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28" yWindow="65428" windowWidth="23256" windowHeight="12576"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<sst xmlns="http://schemas.openxmlformats.org/spreadsheetml/2006/main" count="7642" uniqueCount="4278">
  <si>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</si>
  <si>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</si>
  <si>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</si>
  <si>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</si>
  <si>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</si>
  <si>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</si>
  <si>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</si>
  <si>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</si>
  <si>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</si>
  <si>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</si>
  <si>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</si>
  <si>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</si>
  <si>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</si>
  <si>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</si>
  <si>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</si>
  <si>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</si>
  <si>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</si>
  <si>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</si>
  <si>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</si>
  <si>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</si>
  <si>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</si>
  <si>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</si>
  <si>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</si>
  <si>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</si>
  <si>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</si>
  <si>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</si>
  <si>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</si>
  <si>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</si>
  <si>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</si>
  <si>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</si>
  <si>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</si>
  <si>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</si>
  <si>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</si>
  <si>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</si>
  <si>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</si>
  <si>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</si>
  <si>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</si>
  <si>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</si>
  <si>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</si>
  <si>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</si>
  <si>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</si>
  <si>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</si>
  <si>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</si>
  <si>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</si>
  <si>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</si>
  <si>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</si>
  <si>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</si>
  <si>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</si>
  <si>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</si>
  <si>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</si>
  <si>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</si>
  <si>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</si>
  <si>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</si>
  <si>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</si>
  <si>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</si>
  <si>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</si>
  <si>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</si>
  <si>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</si>
  <si>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</si>
  <si>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</si>
  <si>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</si>
  <si>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</si>
  <si>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</si>
  <si>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</si>
  <si>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</si>
  <si>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</si>
  <si>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</si>
  <si>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</si>
  <si>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</si>
  <si>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</si>
  <si>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</si>
  <si>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</si>
  <si>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</si>
  <si>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</si>
  <si>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</si>
  <si>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</si>
  <si>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</si>
  <si>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</si>
  <si>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</si>
  <si>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</si>
  <si>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</si>
  <si>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</si>
  <si>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</si>
  <si>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</si>
  <si>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</si>
  <si>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</si>
  <si>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</si>
  <si>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</si>
  <si>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</si>
  <si>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</si>
  <si>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</si>
  <si>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</si>
  <si>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</si>
  <si>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</si>
  <si>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</si>
  <si>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</si>
  <si>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</si>
  <si>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</si>
  <si>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</si>
  <si>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</si>
  <si>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</si>
  <si>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</si>
  <si>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</si>
  <si>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</si>
  <si>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</si>
  <si>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</si>
  <si>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</si>
  <si>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</si>
  <si>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</si>
  <si>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</si>
  <si>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</si>
  <si>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</si>
  <si>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</si>
  <si>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</si>
  <si>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</si>
  <si>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</si>
  <si>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</si>
  <si>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</si>
  <si>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</si>
  <si>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</si>
  <si>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</si>
  <si>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</si>
  <si>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</si>
  <si>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</si>
  <si>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</si>
  <si>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</si>
  <si>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</si>
  <si>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</si>
  <si>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</si>
  <si>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</si>
  <si>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</si>
  <si>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</si>
  <si>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</si>
  <si>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</si>
  <si>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</si>
  <si>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</si>
  <si>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</si>
  <si>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</si>
  <si>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</si>
  <si>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</si>
  <si>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</si>
  <si>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</si>
  <si>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</si>
  <si>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</si>
  <si>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</si>
  <si>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</si>
  <si>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</si>
  <si>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</si>
  <si>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</si>
  <si>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</si>
  <si>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</si>
  <si>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</si>
  <si>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</si>
  <si>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</si>
  <si>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</si>
  <si>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</si>
  <si>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</si>
  <si>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</si>
  <si>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</si>
  <si>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</si>
  <si>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</si>
  <si>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</si>
  <si>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</si>
  <si>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</si>
  <si>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</si>
  <si>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</si>
  <si>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</si>
  <si>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</si>
  <si>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</si>
  <si>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</si>
  <si>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</si>
  <si>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</si>
  <si>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</si>
  <si>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</si>
  <si>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Graph History</t>
  </si>
  <si>
    <t>Autofill Workbook Results</t>
  </si>
  <si>
    <t>▓0▓0▓0▓True▓Black▓Black▓▓▓0▓0▓0▓0▓0▓False▓▓0▓0▓0▓0▓0▓False▓▓0▓0▓0▓True▓Black▓Black▓▓▓0▓0▓0▓0▓0▓False▓▓0▓0▓0▓0▓0▓False▓▓0▓0▓0▓0▓0▓False▓▓0▓0▓0▓0▓0▓False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</si>
  <si>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</si>
  <si>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</si>
  <si>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</si>
  <si>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Workbook Settings 3</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</si>
  <si>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t>
  </si>
  <si>
    <t>Workbook Settings 4</t>
  </si>
  <si>
    <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t>
  </si>
  <si>
    <t>Workbook Settings 5</t>
  </si>
  <si>
    <t>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t>
  </si>
  <si>
    <t>Workbook Settings 6</t>
  </si>
  <si>
    <t>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t>
  </si>
  <si>
    <t>Workbook Settings 7</t>
  </si>
  <si>
    <t xml:space="preserve">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t>
  </si>
  <si>
    <t>Workbook Settings 8</t>
  </si>
  <si>
    <t>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t>
  </si>
  <si>
    <t>Workbook Settings 9</t>
  </si>
  <si>
    <t>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t>
  </si>
  <si>
    <t>Workbook Settings 10</t>
  </si>
  <si>
    <t>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t>
  </si>
  <si>
    <t>Workbook Settings 11</t>
  </si>
  <si>
    <t>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t>
  </si>
  <si>
    <t>Workbook Settings 12</t>
  </si>
  <si>
    <t>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t>
  </si>
  <si>
    <t>Workbook Settings 13</t>
  </si>
  <si>
    <t xml:space="preserve">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t>
  </si>
  <si>
    <t>Workbook Settings 14</t>
  </si>
  <si>
    <t>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t>
  </si>
  <si>
    <t>Workbook Settings 15</t>
  </si>
  <si>
    <t xml:space="preserve">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t>
  </si>
  <si>
    <t>Workbook Settings 16</t>
  </si>
  <si>
    <t>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t>
  </si>
  <si>
    <t>Workbook Settings 17</t>
  </si>
  <si>
    <t>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t>
  </si>
  <si>
    <t>Workbook Settings 18</t>
  </si>
  <si>
    <t>.com)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</si>
  <si>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</si>
  <si>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</si>
  <si>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</si>
  <si>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</si>
  <si>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</si>
  <si>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</si>
  <si>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</si>
  <si>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</si>
  <si>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</si>
  <si>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</si>
  <si>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</si>
  <si>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</si>
  <si>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wcmaberykc</t>
  </si>
  <si>
    <t>mountsinaianes1</t>
  </si>
  <si>
    <t>farmtalknews</t>
  </si>
  <si>
    <t>emporiagazette</t>
  </si>
  <si>
    <t>stronanssport</t>
  </si>
  <si>
    <t>orla_odowd</t>
  </si>
  <si>
    <t>grantday71</t>
  </si>
  <si>
    <t>kamilahgumbs</t>
  </si>
  <si>
    <t>agapebruh</t>
  </si>
  <si>
    <t>sunflowernews</t>
  </si>
  <si>
    <t>mintner</t>
  </si>
  <si>
    <t>austinjamez_</t>
  </si>
  <si>
    <t>evagavin</t>
  </si>
  <si>
    <t>usweatherexpert</t>
  </si>
  <si>
    <t>caryeugenescot4</t>
  </si>
  <si>
    <t>wsu_chp</t>
  </si>
  <si>
    <t>shawna_jordan</t>
  </si>
  <si>
    <t>pvardiman</t>
  </si>
  <si>
    <t>chassidyb27</t>
  </si>
  <si>
    <t>kingerypage</t>
  </si>
  <si>
    <t>docdiesel4</t>
  </si>
  <si>
    <t>everyoneiskarl</t>
  </si>
  <si>
    <t>sbibb_bibb</t>
  </si>
  <si>
    <t>ksumab</t>
  </si>
  <si>
    <t>jeffwardksumtd</t>
  </si>
  <si>
    <t>blsmartin</t>
  </si>
  <si>
    <t>kstatekines</t>
  </si>
  <si>
    <t>snkscoyote</t>
  </si>
  <si>
    <t>zgearhart1</t>
  </si>
  <si>
    <t>agronomomx</t>
  </si>
  <si>
    <t>pscssstrio</t>
  </si>
  <si>
    <t>drsbann</t>
  </si>
  <si>
    <t>johnbuckwalter1</t>
  </si>
  <si>
    <t>rsmcfarla</t>
  </si>
  <si>
    <t>alison_eidman</t>
  </si>
  <si>
    <t>regionreimagine</t>
  </si>
  <si>
    <t>nrcs_kansas</t>
  </si>
  <si>
    <t>bydanielcaudill</t>
  </si>
  <si>
    <t>kcylizzle</t>
  </si>
  <si>
    <t>keithmartin62</t>
  </si>
  <si>
    <t>mkpest</t>
  </si>
  <si>
    <t>aremi311</t>
  </si>
  <si>
    <t>womenofkstate</t>
  </si>
  <si>
    <t>alliemlousch</t>
  </si>
  <si>
    <t>fox48tv</t>
  </si>
  <si>
    <t>lukedowden</t>
  </si>
  <si>
    <t>anniejewell3</t>
  </si>
  <si>
    <t>roberta79174896</t>
  </si>
  <si>
    <t>mbelangersnhu</t>
  </si>
  <si>
    <t>wichitastate</t>
  </si>
  <si>
    <t>haub_ksu</t>
  </si>
  <si>
    <t>fremonttribune</t>
  </si>
  <si>
    <t>pr_jobs</t>
  </si>
  <si>
    <t>mhkhogs</t>
  </si>
  <si>
    <t>krhoelt</t>
  </si>
  <si>
    <t>wvlanbclocal33</t>
  </si>
  <si>
    <t>starmulaa</t>
  </si>
  <si>
    <t>jayvsjane</t>
  </si>
  <si>
    <t>diamondstokes20</t>
  </si>
  <si>
    <t>skinshoops86</t>
  </si>
  <si>
    <t>agro2o_</t>
  </si>
  <si>
    <t>simeonnation</t>
  </si>
  <si>
    <t>joseloera</t>
  </si>
  <si>
    <t>jarrod___adams</t>
  </si>
  <si>
    <t>gu5tav8</t>
  </si>
  <si>
    <t>andiiterrapin</t>
  </si>
  <si>
    <t>stronans1</t>
  </si>
  <si>
    <t>russ_winn</t>
  </si>
  <si>
    <t>davidstickel1</t>
  </si>
  <si>
    <t>uscourts</t>
  </si>
  <si>
    <t>wdmo_dcbk</t>
  </si>
  <si>
    <t>sangredulce1</t>
  </si>
  <si>
    <t>wvubig12beast</t>
  </si>
  <si>
    <t>bigxiicountry</t>
  </si>
  <si>
    <t>ten12podcast</t>
  </si>
  <si>
    <t>jasonrhode</t>
  </si>
  <si>
    <t>kstateglobal</t>
  </si>
  <si>
    <t>sportsinkansas</t>
  </si>
  <si>
    <t>saveosons</t>
  </si>
  <si>
    <t>jmuneyyyy</t>
  </si>
  <si>
    <t>atmballer_24</t>
  </si>
  <si>
    <t>judge_leben</t>
  </si>
  <si>
    <t>inc_sustainable</t>
  </si>
  <si>
    <t>biodiesel_fnd</t>
  </si>
  <si>
    <t>dadrianarts</t>
  </si>
  <si>
    <t>dexurkansas</t>
  </si>
  <si>
    <t>syzygy_analytix</t>
  </si>
  <si>
    <t>kstate_bigdata</t>
  </si>
  <si>
    <t>kstateartsci</t>
  </si>
  <si>
    <t>farmeditor</t>
  </si>
  <si>
    <t>kscorn</t>
  </si>
  <si>
    <t>ksmesonet</t>
  </si>
  <si>
    <t>christi98602528</t>
  </si>
  <si>
    <t>kstatekcare</t>
  </si>
  <si>
    <t>judge_kab</t>
  </si>
  <si>
    <t>justicecstegall</t>
  </si>
  <si>
    <t>paiton1x</t>
  </si>
  <si>
    <t>ejacksonmedia</t>
  </si>
  <si>
    <t>kwch12</t>
  </si>
  <si>
    <t>fleurtyk</t>
  </si>
  <si>
    <t>derneke1</t>
  </si>
  <si>
    <t>rongehl</t>
  </si>
  <si>
    <t>coach_mari1</t>
  </si>
  <si>
    <t>kinggg_nelly</t>
  </si>
  <si>
    <t>infysim</t>
  </si>
  <si>
    <t>da_highjumper</t>
  </si>
  <si>
    <t>hcctrackfield</t>
  </si>
  <si>
    <t>coach_3906</t>
  </si>
  <si>
    <t>carlbpires</t>
  </si>
  <si>
    <t>soonersvideo</t>
  </si>
  <si>
    <t>americanagnet</t>
  </si>
  <si>
    <t>kssoybean</t>
  </si>
  <si>
    <t>soilfertilityks</t>
  </si>
  <si>
    <t>chelate_this</t>
  </si>
  <si>
    <t>ru_womenssoccer</t>
  </si>
  <si>
    <t>ksu_foundation</t>
  </si>
  <si>
    <t>ksufgeorgina</t>
  </si>
  <si>
    <t>kimincuse</t>
  </si>
  <si>
    <t>bremus_bull_74</t>
  </si>
  <si>
    <t>matthew_d_hall</t>
  </si>
  <si>
    <t>ericgardiner70</t>
  </si>
  <si>
    <t>kstate_geog</t>
  </si>
  <si>
    <t>tackjesse</t>
  </si>
  <si>
    <t>adamt_16</t>
  </si>
  <si>
    <t>noahrogers26</t>
  </si>
  <si>
    <t>ethanma39418854</t>
  </si>
  <si>
    <t>jo5iah_</t>
  </si>
  <si>
    <t>maxwell_hubbert</t>
  </si>
  <si>
    <t>recruitgeorgia</t>
  </si>
  <si>
    <t>bigfacesports06</t>
  </si>
  <si>
    <t>highlandcc</t>
  </si>
  <si>
    <t>hassantutson</t>
  </si>
  <si>
    <t>usconvoproject</t>
  </si>
  <si>
    <t>listenfirstproj</t>
  </si>
  <si>
    <t>pemarkley</t>
  </si>
  <si>
    <t>grantflanders</t>
  </si>
  <si>
    <t>davidcron12</t>
  </si>
  <si>
    <t>nicholasgloshen</t>
  </si>
  <si>
    <t>beyard2</t>
  </si>
  <si>
    <t>djwinn26</t>
  </si>
  <si>
    <t>leekfor6</t>
  </si>
  <si>
    <t>justinstolberg_</t>
  </si>
  <si>
    <t>chefandrenapier</t>
  </si>
  <si>
    <t>nbolticoff</t>
  </si>
  <si>
    <t>forbesquay</t>
  </si>
  <si>
    <t>mikewarmack1</t>
  </si>
  <si>
    <t>daron_bowles</t>
  </si>
  <si>
    <t>waynejonesiii</t>
  </si>
  <si>
    <t>gilrogers</t>
  </si>
  <si>
    <t>platformqedu</t>
  </si>
  <si>
    <t>cantblock3_</t>
  </si>
  <si>
    <t>adamsheriff_22</t>
  </si>
  <si>
    <t>brocksturges5</t>
  </si>
  <si>
    <t>king_woo5</t>
  </si>
  <si>
    <t>kliguy</t>
  </si>
  <si>
    <t>ayye_barno</t>
  </si>
  <si>
    <t>weslyfappolon</t>
  </si>
  <si>
    <t>justinjamaro</t>
  </si>
  <si>
    <t>mattsteinbrink</t>
  </si>
  <si>
    <t>brushathletics</t>
  </si>
  <si>
    <t>theschiffman</t>
  </si>
  <si>
    <t>_itskiaran</t>
  </si>
  <si>
    <t>robertsonjordon</t>
  </si>
  <si>
    <t>waynethebutcher</t>
  </si>
  <si>
    <t>lolowil12</t>
  </si>
  <si>
    <t>mattjharris85</t>
  </si>
  <si>
    <t>kaitorijr</t>
  </si>
  <si>
    <t>jordanmathis21</t>
  </si>
  <si>
    <t>trussell0</t>
  </si>
  <si>
    <t>mjayyjackson</t>
  </si>
  <si>
    <t>kstatecareers</t>
  </si>
  <si>
    <t>thekstatefamily</t>
  </si>
  <si>
    <t>jb_anotherlevel</t>
  </si>
  <si>
    <t>petriefootball</t>
  </si>
  <si>
    <t>scoutingreport_</t>
  </si>
  <si>
    <t>anitasproud</t>
  </si>
  <si>
    <t>xhrismaben</t>
  </si>
  <si>
    <t>jovonbaldwin98</t>
  </si>
  <si>
    <t>chaostempo</t>
  </si>
  <si>
    <t>dtimmonsjr</t>
  </si>
  <si>
    <t>chetmason32</t>
  </si>
  <si>
    <t>durb1220</t>
  </si>
  <si>
    <t>niiibillings</t>
  </si>
  <si>
    <t>wsmqfatboy</t>
  </si>
  <si>
    <t>georgiaorganics</t>
  </si>
  <si>
    <t>1hammer</t>
  </si>
  <si>
    <t>mcfootballcoach</t>
  </si>
  <si>
    <t>sackboii__tre</t>
  </si>
  <si>
    <t>stephoncamp21</t>
  </si>
  <si>
    <t>rizan_97</t>
  </si>
  <si>
    <t>tomajhaofficial</t>
  </si>
  <si>
    <t>_daanimal_</t>
  </si>
  <si>
    <t>simmonsj56</t>
  </si>
  <si>
    <t>montayoh56</t>
  </si>
  <si>
    <t>hbg_jugg</t>
  </si>
  <si>
    <t>patchanasiri</t>
  </si>
  <si>
    <t>majgenmunir</t>
  </si>
  <si>
    <t>bipss</t>
  </si>
  <si>
    <t>toddntexas5</t>
  </si>
  <si>
    <t>lgiesecke</t>
  </si>
  <si>
    <t>randall_stps</t>
  </si>
  <si>
    <t>mtcvd</t>
  </si>
  <si>
    <t>wildcatsgraffix</t>
  </si>
  <si>
    <t>mososports</t>
  </si>
  <si>
    <t>holyfrijoles__</t>
  </si>
  <si>
    <t>dal2077</t>
  </si>
  <si>
    <t>quillanfelton</t>
  </si>
  <si>
    <t>renderdj</t>
  </si>
  <si>
    <t>jsnshep</t>
  </si>
  <si>
    <t>kscoopcouncil</t>
  </si>
  <si>
    <t>cindieceo</t>
  </si>
  <si>
    <t>lizl_genealogy</t>
  </si>
  <si>
    <t>ebrandom</t>
  </si>
  <si>
    <t>francois_ronan</t>
  </si>
  <si>
    <t>jnthnwwlsn</t>
  </si>
  <si>
    <t>robinlturnerphd</t>
  </si>
  <si>
    <t>joshdaviesb_</t>
  </si>
  <si>
    <t>msaleemshaikh2</t>
  </si>
  <si>
    <t>nicholasorr8</t>
  </si>
  <si>
    <t>kp_qb10</t>
  </si>
  <si>
    <t>boi_junior</t>
  </si>
  <si>
    <t>lisalee8964</t>
  </si>
  <si>
    <t>evateng6</t>
  </si>
  <si>
    <t>jayedwardmurray</t>
  </si>
  <si>
    <t>ctstateuniv</t>
  </si>
  <si>
    <t>stevenjksu</t>
  </si>
  <si>
    <t>kaufeetime</t>
  </si>
  <si>
    <t>gcu_wgolf</t>
  </si>
  <si>
    <t>shawna_twenty2</t>
  </si>
  <si>
    <t>gmill888</t>
  </si>
  <si>
    <t>bthothan</t>
  </si>
  <si>
    <t>ericscott12345</t>
  </si>
  <si>
    <t>skyman_j</t>
  </si>
  <si>
    <t>jayhawkwaylon</t>
  </si>
  <si>
    <t>rockchalktalk</t>
  </si>
  <si>
    <t>nikesccr03</t>
  </si>
  <si>
    <t>brettrasdall</t>
  </si>
  <si>
    <t>stevedoyel</t>
  </si>
  <si>
    <t>bobnoller</t>
  </si>
  <si>
    <t>ghotixhook</t>
  </si>
  <si>
    <t>bmwjhawk</t>
  </si>
  <si>
    <t>irkutyanin1</t>
  </si>
  <si>
    <t>samwelloli</t>
  </si>
  <si>
    <t>mc_recruiting</t>
  </si>
  <si>
    <t>coachjlovelady</t>
  </si>
  <si>
    <t>chuck_jordan_</t>
  </si>
  <si>
    <t>rrb4ku</t>
  </si>
  <si>
    <t>james111064</t>
  </si>
  <si>
    <t>wsternks</t>
  </si>
  <si>
    <t>kansasang71</t>
  </si>
  <si>
    <t>tracer_paul</t>
  </si>
  <si>
    <t>kessingersamuel</t>
  </si>
  <si>
    <t>michaeltmag</t>
  </si>
  <si>
    <t>chaako23993395</t>
  </si>
  <si>
    <t>lucascommodore</t>
  </si>
  <si>
    <t>old_firedog</t>
  </si>
  <si>
    <t>flu_killer</t>
  </si>
  <si>
    <t>whatstartshere</t>
  </si>
  <si>
    <t>collegead</t>
  </si>
  <si>
    <t>greyhoundprezx</t>
  </si>
  <si>
    <t>amitrohara</t>
  </si>
  <si>
    <t>wobblecorn</t>
  </si>
  <si>
    <t>fsumogle</t>
  </si>
  <si>
    <t>discoverfhdc</t>
  </si>
  <si>
    <t>mhkchamber</t>
  </si>
  <si>
    <t>kjksg</t>
  </si>
  <si>
    <t>vonster</t>
  </si>
  <si>
    <t>marcrifkin</t>
  </si>
  <si>
    <t>taylormechel_</t>
  </si>
  <si>
    <t>strangersintwn</t>
  </si>
  <si>
    <t>kglonews</t>
  </si>
  <si>
    <t>lhskc_knights</t>
  </si>
  <si>
    <t>trader1911</t>
  </si>
  <si>
    <t>olathenorthccc</t>
  </si>
  <si>
    <t>cellstunna</t>
  </si>
  <si>
    <t>hammersmithalex</t>
  </si>
  <si>
    <t>mrcarter_edu</t>
  </si>
  <si>
    <t>bpaat_02</t>
  </si>
  <si>
    <t>cclpksu</t>
  </si>
  <si>
    <t>paulnyakatura</t>
  </si>
  <si>
    <t>nisod</t>
  </si>
  <si>
    <t>commcollsurveys</t>
  </si>
  <si>
    <t>mass_education</t>
  </si>
  <si>
    <t>collegefactual</t>
  </si>
  <si>
    <t>njhorseplayer</t>
  </si>
  <si>
    <t>kprnews</t>
  </si>
  <si>
    <t>mmegherman</t>
  </si>
  <si>
    <t>pftbot</t>
  </si>
  <si>
    <t>azaleamw</t>
  </si>
  <si>
    <t>chucktaberksu</t>
  </si>
  <si>
    <t>dregrospitch</t>
  </si>
  <si>
    <t>tatem704</t>
  </si>
  <si>
    <t>sodakskinnyfat</t>
  </si>
  <si>
    <t>consensuskc</t>
  </si>
  <si>
    <t>ksu_icdd</t>
  </si>
  <si>
    <t>rantoshak</t>
  </si>
  <si>
    <t>dharmaarungl</t>
  </si>
  <si>
    <t>daggamagazine</t>
  </si>
  <si>
    <t>jessenewell</t>
  </si>
  <si>
    <t>redwoodscooter</t>
  </si>
  <si>
    <t>barnmedia</t>
  </si>
  <si>
    <t>talk_with_fact</t>
  </si>
  <si>
    <t>2420east23</t>
  </si>
  <si>
    <t>kansassbdc</t>
  </si>
  <si>
    <t>justinjacksonxx</t>
  </si>
  <si>
    <t>njrivals1</t>
  </si>
  <si>
    <t>jarvistownsend2</t>
  </si>
  <si>
    <t>11suggestions</t>
  </si>
  <si>
    <t>qwilfawn</t>
  </si>
  <si>
    <t>_dagloden1</t>
  </si>
  <si>
    <t>lavishsavage3</t>
  </si>
  <si>
    <t>camwynn3</t>
  </si>
  <si>
    <t>d_m_kaminski</t>
  </si>
  <si>
    <t>jamaullofton</t>
  </si>
  <si>
    <t>mcgriffnijel</t>
  </si>
  <si>
    <t>pshegog7_</t>
  </si>
  <si>
    <t>purplerealist</t>
  </si>
  <si>
    <t>allthingskstate</t>
  </si>
  <si>
    <t>krotzofkansas</t>
  </si>
  <si>
    <t>normnextdoor</t>
  </si>
  <si>
    <t>hk_barber</t>
  </si>
  <si>
    <t>jackwalker721</t>
  </si>
  <si>
    <t>deonhouse7</t>
  </si>
  <si>
    <t>matayo_echols</t>
  </si>
  <si>
    <t>avmavetjobs</t>
  </si>
  <si>
    <t>chansen88</t>
  </si>
  <si>
    <t>dequan_street1</t>
  </si>
  <si>
    <t>bjflowers7</t>
  </si>
  <si>
    <t>jalyngalmore71</t>
  </si>
  <si>
    <t>ddennis265</t>
  </si>
  <si>
    <t>elisacrisci</t>
  </si>
  <si>
    <t>chs_np</t>
  </si>
  <si>
    <t>chswausa</t>
  </si>
  <si>
    <t>thekrobinson8</t>
  </si>
  <si>
    <t>shawn_clounch</t>
  </si>
  <si>
    <t>wsuksbdc</t>
  </si>
  <si>
    <t>chipdudem</t>
  </si>
  <si>
    <t>humanitiesks</t>
  </si>
  <si>
    <t>g_real30</t>
  </si>
  <si>
    <t>nebhusker84</t>
  </si>
  <si>
    <t>ballerforsp</t>
  </si>
  <si>
    <t>jondresner</t>
  </si>
  <si>
    <t>mrnnd</t>
  </si>
  <si>
    <t>tehsealgo</t>
  </si>
  <si>
    <t>ltyinclusive</t>
  </si>
  <si>
    <t>anderson13jesse</t>
  </si>
  <si>
    <t>phasoninc</t>
  </si>
  <si>
    <t>ksntnews</t>
  </si>
  <si>
    <t>sean4071</t>
  </si>
  <si>
    <t>happybdayrc</t>
  </si>
  <si>
    <t>igovumy</t>
  </si>
  <si>
    <t>sherigcarlson7</t>
  </si>
  <si>
    <t>5bfam</t>
  </si>
  <si>
    <t>rozzayv18</t>
  </si>
  <si>
    <t>albertapork</t>
  </si>
  <si>
    <t>gardencitycoop</t>
  </si>
  <si>
    <t>pvpolicedept</t>
  </si>
  <si>
    <t>mattgair</t>
  </si>
  <si>
    <t>angelagair</t>
  </si>
  <si>
    <t>sunflower_inc</t>
  </si>
  <si>
    <t>kurocks07</t>
  </si>
  <si>
    <t>kstaterschextn</t>
  </si>
  <si>
    <t>stutteringcj83</t>
  </si>
  <si>
    <t>gpcwallace</t>
  </si>
  <si>
    <t>jomiphotograph1</t>
  </si>
  <si>
    <t>rv337</t>
  </si>
  <si>
    <t>crjuenemann</t>
  </si>
  <si>
    <t>followmnu</t>
  </si>
  <si>
    <t>nursingorg</t>
  </si>
  <si>
    <t>newscholarships</t>
  </si>
  <si>
    <t>adhivani</t>
  </si>
  <si>
    <t>jackgillespie5</t>
  </si>
  <si>
    <t>surecaldeberni</t>
  </si>
  <si>
    <t>highplainsjrnl</t>
  </si>
  <si>
    <t>nayasala</t>
  </si>
  <si>
    <t>theothabrutha</t>
  </si>
  <si>
    <t>dahkann</t>
  </si>
  <si>
    <t>salinapost</t>
  </si>
  <si>
    <t>wrefinnej</t>
  </si>
  <si>
    <t>franciscoriego</t>
  </si>
  <si>
    <t>partnersamerica</t>
  </si>
  <si>
    <t>markwhitt70</t>
  </si>
  <si>
    <t>dlarm4_avi8tor</t>
  </si>
  <si>
    <t>jessicahindman</t>
  </si>
  <si>
    <t>thealangood</t>
  </si>
  <si>
    <t>jschooltech</t>
  </si>
  <si>
    <t>aaivets</t>
  </si>
  <si>
    <t>kaw_valley</t>
  </si>
  <si>
    <t>alexbrown_gfg</t>
  </si>
  <si>
    <t>myleslxi</t>
  </si>
  <si>
    <t>wildkatphoto</t>
  </si>
  <si>
    <t>derick_newton</t>
  </si>
  <si>
    <t>dezzy_r11</t>
  </si>
  <si>
    <t>kstate_union</t>
  </si>
  <si>
    <t>naajagj</t>
  </si>
  <si>
    <t>chrisclaytondtn</t>
  </si>
  <si>
    <t>dtnpf</t>
  </si>
  <si>
    <t>agrederdtn</t>
  </si>
  <si>
    <t>tristateneighbr</t>
  </si>
  <si>
    <t>xgrumpygranx</t>
  </si>
  <si>
    <t>niamhap1</t>
  </si>
  <si>
    <t>ksrenegades_bpf</t>
  </si>
  <si>
    <t>trumaroonnation</t>
  </si>
  <si>
    <t>ksuaged</t>
  </si>
  <si>
    <t>kstatelibraries</t>
  </si>
  <si>
    <t>kstate</t>
  </si>
  <si>
    <t>psamp</t>
  </si>
  <si>
    <t>youtube</t>
  </si>
  <si>
    <t>kstatefb</t>
  </si>
  <si>
    <t>markmcdermed</t>
  </si>
  <si>
    <t>megreenwell</t>
  </si>
  <si>
    <t>bypatrickgeorge</t>
  </si>
  <si>
    <t>tony_418</t>
  </si>
  <si>
    <t>kstateagron</t>
  </si>
  <si>
    <t>coachanderson15</t>
  </si>
  <si>
    <t>elonmusk</t>
  </si>
  <si>
    <t>timothyjshaffer</t>
  </si>
  <si>
    <t>gcu_lopes</t>
  </si>
  <si>
    <t>jeff_rosen88</t>
  </si>
  <si>
    <t>ncaa</t>
  </si>
  <si>
    <t>scsazak</t>
  </si>
  <si>
    <t>suzayn</t>
  </si>
  <si>
    <t>m_z_crisp</t>
  </si>
  <si>
    <t>kansashistory</t>
  </si>
  <si>
    <t>turrible_tao</t>
  </si>
  <si>
    <t>kstatesports</t>
  </si>
  <si>
    <t>demoulinbros</t>
  </si>
  <si>
    <t>udrillbook</t>
  </si>
  <si>
    <t>goldenramband</t>
  </si>
  <si>
    <t>wcuofpa</t>
  </si>
  <si>
    <t>collegemarching</t>
  </si>
  <si>
    <t>bpolitics</t>
  </si>
  <si>
    <t>rockhurstu</t>
  </si>
  <si>
    <t>spencerdamus</t>
  </si>
  <si>
    <t>adamschefter</t>
  </si>
  <si>
    <t>shickey80</t>
  </si>
  <si>
    <t>travlecrazy</t>
  </si>
  <si>
    <t>panthers</t>
  </si>
  <si>
    <t>_latrellbank</t>
  </si>
  <si>
    <t>therealfunyuns</t>
  </si>
  <si>
    <t>monaheart1229</t>
  </si>
  <si>
    <t>kstateag</t>
  </si>
  <si>
    <t>boeing</t>
  </si>
  <si>
    <t>talor_warner52</t>
  </si>
  <si>
    <t>pr</t>
  </si>
  <si>
    <t>npower_ng</t>
  </si>
  <si>
    <t>sipasioa</t>
  </si>
  <si>
    <t>btfnigeria</t>
  </si>
  <si>
    <t>biscottinicole</t>
  </si>
  <si>
    <t>cityofadam</t>
  </si>
  <si>
    <t>ansley_avera</t>
  </si>
  <si>
    <t>cdennis92681349</t>
  </si>
  <si>
    <t>labettecards</t>
  </si>
  <si>
    <t>bakeruniversity</t>
  </si>
  <si>
    <t>kroberts118</t>
  </si>
  <si>
    <t>Mentions</t>
  </si>
  <si>
    <t>Replies to</t>
  </si>
  <si>
    <t>Alex Schiffer’s AP ballot: Hello Kansas State and TCU, goodbye Maryland and USC https://t.co/T4t94Na41y</t>
  </si>
  <si>
    <t>Tomorrow, 9/18 at 6:30am, visiting resident in anesthesiology from the College of Veterinary Medicine at Kansas Sta… https://t.co/MAVqJInD8y</t>
  </si>
  <si>
    <t>International leaders recently met to discuss innovation and sustainability in the livestock industry at Kansas Sta… https://t.co/zYHqZZPkEi</t>
  </si>
  <si>
    <t>Kansas Governor Laura Kelly and KAKE Reporter Pilar Pedraza spoke to more than 500 Kansas high school students abou… https://t.co/rm4lGp6hiQ</t>
  </si>
  <si>
    <t>Congratulations to former @stronanssport pupil @niamhap1 on your 1st collegiate individual win for Kansas State Uni… https://t.co/SMChbjj0o1</t>
  </si>
  <si>
    <t>RT @stronanssport: Congratulations to former @stronanssport pupil @niamhap1 on your 1st collegiate individual win for Kansas State Universi…</t>
  </si>
  <si>
    <t>RT @byDanielCaudill: _xD83D__xDC89_ NURSING STUDENTS: I’m looking to ask your thoughts on @WichitaState’s plans to bring a satellite nursing program to…</t>
  </si>
  <si>
    <t>RT @ChuckTaberKSU: Through this partnership with Wichita State University, we are planning a great nursing program to be offered at Kansas…</t>
  </si>
  <si>
    <t>RT @WichitaState: In response to a growing national nursing shortage, Wichita State and Kansas State University have started a plan that –…</t>
  </si>
  <si>
    <t>RT @KSRenegades_BPF: Emporia State University Softball Camps | at Emporia State University | Emporia, Kansas https://t.co/VyxV79B26L</t>
  </si>
  <si>
    <t>@TruMaroonNation Defensive line university got owned by Kansas State.  They need to get it figured out.</t>
  </si>
  <si>
    <t>Kansas state university cardwell hall.jpg
Except with #KarlMarx
Original and licence are at… https://t.co/hlCzQvp12z</t>
  </si>
  <si>
    <t>RT @KStateCareers: Deborah Kohl, Master of Agribusiness Coordinator for Agricultural Economics, started her #MyKStateCareer in January 2012…</t>
  </si>
  <si>
    <t>| Kansas State University | News and Communications Services https://t.co/Num5kQd20B</t>
  </si>
  <si>
    <t>Kansas State University again recognized with HEED Award for championing diversity, inclusion https://t.co/bOXOIpqMci</t>
  </si>
  <si>
    <t>SSS still has a few spots open for the Kansas State University Insect Zoo and Sunset Zoo Tours on Friday, September… https://t.co/vjze41ZwaB</t>
  </si>
  <si>
    <t>RT @KSUAgEd: Kansas State University Ag Ed is in the Teach Ag Day video contest, help us out by watching and sharing until Thursday! https:…</t>
  </si>
  <si>
    <t>Kansas State University again recognized with HEED Award for championing diversity, inclusion https://t.co/Yym66YQzgw</t>
  </si>
  <si>
    <t>Come visit us at the NRCS booth today at Fort Hays State University Career Fair from 10am-2pm!!… https://t.co/A4pFCTE12G</t>
  </si>
  <si>
    <t>_xD83D__xDC89_ NURSING STUDENTS: I’m looking to ask your thoughts on @WichitaState’s plans to bring a satellite nursing program… https://t.co/hzHc5F0RQH</t>
  </si>
  <si>
    <t>RT @HighPlainsJrnl: Kansas State University researchers studying a fungal disease capable of taking out an entire wheat crop are finding ne…</t>
  </si>
  <si>
    <t>RT @KSU_Foundation: We are thrilled you chose a @KState photo - especially of @kstatelibraries! Kansas State University is a great example…</t>
  </si>
  <si>
    <t>I'm pretty sure I was just transferred to every single employee at Kansas State University for what ended up being a 4 minute conversation.</t>
  </si>
  <si>
    <t>A student at Kansas State University lived out one of the schools mottos of “students helping students” when he cam… https://t.co/7grSohIaeE</t>
  </si>
  <si>
    <t>RT @JasonRhode: Kansas State University is seeking an Executive Director for Program Development with Global Campus @KStateGlobal https://t…</t>
  </si>
  <si>
    <t>In response to a growing national nursing shortage, Wichita State and Kansas State University have started a plan t… https://t.co/QcNYqKMqph</t>
  </si>
  <si>
    <t>Midland University’s shotgun sports team traveled down to Hays, Kansas, last weekend to compete in the Fort Hays St… https://t.co/4e4VbhH1Dd</t>
  </si>
  <si>
    <t>[USA] Assistant Professor (Strategic Communication) - Kansas State University - Manhattan, KS https://t.co/hZwf5wFWH2 #pr #jobs</t>
  </si>
  <si>
    <t>@psamp It's actually not a bad town, I grew up there. But there's really no reason to go there other than Kansas St… https://t.co/knsHYC7WGC</t>
  </si>
  <si>
    <t>Kansas State University https://t.co/QTVhE6aZBO via @YouTube</t>
  </si>
  <si>
    <t>NEWSFEED NOW: A student at Kansas State University lived out one of the schools mottos of “students helping student… https://t.co/MQivgOHApX</t>
  </si>
  <si>
    <t>RT @coach_mari1: The Simeon Lady Wolverine Family would like to thank Penn State, Chicago State, Illinois, Wright State, Cincinnati, St.Joh…</t>
  </si>
  <si>
    <t>Improving Health _xD83E__xDD66_
.
Adding plants to hospital rooms speeds recovery rates of surgical patients, according to resea… https://t.co/RkSUJNt4Ub</t>
  </si>
  <si>
    <t>RT @MarkMcDermed: @KStateFB I would give everything for you, Kansas State University Football. I would literally give everything you may po…</t>
  </si>
  <si>
    <t>@bypatrickgeorge @megreenwell To be fair, Washington University is in St. Louis, Pittsburg State is in Kansas, ther… https://t.co/iPdHEIukud</t>
  </si>
  <si>
    <t>RT @Gu5tav8: @bypatrickgeorge @megreenwell To be fair, Washington University is in St. Louis, Pittsburg State is in Kansas, there are Calif…</t>
  </si>
  <si>
    <t>Congratulations to former St Ronan’s College pupil Niamh McSherry on your 1st collegiate individual win for Kansas… https://t.co/vdSSp69Dyz</t>
  </si>
  <si>
    <t>RT @KWCH12: KANSAS PROUD: Here's the story behind this awesome moment captured last week on Kansas State University's campus. Way to go, Br…</t>
  </si>
  <si>
    <t>RT @WDMO_DCBK: The WDMO naturalized 139 new citizens at the Charles Evans Whittaker U.S. Courthouse in Kansas City &amp;amp; 82 new citizens at Mis…</t>
  </si>
  <si>
    <t>The WDMO naturalized 139 new citizens at the Charles Evans Whittaker U.S. Courthouse in Kansas City &amp;amp; 82 new citize… https://t.co/mh2N2evCDK</t>
  </si>
  <si>
    <t>@bigxiicountry @tony_418 Yeah, Carter Stanley's mother attended West Virginia University. Carter says he grew up dr… https://t.co/cRRoAvWJvc</t>
  </si>
  <si>
    <t>RT @WVUBig12Beast: @bigxiicountry @tony_418 Yeah, Carter Stanley's mother attended West Virginia University. Carter says he grew up dreamin…</t>
  </si>
  <si>
    <t>Kansas State University is seeking an Executive Director for Program Development with Global Campus @KStateGlobal… https://t.co/tv9AZPR3gx</t>
  </si>
  <si>
    <t>If your school would like to book our power of social media tour. We have some October dates available. (dates with… https://t.co/HoLVLcjoP1</t>
  </si>
  <si>
    <t>RT @sportsinkansas: If your school would like to book our power of social media tour. We have some October dates available. (dates with dot…</t>
  </si>
  <si>
    <t>COLLEGE FALSE ACCUSATIONS Are Increasing.
Cal State Fullerton
and
University of Kansas.
2 Schools 2 Females.
1 Arre… https://t.co/o6xeD0IgQu</t>
  </si>
  <si>
    <t>RT @judge_kab: Lots of Constitution Day Activities around the state.  The Kansas Court of Appeals heard cases at Bethany College in Lindsbo…</t>
  </si>
  <si>
    <t>RT @kscorn: Happy #nationalteachagday! We support future ag ed teachers at Kansas State university by taking them on an immersive ag experi…</t>
  </si>
  <si>
    <t>45 minute figure, ink wash #art #artist #figuredrawing #figurestudy #inkwash #nudefigure #nudefemale #lifedrawing… https://t.co/nYspYn3e6p</t>
  </si>
  <si>
    <t>10 minute figure drawing conte crayon and pastels #art #artist #artcollege #artstudio #kstate… https://t.co/QFY0kVNM3A</t>
  </si>
  <si>
    <t>The University of Kansas Health System St. Francis Campus, Topeka, KS is among the top ranked Hospitals for the Low… https://t.co/LGSGHJQ3yW</t>
  </si>
  <si>
    <t>RT @kstate_geog: It's official! The Department of Geography at Kansas State University is now the Department of Geography and Geospatial Sc…</t>
  </si>
  <si>
    <t>Happy #nationalteachagday! We support future ag ed teachers at Kansas State university by taking them on an immersi… https://t.co/PHxzKUzVgA</t>
  </si>
  <si>
    <t>RT @SoilFertilityKS: The @KStateAgron field day is tomorrow Friday September 20, at the Agronomy North Farm in Manhattan.
You can still re…</t>
  </si>
  <si>
    <t>RT @Da_highJUMPer: Thanks to Kansas State University Track and Field for stopping by campus to see our student athletes today @HCCTrackField</t>
  </si>
  <si>
    <t>Lots of Constitution Day Activities around the state.  The Kansas Court of Appeals heard cases at Bethany College i… https://t.co/GjeIx5yFPg</t>
  </si>
  <si>
    <t>RT @KSNTNews: FALL BREAK: K-State is the only four-year Kansas Board of Regent university that doesn't have a fall break and its students a…</t>
  </si>
  <si>
    <t>KANSAS PROUD: Here's the story behind this awesome moment captured last week on Kansas State University's campus. W… https://t.co/kdSdcoqn1B</t>
  </si>
  <si>
    <t>The Simeon Lady Wolverine Family would like to thank Penn State, Chicago State, Illinois, Wright State, Cincinnati,… https://t.co/FQum4923JV</t>
  </si>
  <si>
    <t>(551190476微信/q)专业解决留学生毕业问题？回国求职找工作办堪萨斯州立大学毕业证KSU文凭证书找一手制作【毕业证成绩单offer学生卡学生信】/买假文凭原版本科学士硕士学位文凭Kansas State University https://t.co/m1p3kleUXD</t>
  </si>
  <si>
    <t>Thanks to Kansas State University Track and Field for stopping by campus to see our student athletes today @HCCTrackField</t>
  </si>
  <si>
    <t>WATCH: OU vs. Kansas State University - 1985  https://t.co/0olqc1XTjF</t>
  </si>
  <si>
    <t>Researchers at Kansas State University say African swine fever can survive in feed grains, prompting greater concer… https://t.co/rKU2MWjwaz</t>
  </si>
  <si>
    <t>MT @SoilFertilityKS: @KStateAgron field day tomorrow (Fri, Sept 20) at the Agronomy North Farm in Manhattan. You st… https://t.co/UPic37ngF3</t>
  </si>
  <si>
    <t>RT @KsSoybean: MT @SoilFertilityKS: @KStateAgron field day tomorrow (Fri, Sept 20) at the Agronomy North Farm in Manhattan. You still can r…</t>
  </si>
  <si>
    <t>The @KStateAgron field day is tomorrow Friday September 20, at the Agronomy North Farm in Manhattan.
You can still… https://t.co/YmUNxrQRvg</t>
  </si>
  <si>
    <t>GAME DAY - It’s Family Weekend!
_xD83C__xDD9A_ Truman State University 
_xD83D__xDCCD_ Kansas City, MO
⏰ 5PM CST… https://t.co/EvkN8mg6Ft</t>
  </si>
  <si>
    <t>We are thrilled you chose a @KState photo - especially of @kstatelibraries! Kansas State University is a great exam… https://t.co/RgN0oHfI6v</t>
  </si>
  <si>
    <t>Distinguished Army leader, educator receiving honorary degree from Kansas State University https://t.co/vJdLLcIwZB @KState</t>
  </si>
  <si>
    <t>What if we change the purpose?
From “every gift counts” to “you’ll solve a problem that you care about.”
Really e… https://t.co/61jRwdaGlI</t>
  </si>
  <si>
    <t>I’m really impressed with the folks who work at the Kansas State University Foundation. What a culture of collabora… https://t.co/5D9a9Uy71F</t>
  </si>
  <si>
    <t>RT @kimincuse: I’m really impressed with the folks who work at the Kansas State University Foundation. What a culture of collaboration acro…</t>
  </si>
  <si>
    <t>RT @Myleslxi: All Glory To God!! Blessed to have recieved an offer from Kansas State University!! Thank you! @CoachAnderson15 @MC_Recruitin…</t>
  </si>
  <si>
    <t>It's official! The Department of Geography at Kansas State University is now the Department of Geography and Geospa… https://t.co/Hv5eesTSUC</t>
  </si>
  <si>
    <t>@elonmusk a bunch of Tesla owners parked their cars outside of Kansas State University’s union to advertise/inform… https://t.co/YpYy3YMdBQ</t>
  </si>
  <si>
    <t>HCC Precision Ag students are at the Kansas State University Agronomy Field Day titled "Building Resiliency in Agro… https://t.co/YuNyb7rKBb</t>
  </si>
  <si>
    <t>RT @ConsensusKC: This week's #ConsensusReads #weekendreadinglist edition also has #Kansas connections: @timothyjshaffer at K-State Universi…</t>
  </si>
  <si>
    <t>RT @KSCoopCouncil: KCC is a proud partner with Kansas State University, working together to establish the Arthur Capper Cooperative Center.…</t>
  </si>
  <si>
    <t>RT @derick_newton: Blessed to receive an offer to Kansas state university all praise to most high _xD83D__xDE4F__xD83C__xDFFE_ https://t.co/mV12YtEQEg</t>
  </si>
  <si>
    <t>RT @jayedwardmurray: Happy to be presenting with this group at #NACAC19 Supporting Offline Outreach with Online Engagement 
Alice Arredondo…</t>
  </si>
  <si>
    <t>RT @ChetMason32: Thanks to the coaches from University of Texas, Miami Florida, Kansas State, West Virginia, NC State, Miami University, Cl…</t>
  </si>
  <si>
    <t>Deborah Kohl, Master of Agribusiness Coordinator for Agricultural Economics, started her #MyKStateCareer in January… https://t.co/Ns4dQWyWdn</t>
  </si>
  <si>
    <t>RT @MC_Recruiting: Congratulations to Myles Jackson C/O 2020 DE on his latest offer from Kansas State University!#iMpaCt https://t.co/qz5SU…</t>
  </si>
  <si>
    <t>Thanks to the coaches from University of Texas, Miami Florida, Kansas State, West Virginia, NC State, Miami Univers… https://t.co/XJgeXyWbJO</t>
  </si>
  <si>
    <t>A new study conducted by veterinary researchers at Kansas State University sheds new light on a threatening swine d… https://t.co/VJiAG7fyNF</t>
  </si>
  <si>
    <t>RT @GCU_WGolf: Wheels up! @GCU_Lopes departs PHX to University Ridge GC to play against host Wisconsin, Iowa State, Indiana, Kansas State,…</t>
  </si>
  <si>
    <t>Distinguished Army leader, educator receiving honorary degree from Kansas State University https://t.co/n1cbkcN9A5</t>
  </si>
  <si>
    <t>RT @MajGenMunir: Distinguished Army leader, educator receiving honorary degree from Kansas State University https://t.co/n1cbkcN9A5</t>
  </si>
  <si>
    <t>@jeff_rosen88 Breaking News: @NCAA states that Kansas University Men’s Basketball infractions are so completely egr… https://t.co/8b7jO69RBq</t>
  </si>
  <si>
    <t>@suzayn @scsazak Priorities, taxes, spending on higher ed, etc. My home state of Kansas is a great example. The Uni… https://t.co/DplW7bjgds</t>
  </si>
  <si>
    <t>Congrats to Missouri State for winning the Women’s University Open section of the 2019 Southern Stampede. St. Mary… https://t.co/YWy8F26Vii</t>
  </si>
  <si>
    <t>RT @m_z_crisp: Kansas State University Hale Library 2019 Renovations https://t.co/b8Lppv4s2i</t>
  </si>
  <si>
    <t>Bill Snyder Family Stadium at Kansas State University https://t.co/i6F6MWb83K</t>
  </si>
  <si>
    <t>KCC is a proud partner with Kansas State University, working together to establish the Arthur Capper Cooperative Ce… https://t.co/vonbMdnvVR</t>
  </si>
  <si>
    <t>RT @jnthnwwlsn: “including Kansas State University and the University of Alabama at Birmingham, probably because of their role in providing…</t>
  </si>
  <si>
    <t>“including Kansas State University and the University of Alabama at Birmingham, probably because of their role in p… https://t.co/4p6QCpmA28</t>
  </si>
  <si>
    <t>Kansas State University International Merit Scholarship in the USA - Scholarship Positions 2019 2020 https://t.co/jSs8Nn9ZAf</t>
  </si>
  <si>
    <t>among the companies that received the letters were the credit agencies Equifax, Experian and TransUnion, as well as… https://t.co/jdIyrGYli0</t>
  </si>
  <si>
    <t>RT @LisaLee8964: among the companies that received the letters were the credit agencies Equifax, Experian and TransUnion, as well as Bank o…</t>
  </si>
  <si>
    <t>Happy to be presenting with this group at #NACAC19 Supporting Offline Outreach with Online Engagement 
Alice Arredo… https://t.co/ySudkX2dgf</t>
  </si>
  <si>
    <t>RT @kansashistory: Milton S. Eisenhower, was born #onthisday in 1899. He became the head of Kansas State University, where he turned the co…</t>
  </si>
  <si>
    <t>Wheels up! @GCU_Lopes departs PHX to University Ridge GC to play against host Wisconsin, Iowa State, Indiana, Kansa… https://t.co/VC7D63uXGh</t>
  </si>
  <si>
    <t>RT @jessenewell: Just re-looked up this stat following Saturday's games.
KU gained &amp;gt;7 yards per play and allowed &amp;lt;5 to WVU. College footba…</t>
  </si>
  <si>
    <t>@turrible_tao Forrestal’s diaries as they are published now are 1/6th of the original material. The og material is… https://t.co/7zHVXlTIfQ</t>
  </si>
  <si>
    <t>Congratulations to Myles Jackson C/O 2020 DE on his latest offer from Kansas State University!#iMpaCt https://t.co/qz5SUswRiN</t>
  </si>
  <si>
    <t>Congratulations to Myles Jackson C/O 2020 DE on his latest offer from Kansas State University!#iMpaCt https://t.co/sheA6LCtkJ</t>
  </si>
  <si>
    <t>RT @Chuck_Jordan_: Congratulations to Myles Jackson C/O 2020 DE on his latest offer from Kansas State University!#iMpaCt https://t.co/sheA6…</t>
  </si>
  <si>
    <t>RT @DiscoverFHDC: Mrs. Percy B. Battey was a Red Cross nurse who gave her life in service of the influenza stricken students at Kansas Stat…</t>
  </si>
  <si>
    <t>RT @collegead: How @kstatesports football turned social media into program-boosting tool for head coach Chris Klieman. https://t.co/dJZ58Uw…</t>
  </si>
  <si>
    <t>KVC willfully allowing registered sex offenders to continue as foster parents and even adopt children rather than a… https://t.co/i0NRUnZZDq</t>
  </si>
  <si>
    <t>@CollegeMarching @WCUofPA @GoldenRamBand @udrillbook @DeMoulinBros Take good care of Dr. Tracz ... he's one in a mi… https://t.co/lCrGkd7kR9</t>
  </si>
  <si>
    <t>RT @kprnews: New Kansas State University study confirms possible danger of imported feed contaminated with African swine fever | Livestock…</t>
  </si>
  <si>
    <t>How @kstatesports football turned social media into program-boosting tool for head coach Chris Klieman. https://t.co/dJZ58UwwZC</t>
  </si>
  <si>
    <t>RT @Vonster: Doing two talks at Kansas State University on Tuesday. One will be my ‘Creative Recalculating’ talk (1-2pm) and the other talk…</t>
  </si>
  <si>
    <t>RT @bpolitics: "This is an imperfect analogy, but the thirteenth ice cream cone isn’t as good as the first one was," Pompeo said Friday at…</t>
  </si>
  <si>
    <t>Mrs. Percy B. Battey was a Red Cross nurse who gave her life in service of the influenza stricken students at Kansa… https://t.co/1azPiRyQ4d</t>
  </si>
  <si>
    <t>Doing two talks at Kansas State University on Tuesday. One will be my ‘Creative Recalculating’ talk (1-2pm) and the… https://t.co/LqN0gy1StL</t>
  </si>
  <si>
    <t>Manhattan Kansas: You’re invited to hear Stephen Lerner deliver the Lou Douglas Lecture Series at Kansas State Univ… https://t.co/QeQKm24hXl</t>
  </si>
  <si>
    <t>#MHK!
You’re invited to hear Stephen Lerner deliver the Lou Douglas Lecture Series at Kansas State University this… https://t.co/vnd2ZPnxqZ</t>
  </si>
  <si>
    <t>Cruz hits 400th career homer in Twins win over Kansas City; Iowa State blows out Louisiana-Monroe; UNI slips past I… https://t.co/v5hWSL4tOe</t>
  </si>
  <si>
    <t>Welcome Kansas State University to The Lutheran High School of Kansas City! Kansas State University will be at LHS… https://t.co/DVosnD1kL6</t>
  </si>
  <si>
    <t>College Rep Visits of the WEEK!
9/23- Avila University @ 11:30am 
9/24- Rockhurst University @RockhurstU 
9/25- Kan… https://t.co/kQVKIWdXXq</t>
  </si>
  <si>
    <t>Thanks to all the support that led me up to thai journey but I have made my decision... I WILL BE ATTENDING KANSAS STATE UNIVERSITY</t>
  </si>
  <si>
    <t>Currently sitting in a room with STEM professors from almost every College/University in the state of Kansas. All o… https://t.co/JtTGYqYSVp</t>
  </si>
  <si>
    <t>RT @MrCarter_Edu: Currently sitting in a room with STEM professors from almost every College/University in the state of Kansas. All of them…</t>
  </si>
  <si>
    <t>Kansas State University's Board of Regents names new Community College Leadership Center after visionary leader, Jo… https://t.co/yQTs5APqWz</t>
  </si>
  <si>
    <t>@Spencerdamus He was stationed at the base 10 minutes from Kansas State University. I’ve partied and performed stand up on that base before.</t>
  </si>
  <si>
    <t>Kansas State University College of Education new home of #comm_college leadership center, doctoral program:… https://t.co/BKn4n6T6C0</t>
  </si>
  <si>
    <t>| Kansas State University | News and Communications Services - excited for our good colleagues and the students tha… https://t.co/0BerfPZeQE</t>
  </si>
  <si>
    <t>RT @CommCollSurveys: | Kansas State University | News and Communications Services - excited for our good colleagues and the students that w…</t>
  </si>
  <si>
    <t>@KState can add another award to its wall! It's ranked on @CollegeFactual's 2020 Best Colleges list! https://t.co/Cus3Yn3X4U</t>
  </si>
  <si>
    <t>Utter shock #notemysarcasm
You know what THIS means...look out UT-San Antonio, UMBC and Stetson. SOMEONE has to ta… https://t.co/EVjFUlPo5i</t>
  </si>
  <si>
    <t>New Kansas State University study confirms possible danger of imported feed contaminated with African swine fever |… https://t.co/cZwmioaV2q</t>
  </si>
  <si>
    <t>Emporia State University installs sleeping pods around campus so tired students can nap https://t.co/y468zNhuV4</t>
  </si>
  <si>
    <t>RT @kprnews: Emporia State University installs sleeping pods around campus so tired students can nap https://t.co/y468zNhuV4</t>
  </si>
  <si>
    <t>@shickey80 @AdamSchefter I also think it's safe to say that performing at a High School in Kansas City, in a state… https://t.co/vCDJLXZCeI</t>
  </si>
  <si>
    <t>@travlecrazy Oh they are my mortal nemesis. I graduated from Kansas State University _xD83D__xDC9C_</t>
  </si>
  <si>
    <t>The Kansas State University College of Education is now home to the John E. Roueche Center for Community College Le… https://t.co/JSYOC4iHdt</t>
  </si>
  <si>
    <t>RT @ChuckTaberKSU: The Kansas State University College of Education is now home to the John E. Roueche Center for Community College Leaders…</t>
  </si>
  <si>
    <t>Bryan Witzmann is a journeyman guard, signed today by the @Panthers to provide depth and competition. 
He was an U… https://t.co/IZEjBrVI6Q</t>
  </si>
  <si>
    <t>RT @TateM704: Bryan Witzmann is a journeyman guard, signed today by the @Panthers to provide depth and competition. 
He was an UDFA from S…</t>
  </si>
  <si>
    <t>This week's #ConsensusReads #weekendreadinglist edition also has #Kansas connections: @timothyjshaffer at K-State U… https://t.co/yeVcg3y6Uo</t>
  </si>
  <si>
    <t>Delta Farm Press - Kansas State University opens lab for testing hemp https://t.co/5lr87Ioe3y #cotton https://t.co/UQurDLzhyo</t>
  </si>
  <si>
    <t>Maksa woy _xD83D__xDE02__xD83D__xDE02__xD83D__xDE02_ 
S3 Marketing Kansas state university https://t.co/utPh3LuQE8</t>
  </si>
  <si>
    <t>Kansas State University opens lab for testing hemp https://t.co/Z7tYOBUPWC</t>
  </si>
  <si>
    <t>Just re-looked up this stat following Saturday's games.
KU gained &amp;gt;7 yards per play and allowed &amp;lt;5 to WVU. College… https://t.co/WatyXUTxeN</t>
  </si>
  <si>
    <t>NSF planning grant to help Kansas State University research team better understand needs of rural communities - https://t.co/Z6On8OKtUh</t>
  </si>
  <si>
    <t>#AnimalFeed can be a source of disease both to animals and people. New study shows that imported feed creates a ris… https://t.co/MwtO54sBv7</t>
  </si>
  <si>
    <t>RT @Talk_With_FACT: #AnimalFeed can be a source of disease both to animals and people. New study shows that imported feed creates a risk fo…</t>
  </si>
  <si>
    <t>RT @wsuksbdc: Want to learn how to sell to the government? Attend Competing for Government Contracts: Basic Training 8:30-11:00 on October…</t>
  </si>
  <si>
    <t>RT @Dezzy_R11: Blessed to receive an official offer from Kansas State University!! ⚫️ https://t.co/TTObyUyax0</t>
  </si>
  <si>
    <t>Are you on the #AgEcon or #EconJobMarket? Fort Hays State University in Kansas is hiring at the open rank position… https://t.co/YCFH4gf4CV</t>
  </si>
  <si>
    <t>Now Hiring: Large Animal Emergency Clinician | College of Veterinary Medicine- Kansas State University: Manhattan,… https://t.co/UbK9k95RAw</t>
  </si>
  <si>
    <t>RT @_Latrellbank: BLESSED TO RECEIVE AN OFFER FROM KANSAS STATE UNIVERSITY_xD83D__xDC9C__xD83D__xDDA4__xD83D__xDC9C__xD83D__xDDA4_  Thank you God!  #emaw #KansasState #kstate https://t.co/OEk…</t>
  </si>
  <si>
    <t>Kansas State University- College of Veterinary Medicine- Clinical Assistant or Associate Professor- Large Animal Em… https://t.co/BuXl9CtTEX</t>
  </si>
  <si>
    <t>We’re ready to meet some outstanding students and bring some Bison, Huskers and Wildcats to CHS!
_xD83D__xDCCC_North Dakota Sate… https://t.co/8AH93WvqhA</t>
  </si>
  <si>
    <t>RT @CHS_NP: We’re ready to meet some outstanding students and bring some Bison, Huskers and Wildcats to CHS!
_xD83D__xDCCC_North Dakota Sate University…</t>
  </si>
  <si>
    <t>Want to learn how to sell to the government? Attend Competing for Government Contracts: Basic Training 8:30-11:00 o… https://t.co/eb7XyHtZQR</t>
  </si>
  <si>
    <t>Want to learn how to sell to the government? Attend Competing for Government Contracts: Basic Training 8:30-11:00 o… https://t.co/FIU6CcYM6k</t>
  </si>
  <si>
    <t>@TheRealFunyuns Then hook a frontline employee up! I’ll rock that shirt all the time. And the students here at Kans… https://t.co/UmbRXfpBR6</t>
  </si>
  <si>
    <t>Kansas State University screens the film "Strangers in Town," tonight in at the Student Union.… https://t.co/DqQoEYpR1C</t>
  </si>
  <si>
    <t>@Monaheart1229 I like purple on everything...except on Kansas State University. Go Huskers.
#Pelosi</t>
  </si>
  <si>
    <t>Pittsburg State University (Kansas) is the only institution of higher ed that has a gorilla as a mascot.
(Gorilla w… https://t.co/5W4WiyacWh</t>
  </si>
  <si>
    <t>RT @jondresner: Pittsburg State University (Kansas) is the only institution of higher ed that has a gorilla as a mascot.
(Gorilla was chose…</t>
  </si>
  <si>
    <t>Just arrived in Manhattan, KS at K-State for the career fair representing my company! Any Kansas State University p… https://t.co/lMmNgpK4iu</t>
  </si>
  <si>
    <t>gun trends please you guys are making me sick I loved you guys ANd I cant have black sourcery going through the div… https://t.co/rbJaPhM6PX</t>
  </si>
  <si>
    <t>Kansas State @kstateag confirms that contaminated feed can transmit ASF https://t.co/LvQcyWpdvv</t>
  </si>
  <si>
    <t>ADDRESSING NURSING SHORTAGE: Wichita State University and Kansas State are hoping to offer a satellite nursing prog… https://t.co/2w9tSiBlJz</t>
  </si>
  <si>
    <t>FALL BREAK: K-State is the only four-year Kansas Board of Regent university that doesn't have a fall break and its… https://t.co/3VJxZeNycJ</t>
  </si>
  <si>
    <t>HEMP IN KANSAS: Lab workers at Kansas State University in Olathe are testing Kansas' farmer's hemp plants to see wh… https://t.co/vguFozZUkT</t>
  </si>
  <si>
    <t>@Boeing I appreciate Kansas State University, Wichita State University, Harvard University, and University of Notre… https://t.co/hymglcfePC</t>
  </si>
  <si>
    <t>RT @HappyBDayRC: @Boeing I appreciate Kansas State University, Wichita State University, Harvard University, and University of Notre Dame.…</t>
  </si>
  <si>
    <t>RT @newscholarships: Kansas State University International Merit Scholarship in the USA
https://t.co/eDNVz2lrOm</t>
  </si>
  <si>
    <t>A nice story about Brynn and her journey playing college volleyball.                         SE: K-State Volleyball… https://t.co/QbQHmTbQSM</t>
  </si>
  <si>
    <t>RT @sherigcarlson7: A nice story about Brynn and her journey playing college volleyball.                         SE: K-State Volleyball’s C…</t>
  </si>
  <si>
    <t>I don’t even know bro... liluzivert how’d I do?
.
.
.
#viral #explore #unitedmasters #rap #freestyle #2019 #rozzayv… https://t.co/JTpsrXeua8</t>
  </si>
  <si>
    <t>As #AfricanSwineFever spreads to new #pig herds in Asia and Europe, a @KSUAgEd researcher is working to understand… https://t.co/FEEJHi80Cy</t>
  </si>
  <si>
    <t>Your Garden City Co-op representing at the Kansas State University #careerfair yesterday.  #movingforwardtogether… https://t.co/P0CPQy6xiC</t>
  </si>
  <si>
    <t>Det. Houchen recruiting at Kansas State University. GO Wild Cats!!! #KSU #WildCats #recruiting #police @ Kansas Sta… https://t.co/Oo7cbnVJyL</t>
  </si>
  <si>
    <t>Kansas State University HPC leadership team @ University of Oklahoma SuperComputing Conference.   Also had a blast… https://t.co/vtnbF8Ej9M</t>
  </si>
  <si>
    <t>RT @mattgair: Kansas State University HPC leadership team @ University of Oklahoma SuperComputing Conference.   Also had a blast watching S…</t>
  </si>
  <si>
    <t>Sunflower Paving Inc. working at Kansas State University Polytechnic Campus #asphaltmilling #asphaltconstruction https://t.co/yBiH5ne9h5</t>
  </si>
  <si>
    <t>RT @sunflower_inc: Sunflower Paving Inc. working at Kansas State University Polytechnic Campus #asphaltmilling #asphaltconstruction https:/…</t>
  </si>
  <si>
    <t>In response to the growing challenges facing us in 2019, the focus of Kansas State University’s 2019 Agronomy Fall… https://t.co/bPBb9xeyd4</t>
  </si>
  <si>
    <t>Trees and their role in streambank stabilization and conservation in general will come into focus at the Kansas Sta… https://t.co/pEjGZkCeVB</t>
  </si>
  <si>
    <t>@GPCwallace @Talor_Warner52 Commit! You won't regret it. Kansas State is a unique University and the football progr… https://t.co/EkN0KUvDTk</t>
  </si>
  <si>
    <t>RT @BTFNigeria: Congratulations to Olalekan Ayodele Sipasi @sipasiOA, a multiaward winning farmer, @npower_ng Agro Volunteer and CEO of @pr…</t>
  </si>
  <si>
    <t>Congratulations to Jessica Rose on her acceptance to Kansas State University! #ApplyKS https://t.co/gR9JbkoBeD</t>
  </si>
  <si>
    <t>@CDennis92681349 @ansley_avera @CityOfAdam @BiscottiNicole Online through Fort Hays State university in Kansas. It… https://t.co/bfdPBaTLNR</t>
  </si>
  <si>
    <t>RT @NursingOrg: Here are the best #RN programs in #Kansas! Check out these superb programs:
#1 - @BakerUniversity 
#2 - @LabetteCards 
#3…</t>
  </si>
  <si>
    <t>Here are the best #RN programs in #Kansas! Check out these superb programs:
#1 - @BakerUniversity 
#2 -… https://t.co/5ImTSJVfT9</t>
  </si>
  <si>
    <t>Kansas State University International Merit Scholarship in the USA
https://t.co/eDNVz2lrOm</t>
  </si>
  <si>
    <t>@kroberts118 @NCAA Oregon, Clemson, Georgia Tech, Louisville, Boston College, University of Washington, Texas, Kansas, and Florida State.</t>
  </si>
  <si>
    <t>RT @FranciscoRiego: Reception in Paraguay _xD83C__xDDFA__xD83C__xDDF8__xD83C__xDDF5__xD83C__xDDFE_
Contentos de compartir con el Comité Paraguay Kansas la presencia de Brian Powers, Director…</t>
  </si>
  <si>
    <t>Kansas State University researchers studying a fungal disease capable of taking out an entire wheat crop are findin… https://t.co/vQvHc6zoYr</t>
  </si>
  <si>
    <t>A new study conducted by veterinary researchers at Kansas State University sheds new light on a threatening swine d… https://t.co/QdINF5bIU5</t>
  </si>
  <si>
    <t>RT @HighPlainsJrnl: A new study conducted by veterinary researchers at Kansas State University sheds new light on a threatening swine disea…</t>
  </si>
  <si>
    <t>منقول من صفحة الاستاذ الدكتور محمد السمهوري  وهو احد العلماء الفلسطينين من اصحاب التخصصات المميزة وهو دكتور في Kans… https://t.co/udw0DWtyVE</t>
  </si>
  <si>
    <t>Students earn summer ’19 degrees, graduation honors from Kansas State University https://t.co/QFVdPwwalF https://t.co/Dmvwjm8kKb</t>
  </si>
  <si>
    <t>RT @jessicahindman: What's up Kansas? I'll be giving a reading at 8pm tonight at Pittsburg State University in the Governors Room of Overma…</t>
  </si>
  <si>
    <t>Reception in Paraguay _xD83C__xDDFA__xD83C__xDDF8__xD83C__xDDF5__xD83C__xDDFE_
Contentos de compartir con el Comité Paraguay Kansas la presencia de Brian Powers, Direc… https://t.co/8bxbl3NIwt</t>
  </si>
  <si>
    <t>Collegiate Prayer Focus for Thursday, September 26, 2019 - We are praying for Wichita State University in Wichita,… https://t.co/KWL9A0S7yw</t>
  </si>
  <si>
    <t>You guys, I applied for a promotion with a significant pay bump a while back. I interviews last week and found out… https://t.co/jTr3zVtmST</t>
  </si>
  <si>
    <t>What's up Kansas? I'll be giving a reading at 8pm tonight at Pittsburg State University in the Governors Room of Ov… https://t.co/fuCE3GFTsd</t>
  </si>
  <si>
    <t>Compete, win prizes, learn Adobe XD from experts. Sign up for our KU Creative Jam at https://t.co/NPVwmeT8wt https://t.co/zIZNJDjHir</t>
  </si>
  <si>
    <t>Compete, win prizes, learn Adobe XD from experts. Sign up for our KU Creative Jam at https://t.co/NPVwmeT8wt https://t.co/b32q18P2zA</t>
  </si>
  <si>
    <t>Compete, win prizes, learn Adobe XD from experts. Sign up for our KU Creative Jam at https://t.co/NPVwmfaJo1 https://t.co/mrVi57Ehc5</t>
  </si>
  <si>
    <t>Compete, win prizes, learn Adobe XD from experts. Sign up for our KU Creative Jam at https://t.co/NPVwmeT8wt https://t.co/StkoYdWieK</t>
  </si>
  <si>
    <t>Compete, win prizes, learn Adobe XD from experts. Sign up for our KU Creative Jam at https://t.co/NPVwmeT8wt https://t.co/7mQnIjWezC</t>
  </si>
  <si>
    <t>Compete, win prizes, learn Adobe XD from experts. Sign up for our KU Creative Jam at https://t.co/NPVwmfaJo1 https://t.co/xGmQ6UZAes</t>
  </si>
  <si>
    <t>A new study conducted by veterinary researchers at Kansas State University sheds new light on a threatening swine d… https://t.co/L0Zf9apVCK</t>
  </si>
  <si>
    <t>We're proud to be taking part in Kansas State University's career fair today! We've met a lot of great students and… https://t.co/ijRomCObNY</t>
  </si>
  <si>
    <t>College Football Saturday
University of Texas  BYE 
Texas Tech @ Oklahoma 11am FOX
SMU @ S. Florida 3pm ESPNU
TCU v… https://t.co/7v1BcsnVWU</t>
  </si>
  <si>
    <t>All Glory To God!! Blessed to have recieved an offer from Kansas State University!! Thank you! @CoachAnderson15… https://t.co/66uObO9O46</t>
  </si>
  <si>
    <t>Blessed to receive an offer to Kansas state university all praise to most high _xD83D__xDE4F__xD83C__xDFFE_ https://t.co/mV12YtEQEg</t>
  </si>
  <si>
    <t>Blessed to receive an official offer from Kansas State University!! ⚫️ https://t.co/TTObyUyax0</t>
  </si>
  <si>
    <t>The K-State Campus Store has named Molly Bott interim manager effective immediately. A K-State alumna with a degree… https://t.co/CuPxJZgB6j</t>
  </si>
  <si>
    <t>RT @kstate_union: The K-State Campus Store has named Molly Bott interim manager effective immediately. A K-State alumna with a degree in En…</t>
  </si>
  <si>
    <t>RT @dtnpf: A recent Kansas State University report predicted that #cattle feeders will not see a positive net return on steers or heifers u…</t>
  </si>
  <si>
    <t>A recent Kansas State University report predicted that #cattle feeders will not see a positive net return on steers… https://t.co/k5TDM4QIAs</t>
  </si>
  <si>
    <t>A study conducted by veterinary researchers at Kansas State University sheds new light on African swine fever. https://t.co/lf3YLCaWxm</t>
  </si>
  <si>
    <t>There are multiple ways you can support Cat's Cupboard to help keep up with this inflation of food insecurity on th… https://t.co/zeHAGrtX0u</t>
  </si>
  <si>
    <t>https://www.kansascity.com/sports/college/sec/university-of-missouri/article235142902.html</t>
  </si>
  <si>
    <t>https://twitter.com/i/web/status/1174034376834899968</t>
  </si>
  <si>
    <t>https://twitter.com/i/web/status/1174035561193123840</t>
  </si>
  <si>
    <t>https://twitter.com/i/web/status/1174042360348631040</t>
  </si>
  <si>
    <t>https://twitter.com/i/web/status/1174022077717909506</t>
  </si>
  <si>
    <t>https://www.esuhornetsoftballcamps.com/</t>
  </si>
  <si>
    <t>https://twitter.com/i/web/status/1174279571094589441</t>
  </si>
  <si>
    <t>https://www.k-state.edu/media/newsreleases/2019-09/heed_award91819.html#.XYIrordmCUo.twitter</t>
  </si>
  <si>
    <t>https://www.k-state.edu/media/newsreleases/2019-09/heed_award91819.html#.XYI47bAXgEk.twitter</t>
  </si>
  <si>
    <t>https://twitter.com/i/web/status/1174335070510993408</t>
  </si>
  <si>
    <t>https://www.k-state.edu/media/newsreleases/2019-09/heed_award91819.html#.XYJbky0toMQ.twitter</t>
  </si>
  <si>
    <t>https://twitter.com/i/web/status/1174363380506927109</t>
  </si>
  <si>
    <t>https://twitter.com/i/web/status/1174063921248051201</t>
  </si>
  <si>
    <t>https://twitter.com/i/web/status/1174390128619544577</t>
  </si>
  <si>
    <t>https://twitter.com/i/web/status/1174110033694679040</t>
  </si>
  <si>
    <t>https://twitter.com/i/web/status/1174469676107206656</t>
  </si>
  <si>
    <t>https://jobs.prsa.org/job/assistant-professor-strategic-communication/50736047/2170/</t>
  </si>
  <si>
    <t>https://twitter.com/i/web/status/1174471760957366272</t>
  </si>
  <si>
    <t>https://www.youtube.com/watch?v=mQ9u4XWw7BQ&amp;feature=youtu.be&amp;list=PLw_JB3oesn7JaVmIacNjMvtn7JI7kM2Ov</t>
  </si>
  <si>
    <t>https://twitter.com/i/web/status/1174488287890890757</t>
  </si>
  <si>
    <t>https://twitter.com/i/web/status/1174519756604551170</t>
  </si>
  <si>
    <t>https://twitter.com/i/web/status/1174449266913419265</t>
  </si>
  <si>
    <t>https://twitter.com/i/web/status/1174583931842236416</t>
  </si>
  <si>
    <t>https://twitter.com/i/web/status/1174427804353490946</t>
  </si>
  <si>
    <t>https://twitter.com/i/web/status/1174663840962895873</t>
  </si>
  <si>
    <t>https://twitter.com/i/web/status/1174330021558853633</t>
  </si>
  <si>
    <t>https://twitter.com/i/web/status/1174450092658581504</t>
  </si>
  <si>
    <t>https://twitter.com/i/web/status/1174694150891024391</t>
  </si>
  <si>
    <t>https://twitter.com/i/web/status/1174712699961466880</t>
  </si>
  <si>
    <t>https://twitter.com/i/web/status/1174722153306103818</t>
  </si>
  <si>
    <t>https://twitter.com/i/web/status/1174732613300432897</t>
  </si>
  <si>
    <t>https://twitter.com/i/web/status/1174684841809534976</t>
  </si>
  <si>
    <t>https://twitter.com/i/web/status/1174705945047420928</t>
  </si>
  <si>
    <t>https://twitter.com/i/web/status/1174505741245456384</t>
  </si>
  <si>
    <t>https://twitter.com/i/web/status/1174488567718002693</t>
  </si>
  <si>
    <t>https://www.cyanogenmods.org/forums/topic/551190476%e5%be%ae%e4%bf%a1-q%e4%b8%93%e4%b8%9a%e8%a7%a3%e5%86%b3%e7%95%99%e5%ad%a6%e7%94%9f%e6%af%95%e4%b8%9a%e9%97%ae%e9%a2%98%ef%bc%9f%e5%9b%9e%e5%9b%bd%e6%b1%82%e8%81%8c%e6%89%be%e5%b7%a5-175/</t>
  </si>
  <si>
    <t>http://www.soonersvideo.com/2014/09/ou-vs-kansas-state-university-1985.html</t>
  </si>
  <si>
    <t>https://twitter.com/i/web/status/1175013008805912576</t>
  </si>
  <si>
    <t>https://twitter.com/i/web/status/1174848900701798402</t>
  </si>
  <si>
    <t>https://twitter.com/i/web/status/1174797533488586755</t>
  </si>
  <si>
    <t>https://twitter.com/i/web/status/1175062213394075648</t>
  </si>
  <si>
    <t>https://twitter.com/i/web/status/1174362921054474240</t>
  </si>
  <si>
    <t>https://www.k-state.edu/media/newsreleases/2019-09/king_honorary_degree.html#.XYPijvUW7ig.twitter</t>
  </si>
  <si>
    <t>https://twitter.com/i/web/status/1174744644363653120</t>
  </si>
  <si>
    <t>https://twitter.com/i/web/status/1175039897729667074</t>
  </si>
  <si>
    <t>https://twitter.com/i/web/status/1174742135192596481</t>
  </si>
  <si>
    <t>https://twitter.com/i/web/status/1175101519085092864</t>
  </si>
  <si>
    <t>https://twitter.com/i/web/status/1175106270136811521</t>
  </si>
  <si>
    <t>https://twitter.com/i/web/status/1174292409922007040</t>
  </si>
  <si>
    <t>https://twitter.com/i/web/status/1175184920978829312</t>
  </si>
  <si>
    <t>https://twitter.com/i/web/status/1175227646587916288</t>
  </si>
  <si>
    <t>https://www.k-state.edu/media/newsreleases/2019-09/king_honorary_degree.html?fbclid=IwAR03ziKrDh7sFSm_TBAglTLUrL7iBSI_94YppootxAfoXoNwinv_LsCvK4o#.XYUfWluJquE.twitter</t>
  </si>
  <si>
    <t>https://twitter.com/i/web/status/1175270103845392384</t>
  </si>
  <si>
    <t>https://twitter.com/i/web/status/1175352682518908928</t>
  </si>
  <si>
    <t>https://twitter.com/i/web/status/1175432662011396096</t>
  </si>
  <si>
    <t>https://twitter.com/j7sancho/status/1161990370034626560</t>
  </si>
  <si>
    <t>https://twitter.com/i/web/status/1175128383623221248</t>
  </si>
  <si>
    <t>https://twitter.com/i/web/status/1175459817789493248</t>
  </si>
  <si>
    <t>https://scholarship-positions.com/kansas-state-university-international-merit-scholarship-in-the-usa/2019/09/11/</t>
  </si>
  <si>
    <t>https://twitter.com/i/web/status/1175458971538337793</t>
  </si>
  <si>
    <t>https://twitter.com/i/web/status/1175170806789398531</t>
  </si>
  <si>
    <t>https://twitter.com/i/web/status/1175087028448350209</t>
  </si>
  <si>
    <t>https://twitter.com/i/web/status/1175807939283693575</t>
  </si>
  <si>
    <t>https://twitter.com/Myleslxi/status/1175070657027203073</t>
  </si>
  <si>
    <t>https://twitter.com/i/web/status/1175882084822528001</t>
  </si>
  <si>
    <t>https://twitter.com/i/web/status/1175427271588548608</t>
  </si>
  <si>
    <t>https://collegead.com/kansas-state-university-153/</t>
  </si>
  <si>
    <t>https://twitter.com/i/web/status/1175852281658580992</t>
  </si>
  <si>
    <t>https://twitter.com/i/web/status/1175914084748812288</t>
  </si>
  <si>
    <t>https://twitter.com/i/web/status/1175834324433813506</t>
  </si>
  <si>
    <t>https://twitter.com/i/web/status/1176032739461599233</t>
  </si>
  <si>
    <t>https://twitter.com/i/web/status/1176095864470867970</t>
  </si>
  <si>
    <t>https://twitter.com/i/web/status/1176104476543000576</t>
  </si>
  <si>
    <t>https://twitter.com/i/web/status/1176119252954357760</t>
  </si>
  <si>
    <t>https://twitter.com/i/web/status/1176178876483014658</t>
  </si>
  <si>
    <t>https://twitter.com/i/web/status/1176206806915436547</t>
  </si>
  <si>
    <t>https://twitter.com/i/web/status/1176238833374859264</t>
  </si>
  <si>
    <t>https://twitter.com/i/web/status/1176189166142590978</t>
  </si>
  <si>
    <t>https://www.collegefactual.com/colleges/kansas-state-university/news/kansas-state-university-2020-college-best-colleges-ranking/</t>
  </si>
  <si>
    <t>https://twitter.com/i/web/status/1176288876715020288</t>
  </si>
  <si>
    <t>https://twitter.com/i/web/status/1175853494802309122</t>
  </si>
  <si>
    <t>https://www.kansascity.com/news/state/kansas/article235388927.html</t>
  </si>
  <si>
    <t>https://twitter.com/i/web/status/1176293466088923136</t>
  </si>
  <si>
    <t>https://twitter.com/i/web/status/1176123198922006528</t>
  </si>
  <si>
    <t>https://twitter.com/i/web/status/1176226083919867920</t>
  </si>
  <si>
    <t>https://twitter.com/i/web/status/1175043432659554304</t>
  </si>
  <si>
    <t>https://www.farmprogress.com/hemp/kansas-state-university-opens-lab-testing-hemp</t>
  </si>
  <si>
    <t>https://twitter.com/AlamiSadHomie/status/1175576203052376064</t>
  </si>
  <si>
    <t>http://daggamagazine.com/2019/09/24/kansas-state-university-opens-lab-for-testing-hemp/</t>
  </si>
  <si>
    <t>https://twitter.com/i/web/status/1175791671675633664</t>
  </si>
  <si>
    <t>https://www.k-state.edu/media/newsreleases/2019-09/nsf_planning_grant92419.html</t>
  </si>
  <si>
    <t>https://twitter.com/i/web/status/1176149703987204096</t>
  </si>
  <si>
    <t>https://twitter.com/i/web/status/1176511676067340290</t>
  </si>
  <si>
    <t>https://twitter.com/i/web/status/1176526844776108039</t>
  </si>
  <si>
    <t>https://twitter.com/i/web/status/1176553919423500288</t>
  </si>
  <si>
    <t>https://twitter.com/i/web/status/1176558233395322882</t>
  </si>
  <si>
    <t>https://twitter.com/i/web/status/1174744972391854081</t>
  </si>
  <si>
    <t>https://twitter.com/i/web/status/1176572017597980672</t>
  </si>
  <si>
    <t>https://twitter.com/i/web/status/1176572156450414599</t>
  </si>
  <si>
    <t>https://twitter.com/i/web/status/1176586222673813504</t>
  </si>
  <si>
    <t>https://twitter.com/i/web/status/1176613015615148033</t>
  </si>
  <si>
    <t>https://twitter.com/i/web/status/1176644535126036481</t>
  </si>
  <si>
    <t>https://twitter.com/i/web/status/1176655830537691136</t>
  </si>
  <si>
    <t>http://www.swineweb.com/kansas-state-university-study-confirms-possible-danger-of-imported-feed-contaminated-with-african-swine-fever/</t>
  </si>
  <si>
    <t>https://twitter.com/i/web/status/1174405228784955393</t>
  </si>
  <si>
    <t>https://twitter.com/i/web/status/1174841854103379968</t>
  </si>
  <si>
    <t>https://twitter.com/i/web/status/1176687767394422784</t>
  </si>
  <si>
    <t>https://twitter.com/i/web/status/1176753200206155777</t>
  </si>
  <si>
    <t>https://twitter.com/i/web/status/1176833222421950464</t>
  </si>
  <si>
    <t>https://twitter.com/i/web/status/1176842238996795392</t>
  </si>
  <si>
    <t>https://twitter.com/i/web/status/1176884319954132993</t>
  </si>
  <si>
    <t>https://twitter.com/i/web/status/1176891636745461768</t>
  </si>
  <si>
    <t>https://twitter.com/i/web/status/1176892757203456000</t>
  </si>
  <si>
    <t>https://twitter.com/i/web/status/1176893475855507458</t>
  </si>
  <si>
    <t>https://twitter.com/i/web/status/1174699146680438793</t>
  </si>
  <si>
    <t>https://twitter.com/i/web/status/1176900418816880642</t>
  </si>
  <si>
    <t>https://twitter.com/i/web/status/1176926091635822592</t>
  </si>
  <si>
    <t>https://twitter.com/i/web/status/1176966802661732352</t>
  </si>
  <si>
    <t>https://twitter.com/i/web/status/1176963385407131648</t>
  </si>
  <si>
    <t>https://twitter.com/i/web/status/1174368234105114624</t>
  </si>
  <si>
    <t>https://twitter.com/i/web/status/1177033042864615425</t>
  </si>
  <si>
    <t>https://twitter.com/i/web/status/1177164367554654210</t>
  </si>
  <si>
    <t>https://salinapost.com/2019/09/26/students-earn-summer-19-degrees-graduation-honors-from-kansas-state-university/?utm_source=dlvr.it&amp;utm_medium=twitter</t>
  </si>
  <si>
    <t>https://twitter.com/i/web/status/1177042038656778243</t>
  </si>
  <si>
    <t>https://twitter.com/i/web/status/1177233335325745159</t>
  </si>
  <si>
    <t>https://twitter.com/i/web/status/1177237400801730561</t>
  </si>
  <si>
    <t>https://twitter.com/i/web/status/1177221237954830336</t>
  </si>
  <si>
    <t>https://www.eventbrite.com/e/university-of-kansas-kansas-state-university-adobe-creative-jam-live-registration-69215171441</t>
  </si>
  <si>
    <t>https://twitter.com/i/web/status/1177279773313294337</t>
  </si>
  <si>
    <t>https://twitter.com/i/web/status/1177280400659492864</t>
  </si>
  <si>
    <t>https://twitter.com/i/web/status/1177285480167235586</t>
  </si>
  <si>
    <t>https://twitter.com/i/web/status/1175070657027203073</t>
  </si>
  <si>
    <t>https://twitter.com/i/web/status/1177289249470799879</t>
  </si>
  <si>
    <t>https://twitter.com/i/web/status/1177311930249293829</t>
  </si>
  <si>
    <t>https://www.agupdate.com/tristateneighbor/news/livestock/study-examines-risk-of-asf-contaminated-feed/article_7884a4c0-defb-11e9-b266-4f08f98895df.html#utm_campaign=blox&amp;utm_source=twitter&amp;utm_medium=social</t>
  </si>
  <si>
    <t>https://twitter.com/i/web/status/1177327281561309187</t>
  </si>
  <si>
    <t>kansascity.com</t>
  </si>
  <si>
    <t>twitter.com</t>
  </si>
  <si>
    <t>esuhornetsoftballcamps.com</t>
  </si>
  <si>
    <t>k-state.edu</t>
  </si>
  <si>
    <t>prsa.org</t>
  </si>
  <si>
    <t>youtube.com</t>
  </si>
  <si>
    <t>cyanogenmods.org</t>
  </si>
  <si>
    <t>soonersvideo.com</t>
  </si>
  <si>
    <t>scholarship-positions.com</t>
  </si>
  <si>
    <t>collegead.com</t>
  </si>
  <si>
    <t>collegefactual.com</t>
  </si>
  <si>
    <t>farmprogress.com</t>
  </si>
  <si>
    <t>daggamagazine.com</t>
  </si>
  <si>
    <t>swineweb.com</t>
  </si>
  <si>
    <t>salinapost.com</t>
  </si>
  <si>
    <t>eventbrite.com</t>
  </si>
  <si>
    <t>agupdate.com</t>
  </si>
  <si>
    <t>karlmarx</t>
  </si>
  <si>
    <t>mykstatecareer</t>
  </si>
  <si>
    <t>pr jobs</t>
  </si>
  <si>
    <t>nationalteachagday</t>
  </si>
  <si>
    <t>art artist figuredrawing figurestudy inkwash nudefigure nudefemale lifedrawing</t>
  </si>
  <si>
    <t>art artist artcollege artstudio kstate</t>
  </si>
  <si>
    <t>consensusreads weekendreadinglist kansas</t>
  </si>
  <si>
    <t>nacac19</t>
  </si>
  <si>
    <t>impact</t>
  </si>
  <si>
    <t>onthisday</t>
  </si>
  <si>
    <t>mhk</t>
  </si>
  <si>
    <t>comm_college</t>
  </si>
  <si>
    <t>notemysarcasm</t>
  </si>
  <si>
    <t>cotton</t>
  </si>
  <si>
    <t>animalfeed</t>
  </si>
  <si>
    <t>agecon econjobmarket</t>
  </si>
  <si>
    <t>emaw kansasstate kstate</t>
  </si>
  <si>
    <t>pelosi</t>
  </si>
  <si>
    <t>viral explore unitedmasters rap freestyle rozzayv</t>
  </si>
  <si>
    <t>africanswinefever pig</t>
  </si>
  <si>
    <t>careerfair movingforwardtogether</t>
  </si>
  <si>
    <t>ksu wildcats recruiting police</t>
  </si>
  <si>
    <t>asphaltmilling asphaltconstruction</t>
  </si>
  <si>
    <t>applyks</t>
  </si>
  <si>
    <t>rn kansas</t>
  </si>
  <si>
    <t>cattle</t>
  </si>
  <si>
    <t>https://twitter.com/#!/wcmaberykc/status/1174028040306855936</t>
  </si>
  <si>
    <t>https://twitter.com/#!/mountsinaianes1/status/1174034376834899968</t>
  </si>
  <si>
    <t>https://twitter.com/#!/farmtalknews/status/1174035561193123840</t>
  </si>
  <si>
    <t>https://twitter.com/#!/emporiagazette/status/1174042360348631040</t>
  </si>
  <si>
    <t>https://twitter.com/#!/stronanssport/status/1174022077717909506</t>
  </si>
  <si>
    <t>https://twitter.com/#!/orla_odowd/status/1174049736967499783</t>
  </si>
  <si>
    <t>https://twitter.com/#!/grantday71/status/1174064080082128896</t>
  </si>
  <si>
    <t>https://twitter.com/#!/kamilahgumbs/status/1174074458090459137</t>
  </si>
  <si>
    <t>https://twitter.com/#!/agapebruh/status/1174074620992983040</t>
  </si>
  <si>
    <t>https://twitter.com/#!/sunflowernews/status/1174090554948378625</t>
  </si>
  <si>
    <t>https://twitter.com/#!/mintner/status/1174090904489091073</t>
  </si>
  <si>
    <t>https://twitter.com/#!/austinjamez_/status/1174105762022461440</t>
  </si>
  <si>
    <t>https://twitter.com/#!/evagavin/status/1174109786377457664</t>
  </si>
  <si>
    <t>https://twitter.com/#!/usweatherexpert/status/1174116854870228993</t>
  </si>
  <si>
    <t>https://twitter.com/#!/caryeugenescot4/status/1174123299158315008</t>
  </si>
  <si>
    <t>https://twitter.com/#!/wsu_chp/status/1174123435162767361</t>
  </si>
  <si>
    <t>https://twitter.com/#!/shawna_jordan/status/1174131309138067456</t>
  </si>
  <si>
    <t>https://twitter.com/#!/pvardiman/status/1174149888717787136</t>
  </si>
  <si>
    <t>https://twitter.com/#!/chassidyb27/status/1174173355282509824</t>
  </si>
  <si>
    <t>https://twitter.com/#!/kingerypage/status/1174173699727138816</t>
  </si>
  <si>
    <t>https://twitter.com/#!/docdiesel4/status/1174226596330389505</t>
  </si>
  <si>
    <t>https://twitter.com/#!/everyoneiskarl/status/1174279571094589441</t>
  </si>
  <si>
    <t>https://twitter.com/#!/sbibb_bibb/status/1174286041420898305</t>
  </si>
  <si>
    <t>https://twitter.com/#!/ksumab/status/1174299979592192001</t>
  </si>
  <si>
    <t>https://twitter.com/#!/jeffwardksumtd/status/1174308512815570945</t>
  </si>
  <si>
    <t>https://twitter.com/#!/blsmartin/status/1174311204325601280</t>
  </si>
  <si>
    <t>https://twitter.com/#!/kstatekines/status/1174311315021729792</t>
  </si>
  <si>
    <t>https://twitter.com/#!/snkscoyote/status/1174322782643138563</t>
  </si>
  <si>
    <t>https://twitter.com/#!/zgearhart1/status/1174331226750095362</t>
  </si>
  <si>
    <t>https://twitter.com/#!/agronomomx/status/1174331677147062272</t>
  </si>
  <si>
    <t>https://twitter.com/#!/pscssstrio/status/1174335070510993408</t>
  </si>
  <si>
    <t>https://twitter.com/#!/drsbann/status/1174341712275214337</t>
  </si>
  <si>
    <t>https://twitter.com/#!/johnbuckwalter1/status/1174049464006434816</t>
  </si>
  <si>
    <t>https://twitter.com/#!/johnbuckwalter1/status/1174346206811709441</t>
  </si>
  <si>
    <t>https://twitter.com/#!/rsmcfarla/status/1174356083227398145</t>
  </si>
  <si>
    <t>https://twitter.com/#!/alison_eidman/status/1174359648918540289</t>
  </si>
  <si>
    <t>https://twitter.com/#!/regionreimagine/status/1174360237144518656</t>
  </si>
  <si>
    <t>https://twitter.com/#!/nrcs_kansas/status/1174363380506927109</t>
  </si>
  <si>
    <t>https://twitter.com/#!/bydanielcaudill/status/1174063921248051201</t>
  </si>
  <si>
    <t>https://twitter.com/#!/kcylizzle/status/1174364099003768832</t>
  </si>
  <si>
    <t>https://twitter.com/#!/keithmartin62/status/1174372799529586694</t>
  </si>
  <si>
    <t>https://twitter.com/#!/mkpest/status/1174374216663273473</t>
  </si>
  <si>
    <t>https://twitter.com/#!/aremi311/status/1174374632511528961</t>
  </si>
  <si>
    <t>https://twitter.com/#!/womenofkstate/status/1174276144507576321</t>
  </si>
  <si>
    <t>https://twitter.com/#!/womenofkstate/status/1174382871634763778</t>
  </si>
  <si>
    <t>https://twitter.com/#!/womenofkstate/status/1174383032066805760</t>
  </si>
  <si>
    <t>https://twitter.com/#!/alliemlousch/status/1174383198475866113</t>
  </si>
  <si>
    <t>https://twitter.com/#!/fox48tv/status/1174390128619544577</t>
  </si>
  <si>
    <t>https://twitter.com/#!/lukedowden/status/1174395335487229952</t>
  </si>
  <si>
    <t>https://twitter.com/#!/anniejewell3/status/1174401457157808128</t>
  </si>
  <si>
    <t>https://twitter.com/#!/roberta79174896/status/1174425655200669698</t>
  </si>
  <si>
    <t>https://twitter.com/#!/mbelangersnhu/status/1174453589399486464</t>
  </si>
  <si>
    <t>https://twitter.com/#!/wichitastate/status/1174110033694679040</t>
  </si>
  <si>
    <t>https://twitter.com/#!/haub_ksu/status/1174459385676029952</t>
  </si>
  <si>
    <t>https://twitter.com/#!/haub_ksu/status/1174028644089552896</t>
  </si>
  <si>
    <t>https://twitter.com/#!/fremonttribune/status/1174469676107206656</t>
  </si>
  <si>
    <t>https://twitter.com/#!/pr_jobs/status/1174470759021973505</t>
  </si>
  <si>
    <t>https://twitter.com/#!/mhkhogs/status/1174471760957366272</t>
  </si>
  <si>
    <t>https://twitter.com/#!/krhoelt/status/1174478175285497856</t>
  </si>
  <si>
    <t>https://twitter.com/#!/wvlanbclocal33/status/1174488287890890757</t>
  </si>
  <si>
    <t>https://twitter.com/#!/starmulaa/status/1174505490384084992</t>
  </si>
  <si>
    <t>https://twitter.com/#!/jayvsjane/status/1174507523585585153</t>
  </si>
  <si>
    <t>https://twitter.com/#!/diamondstokes20/status/1174508514628317184</t>
  </si>
  <si>
    <t>https://twitter.com/#!/skinshoops86/status/1174512434939404294</t>
  </si>
  <si>
    <t>https://twitter.com/#!/agro2o_/status/1174519756604551170</t>
  </si>
  <si>
    <t>https://twitter.com/#!/simeonnation/status/1174530544069152768</t>
  </si>
  <si>
    <t>https://twitter.com/#!/joseloera/status/1174546336328425474</t>
  </si>
  <si>
    <t>https://twitter.com/#!/jarrod___adams/status/1174553399775379456</t>
  </si>
  <si>
    <t>https://twitter.com/#!/gu5tav8/status/1174449266913419265</t>
  </si>
  <si>
    <t>https://twitter.com/#!/andiiterrapin/status/1174577751921065984</t>
  </si>
  <si>
    <t>https://twitter.com/#!/stronans1/status/1174583931842236416</t>
  </si>
  <si>
    <t>https://twitter.com/#!/russ_winn/status/1174601890748911616</t>
  </si>
  <si>
    <t>https://twitter.com/#!/davidstickel1/status/1174646187732983809</t>
  </si>
  <si>
    <t>https://twitter.com/#!/uscourts/status/1174654807958794247</t>
  </si>
  <si>
    <t>https://twitter.com/#!/wdmo_dcbk/status/1174427804353490946</t>
  </si>
  <si>
    <t>https://twitter.com/#!/sangredulce1/status/1174655712795996161</t>
  </si>
  <si>
    <t>https://twitter.com/#!/wvubig12beast/status/1174663840962895873</t>
  </si>
  <si>
    <t>https://twitter.com/#!/bigxiicountry/status/1174664866759659523</t>
  </si>
  <si>
    <t>https://twitter.com/#!/ten12podcast/status/1174666029924069379</t>
  </si>
  <si>
    <t>https://twitter.com/#!/jasonrhode/status/1174330021558853633</t>
  </si>
  <si>
    <t>https://twitter.com/#!/kstateglobal/status/1174670832926371845</t>
  </si>
  <si>
    <t>https://twitter.com/#!/sportsinkansas/status/1174450092658581504</t>
  </si>
  <si>
    <t>https://twitter.com/#!/sportsinkansas/status/1174677249406189568</t>
  </si>
  <si>
    <t>https://twitter.com/#!/saveosons/status/1174694150891024391</t>
  </si>
  <si>
    <t>https://twitter.com/#!/jmuneyyyy/status/1174694220935946241</t>
  </si>
  <si>
    <t>https://twitter.com/#!/atmballer_24/status/1174704007211884544</t>
  </si>
  <si>
    <t>https://twitter.com/#!/judge_leben/status/1174707834593976321</t>
  </si>
  <si>
    <t>https://twitter.com/#!/inc_sustainable/status/1174717058761859072</t>
  </si>
  <si>
    <t>https://twitter.com/#!/biodiesel_fnd/status/1174717876185501696</t>
  </si>
  <si>
    <t>https://twitter.com/#!/dadrianarts/status/1174712699961466880</t>
  </si>
  <si>
    <t>https://twitter.com/#!/dadrianarts/status/1174722153306103818</t>
  </si>
  <si>
    <t>https://twitter.com/#!/dexurkansas/status/1174732613300432897</t>
  </si>
  <si>
    <t>https://twitter.com/#!/syzygy_analytix/status/1174743871047262217</t>
  </si>
  <si>
    <t>https://twitter.com/#!/kstate_bigdata/status/1174756206986125312</t>
  </si>
  <si>
    <t>https://twitter.com/#!/kstateartsci/status/1174767058313273344</t>
  </si>
  <si>
    <t>https://twitter.com/#!/farmeditor/status/1174780925068136449</t>
  </si>
  <si>
    <t>https://twitter.com/#!/kscorn/status/1174684841809534976</t>
  </si>
  <si>
    <t>https://twitter.com/#!/kscorn/status/1174812283307999234</t>
  </si>
  <si>
    <t>https://twitter.com/#!/ksmesonet/status/1174822936907325444</t>
  </si>
  <si>
    <t>https://twitter.com/#!/christi98602528/status/1174827302338867200</t>
  </si>
  <si>
    <t>https://twitter.com/#!/kstatekcare/status/1174828907327119360</t>
  </si>
  <si>
    <t>https://twitter.com/#!/judge_kab/status/1174705945047420928</t>
  </si>
  <si>
    <t>https://twitter.com/#!/justicecstegall/status/1174831471015673857</t>
  </si>
  <si>
    <t>https://twitter.com/#!/paiton1x/status/1174837705890398208</t>
  </si>
  <si>
    <t>https://twitter.com/#!/ejacksonmedia/status/1174842247625490433</t>
  </si>
  <si>
    <t>https://twitter.com/#!/kwch12/status/1174505741245456384</t>
  </si>
  <si>
    <t>https://twitter.com/#!/fleurtyk/status/1174851275562934274</t>
  </si>
  <si>
    <t>https://twitter.com/#!/derneke1/status/1174857104768811008</t>
  </si>
  <si>
    <t>https://twitter.com/#!/rongehl/status/1174865978632626177</t>
  </si>
  <si>
    <t>https://twitter.com/#!/coach_mari1/status/1174488567718002693</t>
  </si>
  <si>
    <t>https://twitter.com/#!/kinggg_nelly/status/1174892185986244608</t>
  </si>
  <si>
    <t>https://twitter.com/#!/infysim/status/1174895977536212993</t>
  </si>
  <si>
    <t>https://twitter.com/#!/da_highjumper/status/1174826765736452096</t>
  </si>
  <si>
    <t>https://twitter.com/#!/hcctrackfield/status/1174826792680611840</t>
  </si>
  <si>
    <t>https://twitter.com/#!/coach_3906/status/1174904334993113095</t>
  </si>
  <si>
    <t>https://twitter.com/#!/carlbpires/status/1174913430601392129</t>
  </si>
  <si>
    <t>https://twitter.com/#!/soonersvideo/status/1174936237603319809</t>
  </si>
  <si>
    <t>https://twitter.com/#!/americanagnet/status/1175013008805912576</t>
  </si>
  <si>
    <t>https://twitter.com/#!/kssoybean/status/1174848900701798402</t>
  </si>
  <si>
    <t>https://twitter.com/#!/soilfertilityks/status/1174849756205637632</t>
  </si>
  <si>
    <t>https://twitter.com/#!/soilfertilityks/status/1174797533488586755</t>
  </si>
  <si>
    <t>https://twitter.com/#!/soilfertilityks/status/1175020321281335296</t>
  </si>
  <si>
    <t>https://twitter.com/#!/chelate_this/status/1175046778892292096</t>
  </si>
  <si>
    <t>https://twitter.com/#!/ru_womenssoccer/status/1175062213394075648</t>
  </si>
  <si>
    <t>https://twitter.com/#!/ksu_foundation/status/1174362921054474240</t>
  </si>
  <si>
    <t>https://twitter.com/#!/ksufgeorgina/status/1174402367367929856</t>
  </si>
  <si>
    <t>https://twitter.com/#!/ksu_foundation/status/1174779884994015232</t>
  </si>
  <si>
    <t>https://twitter.com/#!/kimincuse/status/1174744644363653120</t>
  </si>
  <si>
    <t>https://twitter.com/#!/kimincuse/status/1175039897729667074</t>
  </si>
  <si>
    <t>https://twitter.com/#!/ksufgeorgina/status/1175062918137896960</t>
  </si>
  <si>
    <t>https://twitter.com/#!/bremus_bull_74/status/1175072502277689345</t>
  </si>
  <si>
    <t>https://twitter.com/#!/matthew_d_hall/status/1175075735343640578</t>
  </si>
  <si>
    <t>https://twitter.com/#!/ericgardiner70/status/1175075842889846790</t>
  </si>
  <si>
    <t>https://twitter.com/#!/kstate_geog/status/1174742135192596481</t>
  </si>
  <si>
    <t>https://twitter.com/#!/tackjesse/status/1175081963339821058</t>
  </si>
  <si>
    <t>https://twitter.com/#!/adamt_16/status/1175086395670650880</t>
  </si>
  <si>
    <t>https://twitter.com/#!/noahrogers26/status/1175092366186860544</t>
  </si>
  <si>
    <t>https://twitter.com/#!/ethanma39418854/status/1175092932841496577</t>
  </si>
  <si>
    <t>https://twitter.com/#!/jo5iah_/status/1175094589671333888</t>
  </si>
  <si>
    <t>https://twitter.com/#!/maxwell_hubbert/status/1175101519085092864</t>
  </si>
  <si>
    <t>https://twitter.com/#!/recruitgeorgia/status/1175103252163158016</t>
  </si>
  <si>
    <t>https://twitter.com/#!/bigfacesports06/status/1175106071326801920</t>
  </si>
  <si>
    <t>https://twitter.com/#!/highlandcc/status/1175106270136811521</t>
  </si>
  <si>
    <t>https://twitter.com/#!/hassantutson/status/1175107612607692800</t>
  </si>
  <si>
    <t>https://twitter.com/#!/usconvoproject/status/1175109724141969410</t>
  </si>
  <si>
    <t>https://twitter.com/#!/listenfirstproj/status/1175110370777796613</t>
  </si>
  <si>
    <t>https://twitter.com/#!/pemarkley/status/1175111583103692800</t>
  </si>
  <si>
    <t>https://twitter.com/#!/grantflanders/status/1175121735923970048</t>
  </si>
  <si>
    <t>https://twitter.com/#!/davidcron12/status/1175133109576093696</t>
  </si>
  <si>
    <t>https://twitter.com/#!/nicholasgloshen/status/1175162115600072708</t>
  </si>
  <si>
    <t>https://twitter.com/#!/beyard2/status/1175164148084281344</t>
  </si>
  <si>
    <t>https://twitter.com/#!/djwinn26/status/1175166764335976448</t>
  </si>
  <si>
    <t>https://twitter.com/#!/leekfor6/status/1175167011204358146</t>
  </si>
  <si>
    <t>https://twitter.com/#!/justinstolberg_/status/1175167267685974016</t>
  </si>
  <si>
    <t>https://twitter.com/#!/chefandrenapier/status/1175167380202414081</t>
  </si>
  <si>
    <t>https://twitter.com/#!/nbolticoff/status/1175167460602974208</t>
  </si>
  <si>
    <t>https://twitter.com/#!/forbesquay/status/1175167831115272197</t>
  </si>
  <si>
    <t>https://twitter.com/#!/mikewarmack1/status/1175168172804251649</t>
  </si>
  <si>
    <t>https://twitter.com/#!/daron_bowles/status/1175170723234615298</t>
  </si>
  <si>
    <t>https://twitter.com/#!/waynejonesiii/status/1175171156904730630</t>
  </si>
  <si>
    <t>https://twitter.com/#!/gilrogers/status/1175171939062755328</t>
  </si>
  <si>
    <t>https://twitter.com/#!/platformqedu/status/1175171984734523392</t>
  </si>
  <si>
    <t>https://twitter.com/#!/cantblock3_/status/1175172141647564801</t>
  </si>
  <si>
    <t>https://twitter.com/#!/adamsheriff_22/status/1175172943581782016</t>
  </si>
  <si>
    <t>https://twitter.com/#!/brocksturges5/status/1175173250286071808</t>
  </si>
  <si>
    <t>https://twitter.com/#!/king_woo5/status/1175173791040847872</t>
  </si>
  <si>
    <t>https://twitter.com/#!/kliguy/status/1175120048811384832</t>
  </si>
  <si>
    <t>https://twitter.com/#!/kliguy/status/1175176955156733952</t>
  </si>
  <si>
    <t>https://twitter.com/#!/ayye_barno/status/1175179364146851843</t>
  </si>
  <si>
    <t>https://twitter.com/#!/weslyfappolon/status/1175179832541503488</t>
  </si>
  <si>
    <t>https://twitter.com/#!/justinjamaro/status/1175184129991872512</t>
  </si>
  <si>
    <t>https://twitter.com/#!/mattsteinbrink/status/1175186047166234625</t>
  </si>
  <si>
    <t>https://twitter.com/#!/brushathletics/status/1175186059853852672</t>
  </si>
  <si>
    <t>https://twitter.com/#!/theschiffman/status/1175186298333802497</t>
  </si>
  <si>
    <t>https://twitter.com/#!/_itskiaran/status/1175186373042741248</t>
  </si>
  <si>
    <t>https://twitter.com/#!/robertsonjordon/status/1175186449752346631</t>
  </si>
  <si>
    <t>https://twitter.com/#!/waynethebutcher/status/1175188368046645249</t>
  </si>
  <si>
    <t>https://twitter.com/#!/lolowil12/status/1175191894390923264</t>
  </si>
  <si>
    <t>https://twitter.com/#!/mattjharris85/status/1175192591886901251</t>
  </si>
  <si>
    <t>https://twitter.com/#!/kaitorijr/status/1175198443205287938</t>
  </si>
  <si>
    <t>https://twitter.com/#!/jordanmathis21/status/1175200718631952384</t>
  </si>
  <si>
    <t>https://twitter.com/#!/trussell0/status/1175202771458580480</t>
  </si>
  <si>
    <t>https://twitter.com/#!/mjayyjackson/status/1175203440487817216</t>
  </si>
  <si>
    <t>https://twitter.com/#!/kstatecareers/status/1174292409922007040</t>
  </si>
  <si>
    <t>https://twitter.com/#!/thekstatefamily/status/1174332246733537280</t>
  </si>
  <si>
    <t>https://twitter.com/#!/thekstatefamily/status/1175203085649620993</t>
  </si>
  <si>
    <t>https://twitter.com/#!/thekstatefamily/status/1175204847433474051</t>
  </si>
  <si>
    <t>https://twitter.com/#!/jb_anotherlevel/status/1175208945515995136</t>
  </si>
  <si>
    <t>https://twitter.com/#!/petriefootball/status/1175214597055209473</t>
  </si>
  <si>
    <t>https://twitter.com/#!/scoutingreport_/status/1175217589942984705</t>
  </si>
  <si>
    <t>https://twitter.com/#!/anitasproud/status/1175217888443191296</t>
  </si>
  <si>
    <t>https://twitter.com/#!/xhrismaben/status/1175218407894962176</t>
  </si>
  <si>
    <t>https://twitter.com/#!/jovonbaldwin98/status/1175221188538380293</t>
  </si>
  <si>
    <t>https://twitter.com/#!/chaostempo/status/1175221337062879233</t>
  </si>
  <si>
    <t>https://twitter.com/#!/dtimmonsjr/status/1175221490859552768</t>
  </si>
  <si>
    <t>https://twitter.com/#!/chetmason32/status/1175184920978829312</t>
  </si>
  <si>
    <t>https://twitter.com/#!/durb1220/status/1175225871831130113</t>
  </si>
  <si>
    <t>https://twitter.com/#!/niiibillings/status/1175226107702009856</t>
  </si>
  <si>
    <t>https://twitter.com/#!/wsmqfatboy/status/1175227155204247552</t>
  </si>
  <si>
    <t>https://twitter.com/#!/georgiaorganics/status/1175227646587916288</t>
  </si>
  <si>
    <t>https://twitter.com/#!/1hammer/status/1175230371849486336</t>
  </si>
  <si>
    <t>https://twitter.com/#!/mcfootballcoach/status/1175231774298914817</t>
  </si>
  <si>
    <t>https://twitter.com/#!/sackboii__tre/status/1175237874318487552</t>
  </si>
  <si>
    <t>https://twitter.com/#!/stephoncamp21/status/1175251457848881152</t>
  </si>
  <si>
    <t>https://twitter.com/#!/rizan_97/status/1175251786204110848</t>
  </si>
  <si>
    <t>https://twitter.com/#!/tomajhaofficial/status/1175256936666849285</t>
  </si>
  <si>
    <t>https://twitter.com/#!/_daanimal_/status/1175260240075321344</t>
  </si>
  <si>
    <t>https://twitter.com/#!/simmonsj56/status/1175261482411413505</t>
  </si>
  <si>
    <t>https://twitter.com/#!/montayoh56/status/1175263580947722240</t>
  </si>
  <si>
    <t>https://twitter.com/#!/hbg_jugg/status/1175264115415298049</t>
  </si>
  <si>
    <t>https://twitter.com/#!/patchanasiri/status/1175265003106164736</t>
  </si>
  <si>
    <t>https://twitter.com/#!/majgenmunir/status/1175120023310000133</t>
  </si>
  <si>
    <t>https://twitter.com/#!/bipss/status/1175266104593149953</t>
  </si>
  <si>
    <t>https://twitter.com/#!/toddntexas5/status/1175270103845392384</t>
  </si>
  <si>
    <t>https://twitter.com/#!/lgiesecke/status/1175301959529771010</t>
  </si>
  <si>
    <t>https://twitter.com/#!/randall_stps/status/1175352682518908928</t>
  </si>
  <si>
    <t>https://twitter.com/#!/mtcvd/status/1175386191404965888</t>
  </si>
  <si>
    <t>https://twitter.com/#!/wildcatsgraffix/status/1175425892597817345</t>
  </si>
  <si>
    <t>https://twitter.com/#!/mososports/status/1175432662011396096</t>
  </si>
  <si>
    <t>https://twitter.com/#!/holyfrijoles__/status/1175435660620177409</t>
  </si>
  <si>
    <t>https://twitter.com/#!/dal2077/status/1175439059080159233</t>
  </si>
  <si>
    <t>https://twitter.com/#!/quillanfelton/status/1175441956647952385</t>
  </si>
  <si>
    <t>https://twitter.com/#!/renderdj/status/1175444899568783361</t>
  </si>
  <si>
    <t>https://twitter.com/#!/jsnshep/status/1175445964896833536</t>
  </si>
  <si>
    <t>https://twitter.com/#!/kscoopcouncil/status/1175128383623221248</t>
  </si>
  <si>
    <t>https://twitter.com/#!/cindieceo/status/1175446570482819072</t>
  </si>
  <si>
    <t>https://twitter.com/#!/lizl_genealogy/status/1175460970912788481</t>
  </si>
  <si>
    <t>https://twitter.com/#!/ebrandom/status/1175462266990452736</t>
  </si>
  <si>
    <t>https://twitter.com/#!/francois_ronan/status/1175462750119743489</t>
  </si>
  <si>
    <t>https://twitter.com/#!/jnthnwwlsn/status/1175459817789493248</t>
  </si>
  <si>
    <t>https://twitter.com/#!/robinlturnerphd/status/1175464946353750016</t>
  </si>
  <si>
    <t>https://twitter.com/#!/joshdaviesb_/status/1175503210058059776</t>
  </si>
  <si>
    <t>https://twitter.com/#!/msaleemshaikh2/status/1175509998123638785</t>
  </si>
  <si>
    <t>https://twitter.com/#!/nicholasorr8/status/1175517508570206209</t>
  </si>
  <si>
    <t>https://twitter.com/#!/kp_qb10/status/1175526369146462208</t>
  </si>
  <si>
    <t>https://twitter.com/#!/boi_junior/status/1175526961608822785</t>
  </si>
  <si>
    <t>https://twitter.com/#!/lisalee8964/status/1175458971538337793</t>
  </si>
  <si>
    <t>https://twitter.com/#!/evateng6/status/1175583315249782784</t>
  </si>
  <si>
    <t>https://twitter.com/#!/jayedwardmurray/status/1175170806789398531</t>
  </si>
  <si>
    <t>https://twitter.com/#!/ctstateuniv/status/1175593313480642560</t>
  </si>
  <si>
    <t>https://twitter.com/#!/stevenjksu/status/1175616116347035648</t>
  </si>
  <si>
    <t>https://twitter.com/#!/kaufeetime/status/1175624217875963905</t>
  </si>
  <si>
    <t>https://twitter.com/#!/gcu_wgolf/status/1175087028448350209</t>
  </si>
  <si>
    <t>https://twitter.com/#!/shawna_twenty2/status/1175783884086112256</t>
  </si>
  <si>
    <t>https://twitter.com/#!/gmill888/status/1175793776960450568</t>
  </si>
  <si>
    <t>https://twitter.com/#!/bthothan/status/1175796508018597888</t>
  </si>
  <si>
    <t>https://twitter.com/#!/ericscott12345/status/1175797338486530050</t>
  </si>
  <si>
    <t>https://twitter.com/#!/skyman_j/status/1175801069223518208</t>
  </si>
  <si>
    <t>https://twitter.com/#!/jayhawkwaylon/status/1175801573043245058</t>
  </si>
  <si>
    <t>https://twitter.com/#!/rockchalktalk/status/1175802777563516929</t>
  </si>
  <si>
    <t>https://twitter.com/#!/nikesccr03/status/1175802905716232193</t>
  </si>
  <si>
    <t>https://twitter.com/#!/brettrasdall/status/1175803659696971780</t>
  </si>
  <si>
    <t>https://twitter.com/#!/stevedoyel/status/1175804016078610436</t>
  </si>
  <si>
    <t>https://twitter.com/#!/bobnoller/status/1175804609509679105</t>
  </si>
  <si>
    <t>https://twitter.com/#!/ghotixhook/status/1175805149500956674</t>
  </si>
  <si>
    <t>https://twitter.com/#!/bmwjhawk/status/1175806223691780096</t>
  </si>
  <si>
    <t>https://twitter.com/#!/irkutyanin1/status/1175807939283693575</t>
  </si>
  <si>
    <t>https://twitter.com/#!/samwelloli/status/1175809495894769664</t>
  </si>
  <si>
    <t>https://twitter.com/#!/mc_recruiting/status/1175130805749846018</t>
  </si>
  <si>
    <t>https://twitter.com/#!/coachjlovelady/status/1175254687177760768</t>
  </si>
  <si>
    <t>https://twitter.com/#!/chuck_jordan_/status/1175130720530030593</t>
  </si>
  <si>
    <t>https://twitter.com/#!/coachjlovelady/status/1175810853851074560</t>
  </si>
  <si>
    <t>https://twitter.com/#!/rrb4ku/status/1175815200068575239</t>
  </si>
  <si>
    <t>https://twitter.com/#!/james111064/status/1175817802206392320</t>
  </si>
  <si>
    <t>https://twitter.com/#!/wsternks/status/1175845734622609409</t>
  </si>
  <si>
    <t>https://twitter.com/#!/kansasang71/status/1175872109748346882</t>
  </si>
  <si>
    <t>https://twitter.com/#!/tracer_paul/status/1175875327446458370</t>
  </si>
  <si>
    <t>https://twitter.com/#!/kessingersamuel/status/1175876710253789184</t>
  </si>
  <si>
    <t>https://twitter.com/#!/michaeltmag/status/1175878324977065989</t>
  </si>
  <si>
    <t>https://twitter.com/#!/chaako23993395/status/1175882084822528001</t>
  </si>
  <si>
    <t>https://twitter.com/#!/lucascommodore/status/1175886590570369024</t>
  </si>
  <si>
    <t>https://twitter.com/#!/old_firedog/status/1175427271588548608</t>
  </si>
  <si>
    <t>https://twitter.com/#!/old_firedog/status/1175887374506745862</t>
  </si>
  <si>
    <t>https://twitter.com/#!/flu_killer/status/1175888434344468485</t>
  </si>
  <si>
    <t>https://twitter.com/#!/whatstartshere/status/1175900495430529029</t>
  </si>
  <si>
    <t>https://twitter.com/#!/collegead/status/1175847344539152384</t>
  </si>
  <si>
    <t>https://twitter.com/#!/greyhoundprezx/status/1175907106035101696</t>
  </si>
  <si>
    <t>https://twitter.com/#!/amitrohara/status/1175914141510324224</t>
  </si>
  <si>
    <t>https://twitter.com/#!/wobblecorn/status/1175915850122924032</t>
  </si>
  <si>
    <t>https://twitter.com/#!/fsumogle/status/1175916966047027200</t>
  </si>
  <si>
    <t>https://twitter.com/#!/discoverfhdc/status/1175852281658580992</t>
  </si>
  <si>
    <t>https://twitter.com/#!/mhkchamber/status/1175917274139680768</t>
  </si>
  <si>
    <t>https://twitter.com/#!/kjksg/status/1175936747672408064</t>
  </si>
  <si>
    <t>https://twitter.com/#!/vonster/status/1175914084748812288</t>
  </si>
  <si>
    <t>https://twitter.com/#!/marcrifkin/status/1175937354034339840</t>
  </si>
  <si>
    <t>https://twitter.com/#!/taylormechel_/status/1175948858943299586</t>
  </si>
  <si>
    <t>https://twitter.com/#!/strangersintwn/status/1175834324433813506</t>
  </si>
  <si>
    <t>https://twitter.com/#!/strangersintwn/status/1176032739461599233</t>
  </si>
  <si>
    <t>https://twitter.com/#!/kglonews/status/1176095864470867970</t>
  </si>
  <si>
    <t>https://twitter.com/#!/lhskc_knights/status/1176104476543000576</t>
  </si>
  <si>
    <t>https://twitter.com/#!/trader1911/status/1176106420477005825</t>
  </si>
  <si>
    <t>https://twitter.com/#!/olathenorthccc/status/1176119252954357760</t>
  </si>
  <si>
    <t>https://twitter.com/#!/cellstunna/status/1176135267494899712</t>
  </si>
  <si>
    <t>https://twitter.com/#!/hammersmithalex/status/1176146339048120320</t>
  </si>
  <si>
    <t>https://twitter.com/#!/mrcarter_edu/status/1176178876483014658</t>
  </si>
  <si>
    <t>https://twitter.com/#!/bpaat_02/status/1176184783166197760</t>
  </si>
  <si>
    <t>https://twitter.com/#!/cclpksu/status/1176206806915436547</t>
  </si>
  <si>
    <t>https://twitter.com/#!/paulnyakatura/status/1176223422805893125</t>
  </si>
  <si>
    <t>https://twitter.com/#!/nisod/status/1176238833374859264</t>
  </si>
  <si>
    <t>https://twitter.com/#!/commcollsurveys/status/1176189166142590978</t>
  </si>
  <si>
    <t>https://twitter.com/#!/mass_education/status/1176258477381083137</t>
  </si>
  <si>
    <t>https://twitter.com/#!/collegefactual/status/1176267510188052481</t>
  </si>
  <si>
    <t>https://twitter.com/#!/njhorseplayer/status/1176288876715020288</t>
  </si>
  <si>
    <t>https://twitter.com/#!/kprnews/status/1175853494802309122</t>
  </si>
  <si>
    <t>https://twitter.com/#!/kprnews/status/1176284048857210880</t>
  </si>
  <si>
    <t>https://twitter.com/#!/mmegherman/status/1176291313874087938</t>
  </si>
  <si>
    <t>https://twitter.com/#!/pftbot/status/1176293466088923136</t>
  </si>
  <si>
    <t>https://twitter.com/#!/azaleamw/status/1176301241787437056</t>
  </si>
  <si>
    <t>https://twitter.com/#!/chucktaberksu/status/1176123198922006528</t>
  </si>
  <si>
    <t>https://twitter.com/#!/dregrospitch/status/1176327154033987585</t>
  </si>
  <si>
    <t>https://twitter.com/#!/tatem704/status/1176226083919867920</t>
  </si>
  <si>
    <t>https://twitter.com/#!/sodakskinnyfat/status/1176351476131741696</t>
  </si>
  <si>
    <t>https://twitter.com/#!/consensuskc/status/1175043432659554304</t>
  </si>
  <si>
    <t>https://twitter.com/#!/ksu_icdd/status/1176371027737284608</t>
  </si>
  <si>
    <t>https://twitter.com/#!/rantoshak/status/1176411863166439424</t>
  </si>
  <si>
    <t>https://twitter.com/#!/dharmaarungl/status/1176420286725386240</t>
  </si>
  <si>
    <t>https://twitter.com/#!/daggamagazine/status/1176427964499517441</t>
  </si>
  <si>
    <t>https://twitter.com/#!/jessenewell/status/1175791671675633664</t>
  </si>
  <si>
    <t>https://twitter.com/#!/redwoodscooter/status/1176463517483974657</t>
  </si>
  <si>
    <t>https://twitter.com/#!/barnmedia/status/1176480451483066370</t>
  </si>
  <si>
    <t>https://twitter.com/#!/talk_with_fact/status/1176149703987204096</t>
  </si>
  <si>
    <t>https://twitter.com/#!/2420east23/status/1176484304802779136</t>
  </si>
  <si>
    <t>https://twitter.com/#!/kansassbdc/status/1176500671870361600</t>
  </si>
  <si>
    <t>https://twitter.com/#!/justinjacksonxx/status/1176506975271739392</t>
  </si>
  <si>
    <t>https://twitter.com/#!/njrivals1/status/1175074304612032512</t>
  </si>
  <si>
    <t>https://twitter.com/#!/njrivals1/status/1176507085477089280</t>
  </si>
  <si>
    <t>https://twitter.com/#!/jarvistownsend2/status/1176508315234373632</t>
  </si>
  <si>
    <t>https://twitter.com/#!/11suggestions/status/1176508357273903104</t>
  </si>
  <si>
    <t>https://twitter.com/#!/qwilfawn/status/1176509469183873025</t>
  </si>
  <si>
    <t>https://twitter.com/#!/_dagloden1/status/1176509890417713153</t>
  </si>
  <si>
    <t>https://twitter.com/#!/lavishsavage3/status/1176511418918719490</t>
  </si>
  <si>
    <t>https://twitter.com/#!/camwynn3/status/1176511502695768064</t>
  </si>
  <si>
    <t>https://twitter.com/#!/d_m_kaminski/status/1176511676067340290</t>
  </si>
  <si>
    <t>https://twitter.com/#!/jamaullofton/status/1176512303585484800</t>
  </si>
  <si>
    <t>https://twitter.com/#!/mcgriffnijel/status/1176513275011457024</t>
  </si>
  <si>
    <t>https://twitter.com/#!/pshegog7_/status/1176515735591501824</t>
  </si>
  <si>
    <t>https://twitter.com/#!/purplerealist/status/1175135007200940037</t>
  </si>
  <si>
    <t>https://twitter.com/#!/purplerealist/status/1175175347798708228</t>
  </si>
  <si>
    <t>https://twitter.com/#!/purplerealist/status/1176516644933447680</t>
  </si>
  <si>
    <t>https://twitter.com/#!/allthingskstate/status/1175154740663115776</t>
  </si>
  <si>
    <t>https://twitter.com/#!/allthingskstate/status/1176516917735174150</t>
  </si>
  <si>
    <t>https://twitter.com/#!/krotzofkansas/status/1176519987223322624</t>
  </si>
  <si>
    <t>https://twitter.com/#!/normnextdoor/status/1176520699084705792</t>
  </si>
  <si>
    <t>https://twitter.com/#!/hk_barber/status/1175108702510166016</t>
  </si>
  <si>
    <t>https://twitter.com/#!/hk_barber/status/1176159768936951810</t>
  </si>
  <si>
    <t>https://twitter.com/#!/hk_barber/status/1176521067436957696</t>
  </si>
  <si>
    <t>https://twitter.com/#!/jackwalker721/status/1176522482066558981</t>
  </si>
  <si>
    <t>https://twitter.com/#!/deonhouse7/status/1176522506183872512</t>
  </si>
  <si>
    <t>https://twitter.com/#!/matayo_echols/status/1176525304438743041</t>
  </si>
  <si>
    <t>https://twitter.com/#!/avmavetjobs/status/1176526844776108039</t>
  </si>
  <si>
    <t>https://twitter.com/#!/chansen88/status/1174528697904304129</t>
  </si>
  <si>
    <t>https://twitter.com/#!/chansen88/status/1175189686547038208</t>
  </si>
  <si>
    <t>https://twitter.com/#!/chansen88/status/1176528559332089856</t>
  </si>
  <si>
    <t>https://twitter.com/#!/dequan_street1/status/1176530340984295424</t>
  </si>
  <si>
    <t>https://twitter.com/#!/bjflowers7/status/1176531517297893376</t>
  </si>
  <si>
    <t>https://twitter.com/#!/jalyngalmore71/status/1176541262314450946</t>
  </si>
  <si>
    <t>https://twitter.com/#!/ddennis265/status/1176542944729300992</t>
  </si>
  <si>
    <t>https://twitter.com/#!/elisacrisci/status/1176553919423500288</t>
  </si>
  <si>
    <t>https://twitter.com/#!/chs_np/status/1176558233395322882</t>
  </si>
  <si>
    <t>https://twitter.com/#!/chswausa/status/1176560156005543936</t>
  </si>
  <si>
    <t>https://twitter.com/#!/thekrobinson8/status/1176560476672671749</t>
  </si>
  <si>
    <t>https://twitter.com/#!/shawn_clounch/status/1175149734123757569</t>
  </si>
  <si>
    <t>https://twitter.com/#!/shawn_clounch/status/1175212212958453761</t>
  </si>
  <si>
    <t>https://twitter.com/#!/shawn_clounch/status/1176566344873074703</t>
  </si>
  <si>
    <t>https://twitter.com/#!/wsuksbdc/status/1174744972391854081</t>
  </si>
  <si>
    <t>https://twitter.com/#!/wsuksbdc/status/1176572017597980672</t>
  </si>
  <si>
    <t>https://twitter.com/#!/chipdudem/status/1176572156450414599</t>
  </si>
  <si>
    <t>https://twitter.com/#!/humanitiesks/status/1176586222673813504</t>
  </si>
  <si>
    <t>https://twitter.com/#!/g_real30/status/1176603322565853184</t>
  </si>
  <si>
    <t>https://twitter.com/#!/nebhusker84/status/1176611130980098048</t>
  </si>
  <si>
    <t>https://twitter.com/#!/ballerforsp/status/1176625614754856961</t>
  </si>
  <si>
    <t>https://twitter.com/#!/jondresner/status/1176613015615148033</t>
  </si>
  <si>
    <t>https://twitter.com/#!/mrnnd/status/1176631761851359232</t>
  </si>
  <si>
    <t>https://twitter.com/#!/tehsealgo/status/1176644535126036481</t>
  </si>
  <si>
    <t>https://twitter.com/#!/ltyinclusive/status/1176655830537691136</t>
  </si>
  <si>
    <t>https://twitter.com/#!/anderson13jesse/status/1175170618855239685</t>
  </si>
  <si>
    <t>https://twitter.com/#!/anderson13jesse/status/1175364656816414726</t>
  </si>
  <si>
    <t>https://twitter.com/#!/anderson13jesse/status/1176659970185748488</t>
  </si>
  <si>
    <t>https://twitter.com/#!/phasoninc/status/1176660659813199872</t>
  </si>
  <si>
    <t>https://twitter.com/#!/ksntnews/status/1174405228784955393</t>
  </si>
  <si>
    <t>https://twitter.com/#!/ksntnews/status/1174841854103379968</t>
  </si>
  <si>
    <t>https://twitter.com/#!/ksntnews/status/1176687767394422784</t>
  </si>
  <si>
    <t>https://twitter.com/#!/sean4071/status/1176700791836631040</t>
  </si>
  <si>
    <t>https://twitter.com/#!/happybdayrc/status/1176753200206155777</t>
  </si>
  <si>
    <t>https://twitter.com/#!/happybdayrc/status/1176756351126724608</t>
  </si>
  <si>
    <t>https://twitter.com/#!/igovumy/status/1176771096571301889</t>
  </si>
  <si>
    <t>https://twitter.com/#!/sherigcarlson7/status/1176833222421950464</t>
  </si>
  <si>
    <t>https://twitter.com/#!/5bfam/status/1176833607463264256</t>
  </si>
  <si>
    <t>https://twitter.com/#!/rozzayv18/status/1176842238996795392</t>
  </si>
  <si>
    <t>https://twitter.com/#!/albertapork/status/1176884319954132993</t>
  </si>
  <si>
    <t>https://twitter.com/#!/gardencitycoop/status/1176891636745461768</t>
  </si>
  <si>
    <t>https://twitter.com/#!/pvpolicedept/status/1176892757203456000</t>
  </si>
  <si>
    <t>https://twitter.com/#!/mattgair/status/1176893475855507458</t>
  </si>
  <si>
    <t>https://twitter.com/#!/angelagair/status/1176896730325032960</t>
  </si>
  <si>
    <t>https://twitter.com/#!/sunflower_inc/status/1176877169601130496</t>
  </si>
  <si>
    <t>https://twitter.com/#!/kurocks07/status/1176898961434644481</t>
  </si>
  <si>
    <t>https://twitter.com/#!/kstaterschextn/status/1174699146680438793</t>
  </si>
  <si>
    <t>https://twitter.com/#!/kstaterschextn/status/1176900418816880642</t>
  </si>
  <si>
    <t>https://twitter.com/#!/stutteringcj83/status/1176926091635822592</t>
  </si>
  <si>
    <t>https://twitter.com/#!/gpcwallace/status/1175188581087875072</t>
  </si>
  <si>
    <t>https://twitter.com/#!/jomiphotograph1/status/1176931872036872192</t>
  </si>
  <si>
    <t>https://twitter.com/#!/rv337/status/1176945831003459590</t>
  </si>
  <si>
    <t>https://twitter.com/#!/crjuenemann/status/1176966802661732352</t>
  </si>
  <si>
    <t>https://twitter.com/#!/followmnu/status/1177015375776690177</t>
  </si>
  <si>
    <t>https://twitter.com/#!/nursingorg/status/1176963385407131648</t>
  </si>
  <si>
    <t>https://twitter.com/#!/newscholarships/status/1175330584345755649</t>
  </si>
  <si>
    <t>https://twitter.com/#!/adhivani/status/1177040414697672704</t>
  </si>
  <si>
    <t>https://twitter.com/#!/jackgillespie5/status/1177042811742502912</t>
  </si>
  <si>
    <t>https://twitter.com/#!/surecaldeberni/status/1177043270255427584</t>
  </si>
  <si>
    <t>https://twitter.com/#!/highplainsjrnl/status/1174368234105114624</t>
  </si>
  <si>
    <t>https://twitter.com/#!/highplainsjrnl/status/1177033042864615425</t>
  </si>
  <si>
    <t>https://twitter.com/#!/nayasala/status/1177045333416845312</t>
  </si>
  <si>
    <t>https://twitter.com/#!/theothabrutha/status/1177093207299166209</t>
  </si>
  <si>
    <t>https://twitter.com/#!/dahkann/status/1177164367554654210</t>
  </si>
  <si>
    <t>https://twitter.com/#!/salinapost/status/1177192902100803586</t>
  </si>
  <si>
    <t>https://twitter.com/#!/wrefinnej/status/1177221674560671746</t>
  </si>
  <si>
    <t>https://twitter.com/#!/franciscoriego/status/1177042038656778243</t>
  </si>
  <si>
    <t>https://twitter.com/#!/partnersamerica/status/1177225300725444609</t>
  </si>
  <si>
    <t>https://twitter.com/#!/markwhitt70/status/1177233335325745159</t>
  </si>
  <si>
    <t>https://twitter.com/#!/dlarm4_avi8tor/status/1177237400801730561</t>
  </si>
  <si>
    <t>https://twitter.com/#!/jessicahindman/status/1177221237954830336</t>
  </si>
  <si>
    <t>https://twitter.com/#!/thealangood/status/1177243261242470400</t>
  </si>
  <si>
    <t>https://twitter.com/#!/jschooltech/status/1174397679109099521</t>
  </si>
  <si>
    <t>https://twitter.com/#!/jschooltech/status/1175115658641756161</t>
  </si>
  <si>
    <t>https://twitter.com/#!/jschooltech/status/1176190239187976193</t>
  </si>
  <si>
    <t>https://twitter.com/#!/jschooltech/status/1176553633737007105</t>
  </si>
  <si>
    <t>https://twitter.com/#!/jschooltech/status/1176932127809658880</t>
  </si>
  <si>
    <t>https://twitter.com/#!/jschooltech/status/1177265071476445184</t>
  </si>
  <si>
    <t>https://twitter.com/#!/aaivets/status/1177279773313294337</t>
  </si>
  <si>
    <t>https://twitter.com/#!/kaw_valley/status/1177280400659492864</t>
  </si>
  <si>
    <t>https://twitter.com/#!/alexbrown_gfg/status/1177285480167235586</t>
  </si>
  <si>
    <t>https://twitter.com/#!/myleslxi/status/1175070657027203073</t>
  </si>
  <si>
    <t>https://twitter.com/#!/wildkatphoto/status/1175107949519392769</t>
  </si>
  <si>
    <t>https://twitter.com/#!/derick_newton/status/1175166675236413450</t>
  </si>
  <si>
    <t>https://twitter.com/#!/wildkatphoto/status/1175535124517203969</t>
  </si>
  <si>
    <t>https://twitter.com/#!/dezzy_r11/status/1176506759743246336</t>
  </si>
  <si>
    <t>https://twitter.com/#!/wildkatphoto/status/1176527110044901376</t>
  </si>
  <si>
    <t>https://twitter.com/#!/kstate_union/status/1177289249470799879</t>
  </si>
  <si>
    <t>https://twitter.com/#!/wildkatphoto/status/1177290011173163008</t>
  </si>
  <si>
    <t>https://twitter.com/#!/naajagj/status/1177319920545218560</t>
  </si>
  <si>
    <t>https://twitter.com/#!/chrisclaytondtn/status/1177320147750674437</t>
  </si>
  <si>
    <t>https://twitter.com/#!/dtnpf/status/1177311930249293829</t>
  </si>
  <si>
    <t>https://twitter.com/#!/agrederdtn/status/1177324163884879872</t>
  </si>
  <si>
    <t>https://twitter.com/#!/tristateneighbr/status/1177327003025969170</t>
  </si>
  <si>
    <t>https://twitter.com/#!/xgrumpygranx/status/1177327281561309187</t>
  </si>
  <si>
    <t>1174028040306855936</t>
  </si>
  <si>
    <t>1174034376834899968</t>
  </si>
  <si>
    <t>1174035561193123840</t>
  </si>
  <si>
    <t>1174042360348631040</t>
  </si>
  <si>
    <t>1174022077717909506</t>
  </si>
  <si>
    <t>1174049736967499783</t>
  </si>
  <si>
    <t>1174064080082128896</t>
  </si>
  <si>
    <t>1174074458090459137</t>
  </si>
  <si>
    <t>1174074620992983040</t>
  </si>
  <si>
    <t>1174090554948378625</t>
  </si>
  <si>
    <t>1174090904489091073</t>
  </si>
  <si>
    <t>1174105762022461440</t>
  </si>
  <si>
    <t>1174109786377457664</t>
  </si>
  <si>
    <t>1174116854870228993</t>
  </si>
  <si>
    <t>1174123299158315008</t>
  </si>
  <si>
    <t>1174123435162767361</t>
  </si>
  <si>
    <t>1174131309138067456</t>
  </si>
  <si>
    <t>1174149888717787136</t>
  </si>
  <si>
    <t>1174173355282509824</t>
  </si>
  <si>
    <t>1174173699727138816</t>
  </si>
  <si>
    <t>1174226596330389505</t>
  </si>
  <si>
    <t>1174279571094589441</t>
  </si>
  <si>
    <t>1174286041420898305</t>
  </si>
  <si>
    <t>1174299979592192001</t>
  </si>
  <si>
    <t>1174308512815570945</t>
  </si>
  <si>
    <t>1174311204325601280</t>
  </si>
  <si>
    <t>1174311315021729792</t>
  </si>
  <si>
    <t>1174322782643138563</t>
  </si>
  <si>
    <t>1174331226750095362</t>
  </si>
  <si>
    <t>1174331677147062272</t>
  </si>
  <si>
    <t>1174335070510993408</t>
  </si>
  <si>
    <t>1174341712275214337</t>
  </si>
  <si>
    <t>1174049464006434816</t>
  </si>
  <si>
    <t>1174346206811709441</t>
  </si>
  <si>
    <t>1174356083227398145</t>
  </si>
  <si>
    <t>1174359648918540289</t>
  </si>
  <si>
    <t>1174360237144518656</t>
  </si>
  <si>
    <t>1174363380506927109</t>
  </si>
  <si>
    <t>1174063921248051201</t>
  </si>
  <si>
    <t>1174364099003768832</t>
  </si>
  <si>
    <t>1174372799529586694</t>
  </si>
  <si>
    <t>1174374216663273473</t>
  </si>
  <si>
    <t>1174374632511528961</t>
  </si>
  <si>
    <t>1174276144507576321</t>
  </si>
  <si>
    <t>1174382871634763778</t>
  </si>
  <si>
    <t>1174383032066805760</t>
  </si>
  <si>
    <t>1174383198475866113</t>
  </si>
  <si>
    <t>1174390128619544577</t>
  </si>
  <si>
    <t>1174395335487229952</t>
  </si>
  <si>
    <t>1174401457157808128</t>
  </si>
  <si>
    <t>1174425655200669698</t>
  </si>
  <si>
    <t>1174453589399486464</t>
  </si>
  <si>
    <t>1174110033694679040</t>
  </si>
  <si>
    <t>1174459385676029952</t>
  </si>
  <si>
    <t>1174028644089552896</t>
  </si>
  <si>
    <t>1174469676107206656</t>
  </si>
  <si>
    <t>1174470759021973505</t>
  </si>
  <si>
    <t>1174471760957366272</t>
  </si>
  <si>
    <t>1174478175285497856</t>
  </si>
  <si>
    <t>1174488287890890757</t>
  </si>
  <si>
    <t>1174505490384084992</t>
  </si>
  <si>
    <t>1174507523585585153</t>
  </si>
  <si>
    <t>1174508514628317184</t>
  </si>
  <si>
    <t>1174512434939404294</t>
  </si>
  <si>
    <t>1174519756604551170</t>
  </si>
  <si>
    <t>1174530544069152768</t>
  </si>
  <si>
    <t>1174546336328425474</t>
  </si>
  <si>
    <t>1174553399775379456</t>
  </si>
  <si>
    <t>1174449266913419265</t>
  </si>
  <si>
    <t>1174577751921065984</t>
  </si>
  <si>
    <t>1174583931842236416</t>
  </si>
  <si>
    <t>1174601890748911616</t>
  </si>
  <si>
    <t>1174646187732983809</t>
  </si>
  <si>
    <t>1174654807958794247</t>
  </si>
  <si>
    <t>1174427804353490946</t>
  </si>
  <si>
    <t>1174655712795996161</t>
  </si>
  <si>
    <t>1174663840962895873</t>
  </si>
  <si>
    <t>1174664866759659523</t>
  </si>
  <si>
    <t>1174666029924069379</t>
  </si>
  <si>
    <t>1174330021558853633</t>
  </si>
  <si>
    <t>1174670832926371845</t>
  </si>
  <si>
    <t>1174450092658581504</t>
  </si>
  <si>
    <t>1174677249406189568</t>
  </si>
  <si>
    <t>1174694150891024391</t>
  </si>
  <si>
    <t>1174694220935946241</t>
  </si>
  <si>
    <t>1174704007211884544</t>
  </si>
  <si>
    <t>1174707834593976321</t>
  </si>
  <si>
    <t>1174717058761859072</t>
  </si>
  <si>
    <t>1174717876185501696</t>
  </si>
  <si>
    <t>1174712699961466880</t>
  </si>
  <si>
    <t>1174722153306103818</t>
  </si>
  <si>
    <t>1174732613300432897</t>
  </si>
  <si>
    <t>1174743871047262217</t>
  </si>
  <si>
    <t>1174756206986125312</t>
  </si>
  <si>
    <t>1174767058313273344</t>
  </si>
  <si>
    <t>1174780925068136449</t>
  </si>
  <si>
    <t>1174684841809534976</t>
  </si>
  <si>
    <t>1174812283307999234</t>
  </si>
  <si>
    <t>1174822936907325444</t>
  </si>
  <si>
    <t>1174827302338867200</t>
  </si>
  <si>
    <t>1174828907327119360</t>
  </si>
  <si>
    <t>1174705945047420928</t>
  </si>
  <si>
    <t>1174831471015673857</t>
  </si>
  <si>
    <t>1174837705890398208</t>
  </si>
  <si>
    <t>1174842247625490433</t>
  </si>
  <si>
    <t>1174505741245456384</t>
  </si>
  <si>
    <t>1174851275562934274</t>
  </si>
  <si>
    <t>1174857104768811008</t>
  </si>
  <si>
    <t>1174865978632626177</t>
  </si>
  <si>
    <t>1174488567718002693</t>
  </si>
  <si>
    <t>1174892185986244608</t>
  </si>
  <si>
    <t>1174895977536212993</t>
  </si>
  <si>
    <t>1174826765736452096</t>
  </si>
  <si>
    <t>1174826792680611840</t>
  </si>
  <si>
    <t>1174904334993113095</t>
  </si>
  <si>
    <t>1174913430601392129</t>
  </si>
  <si>
    <t>1174936237603319809</t>
  </si>
  <si>
    <t>1175013008805912576</t>
  </si>
  <si>
    <t>1174848900701798402</t>
  </si>
  <si>
    <t>1174849756205637632</t>
  </si>
  <si>
    <t>1174797533488586755</t>
  </si>
  <si>
    <t>1175020321281335296</t>
  </si>
  <si>
    <t>1175046778892292096</t>
  </si>
  <si>
    <t>1175062213394075648</t>
  </si>
  <si>
    <t>1174362921054474240</t>
  </si>
  <si>
    <t>1174402367367929856</t>
  </si>
  <si>
    <t>1174779884994015232</t>
  </si>
  <si>
    <t>1174744644363653120</t>
  </si>
  <si>
    <t>1175039897729667074</t>
  </si>
  <si>
    <t>1175062918137896960</t>
  </si>
  <si>
    <t>1175072502277689345</t>
  </si>
  <si>
    <t>1175075735343640578</t>
  </si>
  <si>
    <t>1175075842889846790</t>
  </si>
  <si>
    <t>1174742135192596481</t>
  </si>
  <si>
    <t>1175081963339821058</t>
  </si>
  <si>
    <t>1175086395670650880</t>
  </si>
  <si>
    <t>1175092366186860544</t>
  </si>
  <si>
    <t>1175092932841496577</t>
  </si>
  <si>
    <t>1175094589671333888</t>
  </si>
  <si>
    <t>1175101519085092864</t>
  </si>
  <si>
    <t>1175103252163158016</t>
  </si>
  <si>
    <t>1175106071326801920</t>
  </si>
  <si>
    <t>1175106270136811521</t>
  </si>
  <si>
    <t>1175107612607692800</t>
  </si>
  <si>
    <t>1175109724141969410</t>
  </si>
  <si>
    <t>1175110370777796613</t>
  </si>
  <si>
    <t>1175111583103692800</t>
  </si>
  <si>
    <t>1175121735923970048</t>
  </si>
  <si>
    <t>1175133109576093696</t>
  </si>
  <si>
    <t>1175162115600072708</t>
  </si>
  <si>
    <t>1175164148084281344</t>
  </si>
  <si>
    <t>1175166764335976448</t>
  </si>
  <si>
    <t>1175167011204358146</t>
  </si>
  <si>
    <t>1175167267685974016</t>
  </si>
  <si>
    <t>1175167380202414081</t>
  </si>
  <si>
    <t>1175167460602974208</t>
  </si>
  <si>
    <t>1175167831115272197</t>
  </si>
  <si>
    <t>1175168172804251649</t>
  </si>
  <si>
    <t>1175170723234615298</t>
  </si>
  <si>
    <t>1175171156904730630</t>
  </si>
  <si>
    <t>1175171939062755328</t>
  </si>
  <si>
    <t>1175171984734523392</t>
  </si>
  <si>
    <t>1175172141647564801</t>
  </si>
  <si>
    <t>1175172943581782016</t>
  </si>
  <si>
    <t>1175173250286071808</t>
  </si>
  <si>
    <t>1175173791040847872</t>
  </si>
  <si>
    <t>1175120048811384832</t>
  </si>
  <si>
    <t>1175176955156733952</t>
  </si>
  <si>
    <t>1175179364146851843</t>
  </si>
  <si>
    <t>1175179832541503488</t>
  </si>
  <si>
    <t>1175184129991872512</t>
  </si>
  <si>
    <t>1175186047166234625</t>
  </si>
  <si>
    <t>1175186059853852672</t>
  </si>
  <si>
    <t>1175186298333802497</t>
  </si>
  <si>
    <t>1175186373042741248</t>
  </si>
  <si>
    <t>1175186449752346631</t>
  </si>
  <si>
    <t>1175188368046645249</t>
  </si>
  <si>
    <t>1175191894390923264</t>
  </si>
  <si>
    <t>1175192591886901251</t>
  </si>
  <si>
    <t>1175198443205287938</t>
  </si>
  <si>
    <t>1175200718631952384</t>
  </si>
  <si>
    <t>1175202771458580480</t>
  </si>
  <si>
    <t>1175203440487817216</t>
  </si>
  <si>
    <t>1174292409922007040</t>
  </si>
  <si>
    <t>1174332246733537280</t>
  </si>
  <si>
    <t>1175203085649620993</t>
  </si>
  <si>
    <t>1175204847433474051</t>
  </si>
  <si>
    <t>1175208945515995136</t>
  </si>
  <si>
    <t>1175214597055209473</t>
  </si>
  <si>
    <t>1175217589942984705</t>
  </si>
  <si>
    <t>1175217888443191296</t>
  </si>
  <si>
    <t>1175218407894962176</t>
  </si>
  <si>
    <t>1175221188538380293</t>
  </si>
  <si>
    <t>1175221337062879233</t>
  </si>
  <si>
    <t>1175221490859552768</t>
  </si>
  <si>
    <t>1175184920978829312</t>
  </si>
  <si>
    <t>1175225871831130113</t>
  </si>
  <si>
    <t>1175226107702009856</t>
  </si>
  <si>
    <t>1175227155204247552</t>
  </si>
  <si>
    <t>1175227646587916288</t>
  </si>
  <si>
    <t>1175230371849486336</t>
  </si>
  <si>
    <t>1175231774298914817</t>
  </si>
  <si>
    <t>1175237874318487552</t>
  </si>
  <si>
    <t>1175251457848881152</t>
  </si>
  <si>
    <t>1175251786204110848</t>
  </si>
  <si>
    <t>1175256936666849285</t>
  </si>
  <si>
    <t>1175260240075321344</t>
  </si>
  <si>
    <t>1175261482411413505</t>
  </si>
  <si>
    <t>1175263580947722240</t>
  </si>
  <si>
    <t>1175264115415298049</t>
  </si>
  <si>
    <t>1175265003106164736</t>
  </si>
  <si>
    <t>1175120023310000133</t>
  </si>
  <si>
    <t>1175266104593149953</t>
  </si>
  <si>
    <t>1175270103845392384</t>
  </si>
  <si>
    <t>1175301959529771010</t>
  </si>
  <si>
    <t>1175352682518908928</t>
  </si>
  <si>
    <t>1175386191404965888</t>
  </si>
  <si>
    <t>1175425892597817345</t>
  </si>
  <si>
    <t>1175432662011396096</t>
  </si>
  <si>
    <t>1175435660620177409</t>
  </si>
  <si>
    <t>1175439059080159233</t>
  </si>
  <si>
    <t>1175441956647952385</t>
  </si>
  <si>
    <t>1175444899568783361</t>
  </si>
  <si>
    <t>1175445964896833536</t>
  </si>
  <si>
    <t>1175128383623221248</t>
  </si>
  <si>
    <t>1175446570482819072</t>
  </si>
  <si>
    <t>1175460970912788481</t>
  </si>
  <si>
    <t>1175462266990452736</t>
  </si>
  <si>
    <t>1175462750119743489</t>
  </si>
  <si>
    <t>1175459817789493248</t>
  </si>
  <si>
    <t>1175464946353750016</t>
  </si>
  <si>
    <t>1175503210058059776</t>
  </si>
  <si>
    <t>1175509998123638785</t>
  </si>
  <si>
    <t>1175517508570206209</t>
  </si>
  <si>
    <t>1175526369146462208</t>
  </si>
  <si>
    <t>1175526961608822785</t>
  </si>
  <si>
    <t>1175458971538337793</t>
  </si>
  <si>
    <t>1175583315249782784</t>
  </si>
  <si>
    <t>1175170806789398531</t>
  </si>
  <si>
    <t>1175593313480642560</t>
  </si>
  <si>
    <t>1175616116347035648</t>
  </si>
  <si>
    <t>1175624217875963905</t>
  </si>
  <si>
    <t>1175087028448350209</t>
  </si>
  <si>
    <t>1175783884086112256</t>
  </si>
  <si>
    <t>1175793776960450568</t>
  </si>
  <si>
    <t>1175796508018597888</t>
  </si>
  <si>
    <t>1175797338486530050</t>
  </si>
  <si>
    <t>1175801069223518208</t>
  </si>
  <si>
    <t>1175801573043245058</t>
  </si>
  <si>
    <t>1175802777563516929</t>
  </si>
  <si>
    <t>1175802905716232193</t>
  </si>
  <si>
    <t>1175803659696971780</t>
  </si>
  <si>
    <t>1175804016078610436</t>
  </si>
  <si>
    <t>1175804609509679105</t>
  </si>
  <si>
    <t>1175805149500956674</t>
  </si>
  <si>
    <t>1175806223691780096</t>
  </si>
  <si>
    <t>1175807939283693575</t>
  </si>
  <si>
    <t>1175809495894769664</t>
  </si>
  <si>
    <t>1175130805749846018</t>
  </si>
  <si>
    <t>1175254687177760768</t>
  </si>
  <si>
    <t>1175130720530030593</t>
  </si>
  <si>
    <t>1175810853851074560</t>
  </si>
  <si>
    <t>1175815200068575239</t>
  </si>
  <si>
    <t>1175817802206392320</t>
  </si>
  <si>
    <t>1175845734622609409</t>
  </si>
  <si>
    <t>1175872109748346882</t>
  </si>
  <si>
    <t>1175875327446458370</t>
  </si>
  <si>
    <t>1175876710253789184</t>
  </si>
  <si>
    <t>1175878324977065989</t>
  </si>
  <si>
    <t>1175882084822528001</t>
  </si>
  <si>
    <t>1175886590570369024</t>
  </si>
  <si>
    <t>1175427271588548608</t>
  </si>
  <si>
    <t>1175887374506745862</t>
  </si>
  <si>
    <t>1175888434344468485</t>
  </si>
  <si>
    <t>1175900495430529029</t>
  </si>
  <si>
    <t>1175847344539152384</t>
  </si>
  <si>
    <t>1175907106035101696</t>
  </si>
  <si>
    <t>1175914141510324224</t>
  </si>
  <si>
    <t>1175915850122924032</t>
  </si>
  <si>
    <t>1175916966047027200</t>
  </si>
  <si>
    <t>1175852281658580992</t>
  </si>
  <si>
    <t>1175917274139680768</t>
  </si>
  <si>
    <t>1175936747672408064</t>
  </si>
  <si>
    <t>1175914084748812288</t>
  </si>
  <si>
    <t>1175937354034339840</t>
  </si>
  <si>
    <t>1175948858943299586</t>
  </si>
  <si>
    <t>1175834324433813506</t>
  </si>
  <si>
    <t>1176032739461599233</t>
  </si>
  <si>
    <t>1176095864470867970</t>
  </si>
  <si>
    <t>1176104476543000576</t>
  </si>
  <si>
    <t>1176106420477005825</t>
  </si>
  <si>
    <t>1176119252954357760</t>
  </si>
  <si>
    <t>1176135267494899712</t>
  </si>
  <si>
    <t>1176146339048120320</t>
  </si>
  <si>
    <t>1176178876483014658</t>
  </si>
  <si>
    <t>1176184783166197760</t>
  </si>
  <si>
    <t>1176206806915436547</t>
  </si>
  <si>
    <t>1176223422805893125</t>
  </si>
  <si>
    <t>1176238833374859264</t>
  </si>
  <si>
    <t>1176189166142590978</t>
  </si>
  <si>
    <t>1176258477381083137</t>
  </si>
  <si>
    <t>1176267510188052481</t>
  </si>
  <si>
    <t>1176288876715020288</t>
  </si>
  <si>
    <t>1175853494802309122</t>
  </si>
  <si>
    <t>1176284048857210880</t>
  </si>
  <si>
    <t>1176291313874087938</t>
  </si>
  <si>
    <t>1176293466088923136</t>
  </si>
  <si>
    <t>1176301241787437056</t>
  </si>
  <si>
    <t>1176123198922006528</t>
  </si>
  <si>
    <t>1176327154033987585</t>
  </si>
  <si>
    <t>1176226083919867920</t>
  </si>
  <si>
    <t>1176351476131741696</t>
  </si>
  <si>
    <t>1175043432659554304</t>
  </si>
  <si>
    <t>1176371027737284608</t>
  </si>
  <si>
    <t>1176411863166439424</t>
  </si>
  <si>
    <t>1176420286725386240</t>
  </si>
  <si>
    <t>1176427964499517441</t>
  </si>
  <si>
    <t>1175791671675633664</t>
  </si>
  <si>
    <t>1176463517483974657</t>
  </si>
  <si>
    <t>1176480451483066370</t>
  </si>
  <si>
    <t>1176149703987204096</t>
  </si>
  <si>
    <t>1176484304802779136</t>
  </si>
  <si>
    <t>1176500671870361600</t>
  </si>
  <si>
    <t>1176506975271739392</t>
  </si>
  <si>
    <t>1175074304612032512</t>
  </si>
  <si>
    <t>1176507085477089280</t>
  </si>
  <si>
    <t>1176508315234373632</t>
  </si>
  <si>
    <t>1176508357273903104</t>
  </si>
  <si>
    <t>1176509469183873025</t>
  </si>
  <si>
    <t>1176509890417713153</t>
  </si>
  <si>
    <t>1176511418918719490</t>
  </si>
  <si>
    <t>1176511502695768064</t>
  </si>
  <si>
    <t>1176511676067340290</t>
  </si>
  <si>
    <t>1176512303585484800</t>
  </si>
  <si>
    <t>1176513275011457024</t>
  </si>
  <si>
    <t>1176515735591501824</t>
  </si>
  <si>
    <t>1175135007200940037</t>
  </si>
  <si>
    <t>1175175347798708228</t>
  </si>
  <si>
    <t>1176516644933447680</t>
  </si>
  <si>
    <t>1175154740663115776</t>
  </si>
  <si>
    <t>1176516917735174150</t>
  </si>
  <si>
    <t>1176519987223322624</t>
  </si>
  <si>
    <t>1176520699084705792</t>
  </si>
  <si>
    <t>1175108702510166016</t>
  </si>
  <si>
    <t>1176159768936951810</t>
  </si>
  <si>
    <t>1176521067436957696</t>
  </si>
  <si>
    <t>1176522482066558981</t>
  </si>
  <si>
    <t>1176522506183872512</t>
  </si>
  <si>
    <t>1176525304438743041</t>
  </si>
  <si>
    <t>1176526844776108039</t>
  </si>
  <si>
    <t>1174528697904304129</t>
  </si>
  <si>
    <t>1175189686547038208</t>
  </si>
  <si>
    <t>1176528559332089856</t>
  </si>
  <si>
    <t>1176530340984295424</t>
  </si>
  <si>
    <t>1176531517297893376</t>
  </si>
  <si>
    <t>1176541262314450946</t>
  </si>
  <si>
    <t>1176542944729300992</t>
  </si>
  <si>
    <t>1176553919423500288</t>
  </si>
  <si>
    <t>1176558233395322882</t>
  </si>
  <si>
    <t>1176560156005543936</t>
  </si>
  <si>
    <t>1176560476672671749</t>
  </si>
  <si>
    <t>1175149734123757569</t>
  </si>
  <si>
    <t>1175212212958453761</t>
  </si>
  <si>
    <t>1176566344873074703</t>
  </si>
  <si>
    <t>1174744972391854081</t>
  </si>
  <si>
    <t>1176572017597980672</t>
  </si>
  <si>
    <t>1176572156450414599</t>
  </si>
  <si>
    <t>1176586222673813504</t>
  </si>
  <si>
    <t>1176603322565853184</t>
  </si>
  <si>
    <t>1176611130980098048</t>
  </si>
  <si>
    <t>1176625614754856961</t>
  </si>
  <si>
    <t>1176613015615148033</t>
  </si>
  <si>
    <t>1176631761851359232</t>
  </si>
  <si>
    <t>1176644535126036481</t>
  </si>
  <si>
    <t>1176655830537691136</t>
  </si>
  <si>
    <t>1175170618855239685</t>
  </si>
  <si>
    <t>1175364656816414726</t>
  </si>
  <si>
    <t>1176659970185748488</t>
  </si>
  <si>
    <t>1176660659813199872</t>
  </si>
  <si>
    <t>1174405228784955393</t>
  </si>
  <si>
    <t>1174841854103379968</t>
  </si>
  <si>
    <t>1176687767394422784</t>
  </si>
  <si>
    <t>1176700791836631040</t>
  </si>
  <si>
    <t>1176753200206155777</t>
  </si>
  <si>
    <t>1176756351126724608</t>
  </si>
  <si>
    <t>1176771096571301889</t>
  </si>
  <si>
    <t>1176833222421950464</t>
  </si>
  <si>
    <t>1176833607463264256</t>
  </si>
  <si>
    <t>1176842238996795392</t>
  </si>
  <si>
    <t>1176884319954132993</t>
  </si>
  <si>
    <t>1176891636745461768</t>
  </si>
  <si>
    <t>1176892757203456000</t>
  </si>
  <si>
    <t>1176893475855507458</t>
  </si>
  <si>
    <t>1176896730325032960</t>
  </si>
  <si>
    <t>1176877169601130496</t>
  </si>
  <si>
    <t>1176898961434644481</t>
  </si>
  <si>
    <t>1174699146680438793</t>
  </si>
  <si>
    <t>1176900418816880642</t>
  </si>
  <si>
    <t>1176926091635822592</t>
  </si>
  <si>
    <t>1175188581087875072</t>
  </si>
  <si>
    <t>1176931872036872192</t>
  </si>
  <si>
    <t>1176945831003459590</t>
  </si>
  <si>
    <t>1176966802661732352</t>
  </si>
  <si>
    <t>1177015375776690177</t>
  </si>
  <si>
    <t>1176963385407131648</t>
  </si>
  <si>
    <t>1175330584345755649</t>
  </si>
  <si>
    <t>1177040414697672704</t>
  </si>
  <si>
    <t>1177042811742502912</t>
  </si>
  <si>
    <t>1177043270255427584</t>
  </si>
  <si>
    <t>1174368234105114624</t>
  </si>
  <si>
    <t>1177033042864615425</t>
  </si>
  <si>
    <t>1177045333416845312</t>
  </si>
  <si>
    <t>1177093207299166209</t>
  </si>
  <si>
    <t>1177164367554654210</t>
  </si>
  <si>
    <t>1177192902100803586</t>
  </si>
  <si>
    <t>1177221674560671746</t>
  </si>
  <si>
    <t>1177042038656778243</t>
  </si>
  <si>
    <t>1177225300725444609</t>
  </si>
  <si>
    <t>1177233335325745159</t>
  </si>
  <si>
    <t>1177237400801730561</t>
  </si>
  <si>
    <t>1177221237954830336</t>
  </si>
  <si>
    <t>1177243261242470400</t>
  </si>
  <si>
    <t>1174397679109099521</t>
  </si>
  <si>
    <t>1175115658641756161</t>
  </si>
  <si>
    <t>1176190239187976193</t>
  </si>
  <si>
    <t>1176553633737007105</t>
  </si>
  <si>
    <t>1176932127809658880</t>
  </si>
  <si>
    <t>1177265071476445184</t>
  </si>
  <si>
    <t>1177279773313294337</t>
  </si>
  <si>
    <t>1177280400659492864</t>
  </si>
  <si>
    <t>1177285480167235586</t>
  </si>
  <si>
    <t>1175070657027203073</t>
  </si>
  <si>
    <t>1175107949519392769</t>
  </si>
  <si>
    <t>1175166675236413450</t>
  </si>
  <si>
    <t>1175535124517203969</t>
  </si>
  <si>
    <t>1176506759743246336</t>
  </si>
  <si>
    <t>1176527110044901376</t>
  </si>
  <si>
    <t>1177289249470799879</t>
  </si>
  <si>
    <t>1177290011173163008</t>
  </si>
  <si>
    <t>1177319920545218560</t>
  </si>
  <si>
    <t>1177320147750674437</t>
  </si>
  <si>
    <t>1177311930249293829</t>
  </si>
  <si>
    <t>1177324163884879872</t>
  </si>
  <si>
    <t>1177327003025969170</t>
  </si>
  <si>
    <t>1177327281561309187</t>
  </si>
  <si>
    <t>1174102218993209344</t>
  </si>
  <si>
    <t>1174471214158503938</t>
  </si>
  <si>
    <t>1174416004786659329</t>
  </si>
  <si>
    <t>1174648311741112320</t>
  </si>
  <si>
    <t>1175139289950302218</t>
  </si>
  <si>
    <t>1175345906033389568</t>
  </si>
  <si>
    <t>1175807288789164037</t>
  </si>
  <si>
    <t>1175411702382440448</t>
  </si>
  <si>
    <t>1176220397957713921</t>
  </si>
  <si>
    <t>1176283927016824833</t>
  </si>
  <si>
    <t>1176295064416526338</t>
  </si>
  <si>
    <t>1176571157363011586</t>
  </si>
  <si>
    <t>1176584080965738500</t>
  </si>
  <si>
    <t>1176655829765959680</t>
  </si>
  <si>
    <t>1176143700449210370</t>
  </si>
  <si>
    <t>1176888239778496512</t>
  </si>
  <si>
    <t>1176871563578068992</t>
  </si>
  <si>
    <t>1176967389625217024</t>
  </si>
  <si>
    <t>1177326742249312267</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</si>
  <si>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</si>
  <si>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</si>
  <si>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</si>
  <si>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</si>
  <si>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</si>
  <si>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</si>
  <si>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</si>
  <si>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</si>
  <si>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</si>
  <si>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</si>
  <si>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</si>
  <si>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</si>
  <si>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</si>
  <si>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KC sports fan KU,Chiefs,Royals,Sporting Kansas City. Humorist,intelligent and KC proud.Animal rights activist,child rights activists,Ancient Astronaut Theorist.</t>
  </si>
  <si>
    <t>Official Twitter account for the Department of Anesthesiology at @MountSinaiNYC. Follow us for the latest in our research, innovations, and presentations</t>
  </si>
  <si>
    <t>Weekly newspaper serving agriculture in eastern Kansas, western Missouri, northeastern Oklahoma, and northwestern Arkansas.</t>
  </si>
  <si>
    <t>Pulitzer Prize winning, mulitmedia news organization producing news for everyone!</t>
  </si>
  <si>
    <t>Sports news and updates for St Ronan's College, Lurgan
2018 MacCormack, MacRory &amp; Hogan Cup Champions 
#1T1D #ColáisteRónáinAbú</t>
  </si>
  <si>
    <t>K-State 21. Start unknown, finish unforgettable. Pura Vida</t>
  </si>
  <si>
    <t>Work in Education. Love sport.</t>
  </si>
  <si>
    <t>Wichita State University '21. SGA At-Large Senator. Social Work Major. I would say something witty if I was actually funny.</t>
  </si>
  <si>
    <t>As Kansas’ innovation university, #WichitaState is transforming the world through innovation, applied learning, entrepreneurship and economic impact. #wsunow_xD83C__xDF3E_</t>
  </si>
  <si>
    <t>News editor @sunflowernews • Reporter @derbyinformer • WSU '21 (he/him) • Tips? news@thesunflower.com</t>
  </si>
  <si>
    <t>Hailing from Sunshine City Seh Mahten _xD83C__xDDF8__xD83C__xDDFD_| Sports Reporter and Op-Ed columnist for @sunflowernews| WSU '22| These thoughts belong to this brain.</t>
  </si>
  <si>
    <t>I is a She/Her, sometimes look like a He/his. Seh Mahten _xD83C__xDDF8__xD83C__xDDFD_ ✈️ Wichita. Why? Ask yuh mooma. I blog, I bake, I like cake. Check out IslandGalTing</t>
  </si>
  <si>
    <t>Wichita State’s independent, student-run news source since 1895.</t>
  </si>
  <si>
    <t>the important things: family &amp; friends. i'm usually planning a travel adventure. i was born in the late 1900's on a cold winter day.</t>
  </si>
  <si>
    <t>I am the Chief Academic Officer and a political science professor at Kansas State University.</t>
  </si>
  <si>
    <t>snapchat// austinjamez5</t>
  </si>
  <si>
    <t>Devoted to my man and the young men we created. Coach's wife | K-State/Bleed Purple |Farm Girl from Western Kansas | God and Sports | German Shepherds</t>
  </si>
  <si>
    <t>Husband, father, grandfather, scientist, entrepreneur and author.  Management consultant and professional speaker that makes his topics come alive.</t>
  </si>
  <si>
    <t>Horse's name is Hank
I am with Him</t>
  </si>
  <si>
    <t>The College of Health Professions at Wichita State University provides hands-on education in Kansas' largest healthcare community. https://t.co/RTdXZbrjxI</t>
  </si>
  <si>
    <t>Associate Professor  and Director Athletic Training Program, Kansas State University, Manhattan, Kansas</t>
  </si>
  <si>
    <t>KSRenegades team is coached by Bobbie Paull-Forney. We are 2021, 2022, &amp; 2023 graduates passionate about academics, sport, and character development.</t>
  </si>
  <si>
    <t>landscape architect. educator. views expressed are my own as a private citizen</t>
  </si>
  <si>
    <t>Your one-stop-shop for everything Maroon and White. Followed by @dak, @_bigplayslay23, &amp; many others. Business inquires: trumaroonnation@gmail.com #HailState</t>
  </si>
  <si>
    <t>I'm a bot. I take pictures from Wikipedia and add #KarlMarx.
Tag me in photos to use.
Follow the link for to learn more about Marx.
Operator: @marnanel.</t>
  </si>
  <si>
    <t>A Grateful Servant Leader promoting progressive, positive, change; and wholeness, spirit, soul, and body.</t>
  </si>
  <si>
    <t>K-State’s Master of Agribusiness is an award-winning, distance education graduate degree program that focuses on food, animal health &amp; agribusiness management.</t>
  </si>
  <si>
    <t>The official Twitter feed for careers at Kansas State University. Visit our K-State Careers page to learn more: https://t.co/R7hKbShDFt.</t>
  </si>
  <si>
    <t>Director of the School of Music, Theatre, and Dance at Kansas State University</t>
  </si>
  <si>
    <t>The official account of the Department of Kinesiology at @KStateHHS.</t>
  </si>
  <si>
    <t>Yes, it's kscoyote from RRMB and AFM. I'm still kicking a** on all sides.</t>
  </si>
  <si>
    <t>Recibir una educación superior es recibir un árbol de beneficios. Propiciar la educación superior es sembrar un huerto de bendiciones.</t>
  </si>
  <si>
    <t>Peru State College Student Success Services/TRIO</t>
  </si>
  <si>
    <t>K-State Assistant Vice Provost of Student Success. Mama to 3. Grateful alumni of FHSU/KU/KState easily amused, always hopeful, constantly striving to be present</t>
  </si>
  <si>
    <t>Dean, College of Health and Human Sciences, Kansas State University</t>
  </si>
  <si>
    <t>Promoting Agricultural Education at Kansas State University.</t>
  </si>
  <si>
    <t>We are a community and economic development planning and implementation initiative for our REGION - Geary, Pottawatomie, and Riley County, KS.</t>
  </si>
  <si>
    <t>Helping People Help the Land  
Offices: 96 field serve 105 counties; 1 Plant Materials Center
Millions of acres: 26 crop; 16 range; 1.7 Forest</t>
  </si>
  <si>
    <t>Shocker _xD83C__xDF3E_ // @sunflowernews Editor in Chief // former @KMUW News Lab intern // knowing keeps us free // insta:kcylizzle // she/her/hers</t>
  </si>
  <si>
    <t>High Plains Journal/Midwest Ag Journal serve readers in 13 states with 5 editions. Farmers and ranchers rely on us for agricultural news and information.</t>
  </si>
  <si>
    <t>Official twitter account of the Kansas State University Libraries. For the latest info on the Hale Library fire, visit our blog: https://t.co/Ub9L4zhvw2</t>
  </si>
  <si>
    <t>The official Twitter home of Kansas State University. Find news, research and events from all campuses. Go Wildcats!</t>
  </si>
  <si>
    <t>The KSU Foundation is K-State's strategic partner for philanthropy. Tweets from our president and CEO Greg Willems are signed GW.</t>
  </si>
  <si>
    <t>Positive vibe tribe. ☮️ Life? I've got a song for that. _xD83C__xDFB6_All is fair in love and baseball. ⚾️ LAD_xD83D__xDC99_ Excitable One Stay Positive &amp; Love Your Life @311 _xD83D__xDC7D_♎️_xD83C__xDF19__xD83D__xDD2E_</t>
  </si>
  <si>
    <t>The mission is to create a structure and support system that helps K-State provide a superlative environment for the growth and advancement of all women.</t>
  </si>
  <si>
    <t>Engaged in everyday derring do.</t>
  </si>
  <si>
    <t>Your Twitter portal to WNTZ-TV FOX 48 &amp; https://t.co/SWHvOejwzG, your source of information and entertainment in Cenla and the Miss-Lou!</t>
  </si>
  <si>
    <t>Innovative Learning Advocate▪Change Leader▪ Wannabe Design Thinker▪Father of 3 ▪Husband to 1 ▪Humble Pro Life Catholic ▪️Tweets are My Own ▪️King of UnCool</t>
  </si>
  <si>
    <t>Learn online. Develop professionally. Connect globally.</t>
  </si>
  <si>
    <t>Exec. Director @FacDev &amp; Chief Online Officer @NIUlive (Northern Illinois University); Assoc. Prof. of IT @NIUCOE</t>
  </si>
  <si>
    <t>@kstate grad | @dfamilk comms | small town wannabe _xD83C__xDF3B_</t>
  </si>
  <si>
    <t>AVP, Academic Strategy &amp; Operations @SNHU | Board Member | Tweets are my own</t>
  </si>
  <si>
    <t>K-State Prof/Dept Head -- publish food, fitness, diabetes &amp; obesity clinical trials. Favor science-based wisdom over conventional.</t>
  </si>
  <si>
    <t>Since 1868, the Fremont Tribune has delivered news and shopping information to the homes and businesses of eastern Nebraska.</t>
  </si>
  <si>
    <t>PR jobs from http://t.co/pBbbngCNB0 (UK/Eur) + http://t.co/z7Fe1B5t6D (US). Target your releases at the right journalists with PressGo http://t.co/JYrAvFRXY7</t>
  </si>
  <si>
    <t>Old punk, Pens fan, feminist, geek, herb-ass buster, Carol Danvers stan, lover of 'Archer' &amp; 'Pete and Pete'. Pockets &amp; sedition. he/him Cover art by: @im_draw</t>
  </si>
  <si>
    <t>i rule</t>
  </si>
  <si>
    <t>Ag Teacher, FFA Advisor @ Mission Valley</t>
  </si>
  <si>
    <t>Like and subscribe.</t>
  </si>
  <si>
    <t>We are Baton Rouge proud. Visit us at https://t.co/O41hygnATX.  Local 33 News is a NBC News affiliate serving Baton Rouge and the surrounding areas.</t>
  </si>
  <si>
    <t>You Can't Guard Me If You Tried_xD83E__xDD37__xD83C__xDFFC_‍♀️_xD83D__xDE1A__xD83C__xDFC0_ #BeGreat⚡️_xD83D__xDC51_.</t>
  </si>
  <si>
    <t>Assistant Girls Basketball Coach at Simeon Career Academy _xD83C__xDFC0__xD83D__xDC99__xD83D__xDC9B_</t>
  </si>
  <si>
    <t>Artist _xD83C__xDF99_Inquires | JayVSJane1710@gmail.com IG | JayVSJane Snapchat | JayVSJane YouTube | JayVSJane Music Link _xD83D__xDC47__xD83C__xDFFD_</t>
  </si>
  <si>
    <t>•Inspirational •Simeon ‘20 •I’m the Arthur of my story •Philippians 4:13</t>
  </si>
  <si>
    <t>You ain't a big baller if you don't know SKINS. Hoops Opinions are mine and not my employers. RT's are not endorsements.</t>
  </si>
  <si>
    <t>Agro2o® is an intelligent Soil-free Smart Garden TM which automatically feeds plants with nutrients, provides optimum lighting, enabling anybody to grow.</t>
  </si>
  <si>
    <t>Organized w/the Simeon High School athletic fan in mind. Athletic alums organizing others to support current student-athletes within and beyond Simeon's walls.</t>
  </si>
  <si>
    <t>Avid follower of Texas Longhorns WBB_xD83E__xDD18_</t>
  </si>
  <si>
    <t>KSU '20</t>
  </si>
  <si>
    <t>The official Twitter account for K-State Football #KStateFB ⚒
IG: https://t.co/TVrX2RmtAl</t>
  </si>
  <si>
    <t>The opportunity for the greatest turnaround in college football exists here today</t>
  </si>
  <si>
    <t>editor @wired. temporary advice columnist, @nytimesbusiness. co-director, @princetonsjp. california supremacist. @deadspin forever.</t>
  </si>
  <si>
    <t>Azu-nyan's pet and scourge of mealworms.  Unprofessional engineer.</t>
  </si>
  <si>
    <t>Big Boss @Jalopnik. Member @WGAEast. Texan in NYC. If you have something juicy to share: https://t.co/LyQRTJ60yC</t>
  </si>
  <si>
    <t>St Ronan's College Lurgan is an 11 -18 Co Educational Voluntary Grammar School. It opened on the 1st September 2015. Principal - Mrs Michele Corkey</t>
  </si>
  <si>
    <t>Experience will give you wisdom Psalms 16:8</t>
  </si>
  <si>
    <t>KWCH 12 Eyewitness News - CBS affiliate in Wichita, KS tweeting Breaking News, Weather, Sports, &amp; Traffic. #KWCH12, #KWCHTraffic, #Storm12, #KSPROUD</t>
  </si>
  <si>
    <t>NCAA basketball/Wright State/NCAA football</t>
  </si>
  <si>
    <t>Official source for news and information about the U.S. courts. Privacy: https://t.co/CjgeENNHkM</t>
  </si>
  <si>
    <t>Official source for news and information regarding the United States District and Bankruptcy Court for the Western District of Missouri.</t>
  </si>
  <si>
    <t>I keep families together. I have sweet blood and am a low carb fanatic. I like cats and dogs and chickens. Tweets aren’t legal advice.  Pronouns: she/her</t>
  </si>
  <si>
    <t>it's a great day to be a Mountaineer, wherever you may be! - Caridi</t>
  </si>
  <si>
    <t>Your #Big12 news &amp; podcast home, by fans for fans! Also whatever catches our eye. The founding fathers @Kory_B12C, @Cullen_B12C, @Brady_B12C, &amp; @Kendall_B12C</t>
  </si>
  <si>
    <t>The Ten12 is a weekly podcast that covers the biggest news of the 10 teams in the Big 12. Hosted by @OKTXARPoke and @ChrisRossSports. Part of @the_LGG.</t>
  </si>
  <si>
    <t>The info source for sports in the state of Kansas. powered by @KansasTurf. @scoresinkansas, @trackinkansas. Contact: @KuplenChet, CEO, sportsinkansas@gmail.com.</t>
  </si>
  <si>
    <t>Wife. Mom of son&amp;daughter Backpacker. Supports Due Process &amp; Free Speech. Fights 4 TitleIX Fairness 4 Accused Males. #presumptionofinnocence</t>
  </si>
  <si>
    <t>#SIMEON17 alumni #35 BroGod @LMNoonie  ❤️. TCC WBB_xD83C__xDFC0_#32 ✈️ ISU WBB_xD83C__xDFC0_#32</t>
  </si>
  <si>
    <t>#baylor4life</t>
  </si>
  <si>
    <t>Judge, Kan. Ct. of Appeals; Lecturer, KU School of Law. Cofounder, https://t.co/Rw1nFfeWG9. Winner, 2014 Rehnquist Award for Judicial Excellence (https://t.co/pHuDNGwZZy).</t>
  </si>
  <si>
    <t>Sustainable Energy Strategies, Inc. was founded in 1997 as a contractor to the alternative fuels industry.</t>
  </si>
  <si>
    <t>We are the friendly folks at Kansas Corn!</t>
  </si>
  <si>
    <t>The Biodiesel Foundation -- supporting cleaner air, economic development for rural communities, and enhanced national security through energy independence.</t>
  </si>
  <si>
    <t>A traditional and digital artist of beasts and women.
https://t.co/LXw6Yca26Z</t>
  </si>
  <si>
    <t>Kansas Healthcare News &amp; Research by Dexur</t>
  </si>
  <si>
    <t>SYZYGY (SI-ZUH-GEE): "near perfect alignment of 3 or more celestial bodies" | #Data + #Analytics = #ActionableInsight | #Excel #PowerBI #DataViz #Automate</t>
  </si>
  <si>
    <t>#DataScience initiatives, Kansas State University (KSU); #BigData #news: #research, #courses, #academic, #scientific, #business institutions worldwide. #kstate</t>
  </si>
  <si>
    <t>Connecting the students, alumni &amp; friends of the College of Arts &amp; Sciences to all that's happening in the largest and most diverse college at K-State.</t>
  </si>
  <si>
    <t>The Department of Geography and Geospatial Sciences at Kansas State University, a top-ranked doctoral program for small, less expensive universities.</t>
  </si>
  <si>
    <t>Mother of three, ag communicator, agvocate, passionate about FFA. 4-H volunteer. Goat fan. Cooker but not cleaner.</t>
  </si>
  <si>
    <t>Valuable Information for Producers and Practicing Professional Agronomists and Soil Scientists</t>
  </si>
  <si>
    <t>Professor, Soil Fertility Specialist. Department of Agronomy, Kansas State University</t>
  </si>
  <si>
    <t>Consisting of 62 environmental monitoring stations throughout Kansas, we are operated by @KState and within @KStateAgron/@KStateRschExtn</t>
  </si>
  <si>
    <t>Clinton MS 2017 6a State champions track and field _xD83E__xDD47__xD83C__xDF96__xD83C__xDFC5_ _xD83C__xDFC3__xD83C__xDFC3_</t>
  </si>
  <si>
    <t>Official Hinds CC Men and Women's Track and Field Page - Home of NJCAA National Champions, All-Americans, and Olympic Gold Medalist.</t>
  </si>
  <si>
    <t>Assistant Track and Field Coach at Hinds Community College #NCCU _xD83C__xDF93_#HindsTrack #HindsJumps @HCCTrackField</t>
  </si>
  <si>
    <t>Creating new innovations to offset the changing landscape and help Kansas agriculture remain successful and sustainable</t>
  </si>
  <si>
    <t>Kansas Supreme Court</t>
  </si>
  <si>
    <t>Elevation requires separation ‼️Simeon 19' |18_xD83C__xDF8A_♐️| Big Wing_xD83D__xDCAA__xD83C__xDFFD_| 3.5 GPA | LTC_xD83E__xDDE1__xD83C__xDFC0__xD83D__xDC9A_| Ar’Reana❤️</t>
  </si>
  <si>
    <t>On @v100rocks weekdays 10-3. Concert photographer. Filmmaker.</t>
  </si>
  <si>
    <t>Official Twitter account of KSNT News. Got a news tip? Tweet us or email news@ksnt.com.</t>
  </si>
  <si>
    <t>Always learning. Always reinventing. Curiosity may kill me. Pondering the Universe is my passion. IG: fleurtygirl44 https://t.co/psOoTSyJYI</t>
  </si>
  <si>
    <t>Organic fertilizer application consultant.  Rabid supporter of all things KState not just sports.</t>
  </si>
  <si>
    <t>Field Agronomist for Dupont Pioneer: Eastern/Central KS. Kansas State '04, Tennessee '99, Purdue '96. Opinions expressed are my own.</t>
  </si>
  <si>
    <t>23 Yrs on_xD83C__xDF0D_ #DUFootball #JucoProduct :IL St. BounceBack #RCC Alum #GIANTSKILLZ-RIP D.Reed &amp; Malcolm Chi✈️Blono✈️KS✈️CA✈️MI #SimeonNation_xD83D__xDC99__xD83D__xDC9B_SC:ayoo_tino</t>
  </si>
  <si>
    <t>Come and experience technology right with us.</t>
  </si>
  <si>
    <t>Head Track &amp; Field Coach at Hinds Community College @hcctrackfield</t>
  </si>
  <si>
    <t>Passionate about soils! Expertise and interest in Soil Management, Soil Microbiology, and Soil Health | Soil Microbial Agroecology Lab | K-State University</t>
  </si>
  <si>
    <t>We are no way associated with University of Oklahoma, Big 12, or NCAA. We just tweet Sooner Videos!</t>
  </si>
  <si>
    <t>Agriculture radio network covering the Dakotas &amp; surrounding areas. Dedicated to regional, national &amp; international news, markets &amp; weather.</t>
  </si>
  <si>
    <t>The KS Soy association &amp; commission work together to grow markets, develop new uses, support research &amp; communicate goals/successes. Share≠endorse/agree</t>
  </si>
  <si>
    <t>This Twitter is not associated with my affiliation @NutrienLTD. All views, tweets &amp; responses are my own &amp; not those of Nutrien_xD83C__xDF3D_, promoting Ag @Nutrien_eKon</t>
  </si>
  <si>
    <t>Official twitter account of Rockhurst University Women's Soccer. 2018 GLVC Champions</t>
  </si>
  <si>
    <t>Digital Development Officer at the KSU Foundation--Living my best life while boldy advancing K-State!</t>
  </si>
  <si>
    <t>@SyracuseU ‘06, G’16 | Now I help keep @SUAlums connected to our incredible alma mater | ❤️ CNY, fitness, travel, and all things _xD83C__xDDE8__xD83C__xDDEE_ and/or _xD83C__xDF4A_.</t>
  </si>
  <si>
    <t>Mill Creek HS Football | Offensive Line | Class of 2020 | #74 | 6’4” 290 lbs. | 3.5 GPA | SAT: 1340</t>
  </si>
  <si>
    <t>Running Back Coach</t>
  </si>
  <si>
    <t>Graduating December 2019 |Varsity football Mill creek High School DE/LB/TE|</t>
  </si>
  <si>
    <t>Nats' husband, Redd's dad. Managing Editor at K-StateOnline (@RivalsKSO) of the Rivals network.</t>
  </si>
  <si>
    <t>Alabama State Commit.._xD83D__xDC9B__xD83D__xDDA4_#GodFearing #ClayCoProduct James 1:12</t>
  </si>
  <si>
    <t>Ag economist focused on production and risk. Photo from https://t.co/h56ZyRtfCO</t>
  </si>
  <si>
    <t>Luke 9:23 - Husband to @holleym7, father to Zane &amp; Pierce @vessel_church &amp; @gamechangerrs. Jesus gave it all, all to Him i owe! #gamechangerrs</t>
  </si>
  <si>
    <t>MCHS'21 _xD83C__xDFC8_</t>
  </si>
  <si>
    <t>Carson-Newman Committ '23_xD83E__xDD85_
 https://t.co/PlALr79qf3</t>
  </si>
  <si>
    <t>Mchs ‘21.                                                tmc _xD83C__xDFC1_</t>
  </si>
  <si>
    <t>Physics. Electrical Engineering. Technology. Economics. $TSLA. EDM. Environmentalist.</t>
  </si>
  <si>
    <t>the #1 source for GA HS _xD83C__xDFC8_ recruiting. Tag @RecruitGeorgia when offered. Join our FREE GA only database: https://t.co/oQfyfpuLJY</t>
  </si>
  <si>
    <t>(NCAA) “Helping Kids Chase Their Dream” #1 For Your local High School &amp; Middle School Sports Check Us Out On Instagram &amp; Facebook (Recruiting &amp; Scouting)</t>
  </si>
  <si>
    <t>Highland Community College: The college of choice in NE Kansas. Start here, go anywhere! #HCC #scottienation</t>
  </si>
  <si>
    <t>•C/0 2020• Mill Creek HS Football• •6'1 210lb OLB/ILB/FB• 3.4 GPA•1100 SAT•</t>
  </si>
  <si>
    <t>Mending frayed fabric of America by bridging divides via conversation. Driven by ~250 partners. #ListenFirst to understand! ED: @PearceGodwin, @ListenFirstProj</t>
  </si>
  <si>
    <t>Faculty @ksucommstudies &amp; @KSU_icdd; Research &amp; Communication @NICDInstitute; PhD @cornell, MPA/MA @univofdayton &amp; BA @StBonaventure; Books: https://t.co/RUCBWbeSmb</t>
  </si>
  <si>
    <t>Consensus: nonprofit dedicated to engaging people in policy decisions. We provide process and research for our community and for clients here and around the US</t>
  </si>
  <si>
    <t>#ListenFirst to mend the frayed fabric of America one conversation at a time! Led by @PearceGodwin and ~250 partner orgs powering the @USConvoProject platform.</t>
  </si>
  <si>
    <t>Wife, Mom, Friend, Advocate, Former KS State Rep, Proud Missourian by birth, Kansan by choice. Personal page</t>
  </si>
  <si>
    <t>@KState alum | @RivalsKSO producer and basketball recruiting analyst | @Rivals (https://t.co/XAPn5gJ9eo) | https://t.co/V6qT2oOkvU</t>
  </si>
  <si>
    <t>Agronomy Manager for SEK CO-OP, K-State Alumni, husband to a loving wife and father of two. Farming &amp; Ranching. If you dont like my opinions then you're wrong.</t>
  </si>
  <si>
    <t>If you always do what you've always done, then you'll always get what you've always gotten.</t>
  </si>
  <si>
    <t>Butler Community College _xD83D__xDC3B_, 6’2 215 LB, December 2019 Grad,7/6/18 SZN_xD83E__xDD1E__xD83C__xDFFD_</t>
  </si>
  <si>
    <t>_xD83E__xDD8D_Free poohsavage LongLive〽️alik✨LongLive P-rat_xD83D__xDC0A_ _xD83C__xDD71_️oWay_xD83E__xDD8D__xD83D__xDCB0_ Bounceback k-state DL #BUCOproduct</t>
  </si>
  <si>
    <t>K-STATE W I D E RECEIVER 4️⃣ HGG_xD83C__xDFAC_⚡️</t>
  </si>
  <si>
    <t>| 985 | Butler CC QB|Redshirt Sophomore|</t>
  </si>
  <si>
    <t>Father, husband and Letter Carrier with a strange obsession to Kansas State athletics... will work for food!</t>
  </si>
  <si>
    <t>Offensive Lineman Class of 2021 Rose Hill High School 6'5/265/4.3 GPA Trained by Coach Blaize Foltz</t>
  </si>
  <si>
    <t>Bigger Profits™️ | Bounceback WR @ Butler CC | #LLKeenan2️⃣_xD83D__xDD4A_</t>
  </si>
  <si>
    <t>Missouri State Football | @paytonminnis</t>
  </si>
  <si>
    <t>Defensive Back @ Kansas State University | 701_xD83D__xDCCD_</t>
  </si>
  <si>
    <t>: Kansas State University Safety: All Glory to God</t>
  </si>
  <si>
    <t>Founder - #SmokersofEM - SVP at @PlatformQEdu ... #edtech nerd w/little to no filter. Storyteller that loves #bourbon, #wine, and #dadjokes. tweets are my own.</t>
  </si>
  <si>
    <t>I have 27+ years in Enrollment.  I am currently the AVP for Enrollment Services at WCSU, a married father of two and a Disney fan. Tweets &amp; thoughts are mine</t>
  </si>
  <si>
    <t>We understand that the way students and schools engage has evolved. We build communication tools that help you adapt. Contact us to learn more today.</t>
  </si>
  <si>
    <t>Ppl be Hating just Give Me My Props! Butler CC Juco OLB/Nickel/S 6’4 205, 4.5 40 #LLT GPA-3.0 DEC 19’ GRAD Chester #Muslim #BucoProduct #RipBooBoo #LLMAJ</t>
  </si>
  <si>
    <t>Butler Community College Football. 6’5 285 OT/OG. 4 for 3 Full qualifier https://t.co/QW9t541in7</t>
  </si>
  <si>
    <t>God is first, I am second. || 11/03/18_xD83C__xDF39__xD83D__xDD4A_ Bounceback RB @ Butler CC || #BUCOPRODUCT</t>
  </si>
  <si>
    <t>Follower of Christ _xD83D__xDE4F__xD83C__xDFFE_Butler CC CB (Full Qualifier 3.4 GPA) (2019December Grad )6ft 195lb 4.3 Speed _xD83C__xDFC8_ 2019 #1 JUCO Cornerback ⭐️⭐️⭐️⭐️_xD83C__xDFC8_ DBU #JUCOPRODUCT</t>
  </si>
  <si>
    <t>Massive Klieman supporter. Bleed purple. Go Cats #KliemanToTheTop</t>
  </si>
  <si>
    <t>linebacker @ Virginia Tech _xD83E__xDD83_ #BUCOproduct Juice!</t>
  </si>
  <si>
    <t>6’5” DB/LB at BUTLERCC #BUCO| GPA 3.7 | DEC 19 Grad | ON GODS TIME _xD83D__xDC4F__xD83C__xDFFE_ | #514Made #JucoProduct</t>
  </si>
  <si>
    <t>MLB @ Butler CC | 6’0” 225lbs | Qualifier | Leave a Legacy</t>
  </si>
  <si>
    <t>Cover Pitt Basketball for https://t.co/PNj3oOnuon Tweet about basketball and football. My opinions are my own.</t>
  </si>
  <si>
    <t>Brush H/S B-Ball Coach, 2000 Ohio Mr. Basketball, Miami Univ HALL Of Fame, Retired 12 year Pro, Nike Academy Coach, Nike Elite 100 Camp Coach, USA Basketball</t>
  </si>
  <si>
    <t>2017 OIAAA-OHSAA Award of Excellence 
The Brush Athletic Department Twitter account will provide varsity scores, schedule updates, and athletic information.</t>
  </si>
  <si>
    <t>Mizzou athletics beat writer for @KCStar. Jersey Boy. Spread love it's the Brooklyn way.</t>
  </si>
  <si>
    <t>Stop being nosey _xD83D__xDE09__xD83D__xDDE3_</t>
  </si>
  <si>
    <t>Defensive tackle at Kansas state university. #50 ~ Talea❤️~ 7/15/17</t>
  </si>
  <si>
    <t>College Basketball College Football Government &amp; Politics Sports Golf</t>
  </si>
  <si>
    <t>Basketball guy for @RockMNation. CoMO native. Kewpie. @Mizzou alum. Basset dad. Devoted to Synergy. Open to the Pacers and Olympiacos. Views are (sadly) mine.</t>
  </si>
  <si>
    <t>MHS '18 Football #70 Basketball #BIG50 K-State Football</t>
  </si>
  <si>
    <t>In God I trust •RIP Uncle Derrick•6'4 235lb TE • JUCO Product•December 2019 Grad•</t>
  </si>
  <si>
    <t>KSU Football</t>
  </si>
  <si>
    <t>6'4 250 Defensive End/OLB| Georgia Military College _xD83D__xDC3E_JucoProduct_xD83D__xDCB0__xD83C__xDF92__xD83D__xDE08__xD83D__xDE4F__xD83C__xDFFE_</t>
  </si>
  <si>
    <t>Your home for everything Kansas State University Wildcats!! We are a fan and informational page for the KSU Family all over America! WELCOME TO THE FAMILY!</t>
  </si>
  <si>
    <t>Director of Another Level Sports AAU•Educator •Former College Recruiter/ College Coach•Ohio Mr. Basketball Runner-up in '99</t>
  </si>
  <si>
    <t>I Believe In Jesus | 5”10 200lb. RB @ Butler CC</t>
  </si>
  <si>
    <t>Everyone has greatness locked within them... Work till you release it!!!</t>
  </si>
  <si>
    <t>Mill Creek Football Recruiting Department . Helping players make connections with college football programs. Opportunity favors the disciplined.</t>
  </si>
  <si>
    <t>Graduate of Kansas State University, born &amp; raised in Hutchinson, KS. I love fly-fishing, mountain air &amp; scenery.</t>
  </si>
  <si>
    <t>Butler, 2020 ATH -195lbs</t>
  </si>
  <si>
    <t>Head Football Coach @ Butler Communty College. _xD83C__xDF3B_ 1-800-I-GO-FAST #buconation</t>
  </si>
  <si>
    <t>5’11’’ 200 | RB/Athlete @ Butler Community College | 2.7 GPA( Full Qualifier)| Dec 19 Grad</t>
  </si>
  <si>
    <t>216! Love to coach hoops! Fiance Father BB Head Coach at Trinity High School #UrbanGrindBasketball</t>
  </si>
  <si>
    <t>Be private. Be lowkey. Be humble. _xD83D__xDC95_</t>
  </si>
  <si>
    <t>2️⃣1️⃣| Very real and very rare. Speak your mind cuz who really gives af_xD83E__xDD76_|KjS_xD83D__xDC9C_</t>
  </si>
  <si>
    <t>We connect organic food from Georgia farms to Georgia families.</t>
  </si>
  <si>
    <t>Photographer PPA , https://t.co/l2IXKlJCGT, https://t.co/uEUCcdnzam</t>
  </si>
  <si>
    <t>Official Twitter page of the Mill Creek Hawks Football Team https://t.co/wGRnXbcWFA</t>
  </si>
  <si>
    <t>|New Orleans| (5'8 220) RB/Slot {OPEN RECRUITMENT } |4 for 4 elgibility| RIP to My Lil Sister❤️Jazmyn _xD83D__xDE07_ _xD83D__xDE4F__xD83C__xDFFE_ Libra ♎️ Snapchat:Moneytree_504_xD83D__xDC7B_</t>
  </si>
  <si>
    <t>|| Defensive Back @ Butler CC_xD83D__xDC3B_ ||816 MADE|| _xD835__xDC39__xD835__xDCB6__xD835__xDCBE__xD835__xDCC9__xD835__xDCBD_ _xD835__xDCAA__xD835__xDCCB__xD835__xDC52__xD835__xDCC7_ _xD835__xDC39__xD835__xDC52__xD835__xDCB6__xD835__xDCC7_|| @ICHKC1 || Dec ‘20 grad 3/3</t>
  </si>
  <si>
    <t>R.I.P Grandma _xD83D__xDE4F__xD83C__xDFFE__xD83D__xDC7C__xD83C__xDFFE_Fly High// #BUCOPRODUCT _xD83D__xDC3B_</t>
  </si>
  <si>
    <t>God First _xD83D__xDE07__xD83D__xDE4F__xD83C__xDFFE_| Mommy of 2_xD83D__xDC69_‍_xD83D__xDC67_‍_xD83D__xDC66_ | God’s plan is always better _xD83D__xDE4C__xD83C__xDFFE_ | amosc: utr.iv | @Usher ❤️ | 10.18.18_xD83D__xDDA4_@johncasablancas | ACTOR_xD83C__xDFAD_</t>
  </si>
  <si>
    <t>Titus 2:6-7 | LongLiveAlfred43 |LongLiveCari34 | ACHS C/O 2018_xD83C__xDF93_ |_xD83C__xDF34_FL 904 | Lack Of Worries_xD83C__xDF88_| Arizona Christian University ’23 _xD83C__xDFC8_ RB &amp; KR_xD83D__xDD34_⚫️_xD83D__xDD25_</t>
  </si>
  <si>
    <t>BUCO_xD83D__xDC3B_</t>
  </si>
  <si>
    <t>C/O 2017 DL #93 ✖️McEachern High School #DoItForGrandad NGL Indiana Firebirds  _xD83C__xDFC8_.</t>
  </si>
  <si>
    <t>God 1st_xD83D__xDE4F__xD83C__xDFFE_ - Trainer in the making _xD83D__xDCAA__xD83C__xDFFE__xD83D__xDCDA_</t>
  </si>
  <si>
    <t>GCU Women's golf 21' _xD83D__xDC9C_⛳️_xD83C__xDDF9__xD83C__xDDED_</t>
  </si>
  <si>
    <t>Tweeting about all 21 NCAA Division I sports at Grand Canyon University. Living it up in the Western Athletic Conference. #LopesUp ⚽️_xD83C__xDFC0_⚾️ _xD83E__xDD4E_ _xD83C__xDFBE__xD83C__xDFD0_⛳️_xD83C__xDFCA_‍♂️_xD83D__xDC5F_</t>
  </si>
  <si>
    <t>Official Twitter account for @GCU_Lopes Women's Golf. 2018 WAC Champs _xD83C__xDFC6_. #LopesUp</t>
  </si>
  <si>
    <t>Soldier, Peacekeeper, Security Analyst, Head of Think Tank on Security Studies, Chairman of the Global Military Advisory Council on Climate Change.</t>
  </si>
  <si>
    <t>#Bangladesh Institute of #Peace &amp; Security Studies (BIPSS) is a leading #Security non-party independent #ThinkTank. RTs/Follows ≠ official endorsement</t>
  </si>
  <si>
    <t>Sports editor of @KCStar. Sea-town native, H-town ex, lover of Kansas City. Former president of @APSE_sportmedia.</t>
  </si>
  <si>
    <t>The official Twitter account of the NCAA.</t>
  </si>
  <si>
    <t>Head Women's Golf Coach at Grand Canyon University</t>
  </si>
  <si>
    <t>American historian, rel, envr, pop culture, South. Author: The Devil's Music (Harvard 2018). Prof of Am &amp; Brit Studies, Univ of Oslo. Fulbright alumnus.</t>
  </si>
  <si>
    <t>PhD candidate @BrownUPoliSci @WatsonInstitute. Prev: @tcfdotorg, @ColumbiaSIPA, @BilkentUniv. Studies things that blow up. Occasional @besiktas tweets _xD83E__xDD85_</t>
  </si>
  <si>
    <t>A dreamer of dreams, a teller of tales, whose insight knows that truth prevails.</t>
  </si>
  <si>
    <t>Everything K-State Sports. Not affiliated with the Kansas State Athletic Department or University - 01/04/2013</t>
  </si>
  <si>
    <t>The official Twitter page of Missouri Southern State University Athletics. #ThePride</t>
  </si>
  <si>
    <t>have views to the earth &amp; sky | ksu_arch</t>
  </si>
  <si>
    <t>He/Him/His | KSU | Physics | Electrical Engg. | ΩΔΦ</t>
  </si>
  <si>
    <t>Navy Vet-Graduate Kansas State University-Sports Geek-Arts Freak-Progressive Dem-God's Caretaker Advocate of Endangered Species-Hobby/Passion Victorian Photos</t>
  </si>
  <si>
    <t>Behind the _xD83C__xDFB1_ Ball™️ Buco Product_xD83D__xDC9C_⛓6’5</t>
  </si>
  <si>
    <t>DB @ Kansas State • #8 | ΑΦΑ</t>
  </si>
  <si>
    <t>BYUtv, BYU Radio Host/Sideline Reporter/Play-by-Play. Go Cougars, Jazz, StL Cardinals, Chiefs! #LDS _xD83C__xDFC8__xD83C__xDFC0_⚾️⚽️_xD83C__xDFD0_</t>
  </si>
  <si>
    <t>Be kind to others while fighting the global rising tide of fascism.
Local historian &amp; pro genealogist trained in anthro &amp; arch. Northern slavery. Travel a lot.</t>
  </si>
  <si>
    <t>Freelance history professor (PhD in #USIH) studying US nationhood in antebellum urban culture, with opinions about pedagogy. Member @AFTHigherEd and @AAUP.</t>
  </si>
  <si>
    <t>French &amp; European intellectual history. Here, mostly decontextualized.</t>
  </si>
  <si>
    <t>Traducteur (@ATDQM), Chercheur (@UniWarszawski) —  Histoire culturelle, histoire et théorie des médias (17e-18e, 20e-21e s.)</t>
  </si>
  <si>
    <t>Associate Prof &amp; mostly a retweeter, I study the politics of tradition, property, &amp; natural resources.  Tweets ≠ endorsements &amp; tweets don't rep @ButlerU.</t>
  </si>
  <si>
    <t>HTX ✈️KS 6’4 240 DE @ Butler CC</t>
  </si>
  <si>
    <t>BUCO O-line_xD83D__xDC3B_/ 6’5 / 290</t>
  </si>
  <si>
    <t>Blinn College LINEBACKER _xD83D__xDCCD_R.I.P Juko_xD83D__xDC99_</t>
  </si>
  <si>
    <t>#8964 ✊✊✊ #FollowBackHongKong</t>
  </si>
  <si>
    <t>新推再战，战友喜马拉雅见</t>
  </si>
  <si>
    <t>The unofficial Connecticut State University Twitter. We are the largest, most engaged university in Connecticut! Go CSU! #Central #Eastern #Southern #Western</t>
  </si>
  <si>
    <t>Since 1875 the Kansas Historical Society has preserved &amp; shared stories that make up the dynamic history of #kansas. Your Stories. Our History.</t>
  </si>
  <si>
    <t>God, Family, Golf. USA _xD83C__xDDFA__xD83C__xDDF8_</t>
  </si>
  <si>
    <t>If it’s not a retweet, I’m probably trolling someone</t>
  </si>
  <si>
    <t>Kansas City Star's KU basketball and football beat reporter. EPPY winner. *I base my AP CBB ballot off rankings like KenPom &amp; Torvik* jnewell@kcstar.com</t>
  </si>
  <si>
    <t>#2️⃣3️⃣DefensiveBack for Butler CC|6’2” 200|#JUCOProduct| Illinois State Bounceback</t>
  </si>
  <si>
    <t>Reptile Enthusiast. Player, coach, and lover of basketball. _xD83C__xDFC0_ _xD83C__xDF3E_The NBA is rigged -Ayesha Curry 2016 [XBGT] Royaljayhawk15</t>
  </si>
  <si>
    <t>rctsbn@gmail.com your home for KU sports on @sbnation.</t>
  </si>
  <si>
    <t>Rock Chalk Jayhawk!</t>
  </si>
  <si>
    <t>Royals tweets. Chiefs tweets. KU tweets. Some MU and KSU tweets. Other MLB, NFL, NBA, and College tweets. Tweets about everything.</t>
  </si>
  <si>
    <t>Husband | Dad | Architect | @KUNews Alum | Die-Hard Fan of @KUAthletics &amp; @Cardinals | Auto-Detailing | Lawn Care | WWII History | Here for the entertainment...</t>
  </si>
  <si>
    <t>Kansan by birth, Okie by choice, Plainsman by the grace of God. The Anadarko Basin Pays My Bills. #RockChalk #WarEagle SC:dogxmafia</t>
  </si>
  <si>
    <t>Post-Russian B0tt Augsburgian,  Ghibelline, awaiting Magadan Uranium mines. 
Follow for obscure Russian Rightest Historiography/Philosophy</t>
  </si>
  <si>
    <t>danker even then dankness -laozi</t>
  </si>
  <si>
    <t>https://t.co/ae349SsfRA</t>
  </si>
  <si>
    <t>Blessed to be a husband, father and Head Football Coach @ Mill Creek HS</t>
  </si>
  <si>
    <t>Man of God, Father,Husband, Educator,RB/Bulls/TE Coach &amp; Recruiting Coordinator Mill Creek High School. ISSA Certified Personal Trainer.</t>
  </si>
  <si>
    <t>#kufball #kubball #rockchalk #Chiefs #Royals #SportingKC Pluto advocate</t>
  </si>
  <si>
    <t>cancer survivor
doglover, traveler</t>
  </si>
  <si>
    <t>History, travel, peace and quiet</t>
  </si>
  <si>
    <t>The Flint Hills Discovery Center is a dynamic tribute to the last major stand of tallgrass prairie with more than 10,000 sq. ft. of interactive exhibits.</t>
  </si>
  <si>
    <t>Assistant Director of Development | K-State Athletics | Psalms 91:4</t>
  </si>
  <si>
    <t>Official twitter account for K-State Athletics. America's #1 College Town.</t>
  </si>
  <si>
    <t>Delivering news in college athletics business. Subscribe to our daily email. https://t.co/D3JmqPbw2b | The Day's College Athletics News Tonight.</t>
  </si>
  <si>
    <t>Be a Ginóbili, never a Durant.</t>
  </si>
  <si>
    <t>Sr. Account Executive at Jayhawk Sports Properties. Posts my own. RT not endorsements. Fort Dodge IA native. Blue Valley-Stilwell grad. KU alumnus.</t>
  </si>
  <si>
    <t>First I smile, then I think. RT's are not endorsements.</t>
  </si>
  <si>
    <t>Retired public safety professional who's seen a lot, learned more and passed along what he could. Be safe!</t>
  </si>
  <si>
    <t>Providing quality uniforms in Marching Band, Formal Attire, Guard, and Uniform Accessories since 1892.</t>
  </si>
  <si>
    <t>With a proud and distinguished history that dates back to 1889, the 325-member marching band continues to delight audiences with its innovative field shows</t>
  </si>
  <si>
    <t>West Chester University's official twitter. Your source for WCU news, campus events, announcements and more! #RamsUp</t>
  </si>
  <si>
    <t>The home of College Marching Bands from across the US. Follow us for news, stories, pregame/halftime shows &amp; pics of your fav bands. cmb@sullivation.com</t>
  </si>
  <si>
    <t>Kansas news, commentary &amp; info from the Kansas Public Radio News Empire. RTs are not endorsements.</t>
  </si>
  <si>
    <t>I invented "La Technique" to fight the #flu #virus with success. En français @Tueur_de_Grippe</t>
  </si>
  <si>
    <t>Texas Ex. Be Kind in all that you do! AJ1 _xD83D__xDDA4_#ThisIsTexas #HookEm 2017 World Series Champion #Astros #CowboysNation #GoSpursGo #HalaMadrid</t>
  </si>
  <si>
    <t>Chancellor and President, Eastern New Mexico University/Certified USATF throws official/Track and Field Enthusiast/RT is not an endorsement</t>
  </si>
  <si>
    <t>Profile includes #Founder, #Creator, #Preceptor, #Creative #Director, #Writingplots and #SynopsisforAdvertisements and #ShortStories.</t>
  </si>
  <si>
    <t>Creative Director, Thinker, Speaker, Author, Creator of Branding, Icons, Lettering, Illustration, and Wit. A foodie who loves Jesus, Reading Books, and puns.</t>
  </si>
  <si>
    <t>Professor. Subtly charming InDesign enthusiast.</t>
  </si>
  <si>
    <t>FSU Alum. MS in Geography. Mapping Guy. Sports and Angry Centrist. All my comments are probably ripped off from someone.</t>
  </si>
  <si>
    <t>Bloomberg Politics is the spot for smart, non-partisan political coverage from around the world. Sign up for our daily newsletter: https://t.co/7I3cGX4kRn</t>
  </si>
  <si>
    <t>Scala Guru and Multimedia Aficionado.</t>
  </si>
  <si>
    <t>da realest. old twitter:  @EastsideShorty_ | gsu23</t>
  </si>
  <si>
    <t>STRANGERS IN TOWN is a film that tells the story of how global migration unexpectedly transformed Garden City, Kansas. Available to stream FREE on the website.</t>
  </si>
  <si>
    <t>The official Twitter of KGLO News &amp; News Director Bob Fisher http://t.co/pphIdTL1pZ</t>
  </si>
  <si>
    <t>The Lutheran High School of Kansas City is preparing lives for today, tomorrow, and eternity.</t>
  </si>
  <si>
    <t>MBA. Economics. Politics. Sports.</t>
  </si>
  <si>
    <t>We are here to assist with the College, Career, or Military pathway of your choice.
College Adviser: Ms. Taylor</t>
  </si>
  <si>
    <t>The official Twitter page of Rockhurst University. Rockhurst is a Catholic, Jesuit university serving 3,000 students in the heart of Kansas City.</t>
  </si>
  <si>
    <t>KU ‘23</t>
  </si>
  <si>
    <t>Math Teacher &amp; Percussion Instructor - Olathe Northwest High School. PhD student at @UnivofKansas. 2014 Kansas Teacher of Promise, 2006 Times Person of the Year</t>
  </si>
  <si>
    <t>Kansas State University's College of Education-Doctorate of Education in Community College Leadership Program.</t>
  </si>
  <si>
    <t>Half of FACEFACE w/@ryanleetoms | Whole semi-pro comic | Announcer @KCUR | InstaSnaps @paulnyakatura | RTs ain't my job's views https://t.co/jqIKuQEjEx</t>
  </si>
  <si>
    <t>The pain is forever, the payback’s residual.</t>
  </si>
  <si>
    <t>A membership organization committed to promoting and celebrating excellence at community and technical colleges | #NISOD2019</t>
  </si>
  <si>
    <t>The Center assists institutions and other stakeholders in using data to inform discussions that can lead to increased student success.</t>
  </si>
  <si>
    <t>Dean of Advancement, North Lake College</t>
  </si>
  <si>
    <t>Data-driven insights help students &amp; parents make better college selections. Use customized tools to make the best decision for you.</t>
  </si>
  <si>
    <t>Monmouth-area husband, father of two and professional equity research editor by day...concerned citizen, volunteer and horseplayer-horse racing fan by night.</t>
  </si>
  <si>
    <t>Friendly EBSCO academic library rep for discovery/SaaS, databases, eBook subscriptions &amp; digital archives. Iowa, Kansas &amp; Missouri. Opinions my own.</t>
  </si>
  <si>
    <t>I am a bot trained on ProFootballTalk comments. _xD83C__xDFC8_ For media inquires, contact @GaryTheBot_   #RobotsFirst</t>
  </si>
  <si>
    <t>Father, Husband, Son, Brother, University of Michigan graduate, masters degree from Medill, ESPN Senior NFL Insider. https://t.co/oz43ix5jZU</t>
  </si>
  <si>
    <t>Engineer. Father #ninerempire</t>
  </si>
  <si>
    <t>mother. minivan. mexican. motorsports. midwest. midcentury modern. moonshine. married. milf.</t>
  </si>
  <si>
    <t>Environmental Engineer- Ravenclaw, Husband, UAB student, Card carrying libertarian, Free Thinker, Armchair geologist. socialist hater!</t>
  </si>
  <si>
    <t>Dad, husband, son &amp; student affairs pro. VPSL @ WU.  Tweets are mine.</t>
  </si>
  <si>
    <t>@Panthers @Hornets @Canes follow me, I assume for gameday tips. // #KeepPounding // Social media manager @CardiacClassics // Stat junkie // Guitars &amp; Whiskey</t>
  </si>
  <si>
    <t>_xD83C__xDFC8__xD83C__xDFC8__xD83C__xDFC8_</t>
  </si>
  <si>
    <t>Radio Guy. South Dakota State alum &amp; Jackrabbit Obsessed. Dapper Dan Man. Real name is Mike. #GoJacks Follow!</t>
  </si>
  <si>
    <t>ICDD engages in research, education, and facilitation of civic conversations to promote greater citizen participation in deliberation and public dialogue.</t>
  </si>
  <si>
    <t>Experienced Global Executive.  Consults to the cotton, textile, and apparel industries.</t>
  </si>
  <si>
    <t>A lifelong learner</t>
  </si>
  <si>
    <t>South African Dagga Culture &amp; Activism Magazine</t>
  </si>
  <si>
    <t>*2Cor 4:18* What we do in this life echos in eternity.</t>
  </si>
  <si>
    <t>Ag News, Markets &amp; More!</t>
  </si>
  <si>
    <t>Food Animal Concerns Trust (FACT) promotes humane farming and advocates for the safe production of meat, milk, and eggs. https://t.co/6WJH0jRiWS</t>
  </si>
  <si>
    <t>We help business. We are Kansas #smallbiz advisors. @ASBDC accredited member.</t>
  </si>
  <si>
    <t>Free consultation. Affordable training. Providing Kansas entrepreneurs support &amp; resources to grow their businesses.</t>
  </si>
  <si>
    <t>NWCC defensive end _xD83D__xDD34_⚪️ #️⃣5️⃣ University of Colorado commit_xD83D__xDC03_</t>
  </si>
  <si>
    <t>662 #Sipp_xD83C__xDD7F_️ University of South Panola ➡️ NWCC_xD83D__xDD34_ #JUCOPRODUCT Dream Big Or Don’t Dream At All .. Westside kid❗️A.K.A Dee Hentz ⭐️ ⭐️ ⭐️ 6’1 270</t>
  </si>
  <si>
    <t>Have worked for @Rivals longer than current recruits have been alive, avid eater, fan of all sports and most animals (cats are evil)</t>
  </si>
  <si>
    <t>NWCC DB | ig: pablogrande0</t>
  </si>
  <si>
    <t>Northwest CC Wr |21’ _xD83C__xDF93_#MISSISSIPPIMADE</t>
  </si>
  <si>
    <t>Linebacker @ Northwest CC</t>
  </si>
  <si>
    <t>#BoboWorld #LLM #LLC _xD83C__xDF1F_ sc: lil_meechie4 | ig: glooo_4 | Ole Miss '20</t>
  </si>
  <si>
    <t>TE at NWCC</t>
  </si>
  <si>
    <t>4⭐️ATH C/o 19</t>
  </si>
  <si>
    <t>Documenting the Labors of a Professing Jock #PhDCandidate #AgEcon #LaborEconomics #HumanResourceMgnt #HigherEdInstructor #SoccerRef</t>
  </si>
  <si>
    <t>6’5 Offensive Lineman at NWCC (Freshman Qualifier‼️) email: jamaullofton@iCloud.com</t>
  </si>
  <si>
    <t>mandarin high #stanggang_xD83C__xDFC8__xD83D__xDC0E__xD83D__xDCAF_ #LackOfWorries _xD83C__xDF88_ 6'3 290 c'o 19 #Jucoproduct NWCC_xD83D__xDD34_</t>
  </si>
  <si>
    <t>Student-Athlete | Delta State University |</t>
  </si>
  <si>
    <t>#EMAW #Family 2019 Big XII Champions! _xD83D__xDC8D__xD83D__xDE08_</t>
  </si>
  <si>
    <t>Academic Advisor @LifeAtPurdue | @KState Alum | 4th Gen. Kansan | Reasonable Republican | Lutheran | #ksleg #ElectionTwitter | Lover of Travel | Views my own.</t>
  </si>
  <si>
    <t>msu22 • bornstar _xD83D__xDDA4_</t>
  </si>
  <si>
    <t>_xD83E__xDD85__xD83D__xDDDE_ The Wichita Eagle Sports Reporter _xD83C__xDFC8__xD83C__xDFC0_ Covering K-State, WSU, High School Sports HBarber@wichitaeagle.com</t>
  </si>
  <si>
    <t>6/10/15 NWCC QB</t>
  </si>
  <si>
    <t>LongLiveQuenThompson_xD83D__xDC99_3️⃣</t>
  </si>
  <si>
    <t>4⭐️ CB #26 for Kentucky - MACJC 1st Team Defensive Back MVP - 2nd Team All American</t>
  </si>
  <si>
    <t>Job board for veterinary professionals and support staff, sponsored by the American Veterinary Medical Association.</t>
  </si>
  <si>
    <t>Master in Bouncy Science</t>
  </si>
  <si>
    <t>[6’1,295] [Dec’19 Grad] [3⭐️] [470 bench, 620 squat] [ top 20 player in the country]</t>
  </si>
  <si>
    <t>Student Athlete|DB , Coahoma Community College _xD83D__xDDA4_Class Of ‘22 DestinedForGREATNESS_xD83D__xDE4F__xD83C__xDFFE__xD83C__xDFC8_3️⃣| Hudl - Dequan Street_xD83D__xDD1D__xD83D__xDD1C_Free IV⛓</t>
  </si>
  <si>
    <t>#God 1st_xD83D__xDE4F_ #StrivingForGreatness_xD83D__xDCAF_. AMOSC: @bjflowers24❗️WR at Itawamba community college!</t>
  </si>
  <si>
    <t>#UTSA20 #662</t>
  </si>
  <si>
    <t>Graduate of Oklahoma State University '09..MBA from UTA '13</t>
  </si>
  <si>
    <t>Farmer-owned with global connections. We’re ready to help you reach your operational goals for today and generations to come.</t>
  </si>
  <si>
    <t>As your local farmer-owned cooperative, you can count on CHS Wausa to bring you the tools and resources you need to be successful.</t>
  </si>
  <si>
    <t>Northwest football ‘21 | #JUCOPRODUCT</t>
  </si>
  <si>
    <t>recovering alcoholic living life one day at a time K-State fanatic die hard Royals fan huge Raiders fan in southeast kansas Bo Jackson was the man</t>
  </si>
  <si>
    <t>Frito Lay Sales Rep for three of the four major grocery stores in Manhattan, KS. Masters degree in special education and bachelors in elementary education.</t>
  </si>
  <si>
    <t>Come for the fun. Stay for the yuns.</t>
  </si>
  <si>
    <t>Humanities Kansas is an independent nonprofit spearheading a movement of ideas to empower the people of Kansas to strengthen their communities and our democracy</t>
  </si>
  <si>
    <t>COS STUDENT My Major is communication Single but no one cares. #RaiderNation #RIP21 #LADodgers</t>
  </si>
  <si>
    <t>Loyal Husker, Power Rangers since 94. Love college football/baseball. Harris 2020. In the era of trump, believe what your eyes tell you most of all.</t>
  </si>
  <si>
    <t>Political Writer, reaching for an MSW, mostly politics these days... Personal account. Opinions are my own. #TheResistance #FBR #FreePress #ProtectMueller</t>
  </si>
  <si>
    <t>C/O”2020 Wide Receiver For South Panola High School|8️⃣K|email:farmersforlife17@gmail.com/</t>
  </si>
  <si>
    <t>Japan/World/Food historian. Nerd, geek, comics. Blogger. Rootless Cosmopolitan. Views expressed are mine alone (RTs are someone else's). Pronouns: he/his.</t>
  </si>
  <si>
    <t>@Twitch Affiliate | Full-Time Engineer | Self-Proclaimed Professional Golfer | Affiliate Streamer for @NemesisGG | Sponsored by Fade Grips, The Rogue Energy</t>
  </si>
  <si>
    <t>home studious. _xD83D__xDE0A__xD83D__xDE0A_</t>
  </si>
  <si>
    <t>EMAW</t>
  </si>
  <si>
    <t>Phason is a world leader in the development and manufacture of technologically-advanced electronic controls and production management software.</t>
  </si>
  <si>
    <t>Kansas State University | College of Agriculture</t>
  </si>
  <si>
    <t>Kansas State alumni, Dad of Haley and Abbey.  I can do all things through Christ who strengthens me!</t>
  </si>
  <si>
    <t>Fan.
⚔️❔</t>
  </si>
  <si>
    <t>Boeing has a tradition of aerospace leadership and innovation, and is committed to investing in the communities where our people work and live worldwide.</t>
  </si>
  <si>
    <t>International Program of Government Affairs and Administration
-
Faculty of Social and Politics
Universitas Muhammadiyah Yogyakarta</t>
  </si>
  <si>
    <t>Free newsletter full of International Scholarships &amp; Website for Financial Aid Information - 1,000,000+ subscribers! https://t.co/n5RrOU0e76</t>
  </si>
  <si>
    <t>husband of hall of famer Sheri, father of Brynn, Ben, Britt, Brayden and Bode</t>
  </si>
  <si>
    <t>1️⃣8️⃣+1️⃣ _xD83C__xDFA4__xD83D__xDC8E_UNSIGNED! || _xD83D__xDC63_FMOI @Rozzay.V || _xD83D__xDC7B_AMOS @nrd_ent ||</t>
  </si>
  <si>
    <t>We work hard to provide quality products for consumers, while maintaining the highest standards in food safety, animal care and environmental protection.</t>
  </si>
  <si>
    <t>The Garden City Co-op is a full-service agribusiness in Southwest Kansas serving your grain, agronomy and petroleum needs. #movingforwardtogether #agtwitter</t>
  </si>
  <si>
    <t>Official Twitter account of the Prairie Village, KS PD. Account not monitored 24 hours a day. Emergencies call 9-1-1 or non-emergency 913-642-6868.</t>
  </si>
  <si>
    <t>Husband Father TechExec MINNESOTA GOPHER https://t.co/sKlylA0Z5j https://t.co/0SCZyusS5B 
SoftIron - CEPH  Software Defined Storage - High Performance Computing</t>
  </si>
  <si>
    <t>_xD83C__xDF3B_Kansas Girl_xD83C__xDF3B_Texas life❤️ PROUD Mom 2Ashtyn&amp;Ben _xD83D__xDC81__xD83C__xDFFB_‍♀️☘️wife 2Matt_xD83D__xDE18_ FAN of _xD83C__xDF77_stretchy_xD83D__xDC56_pants&amp;_xD83C__xDF38__xD83D__xDC51_, TXHS GHS ♥️_xD83D__xDC0E_Football _xD83C__xDFC8_ and _xD83C__xDFD6_ the beach _xD83C__xDF0A_</t>
  </si>
  <si>
    <t>We provide civil heavy highway, commercial, large residential (removal, replacement, and maintenance) work for both asphalt and concrete surfaces.</t>
  </si>
  <si>
    <t>Lovin KU sports and Fast and Furious Softball, Chaos Volleyball</t>
  </si>
  <si>
    <t>Official account for KSRE. _xD83C__xDF3E_
Practical, research-based information helping you make important decisions and improve your quality of life.</t>
  </si>
  <si>
    <t>Kansas State Commit_xD83D__xDE08__xD83C__xDFC8_</t>
  </si>
  <si>
    <t>K-State Football Recruiting Editor for GoPowercat &amp; the 247Sports network.</t>
  </si>
  <si>
    <t>Passionate about photography; ever evolving and pushing the limits to explore different genres of this amazing field.</t>
  </si>
  <si>
    <t>Weather updates, forecast, warnings and information for San Juan, PR. Sources: https://t.co/AksTo0jtnS, NOAA, USGS.</t>
  </si>
  <si>
    <t>This is the Official Account of the Job Creation and Empowerment Initiative of the Social Investment Programme of the Nigerian Government.</t>
  </si>
  <si>
    <t>US Consul Gen. Award | Nigeria - America Partnership Award | MWF 2019 Fellow| ONE Champion | TFAA Agric Winner| CEO @ProtectOzone | LEAP Africa &amp; FATE Alum</t>
  </si>
  <si>
    <t>Build The Future is a platform that advocates for the progress, empowerment &amp; development of Nigeria through her most important asset which is her Young People.</t>
  </si>
  <si>
    <t>USD 337 Royal Valley, Hoyt and Mayetta</t>
  </si>
  <si>
    <t>Kansas Educator, wife, #fosterparent, dog mom, &amp; #thespian 7-8 #ELA 7-12 #theatre 9-12 speech and drama coach #clearthelists #teachertwitter #DonorsChoose</t>
  </si>
  <si>
    <t>Educator _xD83D__xDC69__xD83C__xDFFB_‍_xD83C__xDFEB_ | Writer _xD83D__xDC69__xD83C__xDFFB_‍_xD83D__xDCBB_| I ♥️ my family _xD83D__xDC68_‍_xD83D__xDC69_‍_xD83D__xDC67_‍_xD83D__xDC66_, coffee ☕️, &amp; road trips to Ensenada _xD83D__xDE99__xD83C__xDF0A_ #ResponsiveEducators</t>
  </si>
  <si>
    <t>Helping adults/children by combining social/emotional intelligence &amp; education for a positive outcome #behaviorconsultants #sel #emotionalintellect #cityofadam</t>
  </si>
  <si>
    <t>Mathematics Teacher | @CherokeeSchools | @CVHSGrizzlies | @CreekviewXC | MIE Certified</t>
  </si>
  <si>
    <t>I'm a fun-loving wife and mom to a great 8 year old. I teach 5th grade and spend my spare time with my family and k-9s.</t>
  </si>
  <si>
    <t>MidAmerica Nazarene University is a liberal arts Christian University offering over 40 majors in undergrad and graduate degrees.
http://t.co/jcZ1qFGD</t>
  </si>
  <si>
    <t>Official Twitter Account Labette Community College.
#LabetteCards</t>
  </si>
  <si>
    <t>Guide to education, careers, and jobs for future and current #RN's; for RN's by RN's.</t>
  </si>
  <si>
    <t>First University in Kansas, founded in 1858, with College of Arts and Sciences, School of Nursing, SPGS and SOE. Official Twitter account of Baker University.</t>
  </si>
  <si>
    <t>ordinary girl</t>
  </si>
  <si>
    <t>Assistant Wrestling Coach for Elyria High School and Burnett Trained Wrestling.</t>
  </si>
  <si>
    <t>Family &amp; wrestling is my life. The realist man walking the earth. Instagram @RobertsWrestling</t>
  </si>
  <si>
    <t>Administrador de Empresas - Planificación y Gestión Estratégica - Coordinador de Relaciones Interinstitucionales del Comité Paraguay kansas _xD83C__xDDF5__xD83C__xDDFE__xD83C__xDDFA__xD83C__xDDF8_</t>
  </si>
  <si>
    <t>©2012-2035 EconomicRefugee _xD83C__xDF0E_ #PowellMemo; Beware of false democrats ⚛ #BlackLivesMatter #GenerationGND❣️Twitter Lists _xD83D__xDE4F__xD83C__xDFFD_ No #neocon should hold public office</t>
  </si>
  <si>
    <t>JER 29:11 | University of Central Arkansas Alumni | GOMAB</t>
  </si>
  <si>
    <t>صحفية ومصورة حرة وناشطة في مجال الاسري</t>
  </si>
  <si>
    <t>Salina's Real-Time News, Opinion and Data Hub!</t>
  </si>
  <si>
    <t>Writer, THIS. THIS. THIS. IS. LOVE. LOVE. LOVE (@splitlipress '19). Associate fiction editor @Colorado_Review. Teacher @lighthousewrite. She/her.</t>
  </si>
  <si>
    <t>Writer, Professor, Author of "Sounds Like Titanic: A Memoir," from W.W. Norton, available now. Fluent in West Virginian, advanced proficiency in New Yorker.</t>
  </si>
  <si>
    <t>Partners of the Americas connects people and organizations across and within borders to serve and change lives through lasting partnerships</t>
  </si>
  <si>
    <t>Christ Follower, Husband of Lisa, Dad to Lizzy &amp; Tyler, Middle Tennessee State University BCM Campus Minister, Loves to Meet New People, Thai At Heart</t>
  </si>
  <si>
    <t>A mile of highway will take you a mile, but a mile of runway will take you anywhere. Flight Instructor at K-State. Excitable. 311’s got the boom y’all.</t>
  </si>
  <si>
    <t>born-again dystheist he/him</t>
  </si>
  <si>
    <t>JSchoolTech provides tutorials and training resources to students at the KU School of Journalism. Endorsed by grandmas.</t>
  </si>
  <si>
    <t>The American Association of Industry Veterinarians formed in 1954, is a federally recognized non-profit organization serving industry veterinarians.</t>
  </si>
  <si>
    <t>Founded in 1982, Kaw Valley Engineering has more than 100 employees in six offices. We continue to provide a full range of services throughout the Midwest.</t>
  </si>
  <si>
    <t>Wealth management team at Alex. Brown, a division of Raymond James. We have only one agenda, yours. https://t.co/k9r2MFABUA</t>
  </si>
  <si>
    <t>Tweeting from the living room of one big happy #KState family.</t>
  </si>
  <si>
    <t>Game-changing agricultural information solutions and market intelligence that enable producers to actively and effectively manage their businesses.</t>
  </si>
  <si>
    <t>DTN ag policy editor: graying, grumpy, coffee addict. Author, The Elephant in the Cornfield. chris.clayton@dtn.com  https://t.co/uWnzlrdoiU</t>
  </si>
  <si>
    <t>DTN Managing Editor. Farm boy from the Sandhills of north-central Nebraska.</t>
  </si>
  <si>
    <t>News and entertainment for the #agvocate | Transmitting the latest #AgNews and events from South Dakota and the surrounding states. #SDag</t>
  </si>
  <si>
    <t>|| Katelin | lover of hard music and soft hearts | pisces | photographer | she/they | poetry account @voidverses ||</t>
  </si>
  <si>
    <t>North Kansas City, MO</t>
  </si>
  <si>
    <t>Manhattan, NY</t>
  </si>
  <si>
    <t>Parsons, Kansas</t>
  </si>
  <si>
    <t>Emporia, Kansas</t>
  </si>
  <si>
    <t>Lurgan, Northern Ireland</t>
  </si>
  <si>
    <t>Lurgan</t>
  </si>
  <si>
    <t xml:space="preserve">Wichita, Kansas </t>
  </si>
  <si>
    <t>Wichita, Kansas</t>
  </si>
  <si>
    <t>Wichita, KS</t>
  </si>
  <si>
    <t>Wichita, Kan.</t>
  </si>
  <si>
    <t>HV ↔️ MHK ➡️ IC</t>
  </si>
  <si>
    <t>Manhattan, KS</t>
  </si>
  <si>
    <t>Overland Park, KS</t>
  </si>
  <si>
    <t>Happiest man on earth.</t>
  </si>
  <si>
    <t>Portugal</t>
  </si>
  <si>
    <t>Wichita State University</t>
  </si>
  <si>
    <t xml:space="preserve">Kansas </t>
  </si>
  <si>
    <t>Andover, KS</t>
  </si>
  <si>
    <t>StarkVegas</t>
  </si>
  <si>
    <t>Highgate cemetery</t>
  </si>
  <si>
    <t>Manhattan KS</t>
  </si>
  <si>
    <t>Manhattan, Kansas</t>
  </si>
  <si>
    <t>Kansas</t>
  </si>
  <si>
    <t>Querétaro, México</t>
  </si>
  <si>
    <t>Peru, NE</t>
  </si>
  <si>
    <t>Manhattan,Kansas</t>
  </si>
  <si>
    <t>Frontier Extension District</t>
  </si>
  <si>
    <t>Salina, Kansas</t>
  </si>
  <si>
    <t>KC ➡️ ICT</t>
  </si>
  <si>
    <t>Dodge City, KS</t>
  </si>
  <si>
    <t>Manhattan Kansas</t>
  </si>
  <si>
    <t>Utah, USA</t>
  </si>
  <si>
    <t>Everyday DerringDo</t>
  </si>
  <si>
    <t>Alexandria, LA</t>
  </si>
  <si>
    <t>Louisiana</t>
  </si>
  <si>
    <t>USA</t>
  </si>
  <si>
    <t>Kansas City</t>
  </si>
  <si>
    <t>New Hampshire, USA</t>
  </si>
  <si>
    <t>Fremont, NE</t>
  </si>
  <si>
    <t>Brighton, UK</t>
  </si>
  <si>
    <t>Fountain City</t>
  </si>
  <si>
    <t>nyc via pgh</t>
  </si>
  <si>
    <t>San Bruno, CA</t>
  </si>
  <si>
    <t>Baton Rouge, LA</t>
  </si>
  <si>
    <t>Chicago, IL</t>
  </si>
  <si>
    <t>In the gym, hashtag GRINDING</t>
  </si>
  <si>
    <t>New Delhi, India</t>
  </si>
  <si>
    <t>Chicago, Illinois</t>
  </si>
  <si>
    <t>United States</t>
  </si>
  <si>
    <t>megan_greenwell@wired.com</t>
  </si>
  <si>
    <t>Blue Mountains</t>
  </si>
  <si>
    <t>New York City</t>
  </si>
  <si>
    <t>Lurgan Co Armagh</t>
  </si>
  <si>
    <t>Dayton, OH</t>
  </si>
  <si>
    <t>United States of America</t>
  </si>
  <si>
    <t>Kansas City, MO</t>
  </si>
  <si>
    <t>Saint Louis, Missouri</t>
  </si>
  <si>
    <t>South Carolina, USA</t>
  </si>
  <si>
    <t>Big XII Country</t>
  </si>
  <si>
    <t>KANSAS</t>
  </si>
  <si>
    <t>Boobie</t>
  </si>
  <si>
    <t>Kansas, USA</t>
  </si>
  <si>
    <t>Fairfax, VA</t>
  </si>
  <si>
    <t>Garnett, KS</t>
  </si>
  <si>
    <t>Jefferson City, MO</t>
  </si>
  <si>
    <t>MHK and United States</t>
  </si>
  <si>
    <t>Kansas State University</t>
  </si>
  <si>
    <t>Clinton, MS</t>
  </si>
  <si>
    <t>Raymond, MS</t>
  </si>
  <si>
    <t>Greenville, MS / Raymond, MS</t>
  </si>
  <si>
    <t xml:space="preserve">On the court </t>
  </si>
  <si>
    <t>Topeka, KS</t>
  </si>
  <si>
    <t>Northeast Kansas</t>
  </si>
  <si>
    <t>Clay Center, KS</t>
  </si>
  <si>
    <t>India</t>
  </si>
  <si>
    <t>Baxter Springs, KS</t>
  </si>
  <si>
    <t>Rockhurst University</t>
  </si>
  <si>
    <t>Manhattan</t>
  </si>
  <si>
    <t>Syracuse, NY</t>
  </si>
  <si>
    <t>Braselton, GA</t>
  </si>
  <si>
    <t>Stockbridge, GA</t>
  </si>
  <si>
    <t>Eclectic, AL</t>
  </si>
  <si>
    <t>Hoschton, GA</t>
  </si>
  <si>
    <t>Georgia, USA</t>
  </si>
  <si>
    <t>✞</t>
  </si>
  <si>
    <t xml:space="preserve">Atlanta, Georgia  </t>
  </si>
  <si>
    <t>Highland, KS</t>
  </si>
  <si>
    <t>Buford, GA</t>
  </si>
  <si>
    <t>Kansas City MO/KS</t>
  </si>
  <si>
    <t>Kingman, KS</t>
  </si>
  <si>
    <t>The United States of 'Murica</t>
  </si>
  <si>
    <t>St Marys, GA</t>
  </si>
  <si>
    <t>In the lab_xD83C__xDFC8__xD83D__xDC95_</t>
  </si>
  <si>
    <t>Louisiana, USA</t>
  </si>
  <si>
    <t>Columbus, OH</t>
  </si>
  <si>
    <t>Embarrassing DBs</t>
  </si>
  <si>
    <t>Stone Mountain, GA</t>
  </si>
  <si>
    <t>Tulsa, OK</t>
  </si>
  <si>
    <t>Brunswick, ME</t>
  </si>
  <si>
    <t>Hopewell Junction, NY</t>
  </si>
  <si>
    <t>Needham, MA</t>
  </si>
  <si>
    <t>Chester, PA✈️ El Dorado,KS</t>
  </si>
  <si>
    <t>Prosper, TX</t>
  </si>
  <si>
    <t>Dallas, TX</t>
  </si>
  <si>
    <t>Miami, FL</t>
  </si>
  <si>
    <t>Montreal,QC</t>
  </si>
  <si>
    <t xml:space="preserve">Wichita, KS </t>
  </si>
  <si>
    <t>STRIVEFORGREATNESS</t>
  </si>
  <si>
    <t>Charles F. Brush High School</t>
  </si>
  <si>
    <t>Columbia/Kansas City, Missouri</t>
  </si>
  <si>
    <t>Texas</t>
  </si>
  <si>
    <t>Indianapolis, Ind.</t>
  </si>
  <si>
    <t>Midway High School</t>
  </si>
  <si>
    <t>301_xD83D__xDCCD_</t>
  </si>
  <si>
    <t>the weightroom</t>
  </si>
  <si>
    <t>Ocilla, GA</t>
  </si>
  <si>
    <t>Kansas - Texas</t>
  </si>
  <si>
    <t>Albuquerque NM</t>
  </si>
  <si>
    <t>Fayetteville, NC</t>
  </si>
  <si>
    <t>BuCo JuCo</t>
  </si>
  <si>
    <t>Detroit, MI</t>
  </si>
  <si>
    <t>A GYM #attitude</t>
  </si>
  <si>
    <t>WSMQ〽️</t>
  </si>
  <si>
    <t>Atlanta, GA</t>
  </si>
  <si>
    <t>MCHS, Gwinnett County GA</t>
  </si>
  <si>
    <t>On The Field _xD83C__xDFC8_</t>
  </si>
  <si>
    <t>816_xD83D__xDC94_</t>
  </si>
  <si>
    <t>Jacksonville Beach, FL</t>
  </si>
  <si>
    <t>Powder Springs, GA</t>
  </si>
  <si>
    <t>Bangkok, Thailand</t>
  </si>
  <si>
    <t>Phoenix, Arizona</t>
  </si>
  <si>
    <t>Phoenix, AZ</t>
  </si>
  <si>
    <t>Dhaka, Bangladesh</t>
  </si>
  <si>
    <t>Keller, TX</t>
  </si>
  <si>
    <t>Kansas City, Mo.</t>
  </si>
  <si>
    <t>Oslo, Norway</t>
  </si>
  <si>
    <t>Joplin, Mo.</t>
  </si>
  <si>
    <t>KCMO • MHK _xD83D__xDCCD_</t>
  </si>
  <si>
    <t>Lewisville, TX</t>
  </si>
  <si>
    <t>Kennesaw, GA</t>
  </si>
  <si>
    <t>Provo, UT</t>
  </si>
  <si>
    <t>Nebraska, USA</t>
  </si>
  <si>
    <t>Boston, MA, USA [now in Italy]</t>
  </si>
  <si>
    <t>Lower Delaware Valley</t>
  </si>
  <si>
    <t>Varsovie</t>
  </si>
  <si>
    <t>Indiana, USA</t>
  </si>
  <si>
    <t>Houston, TX</t>
  </si>
  <si>
    <t>Silver City, NM</t>
  </si>
  <si>
    <t>Blinn college</t>
  </si>
  <si>
    <t>Connecticut, USA</t>
  </si>
  <si>
    <t>Fehringer Club House</t>
  </si>
  <si>
    <t>Austin, TX</t>
  </si>
  <si>
    <t>Lawrence, KS</t>
  </si>
  <si>
    <t>Kansas City, KS</t>
  </si>
  <si>
    <t>Overland Park, Kansas</t>
  </si>
  <si>
    <t>Oklahoma, USA</t>
  </si>
  <si>
    <t>Bolshiye Koty</t>
  </si>
  <si>
    <t>Austin, Tx</t>
  </si>
  <si>
    <t>Utica, KS</t>
  </si>
  <si>
    <t>Manhattan, Kansas, USA</t>
  </si>
  <si>
    <t>Greenville, IL</t>
  </si>
  <si>
    <t>West Chester University</t>
  </si>
  <si>
    <t>West Chester, PA</t>
  </si>
  <si>
    <t>Dollard des Ormeaux, Québec,Ca</t>
  </si>
  <si>
    <t>Texas, USA</t>
  </si>
  <si>
    <t>Portales, NM</t>
  </si>
  <si>
    <t>Vadodara, India</t>
  </si>
  <si>
    <t>PNW: The Land of Bigfoot</t>
  </si>
  <si>
    <t>Tallahassee, Fl</t>
  </si>
  <si>
    <t>Los Angeles, CA</t>
  </si>
  <si>
    <t>Atlanta,Ga</t>
  </si>
  <si>
    <t>Mason City, Iowa</t>
  </si>
  <si>
    <t xml:space="preserve">Kansas City, MO/ Denver, CO </t>
  </si>
  <si>
    <t>Olathe, KS</t>
  </si>
  <si>
    <t>KANSA$$</t>
  </si>
  <si>
    <t>Ocala, FL</t>
  </si>
  <si>
    <t>Austin, Texas</t>
  </si>
  <si>
    <t>Troy, New York</t>
  </si>
  <si>
    <t>Tinton Falls, NJ</t>
  </si>
  <si>
    <t>Iowa</t>
  </si>
  <si>
    <t>New York</t>
  </si>
  <si>
    <t>near Kansas Speedway</t>
  </si>
  <si>
    <t xml:space="preserve"> Birmingham AL </t>
  </si>
  <si>
    <t>Charlotte, NC</t>
  </si>
  <si>
    <t>Brookings, SD</t>
  </si>
  <si>
    <t>324 Nichols Hall Manhattan, KS</t>
  </si>
  <si>
    <t>Nashville, TN  USA</t>
  </si>
  <si>
    <t>Bandung, Indonesia</t>
  </si>
  <si>
    <t>South Africa</t>
  </si>
  <si>
    <t>Briggsdale, Colorado</t>
  </si>
  <si>
    <t>Olive Branch, MS</t>
  </si>
  <si>
    <t>Batesville, MS</t>
  </si>
  <si>
    <t>New Jersey, USA</t>
  </si>
  <si>
    <t>Houston, MS</t>
  </si>
  <si>
    <t>Mississippi, USA</t>
  </si>
  <si>
    <t>Mississippi</t>
  </si>
  <si>
    <t>Southaven, MS</t>
  </si>
  <si>
    <t>Chattanooga, TN</t>
  </si>
  <si>
    <t>jacksonville, FL</t>
  </si>
  <si>
    <t>West Lafayette, IN</t>
  </si>
  <si>
    <t>starkvegas</t>
  </si>
  <si>
    <t>Madison, Mississippi</t>
  </si>
  <si>
    <t>Grenada, MS</t>
  </si>
  <si>
    <t>Seattle, WA</t>
  </si>
  <si>
    <t>Atlanta ga</t>
  </si>
  <si>
    <t>Charleston,Ms</t>
  </si>
  <si>
    <t>Oxford, MS</t>
  </si>
  <si>
    <t>Fort Worth, TX</t>
  </si>
  <si>
    <t>Raleigh, NC</t>
  </si>
  <si>
    <t>South Dakota, USA</t>
  </si>
  <si>
    <t>Wausa, NE</t>
  </si>
  <si>
    <t>SEK</t>
  </si>
  <si>
    <t>Visalia, CA</t>
  </si>
  <si>
    <t>Kent, CT</t>
  </si>
  <si>
    <t>Pittsburg, Kansas</t>
  </si>
  <si>
    <t>Paterson, NJ</t>
  </si>
  <si>
    <t>Winnipeg, Manitoba</t>
  </si>
  <si>
    <t>Bantul, Yogyakarta - Indonesia</t>
  </si>
  <si>
    <t>Massachusetts, USA</t>
  </si>
  <si>
    <t>Woodbury, MN</t>
  </si>
  <si>
    <t>Fort worth, Texas</t>
  </si>
  <si>
    <t>Edmonton, Alberta</t>
  </si>
  <si>
    <t>Garden City, KS</t>
  </si>
  <si>
    <t>Prairie Village, KS</t>
  </si>
  <si>
    <t>Grapevine, TX</t>
  </si>
  <si>
    <t xml:space="preserve">Lawrence, KS </t>
  </si>
  <si>
    <t>Eudora, KS</t>
  </si>
  <si>
    <t>Abuja</t>
  </si>
  <si>
    <t>San Juan, PR</t>
  </si>
  <si>
    <t>Ikorodu, Lagos</t>
  </si>
  <si>
    <t>Nigeria</t>
  </si>
  <si>
    <t>Cleveland, OH</t>
  </si>
  <si>
    <t>Canton, GA</t>
  </si>
  <si>
    <t>Parsons, KS</t>
  </si>
  <si>
    <t>Carlsbad, CA</t>
  </si>
  <si>
    <t>Baldwin City, Kansas</t>
  </si>
  <si>
    <t>Paraguay</t>
  </si>
  <si>
    <t>#1A #25A @DemSocialists</t>
  </si>
  <si>
    <t>Salina, KS</t>
  </si>
  <si>
    <t>Lafayette, CO</t>
  </si>
  <si>
    <t>Kentucky, USA</t>
  </si>
  <si>
    <t>Latin America, North America</t>
  </si>
  <si>
    <t>Murfreesboro, TN</t>
  </si>
  <si>
    <t>Denver</t>
  </si>
  <si>
    <t>Manassas VA</t>
  </si>
  <si>
    <t>Glenwood, Iowa</t>
  </si>
  <si>
    <t>Omaha, Nebraska</t>
  </si>
  <si>
    <t>South Dakota</t>
  </si>
  <si>
    <t>https://t.co/yBBxiPealB</t>
  </si>
  <si>
    <t>http://t.co/Eep4s8KYnY</t>
  </si>
  <si>
    <t>https://t.co/EMkGXkPN7h</t>
  </si>
  <si>
    <t>https://t.co/Yy71OSX6Dp</t>
  </si>
  <si>
    <t>https://t.co/RW6Ig5YvTX</t>
  </si>
  <si>
    <t>https://t.co/7e5Tkh74EG</t>
  </si>
  <si>
    <t>http://t.co/FBntZAIM7V</t>
  </si>
  <si>
    <t>http://t.co/3CRpVgXEDl</t>
  </si>
  <si>
    <t>https://t.co/idb7USZonq</t>
  </si>
  <si>
    <t>https://t.co/SlXKcmJGKc</t>
  </si>
  <si>
    <t>https://t.co/u9BqxHGsdh</t>
  </si>
  <si>
    <t>http://t.co/w1noEXqpN9</t>
  </si>
  <si>
    <t>https://t.co/rq07KMWY42</t>
  </si>
  <si>
    <t>https://t.co/vTzE9CofZQ</t>
  </si>
  <si>
    <t>https://t.co/ARnqZOqYiN</t>
  </si>
  <si>
    <t>https://t.co/a59OSXFFYB</t>
  </si>
  <si>
    <t>https://t.co/1yPE0yF8uC</t>
  </si>
  <si>
    <t>http://t.co/AILVR1TaJM</t>
  </si>
  <si>
    <t>http://t.co/lP2fLMoCLo</t>
  </si>
  <si>
    <t>https://t.co/w0KLPtppYI</t>
  </si>
  <si>
    <t>http://t.co/YK5posdMfx</t>
  </si>
  <si>
    <t>https://t.co/vfgCCTpRU1</t>
  </si>
  <si>
    <t>http://t.co/GguSiHto8D</t>
  </si>
  <si>
    <t>https://t.co/eliOqV6WZt</t>
  </si>
  <si>
    <t>https://t.co/eIbvsSoHSo</t>
  </si>
  <si>
    <t>http://t.co/d43JtLjsgX</t>
  </si>
  <si>
    <t>http://t.co/FBvdi2GChI</t>
  </si>
  <si>
    <t>https://t.co/CMCgOPb69l</t>
  </si>
  <si>
    <t>http://t.co/vqZnVCQgpR</t>
  </si>
  <si>
    <t>https://t.co/j5E5AjfBTl</t>
  </si>
  <si>
    <t>https://t.co/H4RAHe7Vpv</t>
  </si>
  <si>
    <t>http://t.co/6Fyqm8qoRz</t>
  </si>
  <si>
    <t>http://t.co/C9W3E5zk5i</t>
  </si>
  <si>
    <t>https://t.co/8IqfN8yCpG</t>
  </si>
  <si>
    <t>https://t.co/F3fLcf5sH7</t>
  </si>
  <si>
    <t>http://t.co/yI4Ail47Yx</t>
  </si>
  <si>
    <t>https://t.co/hHkBLMIq7s</t>
  </si>
  <si>
    <t>https://t.co/as18K3TIjq</t>
  </si>
  <si>
    <t>https://t.co/DXFsNBsAkb</t>
  </si>
  <si>
    <t>https://t.co/JuSaRg6myz</t>
  </si>
  <si>
    <t>https://t.co/xo3XmXGBpn</t>
  </si>
  <si>
    <t>https://t.co/BUKJFiE7w1</t>
  </si>
  <si>
    <t>https://t.co/KZLS1Y9Xv7</t>
  </si>
  <si>
    <t>https://t.co/2WbyzHXEJ1</t>
  </si>
  <si>
    <t>https://t.co/RDpFsJpjhT</t>
  </si>
  <si>
    <t>https://t.co/jxFsHtG6gV</t>
  </si>
  <si>
    <t>https://t.co/2jiP87oiTm</t>
  </si>
  <si>
    <t>https://t.co/NkCtSdtrKL</t>
  </si>
  <si>
    <t>https://t.co/W2TNIY6NpG</t>
  </si>
  <si>
    <t>https://t.co/ybxu6kVRsK</t>
  </si>
  <si>
    <t>https://t.co/UDILfpPFxg</t>
  </si>
  <si>
    <t>https://t.co/0XIcyiQCVb</t>
  </si>
  <si>
    <t>http://t.co/MwZIhDZguW</t>
  </si>
  <si>
    <t>https://t.co/LeK1webMyr</t>
  </si>
  <si>
    <t>https://t.co/t6o3CFcn2V</t>
  </si>
  <si>
    <t>https://t.co/xj7VEiPorI</t>
  </si>
  <si>
    <t>http://t.co/jDkpX17QXV</t>
  </si>
  <si>
    <t>https://t.co/ylICf3m1DT</t>
  </si>
  <si>
    <t>https://t.co/qhrVbgHOPM</t>
  </si>
  <si>
    <t>https://t.co/Y4eJ7KFUSd</t>
  </si>
  <si>
    <t>https://t.co/Hy9xrsCjhG</t>
  </si>
  <si>
    <t>https://t.co/T1T32OOA6U</t>
  </si>
  <si>
    <t>https://t.co/xi4Npe4kfW</t>
  </si>
  <si>
    <t>https://t.co/UelQCjJLFi</t>
  </si>
  <si>
    <t>http://t.co/DernzdZZgw</t>
  </si>
  <si>
    <t>https://t.co/dAGFxjQWq1</t>
  </si>
  <si>
    <t>https://t.co/hL6uSXYKy7</t>
  </si>
  <si>
    <t>http://t.co/t4YNUGNLqj</t>
  </si>
  <si>
    <t>https://t.co/EjetoWA2LI</t>
  </si>
  <si>
    <t>https://t.co/tFlDISjVgV</t>
  </si>
  <si>
    <t>https://t.co/SUeXhA70dJ</t>
  </si>
  <si>
    <t>https://t.co/zDDgQdN0u0</t>
  </si>
  <si>
    <t>https://t.co/30GF8jGPLM</t>
  </si>
  <si>
    <t>https://t.co/nwcnK3CNvD</t>
  </si>
  <si>
    <t>https://t.co/OMgFskeRc1</t>
  </si>
  <si>
    <t>https://t.co/RMQ9WCgdMw</t>
  </si>
  <si>
    <t>https://t.co/OYS3pnqJS8</t>
  </si>
  <si>
    <t>https://t.co/JlZg6YZNqU</t>
  </si>
  <si>
    <t>https://t.co/N5XmMbasVi</t>
  </si>
  <si>
    <t>https://t.co/LJV1CQfIPK</t>
  </si>
  <si>
    <t>https://t.co/m3CEH3puWx</t>
  </si>
  <si>
    <t>https://t.co/pWkQYsmq1l</t>
  </si>
  <si>
    <t>https://t.co/ZrEFwRaeCj</t>
  </si>
  <si>
    <t>https://t.co/kR01JDpHAO</t>
  </si>
  <si>
    <t>https://t.co/oChDrose2A</t>
  </si>
  <si>
    <t>https://t.co/0YZ6WhQJ20</t>
  </si>
  <si>
    <t>https://t.co/zeUqHb2FWC</t>
  </si>
  <si>
    <t>http://t.co/UrTqdapgoC</t>
  </si>
  <si>
    <t>https://t.co/2N8uMhWkI9</t>
  </si>
  <si>
    <t>https://t.co/79aRrm8WxO</t>
  </si>
  <si>
    <t>http://t.co/08vCBznO</t>
  </si>
  <si>
    <t>https://t.co/Oe6wweOdan</t>
  </si>
  <si>
    <t>https://t.co/aqHpwDj832</t>
  </si>
  <si>
    <t>https://t.co/jZ7GHTZeXd</t>
  </si>
  <si>
    <t>https://t.co/A13Hsqsybs</t>
  </si>
  <si>
    <t>https://t.co/E6LDbu1UYt</t>
  </si>
  <si>
    <t>https://t.co/EzYtP4RG2w</t>
  </si>
  <si>
    <t>https://t.co/17SNj7Pulu</t>
  </si>
  <si>
    <t>https://t.co/YCjmbHTHv4</t>
  </si>
  <si>
    <t>https://t.co/cgmOv3GQOZ</t>
  </si>
  <si>
    <t>https://t.co/TcYMTYvplg</t>
  </si>
  <si>
    <t>https://t.co/8xCO1dswdx</t>
  </si>
  <si>
    <t>https://t.co/g4su3C2VRX</t>
  </si>
  <si>
    <t>https://t.co/gTlQw1AOpS</t>
  </si>
  <si>
    <t>https://t.co/LJYlhan1be</t>
  </si>
  <si>
    <t>https://t.co/FOpV9cOxLI</t>
  </si>
  <si>
    <t>https://t.co/mgyJQ07aIA</t>
  </si>
  <si>
    <t>https://t.co/kmIn0ywQOb</t>
  </si>
  <si>
    <t>https://t.co/lMBFqHXzgJ</t>
  </si>
  <si>
    <t>https://t.co/rs654LdDFF</t>
  </si>
  <si>
    <t>https://t.co/uzU2FZTJ3D</t>
  </si>
  <si>
    <t>https://t.co/jUFIizNnF9</t>
  </si>
  <si>
    <t>https://t.co/bJaNFUBUvM</t>
  </si>
  <si>
    <t>https://t.co/aHEClhA45W</t>
  </si>
  <si>
    <t>https://t.co/Mzuu65hHHN</t>
  </si>
  <si>
    <t>https://t.co/xgVXDzcExF</t>
  </si>
  <si>
    <t>https://t.co/eqQjkK0xsK</t>
  </si>
  <si>
    <t>https://t.co/aQQomLjqDt</t>
  </si>
  <si>
    <t>http://t.co/a7LCerpxQN</t>
  </si>
  <si>
    <t>https://t.co/wGRnXbcWFA</t>
  </si>
  <si>
    <t>https://t.co/QjYFNMc0Cv</t>
  </si>
  <si>
    <t>https://t.co/ngzZDhPoVf</t>
  </si>
  <si>
    <t>https://t.co/n6YPxJ0t4R</t>
  </si>
  <si>
    <t>https://t.co/GoXuCp6LRm</t>
  </si>
  <si>
    <t>https://t.co/AIvLaQ5KFI</t>
  </si>
  <si>
    <t>https://t.co/Y8Mm9skspP</t>
  </si>
  <si>
    <t>https://t.co/wpY8erjr2F</t>
  </si>
  <si>
    <t>http://t.co/jCW5X3KQpK</t>
  </si>
  <si>
    <t>https://t.co/jCW5X3KQpK</t>
  </si>
  <si>
    <t>https://t.co/5avXc9kQvj</t>
  </si>
  <si>
    <t>http://t.co/sUG43Pwmvk</t>
  </si>
  <si>
    <t>https://t.co/HzEpRzDSyr</t>
  </si>
  <si>
    <t>https://t.co/G4h0T70iII</t>
  </si>
  <si>
    <t>http://t.co/BWEySimoHG</t>
  </si>
  <si>
    <t>https://t.co/CRkilg5Crr</t>
  </si>
  <si>
    <t>https://t.co/05KVfxcNE0</t>
  </si>
  <si>
    <t>http://sports.yahoo.com/ncaa/football/recruiting/player-D.J.-Render-180996</t>
  </si>
  <si>
    <t>https://t.co/VLH4nnRyqv</t>
  </si>
  <si>
    <t>https://t.co/IJXeGeywK6</t>
  </si>
  <si>
    <t>https://t.co/EQtMWQHyGc</t>
  </si>
  <si>
    <t>https://t.co/LvrB681BCA</t>
  </si>
  <si>
    <t>https://t.co/yF5VodAgkB</t>
  </si>
  <si>
    <t>https://t.co/uPNvWtVh5E</t>
  </si>
  <si>
    <t>https://t.co/fkB84bRacW</t>
  </si>
  <si>
    <t>http://t.co/JdHjMZcSkt</t>
  </si>
  <si>
    <t>https://t.co/qOtzgyEEqM</t>
  </si>
  <si>
    <t>https://t.co/eAMPCfhYph</t>
  </si>
  <si>
    <t>https://t.co/yTazLe6ngA</t>
  </si>
  <si>
    <t>https://t.co/GhhR6PtDPM</t>
  </si>
  <si>
    <t>http://t.co/FSyf5DRCsz</t>
  </si>
  <si>
    <t>https://t.co/y6yV3jnHWl</t>
  </si>
  <si>
    <t>https://t.co/sBHogvIS7K</t>
  </si>
  <si>
    <t>http://t.co/Ma0iiScsO9</t>
  </si>
  <si>
    <t>http://t.co/zbWgROjfio</t>
  </si>
  <si>
    <t>http://t.co/z4qguRFMfB</t>
  </si>
  <si>
    <t>https://t.co/7vU6yUjJc6</t>
  </si>
  <si>
    <t>https://t.co/jYBbfkHgju</t>
  </si>
  <si>
    <t>https://t.co/hYBGb7s3Gf</t>
  </si>
  <si>
    <t>http://t.co/gqsegFGP2N</t>
  </si>
  <si>
    <t>https://t.co/ba8eFzbqsb</t>
  </si>
  <si>
    <t>http://t.co/W89vvJ7xYv</t>
  </si>
  <si>
    <t>http://t.co/WKcMOZn7yC</t>
  </si>
  <si>
    <t>http://t.co/iu4NXFR61u</t>
  </si>
  <si>
    <t>https://t.co/OGerZk0QZA</t>
  </si>
  <si>
    <t>http://t.co/L4PClbts3b</t>
  </si>
  <si>
    <t>https://t.co/0CGv0mCydR</t>
  </si>
  <si>
    <t>https://t.co/qqBXJYllso</t>
  </si>
  <si>
    <t>https://t.co/GvfN73CRZs</t>
  </si>
  <si>
    <t>https://t.co/He5EcdrWpU</t>
  </si>
  <si>
    <t>http://t.co/FSN92WlzrX</t>
  </si>
  <si>
    <t>https://t.co/4zspH5zjlN</t>
  </si>
  <si>
    <t>http://t.co/j3Btk4pSn9</t>
  </si>
  <si>
    <t>http://t.co/MjWkLjbqCN</t>
  </si>
  <si>
    <t>http://t.co/JtSOFIZWAo</t>
  </si>
  <si>
    <t>https://t.co/goIDs6XAeU</t>
  </si>
  <si>
    <t>https://t.co/s6d6NVfAAw</t>
  </si>
  <si>
    <t>https://t.co/ojIgxshgFJ</t>
  </si>
  <si>
    <t>https://t.co/RP06gajDeD</t>
  </si>
  <si>
    <t>https://t.co/mBioq3aZ1a</t>
  </si>
  <si>
    <t>https://t.co/Gmxq18Vfjo</t>
  </si>
  <si>
    <t>http://t.co/gVnTPijxcT</t>
  </si>
  <si>
    <t>http://t.co/i6vF3Ksfhm</t>
  </si>
  <si>
    <t>https://t.co/6WJH0jRiWS</t>
  </si>
  <si>
    <t>https://t.co/v4LFIUSMQF</t>
  </si>
  <si>
    <t>http://t.co/iVdgbAShR7</t>
  </si>
  <si>
    <t>https://t.co/LQWhCfvFG8</t>
  </si>
  <si>
    <t>https://t.co/XAPn5gJ9eo</t>
  </si>
  <si>
    <t>https://t.co/K90hTTBqsS</t>
  </si>
  <si>
    <t>https://t.co/cDBjqKao2H</t>
  </si>
  <si>
    <t>https://t.co/Qqj9odUmdt</t>
  </si>
  <si>
    <t>https://t.co/B8zGlqf5it</t>
  </si>
  <si>
    <t>https://t.co/zS6OP36fMS</t>
  </si>
  <si>
    <t>https://t.co/HiXmAgULrM</t>
  </si>
  <si>
    <t>https://t.co/zHU4Qi8lph</t>
  </si>
  <si>
    <t>https://t.co/06excJkVlr</t>
  </si>
  <si>
    <t>https://t.co/DaGQ251r4N</t>
  </si>
  <si>
    <t>https://t.co/pm6t0Bn8zh</t>
  </si>
  <si>
    <t>https://t.co/qjneNDE4QD</t>
  </si>
  <si>
    <t>http://t.co/8ac60LctLZ</t>
  </si>
  <si>
    <t>https://t.co/5iGW7XTpC0</t>
  </si>
  <si>
    <t>https://t.co/7fHhebJ26T</t>
  </si>
  <si>
    <t>https://t.co/ek72LPOeEY</t>
  </si>
  <si>
    <t>https://t.co/tNId9i1HPR</t>
  </si>
  <si>
    <t>https://t.co/VA2QdDGZKa</t>
  </si>
  <si>
    <t>https://t.co/mTH1jVHWWb</t>
  </si>
  <si>
    <t>http://t.co/6HMegsZuLT</t>
  </si>
  <si>
    <t>https://t.co/JxMK4TrUrt</t>
  </si>
  <si>
    <t>https://t.co/MLxzDOW8yq</t>
  </si>
  <si>
    <t>https://t.co/4Tb6NpcQrG</t>
  </si>
  <si>
    <t>https://t.co/IorWz8IqS6</t>
  </si>
  <si>
    <t>https://t.co/439rkfZYC8</t>
  </si>
  <si>
    <t>http://t.co/wfxjpUTi84</t>
  </si>
  <si>
    <t>http://t.co/z1CcoQKVu4</t>
  </si>
  <si>
    <t>https://t.co/ZEIEu39xuZ</t>
  </si>
  <si>
    <t>https://t.co/9Ue4WyLUwe</t>
  </si>
  <si>
    <t>https://t.co/5820QflBFt</t>
  </si>
  <si>
    <t>https://t.co/9li2HeZb0d</t>
  </si>
  <si>
    <t>https://t.co/GC1KsSX8eH</t>
  </si>
  <si>
    <t>https://t.co/DxU5M7HlEH</t>
  </si>
  <si>
    <t>https://t.co/cD78ehBzuo</t>
  </si>
  <si>
    <t>https://t.co/7lQUCJjtBN</t>
  </si>
  <si>
    <t>http://t.co/sAi3WCYRsx</t>
  </si>
  <si>
    <t>https://t.co/z0ZoOgJhJ4</t>
  </si>
  <si>
    <t>https://t.co/49p4Y8AlSF</t>
  </si>
  <si>
    <t>https://t.co/7fZnqW87au</t>
  </si>
  <si>
    <t>https://t.co/WyiBJOLxfZ</t>
  </si>
  <si>
    <t>https://t.co/SlDgnxSeWy</t>
  </si>
  <si>
    <t>http://t.co/GTnEECJErj</t>
  </si>
  <si>
    <t>https://t.co/9DFB6Clenb</t>
  </si>
  <si>
    <t>https://t.co/zPPWmZSWAp</t>
  </si>
  <si>
    <t>https://t.co/WABrkVf3zZ</t>
  </si>
  <si>
    <t>http://t.co/sQrLFFR3Vf</t>
  </si>
  <si>
    <t>https://t.co/sH0mgj3KYW</t>
  </si>
  <si>
    <t>https://t.co/j1gYNiN0nT</t>
  </si>
  <si>
    <t>https://t.co/3kafsraeud</t>
  </si>
  <si>
    <t>https://t.co/I8Tv8IUXCB</t>
  </si>
  <si>
    <t>http://t.co/opBNLkfS5q</t>
  </si>
  <si>
    <t>https://t.co/X7O0986axn</t>
  </si>
  <si>
    <t>https://t.co/sXBBCoANKC</t>
  </si>
  <si>
    <t>https://t.co/wQwo9fNRvf</t>
  </si>
  <si>
    <t>https://t.co/7SWqrz4K1b</t>
  </si>
  <si>
    <t>https://t.co/JUixirwT9j</t>
  </si>
  <si>
    <t>https://t.co/bWNfv430Pf</t>
  </si>
  <si>
    <t>https://t.co/rP8Ugd607u</t>
  </si>
  <si>
    <t>https://t.co/an0a1f7IMe</t>
  </si>
  <si>
    <t>http://t.co/7ACh9h26TW</t>
  </si>
  <si>
    <t>http://t.co/lKPchKeMUk</t>
  </si>
  <si>
    <t>https://t.co/KQ1m7aoinp</t>
  </si>
  <si>
    <t>https://t.co/1DuWsV9vO5</t>
  </si>
  <si>
    <t>http://t.co/kKadkfH5jz</t>
  </si>
  <si>
    <t>http://t.co/PaGWy0aymX</t>
  </si>
  <si>
    <t>https://t.co/b0nlBFB8eY</t>
  </si>
  <si>
    <t>http://pbs.twimg.com/profile_images/1085595535195734018/eHZ4kWPq_normal.jpg</t>
  </si>
  <si>
    <t>http://pbs.twimg.com/profile_images/1111345273815687169/jZgzz6sr_normal.jpg</t>
  </si>
  <si>
    <t>http://pbs.twimg.com/profile_images/1108023321743056896/1_HBoPce_normal.png</t>
  </si>
  <si>
    <t>http://pbs.twimg.com/profile_images/378800000443035035/ff691253f16c40859297b2f4be42f4e4_normal.jpeg</t>
  </si>
  <si>
    <t>http://pbs.twimg.com/profile_images/646033535468470272/y7cE5dyg_normal.png</t>
  </si>
  <si>
    <t>http://pbs.twimg.com/profile_images/1176594112105132032/8ZBlwUCK_normal.jpg</t>
  </si>
  <si>
    <t>http://pbs.twimg.com/profile_images/629268966364610560/M_aBoQo8_normal.jpg</t>
  </si>
  <si>
    <t>http://pbs.twimg.com/profile_images/1173726937631600640/YOwtQWpm_normal.jpg</t>
  </si>
  <si>
    <t>http://pbs.twimg.com/profile_images/1101515849763090433/SFfV_v9Q_normal.png</t>
  </si>
  <si>
    <t>http://pbs.twimg.com/profile_images/1137114757536894977/V_nWK7Hr_normal.jpg</t>
  </si>
  <si>
    <t>http://pbs.twimg.com/profile_images/1173222618478141440/Sugsr3RF_normal.jpg</t>
  </si>
  <si>
    <t>http://pbs.twimg.com/profile_images/1175245492718100480/619b__tp_normal.jpg</t>
  </si>
  <si>
    <t>http://pbs.twimg.com/profile_images/895288254781673473/rQyS1vd6_normal.jpg</t>
  </si>
  <si>
    <t>http://pbs.twimg.com/profile_images/1167632773089284098/03_W7tVL_normal.jpg</t>
  </si>
  <si>
    <t>http://pbs.twimg.com/profile_images/1067818081941020672/fe22GqY1_normal.jpg</t>
  </si>
  <si>
    <t>http://pbs.twimg.com/profile_images/959629018453639168/-Nk1FbD1_normal.jpg</t>
  </si>
  <si>
    <t>http://pbs.twimg.com/profile_images/1104574047545905152/zRTeT6BB_normal.jpg</t>
  </si>
  <si>
    <t>http://pbs.twimg.com/profile_images/982822863429189633/wkBmDID9_normal.jpg</t>
  </si>
  <si>
    <t>http://pbs.twimg.com/profile_images/1069257330196430848/1WGvNobZ_normal.jpg</t>
  </si>
  <si>
    <t>http://pbs.twimg.com/profile_images/1009181082476994561/hIeb5rBx_normal.jpg</t>
  </si>
  <si>
    <t>http://pbs.twimg.com/profile_images/1151292637376389123/3eHcDl9i_normal.jpg</t>
  </si>
  <si>
    <t>http://pbs.twimg.com/profile_images/973956862981955587/zxfH_vTP_normal.jpg</t>
  </si>
  <si>
    <t>http://pbs.twimg.com/profile_images/439967821338923009/wN5YVZba_normal.jpeg</t>
  </si>
  <si>
    <t>http://pbs.twimg.com/profile_images/894569171220013056/frKnb-vN_normal.jpg</t>
  </si>
  <si>
    <t>http://pbs.twimg.com/profile_images/513017931836321792/zSugE4kE_normal.jpeg</t>
  </si>
  <si>
    <t>http://pbs.twimg.com/profile_images/873245100381548545/O6KAVW_M_normal.jpg</t>
  </si>
  <si>
    <t>http://pbs.twimg.com/profile_images/1150863438660481024/PI1u5ci6_normal.jpg</t>
  </si>
  <si>
    <t>http://pbs.twimg.com/profile_images/1172935385825124353/JySSYPZK_normal.jpg</t>
  </si>
  <si>
    <t>http://pbs.twimg.com/profile_images/1160312048011505664/OeB0ugrN_normal.jpg</t>
  </si>
  <si>
    <t>http://pbs.twimg.com/profile_images/1072597978370719750/A_UWfwNS_normal.jpg</t>
  </si>
  <si>
    <t>http://pbs.twimg.com/profile_images/943520183448039424/-uccKONY_normal.jpg</t>
  </si>
  <si>
    <t>http://pbs.twimg.com/profile_images/752997385521856512/jBbzKFuw_normal.jpg</t>
  </si>
  <si>
    <t>http://abs.twimg.com/sticky/default_profile_images/default_profile_normal.png</t>
  </si>
  <si>
    <t>http://pbs.twimg.com/profile_images/499676630747320321/BBJiMr1u_normal.jpeg</t>
  </si>
  <si>
    <t>http://pbs.twimg.com/profile_images/1366316318/coyote_normal.jpg</t>
  </si>
  <si>
    <t>http://pbs.twimg.com/profile_images/986980106739437569/kdIO5a2t_normal.jpg</t>
  </si>
  <si>
    <t>http://pbs.twimg.com/profile_images/886883649119023104/2elYbHRa_normal.jpg</t>
  </si>
  <si>
    <t>http://pbs.twimg.com/profile_images/836271926410518530/wKJCeyjK_normal.jpg</t>
  </si>
  <si>
    <t>http://pbs.twimg.com/profile_images/907303829145899009/a3EISsmU_normal.jpg</t>
  </si>
  <si>
    <t>http://pbs.twimg.com/profile_images/378800000386328973/5c14b49a56f84dca142140276d77328d_normal.jpeg</t>
  </si>
  <si>
    <t>http://pbs.twimg.com/profile_images/659030966510317569/k1hD8wk-_normal.jpg</t>
  </si>
  <si>
    <t>http://pbs.twimg.com/profile_images/502122831274983424/-OF5qxtS_normal.jpeg</t>
  </si>
  <si>
    <t>http://pbs.twimg.com/profile_images/1147160231333584898/ywAbctDm_normal.png</t>
  </si>
  <si>
    <t>http://pbs.twimg.com/profile_images/1120761678516445186/VLYE5wND_normal.png</t>
  </si>
  <si>
    <t>http://pbs.twimg.com/profile_images/1131619675283099654/3tjckV8F_normal.jpg</t>
  </si>
  <si>
    <t>http://pbs.twimg.com/profile_images/542609129978601472/YjXih5EZ_normal.jpeg</t>
  </si>
  <si>
    <t>http://pbs.twimg.com/profile_images/468830305285967873/kemKYD7c_normal.jpeg</t>
  </si>
  <si>
    <t>http://pbs.twimg.com/profile_images/3434261065/9f02f511768e226d8bf50fac4e0c1ee2_normal.jpeg</t>
  </si>
  <si>
    <t>http://pbs.twimg.com/profile_images/908344775601946625/L7X2VnLd_normal.jpg</t>
  </si>
  <si>
    <t>http://pbs.twimg.com/profile_images/876811392384356352/FOCr1pfY_normal.jpg</t>
  </si>
  <si>
    <t>http://pbs.twimg.com/profile_images/914139858280488961/t8XxhMzJ_normal.jpg</t>
  </si>
  <si>
    <t>http://pbs.twimg.com/profile_images/1152834720515817472/VKjgj6pi_normal.jpg</t>
  </si>
  <si>
    <t>http://pbs.twimg.com/profile_images/494113235964940288/GxaO-76J_normal.jpeg</t>
  </si>
  <si>
    <t>http://pbs.twimg.com/profile_images/1162494492865441792/0dcyv30L_normal.jpg</t>
  </si>
  <si>
    <t>http://pbs.twimg.com/profile_images/923679246681128960/Ysiqqjwe_normal.jpg</t>
  </si>
  <si>
    <t>http://pbs.twimg.com/profile_images/1037486871088119808/Xa_A4QV1_normal.jpg</t>
  </si>
  <si>
    <t>http://pbs.twimg.com/profile_images/913845943702663168/zqhgYjyd_normal.jpg</t>
  </si>
  <si>
    <t>http://pbs.twimg.com/profile_images/1022228182538354694/FMeKJ993_normal.jpg</t>
  </si>
  <si>
    <t>http://pbs.twimg.com/profile_images/1108554465592963072/zQrjyfqe_normal.jpg</t>
  </si>
  <si>
    <t>http://pbs.twimg.com/profile_images/555055324374122496/TzZ3Q6ok_normal.jpeg</t>
  </si>
  <si>
    <t>http://pbs.twimg.com/profile_images/991396645395984384/7v3TxRUR_normal.jpg</t>
  </si>
  <si>
    <t>http://pbs.twimg.com/profile_images/3569301034/0d8bc94b5ff3a41cfd08fb9b9da70719_normal.jpeg</t>
  </si>
  <si>
    <t>http://pbs.twimg.com/profile_images/1025084839282728960/E97lbIHk_normal.jpg</t>
  </si>
  <si>
    <t>http://pbs.twimg.com/profile_images/1158714287/PressGo-avatar_normal.png</t>
  </si>
  <si>
    <t>http://pbs.twimg.com/profile_images/1142471353108504578/E1Ob2qTl_normal.jpg</t>
  </si>
  <si>
    <t>http://pbs.twimg.com/profile_images/1080587922271862784/rD0azppG_normal.jpg</t>
  </si>
  <si>
    <t>http://pbs.twimg.com/profile_images/430706888800337920/GAuwBVrB_normal.jpeg</t>
  </si>
  <si>
    <t>http://pbs.twimg.com/profile_images/1148327441527689217/1QpS06D6_normal.png</t>
  </si>
  <si>
    <t>http://pbs.twimg.com/profile_images/646046613912195072/Oi5ox14Q_normal.jpg</t>
  </si>
  <si>
    <t>http://pbs.twimg.com/profile_images/1024129366119407616/s7_I08VU_normal.jpg</t>
  </si>
  <si>
    <t>http://pbs.twimg.com/profile_images/1081374214563774464/KnX3FGe1_normal.jpg</t>
  </si>
  <si>
    <t>http://pbs.twimg.com/profile_images/1156003520111247361/j3dUB3No_normal.jpg</t>
  </si>
  <si>
    <t>http://pbs.twimg.com/profile_images/1173305277418037249/6T_i7D_O_normal.jpg</t>
  </si>
  <si>
    <t>http://pbs.twimg.com/profile_images/886248938780598273/vHfkIopE_normal.jpg</t>
  </si>
  <si>
    <t>http://pbs.twimg.com/profile_images/1076206075597119488/42itvNB5_normal.jpg</t>
  </si>
  <si>
    <t>http://pbs.twimg.com/profile_images/2400991579/hl9p106wx4fhx76a822z_normal.png</t>
  </si>
  <si>
    <t>http://pbs.twimg.com/profile_images/1175688914566356993/sKnFCma9_normal.jpg</t>
  </si>
  <si>
    <t>http://pbs.twimg.com/profile_images/1073791785586053122/Hm23VqYb_normal.jpg</t>
  </si>
  <si>
    <t>http://pbs.twimg.com/profile_images/877547055735988224/rlkmAxNj_normal.jpg</t>
  </si>
  <si>
    <t>http://pbs.twimg.com/profile_images/989617699667013632/WFOOXiib_normal.jpg</t>
  </si>
  <si>
    <t>http://pbs.twimg.com/profile_images/631302148920250368/0KHgWOY8_normal.png</t>
  </si>
  <si>
    <t>http://pbs.twimg.com/profile_images/1102983885154107393/pP9y0huv_normal.png</t>
  </si>
  <si>
    <t>http://pbs.twimg.com/profile_images/1117343798680408064/3oeq1OYn_normal.png</t>
  </si>
  <si>
    <t>http://pbs.twimg.com/profile_images/1149437753312067584/fUrAjC-d_normal.png</t>
  </si>
  <si>
    <t>http://pbs.twimg.com/profile_images/635787819559092224/eP1Dllj5_normal.jpg</t>
  </si>
  <si>
    <t>http://pbs.twimg.com/profile_images/1032714753481863168/E0iE8Btt_normal.jpg</t>
  </si>
  <si>
    <t>http://pbs.twimg.com/profile_images/458759569087283200/edfWqIM0_normal.jpeg</t>
  </si>
  <si>
    <t>http://pbs.twimg.com/profile_images/942816732204404736/UN_9wf7C_normal.jpg</t>
  </si>
  <si>
    <t>http://pbs.twimg.com/profile_images/875457762188308481/6upIJ4nq_normal.jpg</t>
  </si>
  <si>
    <t>http://pbs.twimg.com/profile_images/1163843608534900736/FHlgNgWn_normal.jpg</t>
  </si>
  <si>
    <t>http://pbs.twimg.com/profile_images/1023686737124417536/my-yZT9h_normal.jpg</t>
  </si>
  <si>
    <t>http://pbs.twimg.com/profile_images/1059411513042038784/RSGnldxf_normal.jpg</t>
  </si>
  <si>
    <t>http://pbs.twimg.com/profile_images/1147276110830481413/J0Rlo1Dx_normal.jpg</t>
  </si>
  <si>
    <t>http://pbs.twimg.com/profile_images/1026820455209082881/QeJsi4bU_normal.jpg</t>
  </si>
  <si>
    <t>http://pbs.twimg.com/profile_images/1080136700293246977/H1KapG-s_normal.jpg</t>
  </si>
  <si>
    <t>http://pbs.twimg.com/profile_images/1123312109666938881/GucX2Wkk_normal.jpg</t>
  </si>
  <si>
    <t>http://pbs.twimg.com/profile_images/803067261439197185/9b8kSCOA_normal.jpg</t>
  </si>
  <si>
    <t>http://pbs.twimg.com/profile_images/1175490409360961538/d4jNsbX8_normal.jpg</t>
  </si>
  <si>
    <t>http://pbs.twimg.com/profile_images/979748797453602817/XEKefhID_normal.jpg</t>
  </si>
  <si>
    <t>http://pbs.twimg.com/profile_images/789106686753550336/5Tatttlc_normal.jpg</t>
  </si>
  <si>
    <t>http://pbs.twimg.com/profile_images/760883550367473664/SLd2H_h-_normal.jpg</t>
  </si>
  <si>
    <t>http://pbs.twimg.com/profile_images/1131605809727721474/rxDsmMJc_normal.png</t>
  </si>
  <si>
    <t>http://pbs.twimg.com/profile_images/1098972415294623744/Gl2LHTPI_normal.png</t>
  </si>
  <si>
    <t>http://pbs.twimg.com/profile_images/530779943806849024/K8DHJ9d9_normal.jpeg</t>
  </si>
  <si>
    <t>http://pbs.twimg.com/profile_images/1082364467835367424/587fbQVY_normal.jpg</t>
  </si>
  <si>
    <t>http://pbs.twimg.com/profile_images/1164495463980027904/h7yBAcQB_normal.jpg</t>
  </si>
  <si>
    <t>http://pbs.twimg.com/profile_images/1169267427940667392/BZAEbOoc_normal.jpg</t>
  </si>
  <si>
    <t>http://pbs.twimg.com/profile_images/461406200110665728/u6qzKhIg_normal.png</t>
  </si>
  <si>
    <t>http://pbs.twimg.com/profile_images/451772521897926656/iJRUuuGz_normal.jpeg</t>
  </si>
  <si>
    <t>http://pbs.twimg.com/profile_images/1176676520817020928/V2wMzOGo_normal.jpg</t>
  </si>
  <si>
    <t>http://pbs.twimg.com/profile_images/705929371098304512/m56WHlhX_normal.jpg</t>
  </si>
  <si>
    <t>http://pbs.twimg.com/profile_images/798602843015892992/OtobetiY_normal.jpg</t>
  </si>
  <si>
    <t>http://pbs.twimg.com/profile_images/510611430068850689/8n8FHGPO_normal.jpeg</t>
  </si>
  <si>
    <t>http://pbs.twimg.com/profile_images/981261120714326016/DY0_UXtk_normal.jpg</t>
  </si>
  <si>
    <t>http://pbs.twimg.com/profile_images/1155178896041631744/2E1HC5vq_normal.jpg</t>
  </si>
  <si>
    <t>http://pbs.twimg.com/profile_images/1049701070358962176/hZZNtH9c_normal.jpg</t>
  </si>
  <si>
    <t>http://pbs.twimg.com/profile_images/587449723876958208/nNo9OtFv_normal.jpg</t>
  </si>
  <si>
    <t>http://pbs.twimg.com/profile_images/914945541393367040/N6LcPXFD_normal.jpg</t>
  </si>
  <si>
    <t>http://pbs.twimg.com/profile_images/832048356612452355/zdFf7BWC_normal.jpg</t>
  </si>
  <si>
    <t>http://pbs.twimg.com/profile_images/1081093969658941440/mBk6tRpM_normal.jpg</t>
  </si>
  <si>
    <t>http://pbs.twimg.com/profile_images/1168295780681232384/vo84z7Og_normal.jpg</t>
  </si>
  <si>
    <t>http://pbs.twimg.com/profile_images/960529331997978624/2x6rynvM_normal.jpg</t>
  </si>
  <si>
    <t>http://pbs.twimg.com/profile_images/1089327667567083520/PP6zFaS3_normal.jpg</t>
  </si>
  <si>
    <t>http://pbs.twimg.com/profile_images/422554691310870528/4GUEHmwt_normal.jpeg</t>
  </si>
  <si>
    <t>http://pbs.twimg.com/profile_images/479713687335227393/S9gbqlKY_normal.jpeg</t>
  </si>
  <si>
    <t>http://pbs.twimg.com/profile_images/1165420840349044736/cZRIUe8X_normal.jpg</t>
  </si>
  <si>
    <t>http://pbs.twimg.com/profile_images/512298782415785984/brEZvG70_normal.jpeg</t>
  </si>
  <si>
    <t>http://pbs.twimg.com/profile_images/1166707687570268160/_FSsk6Nq_normal.jpg</t>
  </si>
  <si>
    <t>http://pbs.twimg.com/profile_images/1086030386046607360/YQoqzaeL_normal.jpg</t>
  </si>
  <si>
    <t>http://pbs.twimg.com/profile_images/540420530612875264/U5YNoht__normal.jpeg</t>
  </si>
  <si>
    <t>http://pbs.twimg.com/profile_images/1335856342/aan_logo_normal.jpg</t>
  </si>
  <si>
    <t>http://pbs.twimg.com/profile_images/1135570777833713664/zIFG746j_normal.png</t>
  </si>
  <si>
    <t>http://pbs.twimg.com/profile_images/1085912722599002113/RWCFmEz9_normal.jpg</t>
  </si>
  <si>
    <t>http://pbs.twimg.com/profile_images/909450269561380865/axbcXH8N_normal.jpg</t>
  </si>
  <si>
    <t>http://pbs.twimg.com/profile_images/1118961996295213057/M_xZmmqL_normal.jpg</t>
  </si>
  <si>
    <t>http://pbs.twimg.com/profile_images/600366973889810432/2mMMMZzU_normal.jpg</t>
  </si>
  <si>
    <t>http://pbs.twimg.com/profile_images/1064628311589040130/5X6uVVxZ_normal.jpg</t>
  </si>
  <si>
    <t>http://pbs.twimg.com/profile_images/1078813128123666432/O7TlV46t_normal.jpg</t>
  </si>
  <si>
    <t>http://pbs.twimg.com/profile_images/1173405464501084161/9eMLGf_B_normal.jpg</t>
  </si>
  <si>
    <t>http://pbs.twimg.com/profile_images/1161659747076120578/Wi0jIdeP_normal.jpg</t>
  </si>
  <si>
    <t>http://pbs.twimg.com/profile_images/1173273504336285698/04zkPEDd_normal.jpg</t>
  </si>
  <si>
    <t>http://pbs.twimg.com/profile_images/1034765226422480897/ga8eWhsP_normal.jpg</t>
  </si>
  <si>
    <t>http://pbs.twimg.com/profile_images/1066911283042271232/FdLycLOP_normal.jpg</t>
  </si>
  <si>
    <t>http://pbs.twimg.com/profile_images/1069674201207005185/h7D2MROv_normal.jpg</t>
  </si>
  <si>
    <t>http://pbs.twimg.com/profile_images/1101120429694087169/Kld5u5kC_normal.jpg</t>
  </si>
  <si>
    <t>http://pbs.twimg.com/profile_images/1168225694821900288/OZ-c1oti_normal.jpg</t>
  </si>
  <si>
    <t>http://pbs.twimg.com/profile_images/1104595351372206080/4oPUyzD4_normal.jpg</t>
  </si>
  <si>
    <t>http://pbs.twimg.com/profile_images/1170974240796889089/aLuyoQiu_normal.jpg</t>
  </si>
  <si>
    <t>http://pbs.twimg.com/profile_images/941572434771300354/dlApEp7r_normal.jpg</t>
  </si>
  <si>
    <t>http://pbs.twimg.com/profile_images/1078391292466364416/5_ibBp0o_normal.jpg</t>
  </si>
  <si>
    <t>http://pbs.twimg.com/profile_images/956179378924236801/qfgWn9N2_normal.jpg</t>
  </si>
  <si>
    <t>http://pbs.twimg.com/profile_images/1120094811627950080/9v4F8VS9_normal.jpg</t>
  </si>
  <si>
    <t>http://pbs.twimg.com/profile_images/1007388111289176065/fTr_zUyN_normal.jpg</t>
  </si>
  <si>
    <t>http://pbs.twimg.com/profile_images/868176848680648705/uw9DxFQe_normal.jpg</t>
  </si>
  <si>
    <t>http://pbs.twimg.com/profile_images/950451103442788352/f_jsRyT7_normal.jpg</t>
  </si>
  <si>
    <t>http://pbs.twimg.com/profile_images/875573523376349184/R3QrckFu_normal.jpg</t>
  </si>
  <si>
    <t>http://pbs.twimg.com/profile_images/1147186229764677632/cQM0o-UN_normal.jpg</t>
  </si>
  <si>
    <t>http://pbs.twimg.com/profile_images/1174213151589654534/6GyTOHqs_normal.jpg</t>
  </si>
  <si>
    <t>http://pbs.twimg.com/profile_images/1162543505362825218/c1RAJ93x_normal.jpg</t>
  </si>
  <si>
    <t>http://pbs.twimg.com/profile_images/717774134600597505/eF9rMeA3_normal.jpg</t>
  </si>
  <si>
    <t>http://pbs.twimg.com/profile_images/1144067340730081280/iZNFSCr9_normal.jpg</t>
  </si>
  <si>
    <t>http://pbs.twimg.com/profile_images/1175164026134978560/egSm7o40_normal.jpg</t>
  </si>
  <si>
    <t>http://pbs.twimg.com/profile_images/1173090502738137088/GuJbwLq4_normal.jpg</t>
  </si>
  <si>
    <t>http://pbs.twimg.com/profile_images/1126520500698734593/IHQvmu7Z_normal.jpg</t>
  </si>
  <si>
    <t>http://pbs.twimg.com/profile_images/1174425462463971328/PDpYRg9q_normal.jpg</t>
  </si>
  <si>
    <t>http://pbs.twimg.com/profile_images/1175064784628256769/sZ_TQ697_normal.jpg</t>
  </si>
  <si>
    <t>http://pbs.twimg.com/profile_images/1143893402020450304/isHkPbGh_normal.jpg</t>
  </si>
  <si>
    <t>http://pbs.twimg.com/profile_images/1096242509703974913/V1eRsXR8_normal.jpg</t>
  </si>
  <si>
    <t>http://pbs.twimg.com/profile_images/1176557167069028353/dPb-gC8e_normal.jpg</t>
  </si>
  <si>
    <t>http://pbs.twimg.com/profile_images/1160008718790123523/JFlWwXqv_normal.jpg</t>
  </si>
  <si>
    <t>http://pbs.twimg.com/profile_images/1118140464249606147/lHjvigCP_normal.jpg</t>
  </si>
  <si>
    <t>http://pbs.twimg.com/profile_images/1170864566001176576/kbgP5erg_normal.jpg</t>
  </si>
  <si>
    <t>http://pbs.twimg.com/profile_images/378800000140315433/0ff8636a1f5ab1aaa1421810a9ae03e0_normal.jpeg</t>
  </si>
  <si>
    <t>http://pbs.twimg.com/profile_images/1095076335087767553/8QMvpFUL_normal.jpg</t>
  </si>
  <si>
    <t>http://pbs.twimg.com/profile_images/993859096293117952/l3ubf8sv_normal.jpg</t>
  </si>
  <si>
    <t>http://pbs.twimg.com/profile_images/1165756714928541696/i5-8HHg7_normal.jpg</t>
  </si>
  <si>
    <t>http://pbs.twimg.com/profile_images/1166769342039638016/55TgthWD_normal.jpg</t>
  </si>
  <si>
    <t>http://pbs.twimg.com/profile_images/1074652475943256064/nwcNM_24_normal.jpg</t>
  </si>
  <si>
    <t>http://pbs.twimg.com/profile_images/1157521523839787008/gnLoXxNA_normal.jpg</t>
  </si>
  <si>
    <t>http://pbs.twimg.com/profile_images/1075429382523518976/CFC8XecK_normal.jpg</t>
  </si>
  <si>
    <t>http://pbs.twimg.com/profile_images/1176535555183652864/AH9NWiaN_normal.jpg</t>
  </si>
  <si>
    <t>http://pbs.twimg.com/profile_images/1166836778659135488/lnWqd7em_normal.jpg</t>
  </si>
  <si>
    <t>http://pbs.twimg.com/profile_images/1166740927047774213/620j96jf_normal.jpg</t>
  </si>
  <si>
    <t>http://pbs.twimg.com/profile_images/866819390028865536/6u1m9_Kh_normal.jpg</t>
  </si>
  <si>
    <t>http://pbs.twimg.com/profile_images/864109242780962816/qKwBif9m_normal.jpg</t>
  </si>
  <si>
    <t>http://pbs.twimg.com/profile_images/937702629299359744/i5fKIxZN_normal.jpg</t>
  </si>
  <si>
    <t>http://pbs.twimg.com/profile_images/782687199112421376/9siPXsgF_normal.jpg</t>
  </si>
  <si>
    <t>http://pbs.twimg.com/profile_images/1158775694052220928/zHcq_kW9_normal.jpg</t>
  </si>
  <si>
    <t>http://pbs.twimg.com/profile_images/1118312144678858752/ZBrh4mGo_normal.jpg</t>
  </si>
  <si>
    <t>http://pbs.twimg.com/profile_images/1167494108866387969/Y_Mt9YIK_normal.jpg</t>
  </si>
  <si>
    <t>http://pbs.twimg.com/profile_images/871722749017952256/cgOrr7N__normal.jpg</t>
  </si>
  <si>
    <t>http://pbs.twimg.com/profile_images/774745154645139456/EPhS7VyM_normal.jpg</t>
  </si>
  <si>
    <t>http://pbs.twimg.com/profile_images/1146465523506601985/mAgDUjLn_normal.jpg</t>
  </si>
  <si>
    <t>http://pbs.twimg.com/profile_images/1176899266293501952/EtZqKbGq_normal.jpg</t>
  </si>
  <si>
    <t>http://pbs.twimg.com/profile_images/1149509272604041223/Ux2_-BXu_normal.jpg</t>
  </si>
  <si>
    <t>http://pbs.twimg.com/profile_images/1165854543319588865/hAQH8i9b_normal.jpg</t>
  </si>
  <si>
    <t>http://pbs.twimg.com/profile_images/1006757720886833152/QatwvJGq_normal.jpg</t>
  </si>
  <si>
    <t>http://pbs.twimg.com/profile_images/1175845889547624449/6woEVhd3_normal.jpg</t>
  </si>
  <si>
    <t>http://pbs.twimg.com/profile_images/671337387289681920/Eu5_hsxn_normal.jpg</t>
  </si>
  <si>
    <t>http://pbs.twimg.com/profile_images/1137919869440208896/XIjnp4Tf_normal.jpg</t>
  </si>
  <si>
    <t>http://pbs.twimg.com/profile_images/826939345684815872/EipYNS8Y_normal.jpg</t>
  </si>
  <si>
    <t>http://pbs.twimg.com/profile_images/1834262505/profile_pic_crop_normal.jpg</t>
  </si>
  <si>
    <t>http://pbs.twimg.com/profile_images/1126571735812382721/P5DcRS1G_normal.jpg</t>
  </si>
  <si>
    <t>http://pbs.twimg.com/profile_images/1175161892769341440/OAAur-gk_normal.jpg</t>
  </si>
  <si>
    <t>http://pbs.twimg.com/profile_images/1168960430296969216/nf-8soKi_normal.jpg</t>
  </si>
  <si>
    <t>http://pbs.twimg.com/profile_images/1165106819116752896/f6d-F874_normal.jpg</t>
  </si>
  <si>
    <t>http://pbs.twimg.com/profile_images/1176188074214199298/NkRjjMbF_normal.jpg</t>
  </si>
  <si>
    <t>http://pbs.twimg.com/profile_images/1175544411041783808/VktMDXVq_normal.jpg</t>
  </si>
  <si>
    <t>http://pbs.twimg.com/profile_images/1026548994879569920/NYFj3bTt_normal.jpg</t>
  </si>
  <si>
    <t>http://pbs.twimg.com/profile_images/1159558869682720768/_UeQ6EKi_normal.png</t>
  </si>
  <si>
    <t>http://pbs.twimg.com/profile_images/892189664576237570/YW3sWUSL_normal.jpg</t>
  </si>
  <si>
    <t>http://pbs.twimg.com/profile_images/1144063147004833792/XfVMzkE8_normal.jpg</t>
  </si>
  <si>
    <t>http://pbs.twimg.com/profile_images/1159226856282959874/_5VG_l3S_normal.jpg</t>
  </si>
  <si>
    <t>http://pbs.twimg.com/profile_images/1165794079550115846/Ks7sLIcr_normal.jpg</t>
  </si>
  <si>
    <t>http://pbs.twimg.com/profile_images/1153388134857678848/2GB5ftix_normal.jpg</t>
  </si>
  <si>
    <t>http://pbs.twimg.com/profile_images/1164356224726392834/pQQaopYL_normal.jpg</t>
  </si>
  <si>
    <t>http://pbs.twimg.com/profile_images/1135305316797755392/l7lKz3SX_normal.jpg</t>
  </si>
  <si>
    <t>http://pbs.twimg.com/profile_images/1157652236882841601/ZJBgecw6_normal.jpg</t>
  </si>
  <si>
    <t>http://pbs.twimg.com/profile_images/1135233052374945793/LP557XMu_normal.jpg</t>
  </si>
  <si>
    <t>http://pbs.twimg.com/profile_images/1140133108345274368/Z6jrLjcY_normal.jpg</t>
  </si>
  <si>
    <t>http://pbs.twimg.com/profile_images/1029035571471998976/ErgzVvLe_normal.jpg</t>
  </si>
  <si>
    <t>http://pbs.twimg.com/profile_images/1029032529276227584/rrUO00Qr_normal.jpg</t>
  </si>
  <si>
    <t>http://pbs.twimg.com/profile_images/624119452158701568/sNJe7E2y_normal.jpg</t>
  </si>
  <si>
    <t>http://pbs.twimg.com/profile_images/816544605759901696/V1RJYPKk_normal.jpg</t>
  </si>
  <si>
    <t>http://pbs.twimg.com/profile_images/755800181128499200/dgIYW-Tg_normal.jpg</t>
  </si>
  <si>
    <t>http://pbs.twimg.com/profile_images/875707949217308673/KoeOIQIV_normal.jpg</t>
  </si>
  <si>
    <t>http://pbs.twimg.com/profile_images/1172603627053232130/uVXSTKJM_normal.jpg</t>
  </si>
  <si>
    <t>http://pbs.twimg.com/profile_images/1166681008395231232/pLAUjg0y_normal.jpg</t>
  </si>
  <si>
    <t>http://pbs.twimg.com/profile_images/731868143761686528/VNoYs_5e_normal.jpg</t>
  </si>
  <si>
    <t>http://pbs.twimg.com/profile_images/1170370459399069700/T_tnpoKd_normal.jpg</t>
  </si>
  <si>
    <t>http://pbs.twimg.com/profile_images/2829315363/bf210a76a30b07621519828b5afe32f5_normal.jpeg</t>
  </si>
  <si>
    <t>http://pbs.twimg.com/profile_images/953853608415584257/8Iz8G6zW_normal.jpg</t>
  </si>
  <si>
    <t>http://pbs.twimg.com/profile_images/615231927436509184/51bQ5ZYt_normal.jpg</t>
  </si>
  <si>
    <t>http://pbs.twimg.com/profile_images/1171050012547137536/3YrsUbNE_normal.jpg</t>
  </si>
  <si>
    <t>http://pbs.twimg.com/profile_images/1145494259560255491/-ppCgDKb_normal.jpg</t>
  </si>
  <si>
    <t>http://pbs.twimg.com/profile_images/3289532769/9eda70d707fb805e2ead1eb7f4699e52_normal.jpeg</t>
  </si>
  <si>
    <t>http://pbs.twimg.com/profile_images/1170628530427912193/fqR-5002_normal.jpg</t>
  </si>
  <si>
    <t>http://pbs.twimg.com/profile_images/1041689956232642560/wjspUi-F_normal.jpg</t>
  </si>
  <si>
    <t>http://pbs.twimg.com/profile_images/1175597230100832257/jsbHu8Uw_normal.jpg</t>
  </si>
  <si>
    <t>http://pbs.twimg.com/profile_images/1065081123875770370/Desk3_QS_normal.jpg</t>
  </si>
  <si>
    <t>http://pbs.twimg.com/profile_images/801111625390505984/3Awgcbvw_normal.jpg</t>
  </si>
  <si>
    <t>http://pbs.twimg.com/profile_images/1110481142329810944/AbRZsMRr_normal.png</t>
  </si>
  <si>
    <t>http://pbs.twimg.com/profile_images/886014466554462208/I8FFSKke_normal.jpg</t>
  </si>
  <si>
    <t>http://pbs.twimg.com/profile_images/3749863989/76e27a0633a2ce2ce93c8d1438039935_normal.png</t>
  </si>
  <si>
    <t>http://pbs.twimg.com/profile_images/638084084103794688/qWE1xxSs_normal.jpg</t>
  </si>
  <si>
    <t>http://pbs.twimg.com/profile_images/1168632468477554688/gf-62g0F_normal.jpg</t>
  </si>
  <si>
    <t>http://pbs.twimg.com/profile_images/463057215109099520/mITbI2Nr_normal.jpeg</t>
  </si>
  <si>
    <t>http://pbs.twimg.com/profile_images/808898761263087616/T88G0p0U_normal.jpg</t>
  </si>
  <si>
    <t>http://pbs.twimg.com/profile_images/1171104960420777984/wPJCpSbH_normal.jpg</t>
  </si>
  <si>
    <t>http://pbs.twimg.com/profile_images/1165999493935820802/xoDmq_VA_normal.jpg</t>
  </si>
  <si>
    <t>http://pbs.twimg.com/profile_images/975707869764038658/VxPK1xwb_normal.jpg</t>
  </si>
  <si>
    <t>http://pbs.twimg.com/profile_images/1137370700073897984/LFkBYzbk_normal.jpg</t>
  </si>
  <si>
    <t>http://pbs.twimg.com/profile_images/641049213456007169/XH7A5pAJ_normal.jpg</t>
  </si>
  <si>
    <t>http://pbs.twimg.com/profile_images/1072326662916837376/1UQpib4m_normal.jpg</t>
  </si>
  <si>
    <t>http://pbs.twimg.com/profile_images/378800000867731377/wxItbn5u_normal.jpeg</t>
  </si>
  <si>
    <t>http://pbs.twimg.com/profile_images/1106209376690413568/c02uU8ro_normal.png</t>
  </si>
  <si>
    <t>http://pbs.twimg.com/profile_images/1055115364013494272/0ZvDC9yS_normal.jpg</t>
  </si>
  <si>
    <t>http://pbs.twimg.com/profile_images/718976587467661312/qpn0m97x_normal.jpg</t>
  </si>
  <si>
    <t>http://pbs.twimg.com/profile_images/916842025747546113/CaJUo5IH_normal.jpg</t>
  </si>
  <si>
    <t>http://pbs.twimg.com/profile_images/721310770105954304/Uv1SE_mQ_normal.jpg</t>
  </si>
  <si>
    <t>http://pbs.twimg.com/profile_images/1177285462555332613/tRvsZShA_normal.jpg</t>
  </si>
  <si>
    <t>http://pbs.twimg.com/profile_images/1145024691444359169/janSVvJ0_normal.jpg</t>
  </si>
  <si>
    <t>http://pbs.twimg.com/profile_images/832329326486048768/-aVkMrnc_normal.jpg</t>
  </si>
  <si>
    <t>http://pbs.twimg.com/profile_images/1167174561319858176/4j69RnIw_normal.png</t>
  </si>
  <si>
    <t>http://pbs.twimg.com/profile_images/476574317774667776/tY7iKO5l_normal.jpeg</t>
  </si>
  <si>
    <t>http://pbs.twimg.com/profile_images/1153112546267860993/nEPeRmDi_normal.jpg</t>
  </si>
  <si>
    <t>http://pbs.twimg.com/profile_images/1156999029848453125/zfDqS8TY_normal.jpg</t>
  </si>
  <si>
    <t>http://pbs.twimg.com/profile_images/765466232648630272/6rkEl42v_normal.jpg</t>
  </si>
  <si>
    <t>http://pbs.twimg.com/profile_images/1173393890625372161/9WTp1JGu_normal.jpg</t>
  </si>
  <si>
    <t>http://pbs.twimg.com/profile_images/1162266781/MarkMangino1_normal.jpg</t>
  </si>
  <si>
    <t>http://pbs.twimg.com/profile_images/1068684595644645376/hg8DpbIU_normal.jpg</t>
  </si>
  <si>
    <t>http://pbs.twimg.com/profile_images/1164006460516372480/g0XESrVE_normal.jpg</t>
  </si>
  <si>
    <t>http://pbs.twimg.com/profile_images/1115672858896883712/gHpDEBsY_normal.jpg</t>
  </si>
  <si>
    <t>http://pbs.twimg.com/profile_images/1067256760434593793/NWJDwK5d_normal.jpg</t>
  </si>
  <si>
    <t>http://pbs.twimg.com/profile_images/910316691883745282/RkIM7pdL_normal.jpg</t>
  </si>
  <si>
    <t>http://pbs.twimg.com/profile_images/798000168981368832/Lb7SWwVq_normal.jpg</t>
  </si>
  <si>
    <t>http://pbs.twimg.com/profile_images/977243120495742976/oquyPA0G_normal.jpg</t>
  </si>
  <si>
    <t>http://pbs.twimg.com/profile_images/699360408671375360/rEdQVJ5o_normal.jpg</t>
  </si>
  <si>
    <t>http://pbs.twimg.com/profile_images/510452213437562880/sYlf2t_n_normal.jpeg</t>
  </si>
  <si>
    <t>http://pbs.twimg.com/profile_images/1088153937096704002/9F6HeF_p_normal.jpg</t>
  </si>
  <si>
    <t>http://pbs.twimg.com/profile_images/1026512919435993089/PHNpO6F1_normal.jpg</t>
  </si>
  <si>
    <t>http://pbs.twimg.com/profile_images/573149679086522370/g0o0yq4G_normal.png</t>
  </si>
  <si>
    <t>http://pbs.twimg.com/profile_images/969858874860740608/PLDUYB4i_normal.jpg</t>
  </si>
  <si>
    <t>http://pbs.twimg.com/profile_images/2643097176/a48055d019fdc576a5590d9e00562b51_normal.jpeg</t>
  </si>
  <si>
    <t>http://pbs.twimg.com/profile_images/1175774680831184902/DsKIWqHJ_normal.jpg</t>
  </si>
  <si>
    <t>http://pbs.twimg.com/profile_images/776872286515113984/eg7qGLcI_normal.jpg</t>
  </si>
  <si>
    <t>http://pbs.twimg.com/profile_images/937389747227344896/mFRleTSr_normal.jpg</t>
  </si>
  <si>
    <t>http://pbs.twimg.com/profile_images/969270060354215936/eoEpr2Vl_normal.jpg</t>
  </si>
  <si>
    <t>http://pbs.twimg.com/profile_images/1129135929917083650/Yn5l4qPG_normal.png</t>
  </si>
  <si>
    <t>http://pbs.twimg.com/profile_images/378800000637488449/2590b6b0d650aa73bef902ac9c9e22e8_normal.jpeg</t>
  </si>
  <si>
    <t>http://pbs.twimg.com/profile_images/821751331715252225/TPJzF8Cm_normal.jpg</t>
  </si>
  <si>
    <t>http://pbs.twimg.com/profile_images/593504549098291200/12UWFaxN_normal.jpg</t>
  </si>
  <si>
    <t>http://pbs.twimg.com/profile_images/1938385254/KPR_White_Logo_Black_News__normal.jpg</t>
  </si>
  <si>
    <t>http://pbs.twimg.com/profile_images/1005949822061465601/M_NmZde__normal.jpg</t>
  </si>
  <si>
    <t>http://pbs.twimg.com/profile_images/949573762458050560/OT-pjlAD_normal.jpg</t>
  </si>
  <si>
    <t>http://pbs.twimg.com/profile_images/1042619299913850880/b1tsmsWD_normal.jpg</t>
  </si>
  <si>
    <t>http://pbs.twimg.com/profile_images/1165627709487079425/JBjrglaG_normal.jpg</t>
  </si>
  <si>
    <t>http://pbs.twimg.com/profile_images/1070542454045106176/G_JPDbjY_normal.jpg</t>
  </si>
  <si>
    <t>http://pbs.twimg.com/profile_images/1058091780292263936/gbe5p8fp_normal.jpg</t>
  </si>
  <si>
    <t>http://pbs.twimg.com/profile_images/703226006182752256/46y-2OFV_normal.jpg</t>
  </si>
  <si>
    <t>http://pbs.twimg.com/profile_images/991793484125343745/BaaVPdal_normal.jpg</t>
  </si>
  <si>
    <t>http://pbs.twimg.com/profile_images/3217998188/adbecba8120cb9f6f1a77d292324c2a4_normal.jpeg</t>
  </si>
  <si>
    <t>http://pbs.twimg.com/profile_images/1171940763120394240/_lj1VdPT_normal.jpg</t>
  </si>
  <si>
    <t>http://pbs.twimg.com/profile_images/902368735117193217/EyIXsD8K_normal.jpg</t>
  </si>
  <si>
    <t>http://pbs.twimg.com/profile_images/1177089660075618314/hSh_gK44_normal.jpg</t>
  </si>
  <si>
    <t>http://pbs.twimg.com/profile_images/1157383159580901376/PfxZmrYY_normal.jpg</t>
  </si>
  <si>
    <t>http://pbs.twimg.com/profile_images/135825506/kglologo_normal.png</t>
  </si>
  <si>
    <t>http://pbs.twimg.com/profile_images/1131615693416411136/pDCzuLdA_normal.png</t>
  </si>
  <si>
    <t>http://pbs.twimg.com/profile_images/906724136776556544/Pi2YRAgl_normal.jpg</t>
  </si>
  <si>
    <t>http://pbs.twimg.com/profile_images/1030464049216020480/m5TaR6YK_normal.jpg</t>
  </si>
  <si>
    <t>http://pbs.twimg.com/profile_images/1044661694130270208/3BoolvYF_normal.jpg</t>
  </si>
  <si>
    <t>http://pbs.twimg.com/profile_images/1174888463247781889/O70DBsOI_normal.jpg</t>
  </si>
  <si>
    <t>http://pbs.twimg.com/profile_images/1063275562360340486/J2EaGDip_normal.jpg</t>
  </si>
  <si>
    <t>http://pbs.twimg.com/profile_images/1151243169926750208/9SN2-sDe_normal.jpg</t>
  </si>
  <si>
    <t>http://pbs.twimg.com/profile_images/1169449811084480512/KHCr0blj_normal.jpg</t>
  </si>
  <si>
    <t>http://pbs.twimg.com/profile_images/1165249584026791936/ZxbvOAZd_normal.jpg</t>
  </si>
  <si>
    <t>http://pbs.twimg.com/profile_images/1152589624885297152/9_hbEmPr_normal.jpg</t>
  </si>
  <si>
    <t>http://pbs.twimg.com/profile_images/1160778249355583490/b4-7Pt8Z_normal.jpg</t>
  </si>
  <si>
    <t>http://pbs.twimg.com/profile_images/1076118664024182784/_ivqPN50_normal.jpg</t>
  </si>
  <si>
    <t>http://pbs.twimg.com/profile_images/1083086165891108864/P34bXW7-_normal.jpg</t>
  </si>
  <si>
    <t>http://pbs.twimg.com/profile_images/1104126649149345792/T84eHWAg_normal.png</t>
  </si>
  <si>
    <t>http://pbs.twimg.com/profile_images/3278222960/d12076db99c6c85819b5be87c1d57a05_normal.png</t>
  </si>
  <si>
    <t>http://pbs.twimg.com/profile_images/487715581005553664/-6zGr8sl_normal.jpeg</t>
  </si>
  <si>
    <t>http://pbs.twimg.com/profile_images/1059484345616998400/52PheKR-_normal.jpg</t>
  </si>
  <si>
    <t>http://pbs.twimg.com/profile_images/1132122705069666305/SRApj-aE_normal.png</t>
  </si>
  <si>
    <t>http://pbs.twimg.com/profile_images/793924061843914752/ycm8ibEE_normal.jpg</t>
  </si>
  <si>
    <t>http://pbs.twimg.com/profile_images/1165804332454989824/hbkkOGIk_normal.jpg</t>
  </si>
  <si>
    <t>http://pbs.twimg.com/profile_images/1060262833626193920/VAlBQxTi_normal.jpg</t>
  </si>
  <si>
    <t>http://pbs.twimg.com/profile_images/1129573377209962501/ZVRbFZo1_normal.jpg</t>
  </si>
  <si>
    <t>http://pbs.twimg.com/profile_images/599199473676333057/0IoRNYGA_normal.jpg</t>
  </si>
  <si>
    <t>http://pbs.twimg.com/profile_images/1177255741549436928/nuXDjCBW_normal.jpg</t>
  </si>
  <si>
    <t>http://pbs.twimg.com/profile_images/1121263578986819584/6h8SghQK_normal.jpg</t>
  </si>
  <si>
    <t>http://pbs.twimg.com/profile_images/1025395013004406784/oHUeqmao_normal.jpg</t>
  </si>
  <si>
    <t>http://pbs.twimg.com/profile_images/826848458984132608/Cw_iIwT9_normal.jpg</t>
  </si>
  <si>
    <t>http://pbs.twimg.com/profile_images/1094001098816401409/mmmtGElq_normal.jpg</t>
  </si>
  <si>
    <t>http://pbs.twimg.com/profile_images/1152195978226651136/mndsV2z-_normal.jpg</t>
  </si>
  <si>
    <t>http://pbs.twimg.com/profile_images/522826429919006721/LDAu1Vf6_normal.jpeg</t>
  </si>
  <si>
    <t>http://pbs.twimg.com/profile_images/2646137722/2293a301b678c27dd5257ced315b25a8_normal.jpeg</t>
  </si>
  <si>
    <t>http://pbs.twimg.com/profile_images/931279637442805760/gzPeS8ym_normal.jpg</t>
  </si>
  <si>
    <t>http://pbs.twimg.com/profile_images/870345819718856705/y8YhQFY9_normal.jpg</t>
  </si>
  <si>
    <t>http://pbs.twimg.com/profile_images/1001674347/JILL_WITH_HAND_UP_1__normal.jpg</t>
  </si>
  <si>
    <t>http://pbs.twimg.com/profile_images/1121506967497920513/N-_rtlWz_normal.png</t>
  </si>
  <si>
    <t>http://pbs.twimg.com/profile_images/832704144297242624/LboJ9sVM_normal.jpg</t>
  </si>
  <si>
    <t>http://pbs.twimg.com/profile_images/1173969155898392576/OqXhe82a_normal.jpg</t>
  </si>
  <si>
    <t>http://pbs.twimg.com/profile_images/1175849450666938369/KEmTsTrd_normal.jpg</t>
  </si>
  <si>
    <t>http://pbs.twimg.com/profile_images/829795483866558464/KXX7shTU_normal.jpg</t>
  </si>
  <si>
    <t>http://pbs.twimg.com/profile_images/1144796382269726720/34smLH3s_normal.jpg</t>
  </si>
  <si>
    <t>http://pbs.twimg.com/profile_images/1173481028897378304/6YaRyaJq_normal.jpg</t>
  </si>
  <si>
    <t>http://pbs.twimg.com/profile_images/1168275099788677120/gkMCf4Zz_normal.jpg</t>
  </si>
  <si>
    <t>http://pbs.twimg.com/profile_images/1073776948436819968/EsPH0LTO_normal.jpg</t>
  </si>
  <si>
    <t>http://pbs.twimg.com/profile_images/1164182527763988480/b1P7Fi0o_normal.jpg</t>
  </si>
  <si>
    <t>http://pbs.twimg.com/profile_images/1132158092802744320/VJjpEr6P_normal.jpg</t>
  </si>
  <si>
    <t>http://pbs.twimg.com/profile_images/1008417018964348928/_KWe4dUQ_normal.jpg</t>
  </si>
  <si>
    <t>http://pbs.twimg.com/profile_images/1068996078274531329/DYpa62YK_normal.jpg</t>
  </si>
  <si>
    <t>http://pbs.twimg.com/profile_images/1174146768516329473/6HWkgdck_normal.jpg</t>
  </si>
  <si>
    <t>http://pbs.twimg.com/profile_images/1160755985096544263/kuMYzsdt_normal.jpg</t>
  </si>
  <si>
    <t>http://pbs.twimg.com/profile_images/1003111540009197570/Rq8_8c1G_normal.jpg</t>
  </si>
  <si>
    <t>http://pbs.twimg.com/profile_images/1160980863074611200/_xxCf7FA_normal.jpg</t>
  </si>
  <si>
    <t>http://pbs.twimg.com/profile_images/860586590615216128/uJxRcPmo_normal.jpg</t>
  </si>
  <si>
    <t>http://pbs.twimg.com/profile_images/1173507861797855232/ra2HpkUR_normal.jpg</t>
  </si>
  <si>
    <t>http://pbs.twimg.com/profile_images/1153854992152977409/kzv-pVpR_normal.jpg</t>
  </si>
  <si>
    <t>http://pbs.twimg.com/profile_images/1170010478535413760/9QhlsOvY_normal.jpg</t>
  </si>
  <si>
    <t>http://pbs.twimg.com/profile_images/1064967157254107138/3OzbozHU_normal.jpg</t>
  </si>
  <si>
    <t>http://pbs.twimg.com/profile_images/1129439038019112960/g4F0xjZZ_normal.jpg</t>
  </si>
  <si>
    <t>http://pbs.twimg.com/profile_images/695664400032788480/UWSjjmms_normal.jpg</t>
  </si>
  <si>
    <t>http://pbs.twimg.com/profile_images/791860943529447424/w5g7J-cI_normal.jpg</t>
  </si>
  <si>
    <t>http://pbs.twimg.com/profile_images/1173981704891092992/lCMiD3dE_normal.jpg</t>
  </si>
  <si>
    <t>http://pbs.twimg.com/profile_images/1170062977619451904/5OvWGSC__normal.jpg</t>
  </si>
  <si>
    <t>http://pbs.twimg.com/profile_images/1174394340086599680/Hk-zenzL_normal.jpg</t>
  </si>
  <si>
    <t>http://pbs.twimg.com/profile_images/1046093454785355778/BR90ERHi_normal.jpg</t>
  </si>
  <si>
    <t>http://pbs.twimg.com/profile_images/658475203689758720/UL4x7S7G_normal.jpg</t>
  </si>
  <si>
    <t>http://pbs.twimg.com/profile_images/1030557242125238272/c8gwYe0m_normal.jpg</t>
  </si>
  <si>
    <t>http://pbs.twimg.com/profile_images/692469540547137540/J1pmTtHx_normal.jpg</t>
  </si>
  <si>
    <t>http://pbs.twimg.com/profile_images/1004084846501638144/X1dw2jOZ_normal.jpg</t>
  </si>
  <si>
    <t>http://pbs.twimg.com/profile_images/1170862229446647811/bG2PBPcr_normal.jpg</t>
  </si>
  <si>
    <t>http://pbs.twimg.com/profile_images/827296211321380865/MqQiFCGu_normal.jpg</t>
  </si>
  <si>
    <t>http://pbs.twimg.com/profile_images/1118413523942551552/YPanwiVv_normal.jpg</t>
  </si>
  <si>
    <t>http://pbs.twimg.com/profile_images/1130547771503796225/FVZKaqcF_normal.png</t>
  </si>
  <si>
    <t>http://pbs.twimg.com/profile_images/981530263384612864/vTZphvNU_normal.jpg</t>
  </si>
  <si>
    <t>http://pbs.twimg.com/profile_images/1166285239393505280/T8X8qjs__normal.jpg</t>
  </si>
  <si>
    <t>http://pbs.twimg.com/profile_images/693844892/nebraska-logo-1024x768_normal.jpg</t>
  </si>
  <si>
    <t>http://pbs.twimg.com/profile_images/1158551539142877184/0No6Jek7_normal.png</t>
  </si>
  <si>
    <t>http://pbs.twimg.com/profile_images/1176305513996443648/r_bJZ5Je_normal.jpg</t>
  </si>
  <si>
    <t>http://pbs.twimg.com/profile_images/800936417547329536/9RQ0W4hv_normal.jpg</t>
  </si>
  <si>
    <t>http://pbs.twimg.com/profile_images/1538353861/3e98975_normal.jpg</t>
  </si>
  <si>
    <t>http://pbs.twimg.com/profile_images/1117754606212268033/CEOGPtd6_normal.jpg</t>
  </si>
  <si>
    <t>http://pbs.twimg.com/profile_images/1140144923427164161/cno04_aC_normal.jpg</t>
  </si>
  <si>
    <t>http://pbs.twimg.com/profile_images/1141871110386044929/N3rw_8VQ_normal.jpg</t>
  </si>
  <si>
    <t>http://pbs.twimg.com/profile_images/923619620732276737/mXJtgeBi_normal.jpg</t>
  </si>
  <si>
    <t>http://pbs.twimg.com/profile_images/638734206747611136/In-Sf4Ck_normal.jpg</t>
  </si>
  <si>
    <t>http://pbs.twimg.com/profile_images/1113607499440062466/4seZHOpw_normal.jpg</t>
  </si>
  <si>
    <t>http://pbs.twimg.com/profile_images/1128152651185651713/_KLOhUUW_normal.png</t>
  </si>
  <si>
    <t>http://pbs.twimg.com/profile_images/1064567396772401152/ex2Q59H8_normal.jpg</t>
  </si>
  <si>
    <t>http://pbs.twimg.com/profile_images/1016538300293644288/XxA8kLfX_normal.jpg</t>
  </si>
  <si>
    <t>http://pbs.twimg.com/profile_images/1015670684003864576/UZM-_yvy_normal.jpg</t>
  </si>
  <si>
    <t>http://pbs.twimg.com/profile_images/912395151796002816/hfdGG5wi_normal.jpg</t>
  </si>
  <si>
    <t>http://pbs.twimg.com/profile_images/988828554510196736/meqs0ChP_normal.jpg</t>
  </si>
  <si>
    <t>http://pbs.twimg.com/profile_images/849515577102225408/b5ATl7QF_normal.jpg</t>
  </si>
  <si>
    <t>http://pbs.twimg.com/profile_images/875453787917373441/XDJK8Dvo_normal.jpg</t>
  </si>
  <si>
    <t>http://pbs.twimg.com/profile_images/1079973763725307904/B94xFjyr_normal.jpg</t>
  </si>
  <si>
    <t>http://pbs.twimg.com/profile_images/1039310757257728001/i43fChFi_normal.jpg</t>
  </si>
  <si>
    <t>http://pbs.twimg.com/profile_images/1024062696340119552/eI1hL7Zl_normal.jpg</t>
  </si>
  <si>
    <t>http://pbs.twimg.com/profile_images/1147012401373556737/AucXjFDS_normal.jpg</t>
  </si>
  <si>
    <t>http://pbs.twimg.com/profile_images/1156283653032435718/a3bK7wKs_normal.png</t>
  </si>
  <si>
    <t>http://pbs.twimg.com/profile_images/445377569190187008/rKOyJk8-_normal.jpeg</t>
  </si>
  <si>
    <t>http://pbs.twimg.com/profile_images/378800000828940331/1f781cb9ff40b27cd4f16611f2e3f9f7_normal.jpeg</t>
  </si>
  <si>
    <t>http://pbs.twimg.com/profile_images/1172966268690948097/Cwyx57IN_normal.jpg</t>
  </si>
  <si>
    <t>http://pbs.twimg.com/profile_images/1138095258720440320/ayLs06ET_normal.jpg</t>
  </si>
  <si>
    <t>http://pbs.twimg.com/profile_images/833724321243672577/J7W-2IRS_normal.jpg</t>
  </si>
  <si>
    <t>http://pbs.twimg.com/profile_images/1176828963806732289/b4oje-wF_normal.jpg</t>
  </si>
  <si>
    <t>http://pbs.twimg.com/profile_images/1127344833213779969/E3GRkjxN_normal.png</t>
  </si>
  <si>
    <t>http://pbs.twimg.com/profile_images/1134734645319340032/W5DGZG2W_normal.jpg</t>
  </si>
  <si>
    <t>http://pbs.twimg.com/profile_images/907139946775027712/vmusdtlm_normal.jpg</t>
  </si>
  <si>
    <t>http://pbs.twimg.com/profile_images/1067693899005784065/o958Zt4H_normal.jpg</t>
  </si>
  <si>
    <t>http://pbs.twimg.com/profile_images/520561042594598912/Vhm2I-MC_normal.jpeg</t>
  </si>
  <si>
    <t>http://pbs.twimg.com/profile_images/1161626082161778688/dVMahiys_normal.jpg</t>
  </si>
  <si>
    <t>http://pbs.twimg.com/profile_images/1041203874097389568/K6icKFIy_normal.jpg</t>
  </si>
  <si>
    <t>http://pbs.twimg.com/profile_images/1113851291250450434/h1enrs5C_normal.jpg</t>
  </si>
  <si>
    <t>http://pbs.twimg.com/profile_images/1049134341203419136/gwf0-0wg_normal.jpg</t>
  </si>
  <si>
    <t>http://pbs.twimg.com/profile_images/1158607453480611840/YItHhGo7_normal.jpg</t>
  </si>
  <si>
    <t>http://pbs.twimg.com/profile_images/181519025/MNUsquare_normal.jpg</t>
  </si>
  <si>
    <t>http://pbs.twimg.com/profile_images/760836641535602689/qHuBx926_normal.jpg</t>
  </si>
  <si>
    <t>http://pbs.twimg.com/profile_images/779325988358324225/105lTSaD_normal.jpg</t>
  </si>
  <si>
    <t>http://pbs.twimg.com/profile_images/1062434717981523968/LPnkjGhq_normal.jpg</t>
  </si>
  <si>
    <t>http://pbs.twimg.com/profile_images/1010273993130065920/JM48pgQC_normal.jpg</t>
  </si>
  <si>
    <t>http://pbs.twimg.com/profile_images/757333674165764097/kzomG-q1_normal.jpg</t>
  </si>
  <si>
    <t>http://pbs.twimg.com/profile_images/914904972122251266/yw7nFKGX_normal.jpg</t>
  </si>
  <si>
    <t>http://pbs.twimg.com/profile_images/930648301824815105/a2c5fnn4_normal.jpg</t>
  </si>
  <si>
    <t>http://pbs.twimg.com/profile_images/1177226384038617088/_uDDOwkw_normal.jpg</t>
  </si>
  <si>
    <t>http://pbs.twimg.com/profile_images/1003553475232391169/2EAdEbtW_normal.jpg</t>
  </si>
  <si>
    <t>http://pbs.twimg.com/profile_images/1173664352324464652/4V0td0kO_normal.jpg</t>
  </si>
  <si>
    <t>http://pbs.twimg.com/profile_images/850210359264763904/RAb2u4nC_normal.jpg</t>
  </si>
  <si>
    <t>http://pbs.twimg.com/profile_images/627206495973740544/EQ3WVaUR_normal.png</t>
  </si>
  <si>
    <t>http://pbs.twimg.com/profile_images/1073332822016806912/QSEknk7W_normal.jpg</t>
  </si>
  <si>
    <t>http://pbs.twimg.com/profile_images/1062731850924183553/KiV_2feH_normal.jpg</t>
  </si>
  <si>
    <t>http://pbs.twimg.com/profile_images/662649042799878144/D6xSjqFQ_normal.jpg</t>
  </si>
  <si>
    <t>http://pbs.twimg.com/profile_images/728425923876265985/PPswzg5k_normal.jpg</t>
  </si>
  <si>
    <t>http://pbs.twimg.com/profile_images/1103893933715668992/_D_W1H0X_normal.jpg</t>
  </si>
  <si>
    <t>http://pbs.twimg.com/profile_images/1050149458803998720/wxPR2zH2_normal.jpg</t>
  </si>
  <si>
    <t>http://pbs.twimg.com/profile_images/921121597708107776/15eBsPL8_normal.jpg</t>
  </si>
  <si>
    <t>http://pbs.twimg.com/profile_images/969805210611675138/MGwvTDAv_normal.jpg</t>
  </si>
  <si>
    <t>http://pbs.twimg.com/profile_images/1006173227771547648/TWfj_djT_normal.jpg</t>
  </si>
  <si>
    <t>http://pbs.twimg.com/profile_images/986982978923442177/9jBU0jVI_normal.jpg</t>
  </si>
  <si>
    <t>http://pbs.twimg.com/profile_images/713746789/just_logo_normal.jpg</t>
  </si>
  <si>
    <t>http://pbs.twimg.com/profile_images/914850432630931458/tUcvt3SA_normal.jpg</t>
  </si>
  <si>
    <t>http://pbs.twimg.com/profile_images/3527370226/730c48107a0ea7467f903f50e7a15c2f_normal.png</t>
  </si>
  <si>
    <t>http://pbs.twimg.com/profile_images/1091181004432171008/gYi_AS8m_normal.jpg</t>
  </si>
  <si>
    <t>http://pbs.twimg.com/profile_images/1096125807574114304/eswzwyEt_normal.jpg</t>
  </si>
  <si>
    <t>http://pbs.twimg.com/profile_images/558316625842016256/PkW1WtKp_normal.jpeg</t>
  </si>
  <si>
    <t>http://pbs.twimg.com/profile_images/355789404/TSN-square_normal.jpg</t>
  </si>
  <si>
    <t>http://pbs.twimg.com/profile_images/1161842035265024001/5CGUCNJf_normal.jpg</t>
  </si>
  <si>
    <t>Open Twitter Page for This Person</t>
  </si>
  <si>
    <t>https://twitter.com/wcmaberykc</t>
  </si>
  <si>
    <t>https://twitter.com/mountsinaianes1</t>
  </si>
  <si>
    <t>https://twitter.com/farmtalknews</t>
  </si>
  <si>
    <t>https://twitter.com/emporiagazette</t>
  </si>
  <si>
    <t>https://twitter.com/stronanssport</t>
  </si>
  <si>
    <t>https://twitter.com/niamhap1</t>
  </si>
  <si>
    <t>https://twitter.com/orla_odowd</t>
  </si>
  <si>
    <t>https://twitter.com/grantday71</t>
  </si>
  <si>
    <t>https://twitter.com/wichitastate</t>
  </si>
  <si>
    <t>https://twitter.com/bydanielcaudill</t>
  </si>
  <si>
    <t>https://twitter.com/kamilahgumbs</t>
  </si>
  <si>
    <t>https://twitter.com/agapebruh</t>
  </si>
  <si>
    <t>https://twitter.com/sunflowernews</t>
  </si>
  <si>
    <t>https://twitter.com/mintner</t>
  </si>
  <si>
    <t>https://twitter.com/chucktaberksu</t>
  </si>
  <si>
    <t>https://twitter.com/austinjamez_</t>
  </si>
  <si>
    <t>https://twitter.com/evagavin</t>
  </si>
  <si>
    <t>https://twitter.com/usweatherexpert</t>
  </si>
  <si>
    <t>https://twitter.com/caryeugenescot4</t>
  </si>
  <si>
    <t>https://twitter.com/wsu_chp</t>
  </si>
  <si>
    <t>https://twitter.com/shawna_jordan</t>
  </si>
  <si>
    <t>https://twitter.com/pvardiman</t>
  </si>
  <si>
    <t>https://twitter.com/chassidyb27</t>
  </si>
  <si>
    <t>https://twitter.com/ksrenegades_bpf</t>
  </si>
  <si>
    <t>https://twitter.com/kingerypage</t>
  </si>
  <si>
    <t>https://twitter.com/docdiesel4</t>
  </si>
  <si>
    <t>https://twitter.com/trumaroonnation</t>
  </si>
  <si>
    <t>https://twitter.com/everyoneiskarl</t>
  </si>
  <si>
    <t>https://twitter.com/sbibb_bibb</t>
  </si>
  <si>
    <t>https://twitter.com/ksumab</t>
  </si>
  <si>
    <t>https://twitter.com/kstatecareers</t>
  </si>
  <si>
    <t>https://twitter.com/jeffwardksumtd</t>
  </si>
  <si>
    <t>https://twitter.com/blsmartin</t>
  </si>
  <si>
    <t>https://twitter.com/kstatekines</t>
  </si>
  <si>
    <t>https://twitter.com/snkscoyote</t>
  </si>
  <si>
    <t>https://twitter.com/zgearhart1</t>
  </si>
  <si>
    <t>https://twitter.com/agronomomx</t>
  </si>
  <si>
    <t>https://twitter.com/pscssstrio</t>
  </si>
  <si>
    <t>https://twitter.com/drsbann</t>
  </si>
  <si>
    <t>https://twitter.com/johnbuckwalter1</t>
  </si>
  <si>
    <t>https://twitter.com/rsmcfarla</t>
  </si>
  <si>
    <t>https://twitter.com/alison_eidman</t>
  </si>
  <si>
    <t>https://twitter.com/ksuaged</t>
  </si>
  <si>
    <t>https://twitter.com/regionreimagine</t>
  </si>
  <si>
    <t>https://twitter.com/nrcs_kansas</t>
  </si>
  <si>
    <t>https://twitter.com/kcylizzle</t>
  </si>
  <si>
    <t>https://twitter.com/keithmartin62</t>
  </si>
  <si>
    <t>https://twitter.com/highplainsjrnl</t>
  </si>
  <si>
    <t>https://twitter.com/mkpest</t>
  </si>
  <si>
    <t>https://twitter.com/kstatelibraries</t>
  </si>
  <si>
    <t>https://twitter.com/kstate</t>
  </si>
  <si>
    <t>https://twitter.com/ksu_foundation</t>
  </si>
  <si>
    <t>https://twitter.com/aremi311</t>
  </si>
  <si>
    <t>https://twitter.com/womenofkstate</t>
  </si>
  <si>
    <t>https://twitter.com/alliemlousch</t>
  </si>
  <si>
    <t>https://twitter.com/fox48tv</t>
  </si>
  <si>
    <t>https://twitter.com/lukedowden</t>
  </si>
  <si>
    <t>https://twitter.com/kstateglobal</t>
  </si>
  <si>
    <t>https://twitter.com/jasonrhode</t>
  </si>
  <si>
    <t>https://twitter.com/anniejewell3</t>
  </si>
  <si>
    <t>https://twitter.com/roberta79174896</t>
  </si>
  <si>
    <t>https://twitter.com/mbelangersnhu</t>
  </si>
  <si>
    <t>https://twitter.com/haub_ksu</t>
  </si>
  <si>
    <t>https://twitter.com/fremonttribune</t>
  </si>
  <si>
    <t>https://twitter.com/pr_jobs</t>
  </si>
  <si>
    <t>https://twitter.com/mhkhogs</t>
  </si>
  <si>
    <t>https://twitter.com/psamp</t>
  </si>
  <si>
    <t>https://twitter.com/krhoelt</t>
  </si>
  <si>
    <t>https://twitter.com/youtube</t>
  </si>
  <si>
    <t>https://twitter.com/wvlanbclocal33</t>
  </si>
  <si>
    <t>https://twitter.com/starmulaa</t>
  </si>
  <si>
    <t>https://twitter.com/coach_mari1</t>
  </si>
  <si>
    <t>https://twitter.com/jayvsjane</t>
  </si>
  <si>
    <t>https://twitter.com/diamondstokes20</t>
  </si>
  <si>
    <t>https://twitter.com/skinshoops86</t>
  </si>
  <si>
    <t>https://twitter.com/agro2o_</t>
  </si>
  <si>
    <t>https://twitter.com/simeonnation</t>
  </si>
  <si>
    <t>https://twitter.com/joseloera</t>
  </si>
  <si>
    <t>https://twitter.com/jarrod___adams</t>
  </si>
  <si>
    <t>https://twitter.com/kstatefb</t>
  </si>
  <si>
    <t>https://twitter.com/markmcdermed</t>
  </si>
  <si>
    <t>https://twitter.com/gu5tav8</t>
  </si>
  <si>
    <t>https://twitter.com/megreenwell</t>
  </si>
  <si>
    <t>https://twitter.com/andiiterrapin</t>
  </si>
  <si>
    <t>https://twitter.com/bypatrickgeorge</t>
  </si>
  <si>
    <t>https://twitter.com/stronans1</t>
  </si>
  <si>
    <t>https://twitter.com/russ_winn</t>
  </si>
  <si>
    <t>https://twitter.com/kwch12</t>
  </si>
  <si>
    <t>https://twitter.com/davidstickel1</t>
  </si>
  <si>
    <t>https://twitter.com/uscourts</t>
  </si>
  <si>
    <t>https://twitter.com/wdmo_dcbk</t>
  </si>
  <si>
    <t>https://twitter.com/sangredulce1</t>
  </si>
  <si>
    <t>https://twitter.com/wvubig12beast</t>
  </si>
  <si>
    <t>https://twitter.com/tony_418</t>
  </si>
  <si>
    <t>https://twitter.com/bigxiicountry</t>
  </si>
  <si>
    <t>https://twitter.com/ten12podcast</t>
  </si>
  <si>
    <t>https://twitter.com/sportsinkansas</t>
  </si>
  <si>
    <t>https://twitter.com/saveosons</t>
  </si>
  <si>
    <t>https://twitter.com/jmuneyyyy</t>
  </si>
  <si>
    <t>https://twitter.com/atmballer_24</t>
  </si>
  <si>
    <t>https://twitter.com/judge_leben</t>
  </si>
  <si>
    <t>https://twitter.com/judge_kab</t>
  </si>
  <si>
    <t>https://twitter.com/inc_sustainable</t>
  </si>
  <si>
    <t>https://twitter.com/kscorn</t>
  </si>
  <si>
    <t>https://twitter.com/biodiesel_fnd</t>
  </si>
  <si>
    <t>https://twitter.com/dadrianarts</t>
  </si>
  <si>
    <t>https://twitter.com/dexurkansas</t>
  </si>
  <si>
    <t>https://twitter.com/syzygy_analytix</t>
  </si>
  <si>
    <t>https://twitter.com/kstate_bigdata</t>
  </si>
  <si>
    <t>https://twitter.com/kstateartsci</t>
  </si>
  <si>
    <t>https://twitter.com/kstate_geog</t>
  </si>
  <si>
    <t>https://twitter.com/farmeditor</t>
  </si>
  <si>
    <t>https://twitter.com/kstateagron</t>
  </si>
  <si>
    <t>https://twitter.com/soilfertilityks</t>
  </si>
  <si>
    <t>https://twitter.com/ksmesonet</t>
  </si>
  <si>
    <t>https://twitter.com/christi98602528</t>
  </si>
  <si>
    <t>https://twitter.com/hcctrackfield</t>
  </si>
  <si>
    <t>https://twitter.com/da_highjumper</t>
  </si>
  <si>
    <t>https://twitter.com/kstatekcare</t>
  </si>
  <si>
    <t>https://twitter.com/justicecstegall</t>
  </si>
  <si>
    <t>https://twitter.com/paiton1x</t>
  </si>
  <si>
    <t>https://twitter.com/ejacksonmedia</t>
  </si>
  <si>
    <t>https://twitter.com/ksntnews</t>
  </si>
  <si>
    <t>https://twitter.com/fleurtyk</t>
  </si>
  <si>
    <t>https://twitter.com/derneke1</t>
  </si>
  <si>
    <t>https://twitter.com/rongehl</t>
  </si>
  <si>
    <t>https://twitter.com/kinggg_nelly</t>
  </si>
  <si>
    <t>https://twitter.com/infysim</t>
  </si>
  <si>
    <t>https://twitter.com/coach_3906</t>
  </si>
  <si>
    <t>https://twitter.com/carlbpires</t>
  </si>
  <si>
    <t>https://twitter.com/soonersvideo</t>
  </si>
  <si>
    <t>https://twitter.com/americanagnet</t>
  </si>
  <si>
    <t>https://twitter.com/kssoybean</t>
  </si>
  <si>
    <t>https://twitter.com/chelate_this</t>
  </si>
  <si>
    <t>https://twitter.com/ru_womenssoccer</t>
  </si>
  <si>
    <t>https://twitter.com/ksufgeorgina</t>
  </si>
  <si>
    <t>https://twitter.com/kimincuse</t>
  </si>
  <si>
    <t>https://twitter.com/bremus_bull_74</t>
  </si>
  <si>
    <t>https://twitter.com/coachanderson15</t>
  </si>
  <si>
    <t>https://twitter.com/myleslxi</t>
  </si>
  <si>
    <t>https://twitter.com/matthew_d_hall</t>
  </si>
  <si>
    <t>https://twitter.com/ericgardiner70</t>
  </si>
  <si>
    <t>https://twitter.com/tackjesse</t>
  </si>
  <si>
    <t>https://twitter.com/adamt_16</t>
  </si>
  <si>
    <t>https://twitter.com/noahrogers26</t>
  </si>
  <si>
    <t>https://twitter.com/ethanma39418854</t>
  </si>
  <si>
    <t>https://twitter.com/jo5iah_</t>
  </si>
  <si>
    <t>https://twitter.com/maxwell_hubbert</t>
  </si>
  <si>
    <t>https://twitter.com/elonmusk</t>
  </si>
  <si>
    <t>https://twitter.com/recruitgeorgia</t>
  </si>
  <si>
    <t>https://twitter.com/bigfacesports06</t>
  </si>
  <si>
    <t>https://twitter.com/highlandcc</t>
  </si>
  <si>
    <t>https://twitter.com/hassantutson</t>
  </si>
  <si>
    <t>https://twitter.com/usconvoproject</t>
  </si>
  <si>
    <t>https://twitter.com/timothyjshaffer</t>
  </si>
  <si>
    <t>https://twitter.com/consensuskc</t>
  </si>
  <si>
    <t>https://twitter.com/listenfirstproj</t>
  </si>
  <si>
    <t>https://twitter.com/pemarkley</t>
  </si>
  <si>
    <t>https://twitter.com/grantflanders</t>
  </si>
  <si>
    <t>https://twitter.com/davidcron12</t>
  </si>
  <si>
    <t>https://twitter.com/kscoopcouncil</t>
  </si>
  <si>
    <t>https://twitter.com/nicholasgloshen</t>
  </si>
  <si>
    <t>https://twitter.com/beyard2</t>
  </si>
  <si>
    <t>https://twitter.com/djwinn26</t>
  </si>
  <si>
    <t>https://twitter.com/derick_newton</t>
  </si>
  <si>
    <t>https://twitter.com/leekfor6</t>
  </si>
  <si>
    <t>https://twitter.com/justinstolberg_</t>
  </si>
  <si>
    <t>https://twitter.com/chefandrenapier</t>
  </si>
  <si>
    <t>https://twitter.com/nbolticoff</t>
  </si>
  <si>
    <t>https://twitter.com/forbesquay</t>
  </si>
  <si>
    <t>https://twitter.com/mikewarmack1</t>
  </si>
  <si>
    <t>https://twitter.com/daron_bowles</t>
  </si>
  <si>
    <t>https://twitter.com/waynejonesiii</t>
  </si>
  <si>
    <t>https://twitter.com/gilrogers</t>
  </si>
  <si>
    <t>https://twitter.com/jayedwardmurray</t>
  </si>
  <si>
    <t>https://twitter.com/platformqedu</t>
  </si>
  <si>
    <t>https://twitter.com/cantblock3_</t>
  </si>
  <si>
    <t>https://twitter.com/adamsheriff_22</t>
  </si>
  <si>
    <t>https://twitter.com/brocksturges5</t>
  </si>
  <si>
    <t>https://twitter.com/king_woo5</t>
  </si>
  <si>
    <t>https://twitter.com/kliguy</t>
  </si>
  <si>
    <t>https://twitter.com/ayye_barno</t>
  </si>
  <si>
    <t>https://twitter.com/weslyfappolon</t>
  </si>
  <si>
    <t>https://twitter.com/justinjamaro</t>
  </si>
  <si>
    <t>https://twitter.com/mattsteinbrink</t>
  </si>
  <si>
    <t>https://twitter.com/chetmason32</t>
  </si>
  <si>
    <t>https://twitter.com/brushathletics</t>
  </si>
  <si>
    <t>https://twitter.com/theschiffman</t>
  </si>
  <si>
    <t>https://twitter.com/_itskiaran</t>
  </si>
  <si>
    <t>https://twitter.com/robertsonjordon</t>
  </si>
  <si>
    <t>https://twitter.com/waynethebutcher</t>
  </si>
  <si>
    <t>https://twitter.com/lolowil12</t>
  </si>
  <si>
    <t>https://twitter.com/mattjharris85</t>
  </si>
  <si>
    <t>https://twitter.com/kaitorijr</t>
  </si>
  <si>
    <t>https://twitter.com/jordanmathis21</t>
  </si>
  <si>
    <t>https://twitter.com/trussell0</t>
  </si>
  <si>
    <t>https://twitter.com/mjayyjackson</t>
  </si>
  <si>
    <t>https://twitter.com/thekstatefamily</t>
  </si>
  <si>
    <t>https://twitter.com/jb_anotherlevel</t>
  </si>
  <si>
    <t>https://twitter.com/petriefootball</t>
  </si>
  <si>
    <t>https://twitter.com/scoutingreport_</t>
  </si>
  <si>
    <t>https://twitter.com/anitasproud</t>
  </si>
  <si>
    <t>https://twitter.com/mc_recruiting</t>
  </si>
  <si>
    <t>https://twitter.com/xhrismaben</t>
  </si>
  <si>
    <t>https://twitter.com/jovonbaldwin98</t>
  </si>
  <si>
    <t>https://twitter.com/chaostempo</t>
  </si>
  <si>
    <t>https://twitter.com/dtimmonsjr</t>
  </si>
  <si>
    <t>https://twitter.com/durb1220</t>
  </si>
  <si>
    <t>https://twitter.com/niiibillings</t>
  </si>
  <si>
    <t>https://twitter.com/wsmqfatboy</t>
  </si>
  <si>
    <t>https://twitter.com/georgiaorganics</t>
  </si>
  <si>
    <t>https://twitter.com/1hammer</t>
  </si>
  <si>
    <t>https://twitter.com/mcfootballcoach</t>
  </si>
  <si>
    <t>https://twitter.com/sackboii__tre</t>
  </si>
  <si>
    <t>https://twitter.com/stephoncamp21</t>
  </si>
  <si>
    <t>https://twitter.com/rizan_97</t>
  </si>
  <si>
    <t>https://twitter.com/tomajhaofficial</t>
  </si>
  <si>
    <t>https://twitter.com/_daanimal_</t>
  </si>
  <si>
    <t>https://twitter.com/simmonsj56</t>
  </si>
  <si>
    <t>https://twitter.com/montayoh56</t>
  </si>
  <si>
    <t>https://twitter.com/hbg_jugg</t>
  </si>
  <si>
    <t>https://twitter.com/patchanasiri</t>
  </si>
  <si>
    <t>https://twitter.com/gcu_lopes</t>
  </si>
  <si>
    <t>https://twitter.com/gcu_wgolf</t>
  </si>
  <si>
    <t>https://twitter.com/majgenmunir</t>
  </si>
  <si>
    <t>https://twitter.com/bipss</t>
  </si>
  <si>
    <t>https://twitter.com/toddntexas5</t>
  </si>
  <si>
    <t>https://twitter.com/jeff_rosen88</t>
  </si>
  <si>
    <t>https://twitter.com/ncaa</t>
  </si>
  <si>
    <t>https://twitter.com/lgiesecke</t>
  </si>
  <si>
    <t>https://twitter.com/randall_stps</t>
  </si>
  <si>
    <t>https://twitter.com/scsazak</t>
  </si>
  <si>
    <t>https://twitter.com/suzayn</t>
  </si>
  <si>
    <t>https://twitter.com/mtcvd</t>
  </si>
  <si>
    <t>https://twitter.com/wildcatsgraffix</t>
  </si>
  <si>
    <t>https://twitter.com/mososports</t>
  </si>
  <si>
    <t>https://twitter.com/holyfrijoles__</t>
  </si>
  <si>
    <t>https://twitter.com/m_z_crisp</t>
  </si>
  <si>
    <t>https://twitter.com/dal2077</t>
  </si>
  <si>
    <t>https://twitter.com/quillanfelton</t>
  </si>
  <si>
    <t>https://twitter.com/renderdj</t>
  </si>
  <si>
    <t>https://twitter.com/jsnshep</t>
  </si>
  <si>
    <t>https://twitter.com/cindieceo</t>
  </si>
  <si>
    <t>https://twitter.com/lizl_genealogy</t>
  </si>
  <si>
    <t>https://twitter.com/jnthnwwlsn</t>
  </si>
  <si>
    <t>https://twitter.com/ebrandom</t>
  </si>
  <si>
    <t>https://twitter.com/francois_ronan</t>
  </si>
  <si>
    <t>https://twitter.com/robinlturnerphd</t>
  </si>
  <si>
    <t>https://twitter.com/joshdaviesb_</t>
  </si>
  <si>
    <t>https://twitter.com/msaleemshaikh2</t>
  </si>
  <si>
    <t>https://twitter.com/nicholasorr8</t>
  </si>
  <si>
    <t>https://twitter.com/kp_qb10</t>
  </si>
  <si>
    <t>https://twitter.com/boi_junior</t>
  </si>
  <si>
    <t>https://twitter.com/lisalee8964</t>
  </si>
  <si>
    <t>https://twitter.com/evateng6</t>
  </si>
  <si>
    <t>https://twitter.com/ctstateuniv</t>
  </si>
  <si>
    <t>https://twitter.com/stevenjksu</t>
  </si>
  <si>
    <t>https://twitter.com/kaufeetime</t>
  </si>
  <si>
    <t>https://twitter.com/kansashistory</t>
  </si>
  <si>
    <t>https://twitter.com/shawna_twenty2</t>
  </si>
  <si>
    <t>https://twitter.com/gmill888</t>
  </si>
  <si>
    <t>https://twitter.com/jessenewell</t>
  </si>
  <si>
    <t>https://twitter.com/bthothan</t>
  </si>
  <si>
    <t>https://twitter.com/ericscott12345</t>
  </si>
  <si>
    <t>https://twitter.com/skyman_j</t>
  </si>
  <si>
    <t>https://twitter.com/jayhawkwaylon</t>
  </si>
  <si>
    <t>https://twitter.com/rockchalktalk</t>
  </si>
  <si>
    <t>https://twitter.com/nikesccr03</t>
  </si>
  <si>
    <t>https://twitter.com/brettrasdall</t>
  </si>
  <si>
    <t>https://twitter.com/stevedoyel</t>
  </si>
  <si>
    <t>https://twitter.com/bobnoller</t>
  </si>
  <si>
    <t>https://twitter.com/ghotixhook</t>
  </si>
  <si>
    <t>https://twitter.com/bmwjhawk</t>
  </si>
  <si>
    <t>https://twitter.com/irkutyanin1</t>
  </si>
  <si>
    <t>https://twitter.com/turrible_tao</t>
  </si>
  <si>
    <t>https://twitter.com/samwelloli</t>
  </si>
  <si>
    <t>https://twitter.com/coachjlovelady</t>
  </si>
  <si>
    <t>https://twitter.com/chuck_jordan_</t>
  </si>
  <si>
    <t>https://twitter.com/rrb4ku</t>
  </si>
  <si>
    <t>https://twitter.com/james111064</t>
  </si>
  <si>
    <t>https://twitter.com/wsternks</t>
  </si>
  <si>
    <t>https://twitter.com/kansasang71</t>
  </si>
  <si>
    <t>https://twitter.com/discoverfhdc</t>
  </si>
  <si>
    <t>https://twitter.com/tracer_paul</t>
  </si>
  <si>
    <t>https://twitter.com/kstatesports</t>
  </si>
  <si>
    <t>https://twitter.com/collegead</t>
  </si>
  <si>
    <t>https://twitter.com/kessingersamuel</t>
  </si>
  <si>
    <t>https://twitter.com/michaeltmag</t>
  </si>
  <si>
    <t>https://twitter.com/chaako23993395</t>
  </si>
  <si>
    <t>https://twitter.com/lucascommodore</t>
  </si>
  <si>
    <t>https://twitter.com/old_firedog</t>
  </si>
  <si>
    <t>https://twitter.com/demoulinbros</t>
  </si>
  <si>
    <t>https://twitter.com/udrillbook</t>
  </si>
  <si>
    <t>https://twitter.com/goldenramband</t>
  </si>
  <si>
    <t>https://twitter.com/wcuofpa</t>
  </si>
  <si>
    <t>https://twitter.com/collegemarching</t>
  </si>
  <si>
    <t>https://twitter.com/kprnews</t>
  </si>
  <si>
    <t>https://twitter.com/flu_killer</t>
  </si>
  <si>
    <t>https://twitter.com/whatstartshere</t>
  </si>
  <si>
    <t>https://twitter.com/greyhoundprezx</t>
  </si>
  <si>
    <t>https://twitter.com/amitrohara</t>
  </si>
  <si>
    <t>https://twitter.com/vonster</t>
  </si>
  <si>
    <t>https://twitter.com/wobblecorn</t>
  </si>
  <si>
    <t>https://twitter.com/fsumogle</t>
  </si>
  <si>
    <t>https://twitter.com/bpolitics</t>
  </si>
  <si>
    <t>https://twitter.com/mhkchamber</t>
  </si>
  <si>
    <t>https://twitter.com/kjksg</t>
  </si>
  <si>
    <t>https://twitter.com/marcrifkin</t>
  </si>
  <si>
    <t>https://twitter.com/taylormechel_</t>
  </si>
  <si>
    <t>https://twitter.com/strangersintwn</t>
  </si>
  <si>
    <t>https://twitter.com/kglonews</t>
  </si>
  <si>
    <t>https://twitter.com/lhskc_knights</t>
  </si>
  <si>
    <t>https://twitter.com/trader1911</t>
  </si>
  <si>
    <t>https://twitter.com/olathenorthccc</t>
  </si>
  <si>
    <t>https://twitter.com/rockhurstu</t>
  </si>
  <si>
    <t>https://twitter.com/cellstunna</t>
  </si>
  <si>
    <t>https://twitter.com/hammersmithalex</t>
  </si>
  <si>
    <t>https://twitter.com/mrcarter_edu</t>
  </si>
  <si>
    <t>https://twitter.com/bpaat_02</t>
  </si>
  <si>
    <t>https://twitter.com/cclpksu</t>
  </si>
  <si>
    <t>https://twitter.com/paulnyakatura</t>
  </si>
  <si>
    <t>https://twitter.com/spencerdamus</t>
  </si>
  <si>
    <t>https://twitter.com/nisod</t>
  </si>
  <si>
    <t>https://twitter.com/commcollsurveys</t>
  </si>
  <si>
    <t>https://twitter.com/mass_education</t>
  </si>
  <si>
    <t>https://twitter.com/collegefactual</t>
  </si>
  <si>
    <t>https://twitter.com/njhorseplayer</t>
  </si>
  <si>
    <t>https://twitter.com/mmegherman</t>
  </si>
  <si>
    <t>https://twitter.com/pftbot</t>
  </si>
  <si>
    <t>https://twitter.com/adamschefter</t>
  </si>
  <si>
    <t>https://twitter.com/shickey80</t>
  </si>
  <si>
    <t>https://twitter.com/azaleamw</t>
  </si>
  <si>
    <t>https://twitter.com/travlecrazy</t>
  </si>
  <si>
    <t>https://twitter.com/dregrospitch</t>
  </si>
  <si>
    <t>https://twitter.com/tatem704</t>
  </si>
  <si>
    <t>https://twitter.com/panthers</t>
  </si>
  <si>
    <t>https://twitter.com/sodakskinnyfat</t>
  </si>
  <si>
    <t>https://twitter.com/ksu_icdd</t>
  </si>
  <si>
    <t>https://twitter.com/rantoshak</t>
  </si>
  <si>
    <t>https://twitter.com/dharmaarungl</t>
  </si>
  <si>
    <t>https://twitter.com/daggamagazine</t>
  </si>
  <si>
    <t>https://twitter.com/redwoodscooter</t>
  </si>
  <si>
    <t>https://twitter.com/barnmedia</t>
  </si>
  <si>
    <t>https://twitter.com/talk_with_fact</t>
  </si>
  <si>
    <t>https://twitter.com/2420east23</t>
  </si>
  <si>
    <t>https://twitter.com/kansassbdc</t>
  </si>
  <si>
    <t>https://twitter.com/wsuksbdc</t>
  </si>
  <si>
    <t>https://twitter.com/justinjacksonxx</t>
  </si>
  <si>
    <t>https://twitter.com/dezzy_r11</t>
  </si>
  <si>
    <t>https://twitter.com/njrivals1</t>
  </si>
  <si>
    <t>https://twitter.com/jarvistownsend2</t>
  </si>
  <si>
    <t>https://twitter.com/11suggestions</t>
  </si>
  <si>
    <t>https://twitter.com/qwilfawn</t>
  </si>
  <si>
    <t>https://twitter.com/_dagloden1</t>
  </si>
  <si>
    <t>https://twitter.com/lavishsavage3</t>
  </si>
  <si>
    <t>https://twitter.com/camwynn3</t>
  </si>
  <si>
    <t>https://twitter.com/d_m_kaminski</t>
  </si>
  <si>
    <t>https://twitter.com/jamaullofton</t>
  </si>
  <si>
    <t>https://twitter.com/mcgriffnijel</t>
  </si>
  <si>
    <t>https://twitter.com/pshegog7_</t>
  </si>
  <si>
    <t>https://twitter.com/purplerealist</t>
  </si>
  <si>
    <t>https://twitter.com/allthingskstate</t>
  </si>
  <si>
    <t>https://twitter.com/krotzofkansas</t>
  </si>
  <si>
    <t>https://twitter.com/normnextdoor</t>
  </si>
  <si>
    <t>https://twitter.com/hk_barber</t>
  </si>
  <si>
    <t>https://twitter.com/jackwalker721</t>
  </si>
  <si>
    <t>https://twitter.com/deonhouse7</t>
  </si>
  <si>
    <t>https://twitter.com/matayo_echols</t>
  </si>
  <si>
    <t>https://twitter.com/avmavetjobs</t>
  </si>
  <si>
    <t>https://twitter.com/chansen88</t>
  </si>
  <si>
    <t>https://twitter.com/_latrellbank</t>
  </si>
  <si>
    <t>https://twitter.com/dequan_street1</t>
  </si>
  <si>
    <t>https://twitter.com/bjflowers7</t>
  </si>
  <si>
    <t>https://twitter.com/jalyngalmore71</t>
  </si>
  <si>
    <t>https://twitter.com/ddennis265</t>
  </si>
  <si>
    <t>https://twitter.com/elisacrisci</t>
  </si>
  <si>
    <t>https://twitter.com/chs_np</t>
  </si>
  <si>
    <t>https://twitter.com/chswausa</t>
  </si>
  <si>
    <t>https://twitter.com/thekrobinson8</t>
  </si>
  <si>
    <t>https://twitter.com/shawn_clounch</t>
  </si>
  <si>
    <t>https://twitter.com/chipdudem</t>
  </si>
  <si>
    <t>https://twitter.com/therealfunyuns</t>
  </si>
  <si>
    <t>https://twitter.com/humanitiesks</t>
  </si>
  <si>
    <t>https://twitter.com/g_real30</t>
  </si>
  <si>
    <t>https://twitter.com/nebhusker84</t>
  </si>
  <si>
    <t>https://twitter.com/monaheart1229</t>
  </si>
  <si>
    <t>https://twitter.com/ballerforsp</t>
  </si>
  <si>
    <t>https://twitter.com/jondresner</t>
  </si>
  <si>
    <t>https://twitter.com/mrnnd</t>
  </si>
  <si>
    <t>https://twitter.com/tehsealgo</t>
  </si>
  <si>
    <t>https://twitter.com/ltyinclusive</t>
  </si>
  <si>
    <t>https://twitter.com/anderson13jesse</t>
  </si>
  <si>
    <t>https://twitter.com/phasoninc</t>
  </si>
  <si>
    <t>https://twitter.com/kstateag</t>
  </si>
  <si>
    <t>https://twitter.com/sean4071</t>
  </si>
  <si>
    <t>https://twitter.com/happybdayrc</t>
  </si>
  <si>
    <t>https://twitter.com/boeing</t>
  </si>
  <si>
    <t>https://twitter.com/igovumy</t>
  </si>
  <si>
    <t>https://twitter.com/newscholarships</t>
  </si>
  <si>
    <t>https://twitter.com/sherigcarlson7</t>
  </si>
  <si>
    <t>https://twitter.com/5bfam</t>
  </si>
  <si>
    <t>https://twitter.com/rozzayv18</t>
  </si>
  <si>
    <t>https://twitter.com/albertapork</t>
  </si>
  <si>
    <t>https://twitter.com/gardencitycoop</t>
  </si>
  <si>
    <t>https://twitter.com/pvpolicedept</t>
  </si>
  <si>
    <t>https://twitter.com/mattgair</t>
  </si>
  <si>
    <t>https://twitter.com/angelagair</t>
  </si>
  <si>
    <t>https://twitter.com/sunflower_inc</t>
  </si>
  <si>
    <t>https://twitter.com/kurocks07</t>
  </si>
  <si>
    <t>https://twitter.com/kstaterschextn</t>
  </si>
  <si>
    <t>https://twitter.com/stutteringcj83</t>
  </si>
  <si>
    <t>https://twitter.com/talor_warner52</t>
  </si>
  <si>
    <t>https://twitter.com/gpcwallace</t>
  </si>
  <si>
    <t>https://twitter.com/jomiphotograph1</t>
  </si>
  <si>
    <t>https://twitter.com/pr</t>
  </si>
  <si>
    <t>https://twitter.com/npower_ng</t>
  </si>
  <si>
    <t>https://twitter.com/sipasioa</t>
  </si>
  <si>
    <t>https://twitter.com/btfnigeria</t>
  </si>
  <si>
    <t>https://twitter.com/rv337</t>
  </si>
  <si>
    <t>https://twitter.com/crjuenemann</t>
  </si>
  <si>
    <t>https://twitter.com/biscottinicole</t>
  </si>
  <si>
    <t>https://twitter.com/cityofadam</t>
  </si>
  <si>
    <t>https://twitter.com/ansley_avera</t>
  </si>
  <si>
    <t>https://twitter.com/cdennis92681349</t>
  </si>
  <si>
    <t>https://twitter.com/followmnu</t>
  </si>
  <si>
    <t>https://twitter.com/labettecards</t>
  </si>
  <si>
    <t>https://twitter.com/nursingorg</t>
  </si>
  <si>
    <t>https://twitter.com/bakeruniversity</t>
  </si>
  <si>
    <t>https://twitter.com/adhivani</t>
  </si>
  <si>
    <t>https://twitter.com/jackgillespie5</t>
  </si>
  <si>
    <t>https://twitter.com/kroberts118</t>
  </si>
  <si>
    <t>https://twitter.com/surecaldeberni</t>
  </si>
  <si>
    <t>https://twitter.com/franciscoriego</t>
  </si>
  <si>
    <t>https://twitter.com/nayasala</t>
  </si>
  <si>
    <t>https://twitter.com/theothabrutha</t>
  </si>
  <si>
    <t>https://twitter.com/dahkann</t>
  </si>
  <si>
    <t>https://twitter.com/salinapost</t>
  </si>
  <si>
    <t>https://twitter.com/wrefinnej</t>
  </si>
  <si>
    <t>https://twitter.com/jessicahindman</t>
  </si>
  <si>
    <t>https://twitter.com/partnersamerica</t>
  </si>
  <si>
    <t>https://twitter.com/markwhitt70</t>
  </si>
  <si>
    <t>https://twitter.com/dlarm4_avi8tor</t>
  </si>
  <si>
    <t>https://twitter.com/thealangood</t>
  </si>
  <si>
    <t>https://twitter.com/jschooltech</t>
  </si>
  <si>
    <t>https://twitter.com/aaivets</t>
  </si>
  <si>
    <t>https://twitter.com/kaw_valley</t>
  </si>
  <si>
    <t>https://twitter.com/alexbrown_gfg</t>
  </si>
  <si>
    <t>https://twitter.com/wildkatphoto</t>
  </si>
  <si>
    <t>https://twitter.com/kstate_union</t>
  </si>
  <si>
    <t>https://twitter.com/naajagj</t>
  </si>
  <si>
    <t>https://twitter.com/dtnpf</t>
  </si>
  <si>
    <t>https://twitter.com/chrisclaytondtn</t>
  </si>
  <si>
    <t>https://twitter.com/agrederdtn</t>
  </si>
  <si>
    <t>https://twitter.com/tristateneighbr</t>
  </si>
  <si>
    <t>https://twitter.com/xgrumpygranx</t>
  </si>
  <si>
    <t>wcmaberykc
Alex Schiffer’s AP ballot: Hello
Kansas State and TCU, goodbye Maryland
and USC https://t.co/T4t94Na41y</t>
  </si>
  <si>
    <t>mountsinaianes1
Tomorrow, 9/18 at 6:30am, visiting
resident in anesthesiology from
the College of Veterinary Medicine
at Kansas Sta… https://t.co/MAVqJInD8y</t>
  </si>
  <si>
    <t>farmtalknews
International leaders recently
met to discuss innovation and sustainability
in the livestock industry at Kansas
Sta… https://t.co/zYHqZZPkEi</t>
  </si>
  <si>
    <t>emporiagazette
Kansas Governor Laura Kelly and
KAKE Reporter Pilar Pedraza spoke
to more than 500 Kansas high school
students abou… https://t.co/rm4lGp6hiQ</t>
  </si>
  <si>
    <t>stronanssport
Congratulations to former @stronanssport
pupil @niamhap1 on your 1st collegiate
individual win for Kansas State
Uni… https://t.co/SMChbjj0o1</t>
  </si>
  <si>
    <t xml:space="preserve">niamhap1
</t>
  </si>
  <si>
    <t>orla_odowd
RT @stronanssport: Congratulations
to former @stronanssport pupil
@niamhap1 on your 1st collegiate
individual win for Kansas State
Universi…</t>
  </si>
  <si>
    <t>grantday71
RT @byDanielCaudill: _xD83D__xDC89_ NURSING
STUDENTS: I’m looking to ask your
thoughts on @WichitaState’s plans
to bring a satellite nursing program
to…</t>
  </si>
  <si>
    <t>wichitastate
In response to a growing national
nursing shortage, Wichita State
and Kansas State University have
started a plan t… https://t.co/QcNYqKMqph</t>
  </si>
  <si>
    <t>bydanielcaudill
_xD83D__xDC89_ NURSING STUDENTS: I’m looking
to ask your thoughts on @WichitaState’s
plans to bring a satellite nursing
program… https://t.co/hzHc5F0RQH</t>
  </si>
  <si>
    <t>kamilahgumbs
RT @byDanielCaudill: _xD83D__xDC89_ NURSING
STUDENTS: I’m looking to ask your
thoughts on @WichitaState’s plans
to bring a satellite nursing program
to…</t>
  </si>
  <si>
    <t>agapebruh
RT @byDanielCaudill: _xD83D__xDC89_ NURSING
STUDENTS: I’m looking to ask your
thoughts on @WichitaState’s plans
to bring a satellite nursing program
to…</t>
  </si>
  <si>
    <t>sunflowernews
RT @byDanielCaudill: _xD83D__xDC89_ NURSING
STUDENTS: I’m looking to ask your
thoughts on @WichitaState’s plans
to bring a satellite nursing program
to…</t>
  </si>
  <si>
    <t>mintner
RT @ChuckTaberKSU: Through this
partnership with Wichita State
University, we are planning a great
nursing program to be offered at
Kansas…</t>
  </si>
  <si>
    <t>chucktaberksu
The Kansas State University College
of Education is now home to the
John E. Roueche Center for Community
College Le… https://t.co/JSYOC4iHdt</t>
  </si>
  <si>
    <t>austinjamez_
RT @byDanielCaudill: _xD83D__xDC89_ NURSING
STUDENTS: I’m looking to ask your
thoughts on @WichitaState’s plans
to bring a satellite nursing program
to…</t>
  </si>
  <si>
    <t>evagavin
RT @ChuckTaberKSU: Through this
partnership with Wichita State
University, we are planning a great
nursing program to be offered at
Kansas…</t>
  </si>
  <si>
    <t>usweatherexpert
RT @WichitaState: In response to
a growing national nursing shortage,
Wichita State and Kansas State
University have started a plan
that –…</t>
  </si>
  <si>
    <t>caryeugenescot4
RT @WichitaState: In response to
a growing national nursing shortage,
Wichita State and Kansas State
University have started a plan
that –…</t>
  </si>
  <si>
    <t>wsu_chp
RT @WichitaState: In response to
a growing national nursing shortage,
Wichita State and Kansas State
University have started a plan
that –…</t>
  </si>
  <si>
    <t>shawna_jordan
RT @WichitaState: In response to
a growing national nursing shortage,
Wichita State and Kansas State
University have started a plan
that –…</t>
  </si>
  <si>
    <t>pvardiman
RT @WichitaState: In response to
a growing national nursing shortage,
Wichita State and Kansas State
University have started a plan
that –…</t>
  </si>
  <si>
    <t>chassidyb27
RT @KSRenegades_BPF: Emporia State
University Softball Camps | at
Emporia State University | Emporia,
Kansas https://t.co/VyxV79B26L</t>
  </si>
  <si>
    <t xml:space="preserve">ksrenegades_bpf
</t>
  </si>
  <si>
    <t>kingerypage
RT @ChuckTaberKSU: Through this
partnership with Wichita State
University, we are planning a great
nursing program to be offered at
Kansas…</t>
  </si>
  <si>
    <t>docdiesel4
@TruMaroonNation Defensive line
university got owned by Kansas
State. They need to get it figured
out.</t>
  </si>
  <si>
    <t xml:space="preserve">trumaroonnation
</t>
  </si>
  <si>
    <t>everyoneiskarl
Kansas state university cardwell
hall.jpg Except with #KarlMarx
Original and licence are at… https://t.co/hlCzQvp12z</t>
  </si>
  <si>
    <t>sbibb_bibb
RT @WichitaState: In response to
a growing national nursing shortage,
Wichita State and Kansas State
University have started a plan
that –…</t>
  </si>
  <si>
    <t>ksumab
RT @KStateCareers: Deborah Kohl,
Master of Agribusiness Coordinator
for Agricultural Economics, started
her #MyKStateCareer in January
2012…</t>
  </si>
  <si>
    <t>kstatecareers
Deborah Kohl, Master of Agribusiness
Coordinator for Agricultural Economics,
started her #MyKStateCareer in
January… https://t.co/Ns4dQWyWdn</t>
  </si>
  <si>
    <t>jeffwardksumtd
| Kansas State University | News
and Communications Services https://t.co/Num5kQd20B</t>
  </si>
  <si>
    <t>blsmartin
RT @ChuckTaberKSU: Through this
partnership with Wichita State
University, we are planning a great
nursing program to be offered at
Kansas…</t>
  </si>
  <si>
    <t>kstatekines
RT @ChuckTaberKSU: Through this
partnership with Wichita State
University, we are planning a great
nursing program to be offered at
Kansas…</t>
  </si>
  <si>
    <t>snkscoyote
Kansas State University again recognized
with HEED Award for championing
diversity, inclusion https://t.co/bOXOIpqMci</t>
  </si>
  <si>
    <t>zgearhart1
RT @WichitaState: In response to
a growing national nursing shortage,
Wichita State and Kansas State
University have started a plan
that –…</t>
  </si>
  <si>
    <t>agronomomx
RT @KStateCareers: Deborah Kohl,
Master of Agribusiness Coordinator
for Agricultural Economics, started
her #MyKStateCareer in January
2012…</t>
  </si>
  <si>
    <t>pscssstrio
SSS still has a few spots open
for the Kansas State University
Insect Zoo and Sunset Zoo Tours
on Friday, September… https://t.co/vjze41ZwaB</t>
  </si>
  <si>
    <t>drsbann
RT @KStateCareers: Deborah Kohl,
Master of Agribusiness Coordinator
for Agricultural Economics, started
her #MyKStateCareer in January
2012…</t>
  </si>
  <si>
    <t>johnbuckwalter1
RT @WichitaState: In response to
a growing national nursing shortage,
Wichita State and Kansas State
University have started a plan
that –…</t>
  </si>
  <si>
    <t>rsmcfarla
RT @WichitaState: In response to
a growing national nursing shortage,
Wichita State and Kansas State
University have started a plan
that –…</t>
  </si>
  <si>
    <t>alison_eidman
RT @KSUAgEd: Kansas State University
Ag Ed is in the Teach Ag Day video
contest, help us out by watching
and sharing until Thursday! https:…</t>
  </si>
  <si>
    <t xml:space="preserve">ksuaged
</t>
  </si>
  <si>
    <t>regionreimagine
Kansas State University again recognized
with HEED Award for championing
diversity, inclusion https://t.co/Yym66YQzgw</t>
  </si>
  <si>
    <t>nrcs_kansas
Come visit us at the NRCS booth
today at Fort Hays State University
Career Fair from 10am-2pm!!… https://t.co/A4pFCTE12G</t>
  </si>
  <si>
    <t>kcylizzle
RT @byDanielCaudill: _xD83D__xDC89_ NURSING
STUDENTS: I’m looking to ask your
thoughts on @WichitaState’s plans
to bring a satellite nursing program
to…</t>
  </si>
  <si>
    <t>keithmartin62
RT @HighPlainsJrnl: Kansas State
University researchers studying
a fungal disease capable of taking
out an entire wheat crop are finding
ne…</t>
  </si>
  <si>
    <t>highplainsjrnl
A new study conducted by veterinary
researchers at Kansas State University
sheds new light on a threatening
swine d… https://t.co/QdINF5bIU5</t>
  </si>
  <si>
    <t>mkpest
RT @KSU_Foundation: We are thrilled
you chose a @KState photo - especially
of @kstatelibraries! Kansas State
University is a great example…</t>
  </si>
  <si>
    <t xml:space="preserve">kstatelibraries
</t>
  </si>
  <si>
    <t xml:space="preserve">kstate
</t>
  </si>
  <si>
    <t>ksu_foundation
Distinguished Army leader, educator
receiving honorary degree from
Kansas State University https://t.co/vJdLLcIwZB
@KState</t>
  </si>
  <si>
    <t>aremi311
I'm pretty sure I was just transferred
to every single employee at Kansas
State University for what ended
up being a 4 minute conversation.</t>
  </si>
  <si>
    <t>womenofkstate
RT @KStateCareers: Deborah Kohl,
Master of Agribusiness Coordinator
for Agricultural Economics, started
her #MyKStateCareer in January
2012…</t>
  </si>
  <si>
    <t>alliemlousch
RT @KSU_Foundation: We are thrilled
you chose a @KState photo - especially
of @kstatelibraries! Kansas State
University is a great example…</t>
  </si>
  <si>
    <t>fox48tv
A student at Kansas State University
lived out one of the schools mottos
of “students helping students”
when he cam… https://t.co/7grSohIaeE</t>
  </si>
  <si>
    <t>lukedowden
RT @JasonRhode: Kansas State University
is seeking an Executive Director
for Program Development with Global
Campus @KStateGlobal https://t…</t>
  </si>
  <si>
    <t>kstateglobal
RT @JasonRhode: Kansas State University
is seeking an Executive Director
for Program Development with Global
Campus @KStateGlobal https://t…</t>
  </si>
  <si>
    <t>jasonrhode
Kansas State University is seeking
an Executive Director for Program
Development with Global Campus
@KStateGlobal… https://t.co/tv9AZPR3gx</t>
  </si>
  <si>
    <t>anniejewell3
RT @WichitaState: In response to
a growing national nursing shortage,
Wichita State and Kansas State
University have started a plan
that –…</t>
  </si>
  <si>
    <t>roberta79174896
RT @KSUAgEd: Kansas State University
Ag Ed is in the Teach Ag Day video
contest, help us out by watching
and sharing until Thursday! https:…</t>
  </si>
  <si>
    <t>mbelangersnhu
RT @JasonRhode: Kansas State University
is seeking an Executive Director
for Program Development with Global
Campus @KStateGlobal https://t…</t>
  </si>
  <si>
    <t>haub_ksu
RT @WichitaState: In response to
a growing national nursing shortage,
Wichita State and Kansas State
University have started a plan
that –…</t>
  </si>
  <si>
    <t>fremonttribune
Midland University’s shotgun sports
team traveled down to Hays, Kansas,
last weekend to compete in the
Fort Hays St… https://t.co/4e4VbhH1Dd</t>
  </si>
  <si>
    <t>pr_jobs
[USA] Assistant Professor (Strategic
Communication) - Kansas State University
- Manhattan, KS https://t.co/hZwf5wFWH2
#pr #jobs</t>
  </si>
  <si>
    <t>mhkhogs
@psamp It's actually not a bad
town, I grew up there. But there's
really no reason to go there other
than Kansas St… https://t.co/knsHYC7WGC</t>
  </si>
  <si>
    <t xml:space="preserve">psamp
</t>
  </si>
  <si>
    <t>krhoelt
Kansas State University https://t.co/QTVhE6aZBO
via @YouTube</t>
  </si>
  <si>
    <t xml:space="preserve">youtube
</t>
  </si>
  <si>
    <t>wvlanbclocal33
NEWSFEED NOW: A student at Kansas
State University lived out one
of the schools mottos of “students
helping student… https://t.co/MQivgOHApX</t>
  </si>
  <si>
    <t>starmulaa
RT @coach_mari1: The Simeon Lady
Wolverine Family would like to
thank Penn State, Chicago State,
Illinois, Wright State, Cincinnati,
St.Joh…</t>
  </si>
  <si>
    <t>coach_mari1
The Simeon Lady Wolverine Family
would like to thank Penn State,
Chicago State, Illinois, Wright
State, Cincinnati,… https://t.co/FQum4923JV</t>
  </si>
  <si>
    <t>jayvsjane
RT @coach_mari1: The Simeon Lady
Wolverine Family would like to
thank Penn State, Chicago State,
Illinois, Wright State, Cincinnati,
St.Joh…</t>
  </si>
  <si>
    <t>diamondstokes20
RT @coach_mari1: The Simeon Lady
Wolverine Family would like to
thank Penn State, Chicago State,
Illinois, Wright State, Cincinnati,
St.Joh…</t>
  </si>
  <si>
    <t>skinshoops86
RT @coach_mari1: The Simeon Lady
Wolverine Family would like to
thank Penn State, Chicago State,
Illinois, Wright State, Cincinnati,
St.Joh…</t>
  </si>
  <si>
    <t>agro2o_
Improving Health _xD83E__xDD66_ . Adding plants
to hospital rooms speeds recovery
rates of surgical patients, according
to resea… https://t.co/RkSUJNt4Ub</t>
  </si>
  <si>
    <t>simeonnation
RT @coach_mari1: The Simeon Lady
Wolverine Family would like to
thank Penn State, Chicago State,
Illinois, Wright State, Cincinnati,
St.Joh…</t>
  </si>
  <si>
    <t>joseloera
RT @coach_mari1: The Simeon Lady
Wolverine Family would like to
thank Penn State, Chicago State,
Illinois, Wright State, Cincinnati,
St.Joh…</t>
  </si>
  <si>
    <t>jarrod___adams
RT @MarkMcDermed: @KStateFB I would
give everything for you, Kansas
State University Football. I would
literally give everything you may
po…</t>
  </si>
  <si>
    <t xml:space="preserve">kstatefb
</t>
  </si>
  <si>
    <t xml:space="preserve">markmcdermed
</t>
  </si>
  <si>
    <t>gu5tav8
@bypatrickgeorge @megreenwell To
be fair, Washington University
is in St. Louis, Pittsburg State
is in Kansas, ther… https://t.co/iPdHEIukud</t>
  </si>
  <si>
    <t xml:space="preserve">megreenwell
</t>
  </si>
  <si>
    <t>andiiterrapin
RT @Gu5tav8: @bypatrickgeorge @megreenwell
To be fair, Washington University
is in St. Louis, Pittsburg State
is in Kansas, there are Calif…</t>
  </si>
  <si>
    <t xml:space="preserve">bypatrickgeorge
</t>
  </si>
  <si>
    <t>stronans1
Congratulations to former St Ronan’s
College pupil Niamh McSherry on
your 1st collegiate individual
win for Kansas… https://t.co/vdSSp69Dyz</t>
  </si>
  <si>
    <t>russ_winn
RT @KWCH12: KANSAS PROUD: Here's
the story behind this awesome moment
captured last week on Kansas State
University's campus. Way to go,
Br…</t>
  </si>
  <si>
    <t>kwch12
KANSAS PROUD: Here's the story
behind this awesome moment captured
last week on Kansas State University's
campus. W… https://t.co/kdSdcoqn1B</t>
  </si>
  <si>
    <t>davidstickel1
RT @coach_mari1: The Simeon Lady
Wolverine Family would like to
thank Penn State, Chicago State,
Illinois, Wright State, Cincinnati,
St.Joh…</t>
  </si>
  <si>
    <t>uscourts
RT @WDMO_DCBK: The WDMO naturalized
139 new citizens at the Charles
Evans Whittaker U.S. Courthouse
in Kansas City &amp;amp; 82 new citizens
at Mis…</t>
  </si>
  <si>
    <t>wdmo_dcbk
The WDMO naturalized 139 new citizens
at the Charles Evans Whittaker
U.S. Courthouse in Kansas City
&amp;amp; 82 new citize… https://t.co/mh2N2evCDK</t>
  </si>
  <si>
    <t>sangredulce1
RT @WDMO_DCBK: The WDMO naturalized
139 new citizens at the Charles
Evans Whittaker U.S. Courthouse
in Kansas City &amp;amp; 82 new citizens
at Mis…</t>
  </si>
  <si>
    <t>wvubig12beast
@bigxiicountry @tony_418 Yeah,
Carter Stanley's mother attended
West Virginia University. Carter
says he grew up dr… https://t.co/cRRoAvWJvc</t>
  </si>
  <si>
    <t xml:space="preserve">tony_418
</t>
  </si>
  <si>
    <t>bigxiicountry
RT @WVUBig12Beast: @bigxiicountry
@tony_418 Yeah, Carter Stanley's
mother attended West Virginia University.
Carter says he grew up dreamin…</t>
  </si>
  <si>
    <t>ten12podcast
RT @WVUBig12Beast: @bigxiicountry
@tony_418 Yeah, Carter Stanley's
mother attended West Virginia University.
Carter says he grew up dreamin…</t>
  </si>
  <si>
    <t>sportsinkansas
RT @sportsinkansas: If your school
would like to book our power of
social media tour. We have some
October dates available. (dates
with dot…</t>
  </si>
  <si>
    <t>saveosons
COLLEGE FALSE ACCUSATIONS Are Increasing.
Cal State Fullerton and University
of Kansas. 2 Schools 2 Females.
1 Arre… https://t.co/o6xeD0IgQu</t>
  </si>
  <si>
    <t>jmuneyyyy
RT @coach_mari1: The Simeon Lady
Wolverine Family would like to
thank Penn State, Chicago State,
Illinois, Wright State, Cincinnati,
St.Joh…</t>
  </si>
  <si>
    <t>atmballer_24
RT @coach_mari1: The Simeon Lady
Wolverine Family would like to
thank Penn State, Chicago State,
Illinois, Wright State, Cincinnati,
St.Joh…</t>
  </si>
  <si>
    <t>judge_leben
RT @judge_kab: Lots of Constitution
Day Activities around the state.
The Kansas Court of Appeals heard
cases at Bethany College in Lindsbo…</t>
  </si>
  <si>
    <t>judge_kab
Lots of Constitution Day Activities
around the state. The Kansas Court
of Appeals heard cases at Bethany
College i… https://t.co/GjeIx5yFPg</t>
  </si>
  <si>
    <t>inc_sustainable
RT @kscorn: Happy #nationalteachagday!
We support future ag ed teachers
at Kansas State university by taking
them on an immersive ag experi…</t>
  </si>
  <si>
    <t>kscorn
RT @SoilFertilityKS: The @KStateAgron
field day is tomorrow Friday September
20, at the Agronomy North Farm
in Manhattan. You can still re…</t>
  </si>
  <si>
    <t>biodiesel_fnd
RT @kscorn: Happy #nationalteachagday!
We support future ag ed teachers
at Kansas State university by taking
them on an immersive ag experi…</t>
  </si>
  <si>
    <t>dadrianarts
10 minute figure drawing conte
crayon and pastels #art #artist
#artcollege #artstudio #kstate…
https://t.co/QFY0kVNM3A</t>
  </si>
  <si>
    <t>dexurkansas
The University of Kansas Health
System St. Francis Campus, Topeka,
KS is among the top ranked Hospitals
for the Low… https://t.co/LGSGHJQ3yW</t>
  </si>
  <si>
    <t>syzygy_analytix
RT @ChuckTaberKSU: Through this
partnership with Wichita State
University, we are planning a great
nursing program to be offered at
Kansas…</t>
  </si>
  <si>
    <t>kstate_bigdata
RT @ChuckTaberKSU: Through this
partnership with Wichita State
University, we are planning a great
nursing program to be offered at
Kansas…</t>
  </si>
  <si>
    <t>kstateartsci
RT @kstate_geog: It's official!
The Department of Geography at
Kansas State University is now
the Department of Geography and
Geospatial Sc…</t>
  </si>
  <si>
    <t>kstate_geog
It's official! The Department of
Geography at Kansas State University
is now the Department of Geography
and Geospa… https://t.co/Hv5eesTSUC</t>
  </si>
  <si>
    <t>farmeditor
RT @kscorn: Happy #nationalteachagday!
We support future ag ed teachers
at Kansas State university by taking
them on an immersive ag experi…</t>
  </si>
  <si>
    <t xml:space="preserve">kstateagron
</t>
  </si>
  <si>
    <t>soilfertilityks
RT @SoilFertilityKS: The @KStateAgron
field day is tomorrow Friday September
20, at the Agronomy North Farm
in Manhattan. You can still re…</t>
  </si>
  <si>
    <t>ksmesonet
RT @SoilFertilityKS: The @KStateAgron
field day is tomorrow Friday September
20, at the Agronomy North Farm
in Manhattan. You can still re…</t>
  </si>
  <si>
    <t>christi98602528
RT @Da_highJUMPer: Thanks to Kansas
State University Track and Field
for stopping by campus to see our
student athletes today @HCCTrackField</t>
  </si>
  <si>
    <t>hcctrackfield
RT @Da_highJUMPer: Thanks to Kansas
State University Track and Field
for stopping by campus to see our
student athletes today @HCCTrackField</t>
  </si>
  <si>
    <t>da_highjumper
Thanks to Kansas State University
Track and Field for stopping by
campus to see our student athletes
today @HCCTrackField</t>
  </si>
  <si>
    <t>kstatekcare
RT @SoilFertilityKS: The @KStateAgron
field day is tomorrow Friday September
20, at the Agronomy North Farm
in Manhattan. You can still re…</t>
  </si>
  <si>
    <t>justicecstegall
RT @judge_kab: Lots of Constitution
Day Activities around the state.
The Kansas Court of Appeals heard
cases at Bethany College in Lindsbo…</t>
  </si>
  <si>
    <t>paiton1x
RT @coach_mari1: The Simeon Lady
Wolverine Family would like to
thank Penn State, Chicago State,
Illinois, Wright State, Cincinnati,
St.Joh…</t>
  </si>
  <si>
    <t>ejacksonmedia
RT @KSNTNews: FALL BREAK: K-State
is the only four-year Kansas Board
of Regent university that doesn't
have a fall break and its students
a…</t>
  </si>
  <si>
    <t>ksntnews
HEMP IN KANSAS: Lab workers at
Kansas State University in Olathe
are testing Kansas' farmer's hemp
plants to see wh… https://t.co/vguFozZUkT</t>
  </si>
  <si>
    <t>fleurtyk
RT @KWCH12: KANSAS PROUD: Here's
the story behind this awesome moment
captured last week on Kansas State
University's campus. Way to go,
Br…</t>
  </si>
  <si>
    <t>derneke1
RT @SoilFertilityKS: The @KStateAgron
field day is tomorrow Friday September
20, at the Agronomy North Farm
in Manhattan. You can still re…</t>
  </si>
  <si>
    <t>rongehl
RT @SoilFertilityKS: The @KStateAgron
field day is tomorrow Friday September
20, at the Agronomy North Farm
in Manhattan. You can still re…</t>
  </si>
  <si>
    <t>kinggg_nelly
RT @coach_mari1: The Simeon Lady
Wolverine Family would like to
thank Penn State, Chicago State,
Illinois, Wright State, Cincinnati,
St.Joh…</t>
  </si>
  <si>
    <t>infysim
(551190476微信/q)专业解决留学生毕业问题？回国求职找工作办堪萨斯州立大学毕业证KSU文凭证书找一手制作【毕业证成绩单offer学生卡学生信】/买假文凭原版本科学士硕士学位文凭Kansas
State University https://t.co/m1p3kleUXD</t>
  </si>
  <si>
    <t>coach_3906
RT @Da_highJUMPer: Thanks to Kansas
State University Track and Field
for stopping by campus to see our
student athletes today @HCCTrackField</t>
  </si>
  <si>
    <t>carlbpires
RT @SoilFertilityKS: The @KStateAgron
field day is tomorrow Friday September
20, at the Agronomy North Farm
in Manhattan. You can still re…</t>
  </si>
  <si>
    <t>soonersvideo
WATCH: OU vs. Kansas State University
- 1985 https://t.co/0olqc1XTjF</t>
  </si>
  <si>
    <t>americanagnet
Researchers at Kansas State University
say African swine fever can survive
in feed grains, prompting greater
concer… https://t.co/rKU2MWjwaz</t>
  </si>
  <si>
    <t>kssoybean
MT @SoilFertilityKS: @KStateAgron
field day tomorrow (Fri, Sept 20)
at the Agronomy North Farm in Manhattan.
You st… https://t.co/UPic37ngF3</t>
  </si>
  <si>
    <t>chelate_this
RT @SoilFertilityKS: The @KStateAgron
field day is tomorrow Friday September
20, at the Agronomy North Farm
in Manhattan. You can still re…</t>
  </si>
  <si>
    <t>ru_womenssoccer
GAME DAY - It’s Family Weekend!
_xD83C__xDD9A_ Truman State University _xD83D__xDCCD_ Kansas
City, MO ⏰ 5PM CST… https://t.co/EvkN8mg6Ft</t>
  </si>
  <si>
    <t>ksufgeorgina
RT @kimincuse: I’m really impressed
with the folks who work at the
Kansas State University Foundation.
What a culture of collaboration
acro…</t>
  </si>
  <si>
    <t>kimincuse
I’m really impressed with the folks
who work at the Kansas State University
Foundation. What a culture of collabora…
https://t.co/5D9a9Uy71F</t>
  </si>
  <si>
    <t>bremus_bull_74
RT @Myleslxi: All Glory To God!!
Blessed to have recieved an offer
from Kansas State University!!
Thank you! @CoachAnderson15 @MC_Recruitin…</t>
  </si>
  <si>
    <t xml:space="preserve">coachanderson15
</t>
  </si>
  <si>
    <t>myleslxi
All Glory To God!! Blessed to have
recieved an offer from Kansas State
University!! Thank you! @CoachAnderson15…
https://t.co/66uObO9O46</t>
  </si>
  <si>
    <t>matthew_d_hall
RT @Myleslxi: All Glory To God!!
Blessed to have recieved an offer
from Kansas State University!!
Thank you! @CoachAnderson15 @MC_Recruitin…</t>
  </si>
  <si>
    <t>ericgardiner70
RT @Myleslxi: All Glory To God!!
Blessed to have recieved an offer
from Kansas State University!!
Thank you! @CoachAnderson15 @MC_Recruitin…</t>
  </si>
  <si>
    <t>tackjesse
RT @kstate_geog: It's official!
The Department of Geography at
Kansas State University is now
the Department of Geography and
Geospatial Sc…</t>
  </si>
  <si>
    <t>adamt_16
RT @Myleslxi: All Glory To God!!
Blessed to have recieved an offer
from Kansas State University!!
Thank you! @CoachAnderson15 @MC_Recruitin…</t>
  </si>
  <si>
    <t>noahrogers26
RT @Myleslxi: All Glory To God!!
Blessed to have recieved an offer
from Kansas State University!!
Thank you! @CoachAnderson15 @MC_Recruitin…</t>
  </si>
  <si>
    <t>ethanma39418854
RT @Myleslxi: All Glory To God!!
Blessed to have recieved an offer
from Kansas State University!!
Thank you! @CoachAnderson15 @MC_Recruitin…</t>
  </si>
  <si>
    <t>jo5iah_
RT @Myleslxi: All Glory To God!!
Blessed to have recieved an offer
from Kansas State University!!
Thank you! @CoachAnderson15 @MC_Recruitin…</t>
  </si>
  <si>
    <t>maxwell_hubbert
@elonmusk a bunch of Tesla owners
parked their cars outside of Kansas
State University’s union to advertise/inform…
https://t.co/YpYy3YMdBQ</t>
  </si>
  <si>
    <t xml:space="preserve">elonmusk
</t>
  </si>
  <si>
    <t>recruitgeorgia
RT @Myleslxi: All Glory To God!!
Blessed to have recieved an offer
from Kansas State University!!
Thank you! @CoachAnderson15 @MC_Recruitin…</t>
  </si>
  <si>
    <t>bigfacesports06
RT @Myleslxi: All Glory To God!!
Blessed to have recieved an offer
from Kansas State University!!
Thank you! @CoachAnderson15 @MC_Recruitin…</t>
  </si>
  <si>
    <t>highlandcc
HCC Precision Ag students are at
the Kansas State University Agronomy
Field Day titled "Building Resiliency
in Agro… https://t.co/YuNyb7rKBb</t>
  </si>
  <si>
    <t>hassantutson
RT @Myleslxi: All Glory To God!!
Blessed to have recieved an offer
from Kansas State University!!
Thank you! @CoachAnderson15 @MC_Recruitin…</t>
  </si>
  <si>
    <t>usconvoproject
RT @ConsensusKC: This week's #ConsensusReads
#weekendreadinglist edition also
has #Kansas connections: @timothyjshaffer
at K-State Universi…</t>
  </si>
  <si>
    <t xml:space="preserve">timothyjshaffer
</t>
  </si>
  <si>
    <t>consensuskc
This week's #ConsensusReads #weekendreadinglist
edition also has #Kansas connections:
@timothyjshaffer at K-State U…
https://t.co/yeVcg3y6Uo</t>
  </si>
  <si>
    <t>listenfirstproj
RT @ConsensusKC: This week's #ConsensusReads
#weekendreadinglist edition also
has #Kansas connections: @timothyjshaffer
at K-State Universi…</t>
  </si>
  <si>
    <t>pemarkley
RT @ConsensusKC: This week's #ConsensusReads
#weekendreadinglist edition also
has #Kansas connections: @timothyjshaffer
at K-State Universi…</t>
  </si>
  <si>
    <t>grantflanders
RT @Myleslxi: All Glory To God!!
Blessed to have recieved an offer
from Kansas State University!!
Thank you! @CoachAnderson15 @MC_Recruitin…</t>
  </si>
  <si>
    <t>davidcron12
RT @KSCoopCouncil: KCC is a proud
partner with Kansas State University,
working together to establish the
Arthur Capper Cooperative Center.…</t>
  </si>
  <si>
    <t>kscoopcouncil
KCC is a proud partner with Kansas
State University, working together
to establish the Arthur Capper
Cooperative Ce… https://t.co/vonbMdnvVR</t>
  </si>
  <si>
    <t>nicholasgloshen
RT @KSCoopCouncil: KCC is a proud
partner with Kansas State University,
working together to establish the
Arthur Capper Cooperative Center.…</t>
  </si>
  <si>
    <t>beyard2
RT @Myleslxi: All Glory To God!!
Blessed to have recieved an offer
from Kansas State University!!
Thank you! @CoachAnderson15 @MC_Recruitin…</t>
  </si>
  <si>
    <t>djwinn26
RT @derick_newton: Blessed to receive
an offer to Kansas state university
all praise to most high _xD83D__xDE4F__xD83C__xDFFE_ https://t.co/mV12YtEQEg</t>
  </si>
  <si>
    <t>derick_newton
Blessed to receive an offer to
Kansas state university all praise
to most high _xD83D__xDE4F__xD83C__xDFFE_ https://t.co/mV12YtEQEg</t>
  </si>
  <si>
    <t>leekfor6
RT @derick_newton: Blessed to receive
an offer to Kansas state university
all praise to most high _xD83D__xDE4F__xD83C__xDFFE_ https://t.co/mV12YtEQEg</t>
  </si>
  <si>
    <t>justinstolberg_
RT @derick_newton: Blessed to receive
an offer to Kansas state university
all praise to most high _xD83D__xDE4F__xD83C__xDFFE_ https://t.co/mV12YtEQEg</t>
  </si>
  <si>
    <t>chefandrenapier
RT @derick_newton: Blessed to receive
an offer to Kansas state university
all praise to most high _xD83D__xDE4F__xD83C__xDFFE_ https://t.co/mV12YtEQEg</t>
  </si>
  <si>
    <t>nbolticoff
RT @Myleslxi: All Glory To God!!
Blessed to have recieved an offer
from Kansas State University!!
Thank you! @CoachAnderson15 @MC_Recruitin…</t>
  </si>
  <si>
    <t>forbesquay
RT @derick_newton: Blessed to receive
an offer to Kansas state university
all praise to most high _xD83D__xDE4F__xD83C__xDFFE_ https://t.co/mV12YtEQEg</t>
  </si>
  <si>
    <t>mikewarmack1
RT @derick_newton: Blessed to receive
an offer to Kansas state university
all praise to most high _xD83D__xDE4F__xD83C__xDFFE_ https://t.co/mV12YtEQEg</t>
  </si>
  <si>
    <t>daron_bowles
RT @derick_newton: Blessed to receive
an offer to Kansas state university
all praise to most high _xD83D__xDE4F__xD83C__xDFFE_ https://t.co/mV12YtEQEg</t>
  </si>
  <si>
    <t>waynejonesiii
RT @derick_newton: Blessed to receive
an offer to Kansas state university
all praise to most high _xD83D__xDE4F__xD83C__xDFFE_ https://t.co/mV12YtEQEg</t>
  </si>
  <si>
    <t>gilrogers
RT @jayedwardmurray: Happy to be
presenting with this group at #NACAC19
Supporting Offline Outreach with
Online Engagement Alice Arredondo…</t>
  </si>
  <si>
    <t>jayedwardmurray
Happy to be presenting with this
group at #NACAC19 Supporting Offline
Outreach with Online Engagement
Alice Arredo… https://t.co/ySudkX2dgf</t>
  </si>
  <si>
    <t>platformqedu
RT @jayedwardmurray: Happy to be
presenting with this group at #NACAC19
Supporting Offline Outreach with
Online Engagement Alice Arredondo…</t>
  </si>
  <si>
    <t>cantblock3_
RT @derick_newton: Blessed to receive
an offer to Kansas state university
all praise to most high _xD83D__xDE4F__xD83C__xDFFE_ https://t.co/mV12YtEQEg</t>
  </si>
  <si>
    <t>adamsheriff_22
RT @derick_newton: Blessed to receive
an offer to Kansas state university
all praise to most high _xD83D__xDE4F__xD83C__xDFFE_ https://t.co/mV12YtEQEg</t>
  </si>
  <si>
    <t>brocksturges5
RT @derick_newton: Blessed to receive
an offer to Kansas state university
all praise to most high _xD83D__xDE4F__xD83C__xDFFE_ https://t.co/mV12YtEQEg</t>
  </si>
  <si>
    <t>king_woo5
RT @derick_newton: Blessed to receive
an offer to Kansas state university
all praise to most high _xD83D__xDE4F__xD83C__xDFFE_ https://t.co/mV12YtEQEg</t>
  </si>
  <si>
    <t>kliguy
RT @derick_newton: Blessed to receive
an offer to Kansas state university
all praise to most high _xD83D__xDE4F__xD83C__xDFFE_ https://t.co/mV12YtEQEg</t>
  </si>
  <si>
    <t>ayye_barno
RT @derick_newton: Blessed to receive
an offer to Kansas state university
all praise to most high _xD83D__xDE4F__xD83C__xDFFE_ https://t.co/mV12YtEQEg</t>
  </si>
  <si>
    <t>weslyfappolon
RT @derick_newton: Blessed to receive
an offer to Kansas state university
all praise to most high _xD83D__xDE4F__xD83C__xDFFE_ https://t.co/mV12YtEQEg</t>
  </si>
  <si>
    <t>justinjamaro
RT @derick_newton: Blessed to receive
an offer to Kansas state university
all praise to most high _xD83D__xDE4F__xD83C__xDFFE_ https://t.co/mV12YtEQEg</t>
  </si>
  <si>
    <t>mattsteinbrink
RT @ChetMason32: Thanks to the
coaches from University of Texas,
Miami Florida, Kansas State, West
Virginia, NC State, Miami University,
Cl…</t>
  </si>
  <si>
    <t>chetmason32
Thanks to the coaches from University
of Texas, Miami Florida, Kansas
State, West Virginia, NC State,
Miami Univers… https://t.co/XJgeXyWbJO</t>
  </si>
  <si>
    <t>brushathletics
RT @ChetMason32: Thanks to the
coaches from University of Texas,
Miami Florida, Kansas State, West
Virginia, NC State, Miami University,
Cl…</t>
  </si>
  <si>
    <t>theschiffman
RT @ChetMason32: Thanks to the
coaches from University of Texas,
Miami Florida, Kansas State, West
Virginia, NC State, Miami University,
Cl…</t>
  </si>
  <si>
    <t>_itskiaran
RT @derick_newton: Blessed to receive
an offer to Kansas state university
all praise to most high _xD83D__xDE4F__xD83C__xDFFE_ https://t.co/mV12YtEQEg</t>
  </si>
  <si>
    <t>robertsonjordon
RT @derick_newton: Blessed to receive
an offer to Kansas state university
all praise to most high _xD83D__xDE4F__xD83C__xDFFE_ https://t.co/mV12YtEQEg</t>
  </si>
  <si>
    <t>waynethebutcher
RT @derick_newton: Blessed to receive
an offer to Kansas state university
all praise to most high _xD83D__xDE4F__xD83C__xDFFE_ https://t.co/mV12YtEQEg</t>
  </si>
  <si>
    <t>lolowil12
RT @derick_newton: Blessed to receive
an offer to Kansas state university
all praise to most high _xD83D__xDE4F__xD83C__xDFFE_ https://t.co/mV12YtEQEg</t>
  </si>
  <si>
    <t>mattjharris85
RT @ChetMason32: Thanks to the
coaches from University of Texas,
Miami Florida, Kansas State, West
Virginia, NC State, Miami University,
Cl…</t>
  </si>
  <si>
    <t>kaitorijr
RT @derick_newton: Blessed to receive
an offer to Kansas state university
all praise to most high _xD83D__xDE4F__xD83C__xDFFE_ https://t.co/mV12YtEQEg</t>
  </si>
  <si>
    <t>jordanmathis21
RT @derick_newton: Blessed to receive
an offer to Kansas state university
all praise to most high _xD83D__xDE4F__xD83C__xDFFE_ https://t.co/mV12YtEQEg</t>
  </si>
  <si>
    <t>trussell0
RT @derick_newton: Blessed to receive
an offer to Kansas state university
all praise to most high _xD83D__xDE4F__xD83C__xDFFE_ https://t.co/mV12YtEQEg</t>
  </si>
  <si>
    <t>mjayyjackson
RT @derick_newton: Blessed to receive
an offer to Kansas state university
all praise to most high _xD83D__xDE4F__xD83C__xDFFE_ https://t.co/mV12YtEQEg</t>
  </si>
  <si>
    <t>thekstatefamily
RT @Myleslxi: All Glory To God!!
Blessed to have recieved an offer
from Kansas State University!!
Thank you! @CoachAnderson15 @MC_Recruitin…</t>
  </si>
  <si>
    <t>jb_anotherlevel
RT @ChetMason32: Thanks to the
coaches from University of Texas,
Miami Florida, Kansas State, West
Virginia, NC State, Miami University,
Cl…</t>
  </si>
  <si>
    <t>petriefootball
RT @derick_newton: Blessed to receive
an offer to Kansas state university
all praise to most high _xD83D__xDE4F__xD83C__xDFFE_ https://t.co/mV12YtEQEg</t>
  </si>
  <si>
    <t>scoutingreport_
RT @derick_newton: Blessed to receive
an offer to Kansas state university
all praise to most high _xD83D__xDE4F__xD83C__xDFFE_ https://t.co/mV12YtEQEg</t>
  </si>
  <si>
    <t>anitasproud
RT @MC_Recruiting: Congratulations
to Myles Jackson C/O 2020 DE on
his latest offer from Kansas State
University!#iMpaCt https://t.co/qz5SU…</t>
  </si>
  <si>
    <t>mc_recruiting
Congratulations to Myles Jackson
C/O 2020 DE on his latest offer
from Kansas State University!#iMpaCt
https://t.co/qz5SUswRiN</t>
  </si>
  <si>
    <t>xhrismaben
RT @derick_newton: Blessed to receive
an offer to Kansas state university
all praise to most high _xD83D__xDE4F__xD83C__xDFFE_ https://t.co/mV12YtEQEg</t>
  </si>
  <si>
    <t>jovonbaldwin98
RT @derick_newton: Blessed to receive
an offer to Kansas state university
all praise to most high _xD83D__xDE4F__xD83C__xDFFE_ https://t.co/mV12YtEQEg</t>
  </si>
  <si>
    <t>chaostempo
RT @derick_newton: Blessed to receive
an offer to Kansas state university
all praise to most high _xD83D__xDE4F__xD83C__xDFFE_ https://t.co/mV12YtEQEg</t>
  </si>
  <si>
    <t>dtimmonsjr
RT @derick_newton: Blessed to receive
an offer to Kansas state university
all praise to most high _xD83D__xDE4F__xD83C__xDFFE_ https://t.co/mV12YtEQEg</t>
  </si>
  <si>
    <t>durb1220
RT @ChetMason32: Thanks to the
coaches from University of Texas,
Miami Florida, Kansas State, West
Virginia, NC State, Miami University,
Cl…</t>
  </si>
  <si>
    <t>niiibillings
RT @derick_newton: Blessed to receive
an offer to Kansas state university
all praise to most high _xD83D__xDE4F__xD83C__xDFFE_ https://t.co/mV12YtEQEg</t>
  </si>
  <si>
    <t>wsmqfatboy
RT @derick_newton: Blessed to receive
an offer to Kansas state university
all praise to most high _xD83D__xDE4F__xD83C__xDFFE_ https://t.co/mV12YtEQEg</t>
  </si>
  <si>
    <t>georgiaorganics
A new study conducted by veterinary
researchers at Kansas State University
sheds new light on a threatening
swine d… https://t.co/VJiAG7fyNF</t>
  </si>
  <si>
    <t>1hammer
RT @derick_newton: Blessed to receive
an offer to Kansas state university
all praise to most high _xD83D__xDE4F__xD83C__xDFFE_ https://t.co/mV12YtEQEg</t>
  </si>
  <si>
    <t>mcfootballcoach
RT @MC_Recruiting: Congratulations
to Myles Jackson C/O 2020 DE on
his latest offer from Kansas State
University!#iMpaCt https://t.co/qz5SU…</t>
  </si>
  <si>
    <t>sackboii__tre
RT @derick_newton: Blessed to receive
an offer to Kansas state university
all praise to most high _xD83D__xDE4F__xD83C__xDFFE_ https://t.co/mV12YtEQEg</t>
  </si>
  <si>
    <t>stephoncamp21
RT @derick_newton: Blessed to receive
an offer to Kansas state university
all praise to most high _xD83D__xDE4F__xD83C__xDFFE_ https://t.co/mV12YtEQEg</t>
  </si>
  <si>
    <t>rizan_97
RT @derick_newton: Blessed to receive
an offer to Kansas state university
all praise to most high _xD83D__xDE4F__xD83C__xDFFE_ https://t.co/mV12YtEQEg</t>
  </si>
  <si>
    <t>tomajhaofficial
RT @derick_newton: Blessed to receive
an offer to Kansas state university
all praise to most high _xD83D__xDE4F__xD83C__xDFFE_ https://t.co/mV12YtEQEg</t>
  </si>
  <si>
    <t>_daanimal_
RT @derick_newton: Blessed to receive
an offer to Kansas state university
all praise to most high _xD83D__xDE4F__xD83C__xDFFE_ https://t.co/mV12YtEQEg</t>
  </si>
  <si>
    <t>simmonsj56
RT @derick_newton: Blessed to receive
an offer to Kansas state university
all praise to most high _xD83D__xDE4F__xD83C__xDFFE_ https://t.co/mV12YtEQEg</t>
  </si>
  <si>
    <t>montayoh56
RT @derick_newton: Blessed to receive
an offer to Kansas state university
all praise to most high _xD83D__xDE4F__xD83C__xDFFE_ https://t.co/mV12YtEQEg</t>
  </si>
  <si>
    <t>hbg_jugg
RT @derick_newton: Blessed to receive
an offer to Kansas state university
all praise to most high _xD83D__xDE4F__xD83C__xDFFE_ https://t.co/mV12YtEQEg</t>
  </si>
  <si>
    <t>patchanasiri
RT @GCU_WGolf: Wheels up! @GCU_Lopes
departs PHX to University Ridge
GC to play against host Wisconsin,
Iowa State, Indiana, Kansas State,…</t>
  </si>
  <si>
    <t xml:space="preserve">gcu_lopes
</t>
  </si>
  <si>
    <t>gcu_wgolf
Wheels up! @GCU_Lopes departs PHX
to University Ridge GC to play
against host Wisconsin, Iowa State,
Indiana, Kansa… https://t.co/VC7D63uXGh</t>
  </si>
  <si>
    <t>majgenmunir
Distinguished Army leader, educator
receiving honorary degree from
Kansas State University https://t.co/n1cbkcN9A5</t>
  </si>
  <si>
    <t>bipss
RT @MajGenMunir: Distinguished
Army leader, educator receiving
honorary degree from Kansas State
University https://t.co/n1cbkcN9A5</t>
  </si>
  <si>
    <t>toddntexas5
@jeff_rosen88 Breaking News: @NCAA
states that Kansas University Men’s
Basketball infractions are so completely
egr… https://t.co/8b7jO69RBq</t>
  </si>
  <si>
    <t xml:space="preserve">jeff_rosen88
</t>
  </si>
  <si>
    <t xml:space="preserve">ncaa
</t>
  </si>
  <si>
    <t>lgiesecke
RT @GCU_WGolf: Wheels up! @GCU_Lopes
departs PHX to University Ridge
GC to play against host Wisconsin,
Iowa State, Indiana, Kansas State,…</t>
  </si>
  <si>
    <t>randall_stps
@suzayn @scsazak Priorities, taxes,
spending on higher ed, etc. My
home state of Kansas is a great
example. The Uni… https://t.co/DplW7bjgds</t>
  </si>
  <si>
    <t xml:space="preserve">scsazak
</t>
  </si>
  <si>
    <t xml:space="preserve">suzayn
</t>
  </si>
  <si>
    <t>mtcvd
RT @derick_newton: Blessed to receive
an offer to Kansas state university
all praise to most high _xD83D__xDE4F__xD83C__xDFFE_ https://t.co/mV12YtEQEg</t>
  </si>
  <si>
    <t>wildcatsgraffix
RT @Myleslxi: All Glory To God!!
Blessed to have recieved an offer
from Kansas State University!!
Thank you! @CoachAnderson15 @MC_Recruitin…</t>
  </si>
  <si>
    <t>mososports
Congrats to Missouri State for
winning the Women’s University
Open section of the 2019 Southern
Stampede. St. Mary… https://t.co/YWy8F26Vii</t>
  </si>
  <si>
    <t>holyfrijoles__
RT @m_z_crisp: Kansas State University
Hale Library 2019 Renovations https://t.co/b8Lppv4s2i</t>
  </si>
  <si>
    <t xml:space="preserve">m_z_crisp
</t>
  </si>
  <si>
    <t>dal2077
RT @derick_newton: Blessed to receive
an offer to Kansas state university
all praise to most high _xD83D__xDE4F__xD83C__xDFFE_ https://t.co/mV12YtEQEg</t>
  </si>
  <si>
    <t>quillanfelton
RT @derick_newton: Blessed to receive
an offer to Kansas state university
all praise to most high _xD83D__xDE4F__xD83C__xDFFE_ https://t.co/mV12YtEQEg</t>
  </si>
  <si>
    <t>renderdj
RT @derick_newton: Blessed to receive
an offer to Kansas state university
all praise to most high _xD83D__xDE4F__xD83C__xDFFE_ https://t.co/mV12YtEQEg</t>
  </si>
  <si>
    <t>jsnshep
Bill Snyder Family Stadium at Kansas
State University https://t.co/i6F6MWb83K</t>
  </si>
  <si>
    <t>cindieceo
RT @KSCoopCouncil: KCC is a proud
partner with Kansas State University,
working together to establish the
Arthur Capper Cooperative Center.…</t>
  </si>
  <si>
    <t>lizl_genealogy
RT @jnthnwwlsn: “including Kansas
State University and the University
of Alabama at Birmingham, probably
because of their role in providing…</t>
  </si>
  <si>
    <t>jnthnwwlsn
“including Kansas State University
and the University of Alabama at
Birmingham, probably because of
their role in p… https://t.co/4p6QCpmA28</t>
  </si>
  <si>
    <t>ebrandom
RT @jnthnwwlsn: “including Kansas
State University and the University
of Alabama at Birmingham, probably
because of their role in providing…</t>
  </si>
  <si>
    <t>francois_ronan
RT @jnthnwwlsn: “including Kansas
State University and the University
of Alabama at Birmingham, probably
because of their role in providing…</t>
  </si>
  <si>
    <t>robinlturnerphd
RT @jnthnwwlsn: “including Kansas
State University and the University
of Alabama at Birmingham, probably
because of their role in providing…</t>
  </si>
  <si>
    <t>joshdaviesb_
RT @derick_newton: Blessed to receive
an offer to Kansas state university
all praise to most high _xD83D__xDE4F__xD83C__xDFFE_ https://t.co/mV12YtEQEg</t>
  </si>
  <si>
    <t>msaleemshaikh2
Kansas State University International
Merit Scholarship in the USA -
Scholarship Positions 2019 2020
https://t.co/jSs8Nn9ZAf</t>
  </si>
  <si>
    <t>nicholasorr8
RT @derick_newton: Blessed to receive
an offer to Kansas state university
all praise to most high _xD83D__xDE4F__xD83C__xDFFE_ https://t.co/mV12YtEQEg</t>
  </si>
  <si>
    <t>kp_qb10
RT @derick_newton: Blessed to receive
an offer to Kansas state university
all praise to most high _xD83D__xDE4F__xD83C__xDFFE_ https://t.co/mV12YtEQEg</t>
  </si>
  <si>
    <t>boi_junior
RT @derick_newton: Blessed to receive
an offer to Kansas state university
all praise to most high _xD83D__xDE4F__xD83C__xDFFE_ https://t.co/mV12YtEQEg</t>
  </si>
  <si>
    <t>lisalee8964
among the companies that received
the letters were the credit agencies
Equifax, Experian and TransUnion,
as well as… https://t.co/jdIyrGYli0</t>
  </si>
  <si>
    <t>evateng6
RT @LisaLee8964: among the companies
that received the letters were
the credit agencies Equifax, Experian
and TransUnion, as well as Bank
o…</t>
  </si>
  <si>
    <t>ctstateuniv
RT @jayedwardmurray: Happy to be
presenting with this group at #NACAC19
Supporting Offline Outreach with
Online Engagement Alice Arredondo…</t>
  </si>
  <si>
    <t>stevenjksu
RT @derick_newton: Blessed to receive
an offer to Kansas state university
all praise to most high _xD83D__xDE4F__xD83C__xDFFE_ https://t.co/mV12YtEQEg</t>
  </si>
  <si>
    <t>kaufeetime
RT @kansashistory: Milton S. Eisenhower,
was born #onthisday in 1899. He
became the head of Kansas State
University, where he turned the
co…</t>
  </si>
  <si>
    <t xml:space="preserve">kansashistory
</t>
  </si>
  <si>
    <t>shawna_twenty2
RT @GCU_WGolf: Wheels up! @GCU_Lopes
departs PHX to University Ridge
GC to play against host Wisconsin,
Iowa State, Indiana, Kansas State,…</t>
  </si>
  <si>
    <t>gmill888
RT @jessenewell: Just re-looked
up this stat following Saturday's
games. KU gained &amp;gt;7 yards per
play and allowed &amp;lt;5 to WVU.
College footba…</t>
  </si>
  <si>
    <t>jessenewell
Just re-looked up this stat following
Saturday's games. KU gained &amp;gt;7
yards per play and allowed &amp;lt;5
to WVU. College… https://t.co/WatyXUTxeN</t>
  </si>
  <si>
    <t>bthothan
RT @jessenewell: Just re-looked
up this stat following Saturday's
games. KU gained &amp;gt;7 yards per
play and allowed &amp;lt;5 to WVU.
College footba…</t>
  </si>
  <si>
    <t>ericscott12345
RT @derick_newton: Blessed to receive
an offer to Kansas state university
all praise to most high _xD83D__xDE4F__xD83C__xDFFE_ https://t.co/mV12YtEQEg</t>
  </si>
  <si>
    <t>skyman_j
RT @jessenewell: Just re-looked
up this stat following Saturday's
games. KU gained &amp;gt;7 yards per
play and allowed &amp;lt;5 to WVU.
College footba…</t>
  </si>
  <si>
    <t>jayhawkwaylon
RT @jessenewell: Just re-looked
up this stat following Saturday's
games. KU gained &amp;gt;7 yards per
play and allowed &amp;lt;5 to WVU.
College footba…</t>
  </si>
  <si>
    <t>rockchalktalk
RT @jessenewell: Just re-looked
up this stat following Saturday's
games. KU gained &amp;gt;7 yards per
play and allowed &amp;lt;5 to WVU.
College footba…</t>
  </si>
  <si>
    <t>nikesccr03
RT @jessenewell: Just re-looked
up this stat following Saturday's
games. KU gained &amp;gt;7 yards per
play and allowed &amp;lt;5 to WVU.
College footba…</t>
  </si>
  <si>
    <t>brettrasdall
RT @jessenewell: Just re-looked
up this stat following Saturday's
games. KU gained &amp;gt;7 yards per
play and allowed &amp;lt;5 to WVU.
College footba…</t>
  </si>
  <si>
    <t>stevedoyel
RT @jessenewell: Just re-looked
up this stat following Saturday's
games. KU gained &amp;gt;7 yards per
play and allowed &amp;lt;5 to WVU.
College footba…</t>
  </si>
  <si>
    <t>bobnoller
RT @jessenewell: Just re-looked
up this stat following Saturday's
games. KU gained &amp;gt;7 yards per
play and allowed &amp;lt;5 to WVU.
College footba…</t>
  </si>
  <si>
    <t>ghotixhook
RT @jessenewell: Just re-looked
up this stat following Saturday's
games. KU gained &amp;gt;7 yards per
play and allowed &amp;lt;5 to WVU.
College footba…</t>
  </si>
  <si>
    <t>bmwjhawk
RT @jessenewell: Just re-looked
up this stat following Saturday's
games. KU gained &amp;gt;7 yards per
play and allowed &amp;lt;5 to WVU.
College footba…</t>
  </si>
  <si>
    <t>irkutyanin1
@turrible_tao Forrestal’s diaries
as they are published now are 1/6th
of the original material. The og
material is… https://t.co/7zHVXlTIfQ</t>
  </si>
  <si>
    <t xml:space="preserve">turrible_tao
</t>
  </si>
  <si>
    <t>samwelloli
RT @jessenewell: Just re-looked
up this stat following Saturday's
games. KU gained &amp;gt;7 yards per
play and allowed &amp;lt;5 to WVU.
College footba…</t>
  </si>
  <si>
    <t>coachjlovelady
RT @Chuck_Jordan_: Congratulations
to Myles Jackson C/O 2020 DE on
his latest offer from Kansas State
University!#iMpaCt https://t.co/sheA6…</t>
  </si>
  <si>
    <t>chuck_jordan_
Congratulations to Myles Jackson
C/O 2020 DE on his latest offer
from Kansas State University!#iMpaCt
https://t.co/sheA6LCtkJ</t>
  </si>
  <si>
    <t>rrb4ku
RT @jessenewell: Just re-looked
up this stat following Saturday's
games. KU gained &amp;gt;7 yards per
play and allowed &amp;lt;5 to WVU.
College footba…</t>
  </si>
  <si>
    <t>james111064
RT @jessenewell: Just re-looked
up this stat following Saturday's
games. KU gained &amp;gt;7 yards per
play and allowed &amp;lt;5 to WVU.
College footba…</t>
  </si>
  <si>
    <t>wsternks
RT @jessenewell: Just re-looked
up this stat following Saturday's
games. KU gained &amp;gt;7 yards per
play and allowed &amp;lt;5 to WVU.
College footba…</t>
  </si>
  <si>
    <t>kansasang71
RT @DiscoverFHDC: Mrs. Percy B.
Battey was a Red Cross nurse who
gave her life in service of the
influenza stricken students at
Kansas Stat…</t>
  </si>
  <si>
    <t>discoverfhdc
Mrs. Percy B. Battey was a Red
Cross nurse who gave her life in
service of the influenza stricken
students at Kansa… https://t.co/1azPiRyQ4d</t>
  </si>
  <si>
    <t>tracer_paul
RT @collegead: How @kstatesports
football turned social media into
program-boosting tool for head
coach Chris Klieman. https://t.co/dJZ58Uw…</t>
  </si>
  <si>
    <t xml:space="preserve">kstatesports
</t>
  </si>
  <si>
    <t>collegead
How @kstatesports football turned
social media into program-boosting
tool for head coach Chris Klieman.
https://t.co/dJZ58UwwZC</t>
  </si>
  <si>
    <t>kessingersamuel
RT @jessenewell: Just re-looked
up this stat following Saturday's
games. KU gained &amp;gt;7 yards per
play and allowed &amp;lt;5 to WVU.
College footba…</t>
  </si>
  <si>
    <t>michaeltmag
RT @jessenewell: Just re-looked
up this stat following Saturday's
games. KU gained &amp;gt;7 yards per
play and allowed &amp;lt;5 to WVU.
College footba…</t>
  </si>
  <si>
    <t>chaako23993395
KVC willfully allowing registered
sex offenders to continue as foster
parents and even adopt children
rather than a… https://t.co/i0NRUnZZDq</t>
  </si>
  <si>
    <t>lucascommodore
RT @jessenewell: Just re-looked
up this stat following Saturday's
games. KU gained &amp;gt;7 yards per
play and allowed &amp;lt;5 to WVU.
College footba…</t>
  </si>
  <si>
    <t>old_firedog
RT @kprnews: New Kansas State University
study confirms possible danger
of imported feed contaminated with
African swine fever | Livestock…</t>
  </si>
  <si>
    <t xml:space="preserve">demoulinbros
</t>
  </si>
  <si>
    <t xml:space="preserve">udrillbook
</t>
  </si>
  <si>
    <t xml:space="preserve">goldenramband
</t>
  </si>
  <si>
    <t xml:space="preserve">wcuofpa
</t>
  </si>
  <si>
    <t xml:space="preserve">collegemarching
</t>
  </si>
  <si>
    <t>kprnews
Emporia State University installs
sleeping pods around campus so
tired students can nap https://t.co/y468zNhuV4</t>
  </si>
  <si>
    <t>flu_killer
RT @DiscoverFHDC: Mrs. Percy B.
Battey was a Red Cross nurse who
gave her life in service of the
influenza stricken students at
Kansas Stat…</t>
  </si>
  <si>
    <t>whatstartshere
RT @jessenewell: Just re-looked
up this stat following Saturday's
games. KU gained &amp;gt;7 yards per
play and allowed &amp;lt;5 to WVU.
College footba…</t>
  </si>
  <si>
    <t>greyhoundprezx
RT @collegead: How @kstatesports
football turned social media into
program-boosting tool for head
coach Chris Klieman. https://t.co/dJZ58Uw…</t>
  </si>
  <si>
    <t>amitrohara
RT @Vonster: Doing two talks at
Kansas State University on Tuesday.
One will be my ‘Creative Recalculating’
talk (1-2pm) and the other talk…</t>
  </si>
  <si>
    <t>vonster
Doing two talks at Kansas State
University on Tuesday. One will
be my ‘Creative Recalculating’
talk (1-2pm) and the… https://t.co/LqN0gy1StL</t>
  </si>
  <si>
    <t>wobblecorn
RT @Vonster: Doing two talks at
Kansas State University on Tuesday.
One will be my ‘Creative Recalculating’
talk (1-2pm) and the other talk…</t>
  </si>
  <si>
    <t>fsumogle
RT @bpolitics: "This is an imperfect
analogy, but the thirteenth ice
cream cone isn’t as good as the
first one was," Pompeo said Friday
at…</t>
  </si>
  <si>
    <t xml:space="preserve">bpolitics
</t>
  </si>
  <si>
    <t>mhkchamber
RT @DiscoverFHDC: Mrs. Percy B.
Battey was a Red Cross nurse who
gave her life in service of the
influenza stricken students at
Kansas Stat…</t>
  </si>
  <si>
    <t>kjksg
RT @jessenewell: Just re-looked
up this stat following Saturday's
games. KU gained &amp;gt;7 yards per
play and allowed &amp;lt;5 to WVU.
College footba…</t>
  </si>
  <si>
    <t>marcrifkin
RT @Vonster: Doing two talks at
Kansas State University on Tuesday.
One will be my ‘Creative Recalculating’
talk (1-2pm) and the other talk…</t>
  </si>
  <si>
    <t>taylormechel_
RT @derick_newton: Blessed to receive
an offer to Kansas state university
all praise to most high _xD83D__xDE4F__xD83C__xDFFE_ https://t.co/mV12YtEQEg</t>
  </si>
  <si>
    <t>strangersintwn
#MHK! You’re invited to hear Stephen
Lerner deliver the Lou Douglas
Lecture Series at Kansas State
University this… https://t.co/vnd2ZPnxqZ</t>
  </si>
  <si>
    <t>kglonews
Cruz hits 400th career homer in
Twins win over Kansas City; Iowa
State blows out Louisiana-Monroe;
UNI slips past I… https://t.co/v5hWSL4tOe</t>
  </si>
  <si>
    <t>lhskc_knights
Welcome Kansas State University
to The Lutheran High School of
Kansas City! Kansas State University
will be at LHS… https://t.co/DVosnD1kL6</t>
  </si>
  <si>
    <t>trader1911
RT @jessenewell: Just re-looked
up this stat following Saturday's
games. KU gained &amp;gt;7 yards per
play and allowed &amp;lt;5 to WVU.
College footba…</t>
  </si>
  <si>
    <t>olathenorthccc
College Rep Visits of the WEEK!
9/23- Avila University @ 11:30am
9/24- Rockhurst University @RockhurstU
9/25- Kan… https://t.co/kQVKIWdXXq</t>
  </si>
  <si>
    <t xml:space="preserve">rockhurstu
</t>
  </si>
  <si>
    <t>cellstunna
Thanks to all the support that
led me up to thai journey but I
have made my decision... I WILL
BE ATTENDING KANSAS STATE UNIVERSITY</t>
  </si>
  <si>
    <t>hammersmithalex
RT @jessenewell: Just re-looked
up this stat following Saturday's
games. KU gained &amp;gt;7 yards per
play and allowed &amp;lt;5 to WVU.
College footba…</t>
  </si>
  <si>
    <t>mrcarter_edu
Currently sitting in a room with
STEM professors from almost every
College/University in the state
of Kansas. All o… https://t.co/JtTGYqYSVp</t>
  </si>
  <si>
    <t>bpaat_02
RT @MrCarter_Edu: Currently sitting
in a room with STEM professors
from almost every College/University
in the state of Kansas. All of
them…</t>
  </si>
  <si>
    <t>cclpksu
Kansas State University's Board
of Regents names new Community
College Leadership Center after
visionary leader, Jo… https://t.co/yQTs5APqWz</t>
  </si>
  <si>
    <t>paulnyakatura
@Spencerdamus He was stationed
at the base 10 minutes from Kansas
State University. I’ve partied
and performed stand up on that
base before.</t>
  </si>
  <si>
    <t xml:space="preserve">spencerdamus
</t>
  </si>
  <si>
    <t>nisod
Kansas State University College
of Education new home of #comm_college
leadership center, doctoral program:…
https://t.co/BKn4n6T6C0</t>
  </si>
  <si>
    <t>commcollsurveys
| Kansas State University | News
and Communications Services - excited
for our good colleagues and the
students tha… https://t.co/0BerfPZeQE</t>
  </si>
  <si>
    <t>mass_education
RT @CommCollSurveys: | Kansas State
University | News and Communications
Services - excited for our good
colleagues and the students that
w…</t>
  </si>
  <si>
    <t>collegefactual
@KState can add another award to
its wall! It's ranked on @CollegeFactual's
2020 Best Colleges list! https://t.co/Cus3Yn3X4U</t>
  </si>
  <si>
    <t>njhorseplayer
Utter shock #notemysarcasm You
know what THIS means...look out
UT-San Antonio, UMBC and Stetson.
SOMEONE has to ta… https://t.co/EVjFUlPo5i</t>
  </si>
  <si>
    <t>mmegherman
RT @kprnews: Emporia State University
installs sleeping pods around campus
so tired students can nap https://t.co/y468zNhuV4</t>
  </si>
  <si>
    <t>pftbot
@shickey80 @AdamSchefter I also
think it's safe to say that performing
at a High School in Kansas City,
in a state… https://t.co/vCDJLXZCeI</t>
  </si>
  <si>
    <t xml:space="preserve">adamschefter
</t>
  </si>
  <si>
    <t xml:space="preserve">shickey80
</t>
  </si>
  <si>
    <t>azaleamw
@travlecrazy Oh they are my mortal
nemesis. I graduated from Kansas
State University _xD83D__xDC9C_</t>
  </si>
  <si>
    <t xml:space="preserve">travlecrazy
</t>
  </si>
  <si>
    <t>dregrospitch
RT @ChuckTaberKSU: The Kansas State
University College of Education
is now home to the John E. Roueche
Center for Community College Leaders…</t>
  </si>
  <si>
    <t>tatem704
Bryan Witzmann is a journeyman
guard, signed today by the @Panthers
to provide depth and competition.
He was an U… https://t.co/IZEjBrVI6Q</t>
  </si>
  <si>
    <t xml:space="preserve">panthers
</t>
  </si>
  <si>
    <t>sodakskinnyfat
RT @TateM704: Bryan Witzmann is
a journeyman guard, signed today
by the @Panthers to provide depth
and competition. He was an UDFA
from S…</t>
  </si>
  <si>
    <t>ksu_icdd
RT @ConsensusKC: This week's #ConsensusReads
#weekendreadinglist edition also
has #Kansas connections: @timothyjshaffer
at K-State Universi…</t>
  </si>
  <si>
    <t>rantoshak
Delta Farm Press - Kansas State
University opens lab for testing
hemp https://t.co/5lr87Ioe3y #cotton
https://t.co/UQurDLzhyo</t>
  </si>
  <si>
    <t>dharmaarungl
Maksa woy _xD83D__xDE02__xD83D__xDE02__xD83D__xDE02_ S3 Marketing Kansas
state university https://t.co/utPh3LuQE8</t>
  </si>
  <si>
    <t>daggamagazine
Kansas State University opens lab
for testing hemp https://t.co/Z7tYOBUPWC</t>
  </si>
  <si>
    <t>redwoodscooter
RT @jessenewell: Just re-looked
up this stat following Saturday's
games. KU gained &amp;gt;7 yards per
play and allowed &amp;lt;5 to WVU.
College footba…</t>
  </si>
  <si>
    <t>barnmedia
NSF planning grant to help Kansas
State University research team
better understand needs of rural
communities - https://t.co/Z6On8OKtUh</t>
  </si>
  <si>
    <t>talk_with_fact
#AnimalFeed can be a source of
disease both to animals and people.
New study shows that imported feed
creates a ris… https://t.co/MwtO54sBv7</t>
  </si>
  <si>
    <t>2420east23
RT @Talk_With_FACT: #AnimalFeed
can be a source of disease both
to animals and people. New study
shows that imported feed creates
a risk fo…</t>
  </si>
  <si>
    <t>kansassbdc
RT @wsuksbdc: Want to learn how
to sell to the government? Attend
Competing for Government Contracts:
Basic Training 8:30-11:00 on October…</t>
  </si>
  <si>
    <t>wsuksbdc
Want to learn how to sell to the
government? Attend Competing for
Government Contracts: Basic Training
8:30-11:00 o… https://t.co/FIU6CcYM6k</t>
  </si>
  <si>
    <t>justinjacksonxx
RT @Dezzy_R11: Blessed to receive
an official offer from Kansas State
University!! ⚫️ https://t.co/TTObyUyax0</t>
  </si>
  <si>
    <t>dezzy_r11
Blessed to receive an official
offer from Kansas State University!!
⚫️ https://t.co/TTObyUyax0</t>
  </si>
  <si>
    <t>njrivals1
RT @Dezzy_R11: Blessed to receive
an official offer from Kansas State
University!! ⚫️ https://t.co/TTObyUyax0</t>
  </si>
  <si>
    <t>jarvistownsend2
RT @Dezzy_R11: Blessed to receive
an official offer from Kansas State
University!! ⚫️ https://t.co/TTObyUyax0</t>
  </si>
  <si>
    <t>11suggestions
RT @Dezzy_R11: Blessed to receive
an official offer from Kansas State
University!! ⚫️ https://t.co/TTObyUyax0</t>
  </si>
  <si>
    <t>qwilfawn
RT @Dezzy_R11: Blessed to receive
an official offer from Kansas State
University!! ⚫️ https://t.co/TTObyUyax0</t>
  </si>
  <si>
    <t>_dagloden1
RT @Dezzy_R11: Blessed to receive
an official offer from Kansas State
University!! ⚫️ https://t.co/TTObyUyax0</t>
  </si>
  <si>
    <t>lavishsavage3
RT @Dezzy_R11: Blessed to receive
an official offer from Kansas State
University!! ⚫️ https://t.co/TTObyUyax0</t>
  </si>
  <si>
    <t>camwynn3
RT @Dezzy_R11: Blessed to receive
an official offer from Kansas State
University!! ⚫️ https://t.co/TTObyUyax0</t>
  </si>
  <si>
    <t>d_m_kaminski
Are you on the #AgEcon or #EconJobMarket?
Fort Hays State University in Kansas
is hiring at the open rank position…
https://t.co/YCFH4gf4CV</t>
  </si>
  <si>
    <t>jamaullofton
RT @Dezzy_R11: Blessed to receive
an official offer from Kansas State
University!! ⚫️ https://t.co/TTObyUyax0</t>
  </si>
  <si>
    <t>mcgriffnijel
RT @Dezzy_R11: Blessed to receive
an official offer from Kansas State
University!! ⚫️ https://t.co/TTObyUyax0</t>
  </si>
  <si>
    <t>pshegog7_
RT @Dezzy_R11: Blessed to receive
an official offer from Kansas State
University!! ⚫️ https://t.co/TTObyUyax0</t>
  </si>
  <si>
    <t>purplerealist
RT @Dezzy_R11: Blessed to receive
an official offer from Kansas State
University!! ⚫️ https://t.co/TTObyUyax0</t>
  </si>
  <si>
    <t>allthingskstate
RT @Dezzy_R11: Blessed to receive
an official offer from Kansas State
University!! ⚫️ https://t.co/TTObyUyax0</t>
  </si>
  <si>
    <t>krotzofkansas
RT @Dezzy_R11: Blessed to receive
an official offer from Kansas State
University!! ⚫️ https://t.co/TTObyUyax0</t>
  </si>
  <si>
    <t>normnextdoor
RT @Dezzy_R11: Blessed to receive
an official offer from Kansas State
University!! ⚫️ https://t.co/TTObyUyax0</t>
  </si>
  <si>
    <t>hk_barber
RT @Dezzy_R11: Blessed to receive
an official offer from Kansas State
University!! ⚫️ https://t.co/TTObyUyax0</t>
  </si>
  <si>
    <t>jackwalker721
RT @Dezzy_R11: Blessed to receive
an official offer from Kansas State
University!! ⚫️ https://t.co/TTObyUyax0</t>
  </si>
  <si>
    <t>deonhouse7
RT @Dezzy_R11: Blessed to receive
an official offer from Kansas State
University!! ⚫️ https://t.co/TTObyUyax0</t>
  </si>
  <si>
    <t>matayo_echols
RT @Dezzy_R11: Blessed to receive
an official offer from Kansas State
University!! ⚫️ https://t.co/TTObyUyax0</t>
  </si>
  <si>
    <t>avmavetjobs
Now Hiring: Large Animal Emergency
Clinician | College of Veterinary
Medicine- Kansas State University:
Manhattan,… https://t.co/UbK9k95RAw</t>
  </si>
  <si>
    <t>chansen88
RT @Dezzy_R11: Blessed to receive
an official offer from Kansas State
University!! ⚫️ https://t.co/TTObyUyax0</t>
  </si>
  <si>
    <t xml:space="preserve">_latrellbank
</t>
  </si>
  <si>
    <t>dequan_street1
RT @Dezzy_R11: Blessed to receive
an official offer from Kansas State
University!! ⚫️ https://t.co/TTObyUyax0</t>
  </si>
  <si>
    <t>bjflowers7
RT @Dezzy_R11: Blessed to receive
an official offer from Kansas State
University!! ⚫️ https://t.co/TTObyUyax0</t>
  </si>
  <si>
    <t>jalyngalmore71
RT @Dezzy_R11: Blessed to receive
an official offer from Kansas State
University!! ⚫️ https://t.co/TTObyUyax0</t>
  </si>
  <si>
    <t>ddennis265
RT @Dezzy_R11: Blessed to receive
an official offer from Kansas State
University!! ⚫️ https://t.co/TTObyUyax0</t>
  </si>
  <si>
    <t>elisacrisci
Kansas State University- College
of Veterinary Medicine- Clinical
Assistant or Associate Professor-
Large Animal Em… https://t.co/BuXl9CtTEX</t>
  </si>
  <si>
    <t>chs_np
We’re ready to meet some outstanding
students and bring some Bison,
Huskers and Wildcats to CHS! _xD83D__xDCCC_North
Dakota Sate… https://t.co/8AH93WvqhA</t>
  </si>
  <si>
    <t>chswausa
RT @CHS_NP: We’re ready to meet
some outstanding students and bring
some Bison, Huskers and Wildcats
to CHS! _xD83D__xDCCC_North Dakota Sate University…</t>
  </si>
  <si>
    <t>thekrobinson8
RT @Dezzy_R11: Blessed to receive
an official offer from Kansas State
University!! ⚫️ https://t.co/TTObyUyax0</t>
  </si>
  <si>
    <t>shawn_clounch
RT @Dezzy_R11: Blessed to receive
an official offer from Kansas State
University!! ⚫️ https://t.co/TTObyUyax0</t>
  </si>
  <si>
    <t>chipdudem
@TheRealFunyuns Then hook a frontline
employee up! I’ll rock that shirt
all the time. And the students
here at Kans… https://t.co/UmbRXfpBR6</t>
  </si>
  <si>
    <t xml:space="preserve">therealfunyuns
</t>
  </si>
  <si>
    <t>humanitiesks
Kansas State University screens
the film "Strangers in Town," tonight
in at the Student Union.… https://t.co/DqQoEYpR1C</t>
  </si>
  <si>
    <t>g_real30
RT @Dezzy_R11: Blessed to receive
an official offer from Kansas State
University!! ⚫️ https://t.co/TTObyUyax0</t>
  </si>
  <si>
    <t>nebhusker84
@Monaheart1229 I like purple on
everything...except on Kansas State
University. Go Huskers. #Pelosi</t>
  </si>
  <si>
    <t xml:space="preserve">monaheart1229
</t>
  </si>
  <si>
    <t>ballerforsp
RT @Dezzy_R11: Blessed to receive
an official offer from Kansas State
University!! ⚫️ https://t.co/TTObyUyax0</t>
  </si>
  <si>
    <t>jondresner
Pittsburg State University (Kansas)
is the only institution of higher
ed that has a gorilla as a mascot.
(Gorilla w… https://t.co/5W4WiyacWh</t>
  </si>
  <si>
    <t>mrnnd
RT @jondresner: Pittsburg State
University (Kansas) is the only
institution of higher ed that has
a gorilla as a mascot. (Gorilla
was chose…</t>
  </si>
  <si>
    <t>tehsealgo
Just arrived in Manhattan, KS at
K-State for the career fair representing
my company! Any Kansas State University
p… https://t.co/lMmNgpK4iu</t>
  </si>
  <si>
    <t>ltyinclusive
gun trends please you guys are
making me sick I loved you guys
ANd I cant have black sourcery
going through the div… https://t.co/rbJaPhM6PX</t>
  </si>
  <si>
    <t>anderson13jesse
RT @Dezzy_R11: Blessed to receive
an official offer from Kansas State
University!! ⚫️ https://t.co/TTObyUyax0</t>
  </si>
  <si>
    <t>phasoninc
Kansas State @kstateag confirms
that contaminated feed can transmit
ASF https://t.co/LvQcyWpdvv</t>
  </si>
  <si>
    <t xml:space="preserve">kstateag
</t>
  </si>
  <si>
    <t>sean4071
RT @Dezzy_R11: Blessed to receive
an official offer from Kansas State
University!! ⚫️ https://t.co/TTObyUyax0</t>
  </si>
  <si>
    <t>happybdayrc
RT @HappyBDayRC: @Boeing I appreciate
Kansas State University, Wichita
State University, Harvard University,
and University of Notre Dame.…</t>
  </si>
  <si>
    <t xml:space="preserve">boeing
</t>
  </si>
  <si>
    <t>igovumy
RT @newscholarships: Kansas State
University International Merit
Scholarship in the USA https://t.co/eDNVz2lrOm</t>
  </si>
  <si>
    <t>newscholarships
Kansas State University International
Merit Scholarship in the USA https://t.co/eDNVz2lrOm</t>
  </si>
  <si>
    <t>sherigcarlson7
A nice story about Brynn and her
journey playing college volleyball.
SE: K-State Volleyball… https://t.co/QbQHmTbQSM</t>
  </si>
  <si>
    <t>5bfam
RT @sherigcarlson7: A nice story
about Brynn and her journey playing
college volleyball. SE: K-State
Volleyball’s C…</t>
  </si>
  <si>
    <t>rozzayv18
I don’t even know bro... liluzivert
how’d I do? . . . #viral #explore
#unitedmasters #rap #freestyle
#2019 #rozzayv… https://t.co/JTpsrXeua8</t>
  </si>
  <si>
    <t>albertapork
As #AfricanSwineFever spreads to
new #pig herds in Asia and Europe,
a @KSUAgEd researcher is working
to understand… https://t.co/FEEJHi80Cy</t>
  </si>
  <si>
    <t>gardencitycoop
Your Garden City Co-op representing
at the Kansas State University
#careerfair yesterday. #movingforwardtogether…
https://t.co/P0CPQy6xiC</t>
  </si>
  <si>
    <t>pvpolicedept
Det. Houchen recruiting at Kansas
State University. GO Wild Cats!!!
#KSU #WildCats #recruiting #police
@ Kansas Sta… https://t.co/Oo7cbnVJyL</t>
  </si>
  <si>
    <t>mattgair
Kansas State University HPC leadership
team @ University of Oklahoma SuperComputing
Conference. Also had a blast… https://t.co/vtnbF8Ej9M</t>
  </si>
  <si>
    <t>angelagair
RT @mattgair: Kansas State University
HPC leadership team @ University
of Oklahoma SuperComputing Conference.
Also had a blast watching S…</t>
  </si>
  <si>
    <t>sunflower_inc
Sunflower Paving Inc. working at
Kansas State University Polytechnic
Campus #asphaltmilling #asphaltconstruction
https://t.co/yBiH5ne9h5</t>
  </si>
  <si>
    <t>kurocks07
RT @sunflower_inc: Sunflower Paving
Inc. working at Kansas State University
Polytechnic Campus #asphaltmilling
#asphaltconstruction https:/…</t>
  </si>
  <si>
    <t>kstaterschextn
Trees and their role in streambank
stabilization and conservation
in general will come into focus
at the Kansas Sta… https://t.co/pEjGZkCeVB</t>
  </si>
  <si>
    <t>stutteringcj83
@GPCwallace @Talor_Warner52 Commit!
You won't regret it. Kansas State
is a unique University and the
football progr… https://t.co/EkN0KUvDTk</t>
  </si>
  <si>
    <t xml:space="preserve">talor_warner52
</t>
  </si>
  <si>
    <t>gpcwallace
RT @derick_newton: Blessed to receive
an offer to Kansas state university
all praise to most high _xD83D__xDE4F__xD83C__xDFFE_ https://t.co/mV12YtEQEg</t>
  </si>
  <si>
    <t>jomiphotograph1
RT @BTFNigeria: Congratulations
to Olalekan Ayodele Sipasi @sipasiOA,
a multiaward winning farmer, @npower_ng
Agro Volunteer and CEO of @pr…</t>
  </si>
  <si>
    <t xml:space="preserve">pr
</t>
  </si>
  <si>
    <t xml:space="preserve">npower_ng
</t>
  </si>
  <si>
    <t xml:space="preserve">sipasioa
</t>
  </si>
  <si>
    <t xml:space="preserve">btfnigeria
</t>
  </si>
  <si>
    <t>rv337
Congratulations to Jessica Rose
on her acceptance to Kansas State
University! #ApplyKS https://t.co/gR9JbkoBeD</t>
  </si>
  <si>
    <t>crjuenemann
@CDennis92681349 @ansley_avera
@CityOfAdam @BiscottiNicole Online
through Fort Hays State university
in Kansas. It… https://t.co/bfdPBaTLNR</t>
  </si>
  <si>
    <t xml:space="preserve">biscottinicole
</t>
  </si>
  <si>
    <t xml:space="preserve">cityofadam
</t>
  </si>
  <si>
    <t xml:space="preserve">ansley_avera
</t>
  </si>
  <si>
    <t xml:space="preserve">cdennis92681349
</t>
  </si>
  <si>
    <t>followmnu
RT @NursingOrg: Here are the best
#RN programs in #Kansas! Check
out these superb programs: #1 -
@BakerUniversity #2 - @LabetteCards
#3…</t>
  </si>
  <si>
    <t xml:space="preserve">labettecards
</t>
  </si>
  <si>
    <t>nursingorg
Here are the best #RN programs
in #Kansas! Check out these superb
programs: #1 - @BakerUniversity
#2 -… https://t.co/5ImTSJVfT9</t>
  </si>
  <si>
    <t xml:space="preserve">bakeruniversity
</t>
  </si>
  <si>
    <t>adhivani
RT @newscholarships: Kansas State
University International Merit
Scholarship in the USA https://t.co/eDNVz2lrOm</t>
  </si>
  <si>
    <t>jackgillespie5
@kroberts118 @NCAA Oregon, Clemson,
Georgia Tech, Louisville, Boston
College, University of Washington,
Texas, Kansas, and Florida State.</t>
  </si>
  <si>
    <t xml:space="preserve">kroberts118
</t>
  </si>
  <si>
    <t>surecaldeberni
RT @FranciscoRiego: Reception in
Paraguay _xD83C__xDDFA__xD83C__xDDF8__xD83C__xDDF5__xD83C__xDDFE_ Contentos de
compartir con el Comité Paraguay
Kansas la presencia de Brian Powers,
Director…</t>
  </si>
  <si>
    <t>franciscoriego
Reception in Paraguay _xD83C__xDDFA__xD83C__xDDF8__xD83C__xDDF5__xD83C__xDDFE_
Contentos de compartir con el Comité
Paraguay Kansas la presencia de
Brian Powers, Direc… https://t.co/8bxbl3NIwt</t>
  </si>
  <si>
    <t>nayasala
RT @HighPlainsJrnl: A new study
conducted by veterinary researchers
at Kansas State University sheds
new light on a threatening swine
disea…</t>
  </si>
  <si>
    <t>theothabrutha
RT @Dezzy_R11: Blessed to receive
an official offer from Kansas State
University!! ⚫️ https://t.co/TTObyUyax0</t>
  </si>
  <si>
    <t>dahkann
منقول من صفحة الاستاذ الدكتور محمد
السمهوري وهو احد العلماء الفلسطينين
من اصحاب التخصصات المميزة وهو دكتور
في Kans… https://t.co/udw0DWtyVE</t>
  </si>
  <si>
    <t>salinapost
Students earn summer ’19 degrees,
graduation honors from Kansas State
University https://t.co/QFVdPwwalF
https://t.co/Dmvwjm8kKb</t>
  </si>
  <si>
    <t>wrefinnej
RT @jessicahindman: What's up Kansas?
I'll be giving a reading at 8pm
tonight at Pittsburg State University
in the Governors Room of Overma…</t>
  </si>
  <si>
    <t>jessicahindman
What's up Kansas? I'll be giving
a reading at 8pm tonight at Pittsburg
State University in the Governors
Room of Ov… https://t.co/fuCE3GFTsd</t>
  </si>
  <si>
    <t>partnersamerica
RT @FranciscoRiego: Reception in
Paraguay _xD83C__xDDFA__xD83C__xDDF8__xD83C__xDDF5__xD83C__xDDFE_ Contentos de
compartir con el Comité Paraguay
Kansas la presencia de Brian Powers,
Director…</t>
  </si>
  <si>
    <t>markwhitt70
Collegiate Prayer Focus for Thursday,
September 26, 2019 - We are praying
for Wichita State University in
Wichita,… https://t.co/KWL9A0S7yw</t>
  </si>
  <si>
    <t>dlarm4_avi8tor
You guys, I applied for a promotion
with a significant pay bump a while
back. I interviews last week and
found out… https://t.co/jTr3zVtmST</t>
  </si>
  <si>
    <t>thealangood
RT @jessicahindman: What's up Kansas?
I'll be giving a reading at 8pm
tonight at Pittsburg State University
in the Governors Room of Overma…</t>
  </si>
  <si>
    <t>jschooltech
Compete, win prizes, learn Adobe
XD from experts. Sign up for our
KU Creative Jam at https://t.co/NPVwmfaJo1
https://t.co/xGmQ6UZAes</t>
  </si>
  <si>
    <t>aaivets
A new study conducted by veterinary
researchers at Kansas State University
sheds new light on a threatening
swine d… https://t.co/L0Zf9apVCK</t>
  </si>
  <si>
    <t>kaw_valley
We're proud to be taking part in
Kansas State University's career
fair today! We've met a lot of
great students and… https://t.co/ijRomCObNY</t>
  </si>
  <si>
    <t>alexbrown_gfg
College Football Saturday University
of Texas BYE Texas Tech @ Oklahoma
11am FOX SMU @ S. Florida 3pm ESPNU
TCU v… https://t.co/7v1BcsnVWU</t>
  </si>
  <si>
    <t>wildkatphoto
RT @kstate_union: The K-State Campus
Store has named Molly Bott interim
manager effective immediately.
A K-State alumna with a degree
in En…</t>
  </si>
  <si>
    <t>kstate_union
The K-State Campus Store has named
Molly Bott interim manager effective
immediately. A K-State alumna with
a degree… https://t.co/CuPxJZgB6j</t>
  </si>
  <si>
    <t>naajagj
RT @dtnpf: A recent Kansas State
University report predicted that
#cattle feeders will not see a
positive net return on steers or
heifers u…</t>
  </si>
  <si>
    <t>dtnpf
A recent Kansas State University
report predicted that #cattle feeders
will not see a positive net return
on steers… https://t.co/k5TDM4QIAs</t>
  </si>
  <si>
    <t>chrisclaytondtn
RT @dtnpf: A recent Kansas State
University report predicted that
#cattle feeders will not see a
positive net return on steers or
heifers u…</t>
  </si>
  <si>
    <t>agrederdtn
RT @dtnpf: A recent Kansas State
University report predicted that
#cattle feeders will not see a
positive net return on steers or
heifers u…</t>
  </si>
  <si>
    <t>tristateneighbr
A study conducted by veterinary
researchers at Kansas State University
sheds new light on African swine
fever. https://t.co/lf3YLCaWxm</t>
  </si>
  <si>
    <t>xgrumpygranx
There are multiple ways you can
support Cat's Cupboard to help
keep up with this inflation of
food insecurity on th… https://t.co/zeHAGrtX0u</t>
  </si>
  <si>
    <t>Directed</t>
  </si>
  <si>
    <t>GraphSource░TwitterSearch▓GraphTerm░Kansas State University▓ImportDescription░The graph represents a network of 455 Twitter users whose recent tweets contained "Kansas State University", or who were replied to or mentioned in those tweets, taken from a data set limited to a maximum of 2,000 tweets.  The network was obtained from Twitter on Thursday, 26 September 2019 at 23:14 UTC.
The tweets in the network were tweeted over the 9-day, 2-hour, 53-minute period from Tuesday, 17 September 2019 at 18:07 UTC to Thursday, 26 September 2019 at 21:01 UTC.  There is an edge for each "replies-to" relationship in a tweet, an edge for each "mentions" relationship in a tweet, and a self-loop edge for each tweet that is not a "replies-to" or "mentions".▓ImportSuggestedTitle░Kansas State University Twitter NodeXL SNA Map and Report for Thursday, 26 September 2019 at 23:13 UTC▓ImportSuggestedFileNameNoExtension░2019-09-26 23-13-12 NodeXL Twitter Search Kansas State University▓LayoutAlgorithm░The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</si>
</sst>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4" borderId="1" xfId="24" applyNumberFormat="1" applyFont="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4"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4">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7"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3"/>
      <tableStyleElement type="headerRow" dxfId="122"/>
    </tableStyle>
    <tableStyle name="NodeXL Table" pivot="0" count="1">
      <tableStyleElement type="headerRow" dxfId="1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1252498"/>
        <c:axId val="35728163"/>
      </c:barChart>
      <c:catAx>
        <c:axId val="412524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28163"/>
        <c:crosses val="autoZero"/>
        <c:auto val="1"/>
        <c:lblOffset val="100"/>
        <c:noMultiLvlLbl val="0"/>
      </c:catAx>
      <c:valAx>
        <c:axId val="35728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52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53118012"/>
        <c:axId val="8300061"/>
      </c:barChart>
      <c:catAx>
        <c:axId val="531180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300061"/>
        <c:crosses val="autoZero"/>
        <c:auto val="1"/>
        <c:lblOffset val="100"/>
        <c:noMultiLvlLbl val="0"/>
      </c:catAx>
      <c:valAx>
        <c:axId val="8300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8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7591686"/>
        <c:axId val="1216311"/>
      </c:barChart>
      <c:catAx>
        <c:axId val="75916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16311"/>
        <c:crosses val="autoZero"/>
        <c:auto val="1"/>
        <c:lblOffset val="100"/>
        <c:noMultiLvlLbl val="0"/>
      </c:catAx>
      <c:valAx>
        <c:axId val="1216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91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0946800"/>
        <c:axId val="31412337"/>
      </c:barChart>
      <c:catAx>
        <c:axId val="109468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412337"/>
        <c:crosses val="autoZero"/>
        <c:auto val="1"/>
        <c:lblOffset val="100"/>
        <c:noMultiLvlLbl val="0"/>
      </c:catAx>
      <c:valAx>
        <c:axId val="31412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46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14275578"/>
        <c:axId val="61371339"/>
      </c:barChart>
      <c:catAx>
        <c:axId val="142755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371339"/>
        <c:crosses val="autoZero"/>
        <c:auto val="1"/>
        <c:lblOffset val="100"/>
        <c:noMultiLvlLbl val="0"/>
      </c:catAx>
      <c:valAx>
        <c:axId val="61371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7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15471140"/>
        <c:axId val="5022533"/>
      </c:barChart>
      <c:catAx>
        <c:axId val="154711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22533"/>
        <c:crosses val="autoZero"/>
        <c:auto val="1"/>
        <c:lblOffset val="100"/>
        <c:noMultiLvlLbl val="0"/>
      </c:catAx>
      <c:valAx>
        <c:axId val="5022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71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45202798"/>
        <c:axId val="4171999"/>
      </c:barChart>
      <c:catAx>
        <c:axId val="452027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71999"/>
        <c:crosses val="autoZero"/>
        <c:auto val="1"/>
        <c:lblOffset val="100"/>
        <c:noMultiLvlLbl val="0"/>
      </c:catAx>
      <c:valAx>
        <c:axId val="4171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02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37547992"/>
        <c:axId val="2387609"/>
      </c:barChart>
      <c:catAx>
        <c:axId val="375479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87609"/>
        <c:crosses val="autoZero"/>
        <c:auto val="1"/>
        <c:lblOffset val="100"/>
        <c:noMultiLvlLbl val="0"/>
      </c:catAx>
      <c:valAx>
        <c:axId val="2387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47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21488482"/>
        <c:axId val="59178611"/>
      </c:barChart>
      <c:catAx>
        <c:axId val="21488482"/>
        <c:scaling>
          <c:orientation val="minMax"/>
        </c:scaling>
        <c:axPos val="b"/>
        <c:delete val="1"/>
        <c:majorTickMark val="out"/>
        <c:minorTickMark val="none"/>
        <c:tickLblPos val="none"/>
        <c:crossAx val="59178611"/>
        <c:crosses val="autoZero"/>
        <c:auto val="1"/>
        <c:lblOffset val="100"/>
        <c:noMultiLvlLbl val="0"/>
      </c:catAx>
      <c:valAx>
        <c:axId val="59178611"/>
        <c:scaling>
          <c:orientation val="minMax"/>
        </c:scaling>
        <c:axPos val="l"/>
        <c:delete val="1"/>
        <c:majorTickMark val="out"/>
        <c:minorTickMark val="none"/>
        <c:tickLblPos val="none"/>
        <c:crossAx val="214884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15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82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39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87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64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31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55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79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Z534" totalsRowShown="0" headerRowDxfId="120" dataDxfId="119">
  <autoFilter ref="A2:Z534"/>
  <tableColumns count="26">
    <tableColumn id="1" name="Vertex 1" dataDxfId="118"/>
    <tableColumn id="2" name="Vertex 2" dataDxfId="117"/>
    <tableColumn id="3" name="Color" dataDxfId="116"/>
    <tableColumn id="4" name="Width" dataDxfId="115"/>
    <tableColumn id="11" name="Style" dataDxfId="114"/>
    <tableColumn id="5" name="Opacity" dataDxfId="113"/>
    <tableColumn id="6" name="Visibility" dataDxfId="112"/>
    <tableColumn id="10" name="Label" dataDxfId="111"/>
    <tableColumn id="12" name="Label Text Color" dataDxfId="110"/>
    <tableColumn id="13" name="Label Font Size" dataDxfId="109"/>
    <tableColumn id="14" name="Reciprocated?" dataDxfId="108"/>
    <tableColumn id="7" name="ID" dataDxfId="107"/>
    <tableColumn id="9" name="Dynamic Filter" dataDxfId="106"/>
    <tableColumn id="8" name="Add Your Own Columns Here" dataDxfId="105"/>
    <tableColumn id="15" name="Relationship" dataDxfId="104"/>
    <tableColumn id="16" name="Relationship Date (UTC)" dataDxfId="103"/>
    <tableColumn id="17" name="Tweet" dataDxfId="102"/>
    <tableColumn id="18" name="URLs in Tweet" dataDxfId="101"/>
    <tableColumn id="19" name="Domains in Tweet" dataDxfId="100"/>
    <tableColumn id="20" name="Hashtags in Tweet" dataDxfId="99"/>
    <tableColumn id="21" name="Tweet Date (UTC)" dataDxfId="98"/>
    <tableColumn id="22" name="Twitter Page for Tweet" dataDxfId="97"/>
    <tableColumn id="23" name="Latitude" dataDxfId="96"/>
    <tableColumn id="24" name="Longitude" dataDxfId="95"/>
    <tableColumn id="25" name="Imported ID" dataDxfId="94"/>
    <tableColumn id="26" name="In-Reply-To Tweet ID" dataDxfId="9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P457" totalsRowShown="0" headerRowDxfId="92" dataDxfId="91">
  <autoFilter ref="A2:AP457"/>
  <tableColumns count="42">
    <tableColumn id="1" name="Vertex" dataDxfId="90"/>
    <tableColumn id="2" name="Color" dataDxfId="89"/>
    <tableColumn id="5" name="Shape" dataDxfId="88"/>
    <tableColumn id="6" name="Size" dataDxfId="87"/>
    <tableColumn id="4" name="Opacity" dataDxfId="86"/>
    <tableColumn id="7" name="Image File" dataDxfId="85"/>
    <tableColumn id="3" name="Visibility" dataDxfId="84"/>
    <tableColumn id="10" name="Label" dataDxfId="83"/>
    <tableColumn id="16" name="Label Fill Color" dataDxfId="82"/>
    <tableColumn id="9" name="Label Position" dataDxfId="81"/>
    <tableColumn id="8" name="Tooltip" dataDxfId="80"/>
    <tableColumn id="18" name="Layout Order" dataDxfId="79"/>
    <tableColumn id="13" name="X" dataDxfId="78"/>
    <tableColumn id="14" name="Y" dataDxfId="77"/>
    <tableColumn id="12" name="Locked?" dataDxfId="76"/>
    <tableColumn id="19" name="Polar R" dataDxfId="75"/>
    <tableColumn id="20" name="Polar Angle" dataDxfId="74"/>
    <tableColumn id="21" name="Degree" dataDxfId="73"/>
    <tableColumn id="22" name="In-Degree" dataDxfId="72"/>
    <tableColumn id="23" name="Out-Degree" dataDxfId="71"/>
    <tableColumn id="24" name="Betweenness Centrality" dataDxfId="70"/>
    <tableColumn id="25" name="Closeness Centrality" dataDxfId="69"/>
    <tableColumn id="26" name="Eigenvector Centrality" dataDxfId="68"/>
    <tableColumn id="15" name="PageRank" dataDxfId="67"/>
    <tableColumn id="27" name="Clustering Coefficient" dataDxfId="66"/>
    <tableColumn id="29" name="Reciprocated Vertex Pair Ratio" dataDxfId="65"/>
    <tableColumn id="11" name="ID" dataDxfId="64"/>
    <tableColumn id="28" name="Dynamic Filter" dataDxfId="63"/>
    <tableColumn id="17" name="Add Your Own Columns Here" dataDxfId="62"/>
    <tableColumn id="30" name="Followed" dataDxfId="61"/>
    <tableColumn id="31" name="Followers" dataDxfId="60"/>
    <tableColumn id="32" name="Tweets" dataDxfId="59"/>
    <tableColumn id="33" name="Favorites" dataDxfId="58"/>
    <tableColumn id="34" name="Time Zone UTC Offset (Seconds)" dataDxfId="57"/>
    <tableColumn id="35" name="Description" dataDxfId="56"/>
    <tableColumn id="36" name="Location" dataDxfId="55"/>
    <tableColumn id="37" name="Web" dataDxfId="54"/>
    <tableColumn id="38" name="Time Zone" dataDxfId="53"/>
    <tableColumn id="39" name="Joined Twitter Date (UTC)" dataDxfId="52"/>
    <tableColumn id="40" name="Custom Menu Item Text" dataDxfId="51"/>
    <tableColumn id="41" name="Custom Menu Item Action" dataDxfId="50"/>
    <tableColumn id="42" name="Tweeted Search Term?"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autoFilter ref="A1:B2"/>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ansascity.com/sports/college/sec/university-of-missouri/article235142902.html" TargetMode="External" /><Relationship Id="rId2" Type="http://schemas.openxmlformats.org/officeDocument/2006/relationships/hyperlink" Target="https://twitter.com/i/web/status/1174034376834899968" TargetMode="External" /><Relationship Id="rId3" Type="http://schemas.openxmlformats.org/officeDocument/2006/relationships/hyperlink" Target="https://twitter.com/i/web/status/1174035561193123840" TargetMode="External" /><Relationship Id="rId4" Type="http://schemas.openxmlformats.org/officeDocument/2006/relationships/hyperlink" Target="https://twitter.com/i/web/status/1174042360348631040" TargetMode="External" /><Relationship Id="rId5" Type="http://schemas.openxmlformats.org/officeDocument/2006/relationships/hyperlink" Target="https://twitter.com/i/web/status/1174022077717909506" TargetMode="External" /><Relationship Id="rId6" Type="http://schemas.openxmlformats.org/officeDocument/2006/relationships/hyperlink" Target="https://www.esuhornetsoftballcamps.com/" TargetMode="External" /><Relationship Id="rId7" Type="http://schemas.openxmlformats.org/officeDocument/2006/relationships/hyperlink" Target="https://twitter.com/i/web/status/1174279571094589441" TargetMode="External" /><Relationship Id="rId8" Type="http://schemas.openxmlformats.org/officeDocument/2006/relationships/hyperlink" Target="https://www.k-state.edu/media/newsreleases/2019-09/heed_award91819.html#.XYIrordmCUo.twitter" TargetMode="External" /><Relationship Id="rId9" Type="http://schemas.openxmlformats.org/officeDocument/2006/relationships/hyperlink" Target="https://www.k-state.edu/media/newsreleases/2019-09/heed_award91819.html#.XYI47bAXgEk.twitter" TargetMode="External" /><Relationship Id="rId10" Type="http://schemas.openxmlformats.org/officeDocument/2006/relationships/hyperlink" Target="https://twitter.com/i/web/status/1174335070510993408" TargetMode="External" /><Relationship Id="rId11" Type="http://schemas.openxmlformats.org/officeDocument/2006/relationships/hyperlink" Target="https://www.k-state.edu/media/newsreleases/2019-09/heed_award91819.html#.XYJbky0toMQ.twitter" TargetMode="External" /><Relationship Id="rId12" Type="http://schemas.openxmlformats.org/officeDocument/2006/relationships/hyperlink" Target="https://twitter.com/i/web/status/1174363380506927109" TargetMode="External" /><Relationship Id="rId13" Type="http://schemas.openxmlformats.org/officeDocument/2006/relationships/hyperlink" Target="https://twitter.com/i/web/status/1174063921248051201" TargetMode="External" /><Relationship Id="rId14" Type="http://schemas.openxmlformats.org/officeDocument/2006/relationships/hyperlink" Target="https://twitter.com/i/web/status/1174390128619544577" TargetMode="External" /><Relationship Id="rId15" Type="http://schemas.openxmlformats.org/officeDocument/2006/relationships/hyperlink" Target="https://twitter.com/i/web/status/1174110033694679040" TargetMode="External" /><Relationship Id="rId16" Type="http://schemas.openxmlformats.org/officeDocument/2006/relationships/hyperlink" Target="https://twitter.com/i/web/status/1174469676107206656" TargetMode="External" /><Relationship Id="rId17" Type="http://schemas.openxmlformats.org/officeDocument/2006/relationships/hyperlink" Target="https://jobs.prsa.org/job/assistant-professor-strategic-communication/50736047/2170/" TargetMode="External" /><Relationship Id="rId18" Type="http://schemas.openxmlformats.org/officeDocument/2006/relationships/hyperlink" Target="https://twitter.com/i/web/status/1174471760957366272" TargetMode="External" /><Relationship Id="rId19" Type="http://schemas.openxmlformats.org/officeDocument/2006/relationships/hyperlink" Target="https://www.youtube.com/watch?v=mQ9u4XWw7BQ&amp;feature=youtu.be&amp;list=PLw_JB3oesn7JaVmIacNjMvtn7JI7kM2Ov" TargetMode="External" /><Relationship Id="rId20" Type="http://schemas.openxmlformats.org/officeDocument/2006/relationships/hyperlink" Target="https://twitter.com/i/web/status/1174488287890890757" TargetMode="External" /><Relationship Id="rId21" Type="http://schemas.openxmlformats.org/officeDocument/2006/relationships/hyperlink" Target="https://twitter.com/i/web/status/1174519756604551170" TargetMode="External" /><Relationship Id="rId22" Type="http://schemas.openxmlformats.org/officeDocument/2006/relationships/hyperlink" Target="https://twitter.com/i/web/status/1174449266913419265" TargetMode="External" /><Relationship Id="rId23" Type="http://schemas.openxmlformats.org/officeDocument/2006/relationships/hyperlink" Target="https://twitter.com/i/web/status/1174449266913419265" TargetMode="External" /><Relationship Id="rId24" Type="http://schemas.openxmlformats.org/officeDocument/2006/relationships/hyperlink" Target="https://twitter.com/i/web/status/1174583931842236416" TargetMode="External" /><Relationship Id="rId25" Type="http://schemas.openxmlformats.org/officeDocument/2006/relationships/hyperlink" Target="https://twitter.com/i/web/status/1174427804353490946" TargetMode="External" /><Relationship Id="rId26" Type="http://schemas.openxmlformats.org/officeDocument/2006/relationships/hyperlink" Target="https://twitter.com/i/web/status/1174663840962895873" TargetMode="External" /><Relationship Id="rId27" Type="http://schemas.openxmlformats.org/officeDocument/2006/relationships/hyperlink" Target="https://twitter.com/i/web/status/1174663840962895873" TargetMode="External" /><Relationship Id="rId28" Type="http://schemas.openxmlformats.org/officeDocument/2006/relationships/hyperlink" Target="https://twitter.com/i/web/status/1174330021558853633" TargetMode="External" /><Relationship Id="rId29" Type="http://schemas.openxmlformats.org/officeDocument/2006/relationships/hyperlink" Target="https://twitter.com/i/web/status/1174450092658581504" TargetMode="External" /><Relationship Id="rId30" Type="http://schemas.openxmlformats.org/officeDocument/2006/relationships/hyperlink" Target="https://twitter.com/i/web/status/1174694150891024391" TargetMode="External" /><Relationship Id="rId31" Type="http://schemas.openxmlformats.org/officeDocument/2006/relationships/hyperlink" Target="https://twitter.com/i/web/status/1174712699961466880" TargetMode="External" /><Relationship Id="rId32" Type="http://schemas.openxmlformats.org/officeDocument/2006/relationships/hyperlink" Target="https://twitter.com/i/web/status/1174722153306103818" TargetMode="External" /><Relationship Id="rId33" Type="http://schemas.openxmlformats.org/officeDocument/2006/relationships/hyperlink" Target="https://twitter.com/i/web/status/1174732613300432897" TargetMode="External" /><Relationship Id="rId34" Type="http://schemas.openxmlformats.org/officeDocument/2006/relationships/hyperlink" Target="https://twitter.com/i/web/status/1174684841809534976" TargetMode="External" /><Relationship Id="rId35" Type="http://schemas.openxmlformats.org/officeDocument/2006/relationships/hyperlink" Target="https://twitter.com/i/web/status/1174705945047420928" TargetMode="External" /><Relationship Id="rId36" Type="http://schemas.openxmlformats.org/officeDocument/2006/relationships/hyperlink" Target="https://twitter.com/i/web/status/1174505741245456384" TargetMode="External" /><Relationship Id="rId37" Type="http://schemas.openxmlformats.org/officeDocument/2006/relationships/hyperlink" Target="https://twitter.com/i/web/status/1174488567718002693" TargetMode="External" /><Relationship Id="rId38" Type="http://schemas.openxmlformats.org/officeDocument/2006/relationships/hyperlink" Target="https://www.cyanogenmods.org/forums/topic/551190476%e5%be%ae%e4%bf%a1-q%e4%b8%93%e4%b8%9a%e8%a7%a3%e5%86%b3%e7%95%99%e5%ad%a6%e7%94%9f%e6%af%95%e4%b8%9a%e9%97%ae%e9%a2%98%ef%bc%9f%e5%9b%9e%e5%9b%bd%e6%b1%82%e8%81%8c%e6%89%be%e5%b7%a5-175/" TargetMode="External" /><Relationship Id="rId39" Type="http://schemas.openxmlformats.org/officeDocument/2006/relationships/hyperlink" Target="http://www.soonersvideo.com/2014/09/ou-vs-kansas-state-university-1985.html" TargetMode="External" /><Relationship Id="rId40" Type="http://schemas.openxmlformats.org/officeDocument/2006/relationships/hyperlink" Target="https://twitter.com/i/web/status/1175013008805912576" TargetMode="External" /><Relationship Id="rId41" Type="http://schemas.openxmlformats.org/officeDocument/2006/relationships/hyperlink" Target="https://twitter.com/i/web/status/1174848900701798402" TargetMode="External" /><Relationship Id="rId42" Type="http://schemas.openxmlformats.org/officeDocument/2006/relationships/hyperlink" Target="https://twitter.com/i/web/status/1174848900701798402" TargetMode="External" /><Relationship Id="rId43" Type="http://schemas.openxmlformats.org/officeDocument/2006/relationships/hyperlink" Target="https://twitter.com/i/web/status/1174797533488586755" TargetMode="External" /><Relationship Id="rId44" Type="http://schemas.openxmlformats.org/officeDocument/2006/relationships/hyperlink" Target="https://twitter.com/i/web/status/1175062213394075648" TargetMode="External" /><Relationship Id="rId45" Type="http://schemas.openxmlformats.org/officeDocument/2006/relationships/hyperlink" Target="https://twitter.com/i/web/status/1174362921054474240" TargetMode="External" /><Relationship Id="rId46" Type="http://schemas.openxmlformats.org/officeDocument/2006/relationships/hyperlink" Target="https://twitter.com/i/web/status/1174362921054474240" TargetMode="External" /><Relationship Id="rId47" Type="http://schemas.openxmlformats.org/officeDocument/2006/relationships/hyperlink" Target="https://www.k-state.edu/media/newsreleases/2019-09/king_honorary_degree.html#.XYPijvUW7ig.twitter" TargetMode="External" /><Relationship Id="rId48" Type="http://schemas.openxmlformats.org/officeDocument/2006/relationships/hyperlink" Target="https://twitter.com/i/web/status/1174744644363653120" TargetMode="External" /><Relationship Id="rId49" Type="http://schemas.openxmlformats.org/officeDocument/2006/relationships/hyperlink" Target="https://twitter.com/i/web/status/1175039897729667074" TargetMode="External" /><Relationship Id="rId50" Type="http://schemas.openxmlformats.org/officeDocument/2006/relationships/hyperlink" Target="https://twitter.com/i/web/status/1174742135192596481" TargetMode="External" /><Relationship Id="rId51" Type="http://schemas.openxmlformats.org/officeDocument/2006/relationships/hyperlink" Target="https://twitter.com/i/web/status/1175101519085092864" TargetMode="External" /><Relationship Id="rId52" Type="http://schemas.openxmlformats.org/officeDocument/2006/relationships/hyperlink" Target="https://twitter.com/i/web/status/1175106270136811521" TargetMode="External" /><Relationship Id="rId53" Type="http://schemas.openxmlformats.org/officeDocument/2006/relationships/hyperlink" Target="https://twitter.com/i/web/status/1174292409922007040" TargetMode="External" /><Relationship Id="rId54" Type="http://schemas.openxmlformats.org/officeDocument/2006/relationships/hyperlink" Target="https://twitter.com/i/web/status/1175184920978829312" TargetMode="External" /><Relationship Id="rId55" Type="http://schemas.openxmlformats.org/officeDocument/2006/relationships/hyperlink" Target="https://twitter.com/i/web/status/1175227646587916288" TargetMode="External" /><Relationship Id="rId56" Type="http://schemas.openxmlformats.org/officeDocument/2006/relationships/hyperlink" Target="https://www.k-state.edu/media/newsreleases/2019-09/king_honorary_degree.html?fbclid=IwAR03ziKrDh7sFSm_TBAglTLUrL7iBSI_94YppootxAfoXoNwinv_LsCvK4o#.XYUfWluJquE.twitter" TargetMode="External" /><Relationship Id="rId57" Type="http://schemas.openxmlformats.org/officeDocument/2006/relationships/hyperlink" Target="https://www.k-state.edu/media/newsreleases/2019-09/king_honorary_degree.html?fbclid=IwAR03ziKrDh7sFSm_TBAglTLUrL7iBSI_94YppootxAfoXoNwinv_LsCvK4o#.XYUfWluJquE.twitter" TargetMode="External" /><Relationship Id="rId58" Type="http://schemas.openxmlformats.org/officeDocument/2006/relationships/hyperlink" Target="https://twitter.com/i/web/status/1175270103845392384" TargetMode="External" /><Relationship Id="rId59" Type="http://schemas.openxmlformats.org/officeDocument/2006/relationships/hyperlink" Target="https://twitter.com/i/web/status/1175270103845392384" TargetMode="External" /><Relationship Id="rId60" Type="http://schemas.openxmlformats.org/officeDocument/2006/relationships/hyperlink" Target="https://twitter.com/i/web/status/1175352682518908928" TargetMode="External" /><Relationship Id="rId61" Type="http://schemas.openxmlformats.org/officeDocument/2006/relationships/hyperlink" Target="https://twitter.com/i/web/status/1175352682518908928" TargetMode="External" /><Relationship Id="rId62" Type="http://schemas.openxmlformats.org/officeDocument/2006/relationships/hyperlink" Target="https://twitter.com/i/web/status/1175432662011396096" TargetMode="External" /><Relationship Id="rId63" Type="http://schemas.openxmlformats.org/officeDocument/2006/relationships/hyperlink" Target="https://twitter.com/j7sancho/status/1161990370034626560" TargetMode="External" /><Relationship Id="rId64" Type="http://schemas.openxmlformats.org/officeDocument/2006/relationships/hyperlink" Target="https://twitter.com/i/web/status/1175128383623221248" TargetMode="External" /><Relationship Id="rId65" Type="http://schemas.openxmlformats.org/officeDocument/2006/relationships/hyperlink" Target="https://twitter.com/i/web/status/1175459817789493248" TargetMode="External" /><Relationship Id="rId66" Type="http://schemas.openxmlformats.org/officeDocument/2006/relationships/hyperlink" Target="https://scholarship-positions.com/kansas-state-university-international-merit-scholarship-in-the-usa/2019/09/11/" TargetMode="External" /><Relationship Id="rId67" Type="http://schemas.openxmlformats.org/officeDocument/2006/relationships/hyperlink" Target="https://twitter.com/i/web/status/1175458971538337793" TargetMode="External" /><Relationship Id="rId68" Type="http://schemas.openxmlformats.org/officeDocument/2006/relationships/hyperlink" Target="https://twitter.com/i/web/status/1175170806789398531" TargetMode="External" /><Relationship Id="rId69" Type="http://schemas.openxmlformats.org/officeDocument/2006/relationships/hyperlink" Target="https://twitter.com/i/web/status/1175087028448350209" TargetMode="External" /><Relationship Id="rId70" Type="http://schemas.openxmlformats.org/officeDocument/2006/relationships/hyperlink" Target="https://twitter.com/i/web/status/1175807939283693575" TargetMode="External" /><Relationship Id="rId71" Type="http://schemas.openxmlformats.org/officeDocument/2006/relationships/hyperlink" Target="https://twitter.com/Myleslxi/status/1175070657027203073" TargetMode="External" /><Relationship Id="rId72" Type="http://schemas.openxmlformats.org/officeDocument/2006/relationships/hyperlink" Target="https://twitter.com/Myleslxi/status/1175070657027203073" TargetMode="External" /><Relationship Id="rId73" Type="http://schemas.openxmlformats.org/officeDocument/2006/relationships/hyperlink" Target="https://twitter.com/i/web/status/1175882084822528001" TargetMode="External" /><Relationship Id="rId74" Type="http://schemas.openxmlformats.org/officeDocument/2006/relationships/hyperlink" Target="https://twitter.com/i/web/status/1175427271588548608" TargetMode="External" /><Relationship Id="rId75" Type="http://schemas.openxmlformats.org/officeDocument/2006/relationships/hyperlink" Target="https://twitter.com/i/web/status/1175427271588548608" TargetMode="External" /><Relationship Id="rId76" Type="http://schemas.openxmlformats.org/officeDocument/2006/relationships/hyperlink" Target="https://twitter.com/i/web/status/1175427271588548608" TargetMode="External" /><Relationship Id="rId77" Type="http://schemas.openxmlformats.org/officeDocument/2006/relationships/hyperlink" Target="https://twitter.com/i/web/status/1175427271588548608" TargetMode="External" /><Relationship Id="rId78" Type="http://schemas.openxmlformats.org/officeDocument/2006/relationships/hyperlink" Target="https://twitter.com/i/web/status/1175427271588548608" TargetMode="External" /><Relationship Id="rId79" Type="http://schemas.openxmlformats.org/officeDocument/2006/relationships/hyperlink" Target="https://collegead.com/kansas-state-university-153/" TargetMode="External" /><Relationship Id="rId80" Type="http://schemas.openxmlformats.org/officeDocument/2006/relationships/hyperlink" Target="https://twitter.com/i/web/status/1175852281658580992" TargetMode="External" /><Relationship Id="rId81" Type="http://schemas.openxmlformats.org/officeDocument/2006/relationships/hyperlink" Target="https://twitter.com/i/web/status/1175914084748812288" TargetMode="External" /><Relationship Id="rId82" Type="http://schemas.openxmlformats.org/officeDocument/2006/relationships/hyperlink" Target="https://twitter.com/i/web/status/1175834324433813506" TargetMode="External" /><Relationship Id="rId83" Type="http://schemas.openxmlformats.org/officeDocument/2006/relationships/hyperlink" Target="https://twitter.com/i/web/status/1176032739461599233" TargetMode="External" /><Relationship Id="rId84" Type="http://schemas.openxmlformats.org/officeDocument/2006/relationships/hyperlink" Target="https://twitter.com/i/web/status/1176095864470867970" TargetMode="External" /><Relationship Id="rId85" Type="http://schemas.openxmlformats.org/officeDocument/2006/relationships/hyperlink" Target="https://twitter.com/i/web/status/1176104476543000576" TargetMode="External" /><Relationship Id="rId86" Type="http://schemas.openxmlformats.org/officeDocument/2006/relationships/hyperlink" Target="https://twitter.com/i/web/status/1176119252954357760" TargetMode="External" /><Relationship Id="rId87" Type="http://schemas.openxmlformats.org/officeDocument/2006/relationships/hyperlink" Target="https://twitter.com/i/web/status/1176178876483014658" TargetMode="External" /><Relationship Id="rId88" Type="http://schemas.openxmlformats.org/officeDocument/2006/relationships/hyperlink" Target="https://twitter.com/i/web/status/1176206806915436547" TargetMode="External" /><Relationship Id="rId89" Type="http://schemas.openxmlformats.org/officeDocument/2006/relationships/hyperlink" Target="https://twitter.com/i/web/status/1176238833374859264" TargetMode="External" /><Relationship Id="rId90" Type="http://schemas.openxmlformats.org/officeDocument/2006/relationships/hyperlink" Target="https://twitter.com/i/web/status/1176189166142590978" TargetMode="External" /><Relationship Id="rId91" Type="http://schemas.openxmlformats.org/officeDocument/2006/relationships/hyperlink" Target="https://www.collegefactual.com/colleges/kansas-state-university/news/kansas-state-university-2020-college-best-colleges-ranking/" TargetMode="External" /><Relationship Id="rId92" Type="http://schemas.openxmlformats.org/officeDocument/2006/relationships/hyperlink" Target="https://twitter.com/i/web/status/1176288876715020288" TargetMode="External" /><Relationship Id="rId93" Type="http://schemas.openxmlformats.org/officeDocument/2006/relationships/hyperlink" Target="https://twitter.com/i/web/status/1175853494802309122" TargetMode="External" /><Relationship Id="rId94" Type="http://schemas.openxmlformats.org/officeDocument/2006/relationships/hyperlink" Target="https://www.kansascity.com/news/state/kansas/article235388927.html" TargetMode="External" /><Relationship Id="rId95" Type="http://schemas.openxmlformats.org/officeDocument/2006/relationships/hyperlink" Target="https://www.kansascity.com/news/state/kansas/article235388927.html" TargetMode="External" /><Relationship Id="rId96" Type="http://schemas.openxmlformats.org/officeDocument/2006/relationships/hyperlink" Target="https://twitter.com/i/web/status/1176293466088923136" TargetMode="External" /><Relationship Id="rId97" Type="http://schemas.openxmlformats.org/officeDocument/2006/relationships/hyperlink" Target="https://twitter.com/i/web/status/1176293466088923136" TargetMode="External" /><Relationship Id="rId98" Type="http://schemas.openxmlformats.org/officeDocument/2006/relationships/hyperlink" Target="https://twitter.com/i/web/status/1176123198922006528" TargetMode="External" /><Relationship Id="rId99" Type="http://schemas.openxmlformats.org/officeDocument/2006/relationships/hyperlink" Target="https://twitter.com/i/web/status/1176226083919867920" TargetMode="External" /><Relationship Id="rId100" Type="http://schemas.openxmlformats.org/officeDocument/2006/relationships/hyperlink" Target="https://twitter.com/i/web/status/1175043432659554304" TargetMode="External" /><Relationship Id="rId101" Type="http://schemas.openxmlformats.org/officeDocument/2006/relationships/hyperlink" Target="https://www.farmprogress.com/hemp/kansas-state-university-opens-lab-testing-hemp" TargetMode="External" /><Relationship Id="rId102" Type="http://schemas.openxmlformats.org/officeDocument/2006/relationships/hyperlink" Target="https://twitter.com/AlamiSadHomie/status/1175576203052376064" TargetMode="External" /><Relationship Id="rId103" Type="http://schemas.openxmlformats.org/officeDocument/2006/relationships/hyperlink" Target="http://daggamagazine.com/2019/09/24/kansas-state-university-opens-lab-for-testing-hemp/" TargetMode="External" /><Relationship Id="rId104" Type="http://schemas.openxmlformats.org/officeDocument/2006/relationships/hyperlink" Target="https://twitter.com/i/web/status/1175791671675633664" TargetMode="External" /><Relationship Id="rId105" Type="http://schemas.openxmlformats.org/officeDocument/2006/relationships/hyperlink" Target="https://www.k-state.edu/media/newsreleases/2019-09/nsf_planning_grant92419.html" TargetMode="External" /><Relationship Id="rId106" Type="http://schemas.openxmlformats.org/officeDocument/2006/relationships/hyperlink" Target="https://twitter.com/i/web/status/1176149703987204096" TargetMode="External" /><Relationship Id="rId107" Type="http://schemas.openxmlformats.org/officeDocument/2006/relationships/hyperlink" Target="https://twitter.com/i/web/status/1176511676067340290" TargetMode="External" /><Relationship Id="rId108" Type="http://schemas.openxmlformats.org/officeDocument/2006/relationships/hyperlink" Target="https://twitter.com/i/web/status/1176526844776108039" TargetMode="External" /><Relationship Id="rId109" Type="http://schemas.openxmlformats.org/officeDocument/2006/relationships/hyperlink" Target="https://twitter.com/i/web/status/1176553919423500288" TargetMode="External" /><Relationship Id="rId110" Type="http://schemas.openxmlformats.org/officeDocument/2006/relationships/hyperlink" Target="https://twitter.com/i/web/status/1176558233395322882" TargetMode="External" /><Relationship Id="rId111" Type="http://schemas.openxmlformats.org/officeDocument/2006/relationships/hyperlink" Target="https://twitter.com/i/web/status/1174744972391854081" TargetMode="External" /><Relationship Id="rId112" Type="http://schemas.openxmlformats.org/officeDocument/2006/relationships/hyperlink" Target="https://twitter.com/i/web/status/1176572017597980672" TargetMode="External" /><Relationship Id="rId113" Type="http://schemas.openxmlformats.org/officeDocument/2006/relationships/hyperlink" Target="https://twitter.com/i/web/status/1176572156450414599" TargetMode="External" /><Relationship Id="rId114" Type="http://schemas.openxmlformats.org/officeDocument/2006/relationships/hyperlink" Target="https://twitter.com/i/web/status/1176586222673813504" TargetMode="External" /><Relationship Id="rId115" Type="http://schemas.openxmlformats.org/officeDocument/2006/relationships/hyperlink" Target="https://twitter.com/i/web/status/1176613015615148033" TargetMode="External" /><Relationship Id="rId116" Type="http://schemas.openxmlformats.org/officeDocument/2006/relationships/hyperlink" Target="https://twitter.com/i/web/status/1176644535126036481" TargetMode="External" /><Relationship Id="rId117" Type="http://schemas.openxmlformats.org/officeDocument/2006/relationships/hyperlink" Target="https://twitter.com/i/web/status/1176655830537691136" TargetMode="External" /><Relationship Id="rId118" Type="http://schemas.openxmlformats.org/officeDocument/2006/relationships/hyperlink" Target="http://www.swineweb.com/kansas-state-university-study-confirms-possible-danger-of-imported-feed-contaminated-with-african-swine-fever/" TargetMode="External" /><Relationship Id="rId119" Type="http://schemas.openxmlformats.org/officeDocument/2006/relationships/hyperlink" Target="https://twitter.com/i/web/status/1174405228784955393" TargetMode="External" /><Relationship Id="rId120" Type="http://schemas.openxmlformats.org/officeDocument/2006/relationships/hyperlink" Target="https://twitter.com/i/web/status/1174841854103379968" TargetMode="External" /><Relationship Id="rId121" Type="http://schemas.openxmlformats.org/officeDocument/2006/relationships/hyperlink" Target="https://twitter.com/i/web/status/1176687767394422784" TargetMode="External" /><Relationship Id="rId122" Type="http://schemas.openxmlformats.org/officeDocument/2006/relationships/hyperlink" Target="https://twitter.com/i/web/status/1176753200206155777" TargetMode="External" /><Relationship Id="rId123" Type="http://schemas.openxmlformats.org/officeDocument/2006/relationships/hyperlink" Target="https://scholarship-positions.com/kansas-state-university-international-merit-scholarship-in-the-usa/2019/09/11/" TargetMode="External" /><Relationship Id="rId124" Type="http://schemas.openxmlformats.org/officeDocument/2006/relationships/hyperlink" Target="https://twitter.com/i/web/status/1176833222421950464" TargetMode="External" /><Relationship Id="rId125" Type="http://schemas.openxmlformats.org/officeDocument/2006/relationships/hyperlink" Target="https://twitter.com/i/web/status/1176842238996795392" TargetMode="External" /><Relationship Id="rId126" Type="http://schemas.openxmlformats.org/officeDocument/2006/relationships/hyperlink" Target="https://twitter.com/i/web/status/1176884319954132993" TargetMode="External" /><Relationship Id="rId127" Type="http://schemas.openxmlformats.org/officeDocument/2006/relationships/hyperlink" Target="https://twitter.com/i/web/status/1176891636745461768" TargetMode="External" /><Relationship Id="rId128" Type="http://schemas.openxmlformats.org/officeDocument/2006/relationships/hyperlink" Target="https://twitter.com/i/web/status/1176892757203456000" TargetMode="External" /><Relationship Id="rId129" Type="http://schemas.openxmlformats.org/officeDocument/2006/relationships/hyperlink" Target="https://twitter.com/i/web/status/1176893475855507458" TargetMode="External" /><Relationship Id="rId130" Type="http://schemas.openxmlformats.org/officeDocument/2006/relationships/hyperlink" Target="https://twitter.com/i/web/status/1174699146680438793" TargetMode="External" /><Relationship Id="rId131" Type="http://schemas.openxmlformats.org/officeDocument/2006/relationships/hyperlink" Target="https://twitter.com/i/web/status/1176900418816880642" TargetMode="External" /><Relationship Id="rId132" Type="http://schemas.openxmlformats.org/officeDocument/2006/relationships/hyperlink" Target="https://twitter.com/i/web/status/1176926091635822592" TargetMode="External" /><Relationship Id="rId133" Type="http://schemas.openxmlformats.org/officeDocument/2006/relationships/hyperlink" Target="https://twitter.com/i/web/status/1176926091635822592" TargetMode="External" /><Relationship Id="rId134" Type="http://schemas.openxmlformats.org/officeDocument/2006/relationships/hyperlink" Target="https://twitter.com/i/web/status/1176966802661732352" TargetMode="External" /><Relationship Id="rId135" Type="http://schemas.openxmlformats.org/officeDocument/2006/relationships/hyperlink" Target="https://twitter.com/i/web/status/1176966802661732352" TargetMode="External" /><Relationship Id="rId136" Type="http://schemas.openxmlformats.org/officeDocument/2006/relationships/hyperlink" Target="https://twitter.com/i/web/status/1176966802661732352" TargetMode="External" /><Relationship Id="rId137" Type="http://schemas.openxmlformats.org/officeDocument/2006/relationships/hyperlink" Target="https://twitter.com/i/web/status/1176966802661732352" TargetMode="External" /><Relationship Id="rId138" Type="http://schemas.openxmlformats.org/officeDocument/2006/relationships/hyperlink" Target="https://twitter.com/i/web/status/1176963385407131648" TargetMode="External" /><Relationship Id="rId139" Type="http://schemas.openxmlformats.org/officeDocument/2006/relationships/hyperlink" Target="https://scholarship-positions.com/kansas-state-university-international-merit-scholarship-in-the-usa/2019/09/11/" TargetMode="External" /><Relationship Id="rId140" Type="http://schemas.openxmlformats.org/officeDocument/2006/relationships/hyperlink" Target="https://scholarship-positions.com/kansas-state-university-international-merit-scholarship-in-the-usa/2019/09/11/" TargetMode="External" /><Relationship Id="rId141" Type="http://schemas.openxmlformats.org/officeDocument/2006/relationships/hyperlink" Target="https://twitter.com/i/web/status/1174368234105114624" TargetMode="External" /><Relationship Id="rId142" Type="http://schemas.openxmlformats.org/officeDocument/2006/relationships/hyperlink" Target="https://twitter.com/i/web/status/1177033042864615425" TargetMode="External" /><Relationship Id="rId143" Type="http://schemas.openxmlformats.org/officeDocument/2006/relationships/hyperlink" Target="https://twitter.com/i/web/status/1177164367554654210" TargetMode="External" /><Relationship Id="rId144" Type="http://schemas.openxmlformats.org/officeDocument/2006/relationships/hyperlink" Target="https://salinapost.com/2019/09/26/students-earn-summer-19-degrees-graduation-honors-from-kansas-state-university/?utm_source=dlvr.it&amp;utm_medium=twitter" TargetMode="External" /><Relationship Id="rId145" Type="http://schemas.openxmlformats.org/officeDocument/2006/relationships/hyperlink" Target="https://twitter.com/i/web/status/1177042038656778243" TargetMode="External" /><Relationship Id="rId146" Type="http://schemas.openxmlformats.org/officeDocument/2006/relationships/hyperlink" Target="https://twitter.com/i/web/status/1177233335325745159" TargetMode="External" /><Relationship Id="rId147" Type="http://schemas.openxmlformats.org/officeDocument/2006/relationships/hyperlink" Target="https://twitter.com/i/web/status/1177237400801730561" TargetMode="External" /><Relationship Id="rId148" Type="http://schemas.openxmlformats.org/officeDocument/2006/relationships/hyperlink" Target="https://twitter.com/i/web/status/1177221237954830336" TargetMode="External" /><Relationship Id="rId149" Type="http://schemas.openxmlformats.org/officeDocument/2006/relationships/hyperlink" Target="https://www.eventbrite.com/e/university-of-kansas-kansas-state-university-adobe-creative-jam-live-registration-69215171441" TargetMode="External" /><Relationship Id="rId150" Type="http://schemas.openxmlformats.org/officeDocument/2006/relationships/hyperlink" Target="https://www.eventbrite.com/e/university-of-kansas-kansas-state-university-adobe-creative-jam-live-registration-69215171441" TargetMode="External" /><Relationship Id="rId151" Type="http://schemas.openxmlformats.org/officeDocument/2006/relationships/hyperlink" Target="https://www.eventbrite.com/e/university-of-kansas-kansas-state-university-adobe-creative-jam-live-registration-69215171441" TargetMode="External" /><Relationship Id="rId152" Type="http://schemas.openxmlformats.org/officeDocument/2006/relationships/hyperlink" Target="https://www.eventbrite.com/e/university-of-kansas-kansas-state-university-adobe-creative-jam-live-registration-69215171441" TargetMode="External" /><Relationship Id="rId153" Type="http://schemas.openxmlformats.org/officeDocument/2006/relationships/hyperlink" Target="https://www.eventbrite.com/e/university-of-kansas-kansas-state-university-adobe-creative-jam-live-registration-69215171441" TargetMode="External" /><Relationship Id="rId154" Type="http://schemas.openxmlformats.org/officeDocument/2006/relationships/hyperlink" Target="https://www.eventbrite.com/e/university-of-kansas-kansas-state-university-adobe-creative-jam-live-registration-69215171441" TargetMode="External" /><Relationship Id="rId155" Type="http://schemas.openxmlformats.org/officeDocument/2006/relationships/hyperlink" Target="https://twitter.com/i/web/status/1177279773313294337" TargetMode="External" /><Relationship Id="rId156" Type="http://schemas.openxmlformats.org/officeDocument/2006/relationships/hyperlink" Target="https://twitter.com/i/web/status/1177280400659492864" TargetMode="External" /><Relationship Id="rId157" Type="http://schemas.openxmlformats.org/officeDocument/2006/relationships/hyperlink" Target="https://twitter.com/i/web/status/1177285480167235586" TargetMode="External" /><Relationship Id="rId158" Type="http://schemas.openxmlformats.org/officeDocument/2006/relationships/hyperlink" Target="https://twitter.com/i/web/status/1175070657027203073" TargetMode="External" /><Relationship Id="rId159" Type="http://schemas.openxmlformats.org/officeDocument/2006/relationships/hyperlink" Target="https://twitter.com/i/web/status/1177289249470799879" TargetMode="External" /><Relationship Id="rId160" Type="http://schemas.openxmlformats.org/officeDocument/2006/relationships/hyperlink" Target="https://twitter.com/i/web/status/1177311930249293829" TargetMode="External" /><Relationship Id="rId161" Type="http://schemas.openxmlformats.org/officeDocument/2006/relationships/hyperlink" Target="https://www.agupdate.com/tristateneighbor/news/livestock/study-examines-risk-of-asf-contaminated-feed/article_7884a4c0-defb-11e9-b266-4f08f98895df.html#utm_campaign=blox&amp;utm_source=twitter&amp;utm_medium=social" TargetMode="External" /><Relationship Id="rId162" Type="http://schemas.openxmlformats.org/officeDocument/2006/relationships/hyperlink" Target="https://twitter.com/i/web/status/1177327281561309187" TargetMode="External" /><Relationship Id="rId163" Type="http://schemas.openxmlformats.org/officeDocument/2006/relationships/hyperlink" Target="https://twitter.com/#!/wcmaberykc/status/1174028040306855936" TargetMode="External" /><Relationship Id="rId164" Type="http://schemas.openxmlformats.org/officeDocument/2006/relationships/hyperlink" Target="https://twitter.com/#!/mountsinaianes1/status/1174034376834899968" TargetMode="External" /><Relationship Id="rId165" Type="http://schemas.openxmlformats.org/officeDocument/2006/relationships/hyperlink" Target="https://twitter.com/#!/farmtalknews/status/1174035561193123840" TargetMode="External" /><Relationship Id="rId166" Type="http://schemas.openxmlformats.org/officeDocument/2006/relationships/hyperlink" Target="https://twitter.com/#!/emporiagazette/status/1174042360348631040" TargetMode="External" /><Relationship Id="rId167" Type="http://schemas.openxmlformats.org/officeDocument/2006/relationships/hyperlink" Target="https://twitter.com/#!/stronanssport/status/1174022077717909506" TargetMode="External" /><Relationship Id="rId168" Type="http://schemas.openxmlformats.org/officeDocument/2006/relationships/hyperlink" Target="https://twitter.com/#!/orla_odowd/status/1174049736967499783" TargetMode="External" /><Relationship Id="rId169" Type="http://schemas.openxmlformats.org/officeDocument/2006/relationships/hyperlink" Target="https://twitter.com/#!/orla_odowd/status/1174049736967499783" TargetMode="External" /><Relationship Id="rId170" Type="http://schemas.openxmlformats.org/officeDocument/2006/relationships/hyperlink" Target="https://twitter.com/#!/grantday71/status/1174064080082128896" TargetMode="External" /><Relationship Id="rId171" Type="http://schemas.openxmlformats.org/officeDocument/2006/relationships/hyperlink" Target="https://twitter.com/#!/grantday71/status/1174064080082128896" TargetMode="External" /><Relationship Id="rId172" Type="http://schemas.openxmlformats.org/officeDocument/2006/relationships/hyperlink" Target="https://twitter.com/#!/kamilahgumbs/status/1174074458090459137" TargetMode="External" /><Relationship Id="rId173" Type="http://schemas.openxmlformats.org/officeDocument/2006/relationships/hyperlink" Target="https://twitter.com/#!/kamilahgumbs/status/1174074458090459137" TargetMode="External" /><Relationship Id="rId174" Type="http://schemas.openxmlformats.org/officeDocument/2006/relationships/hyperlink" Target="https://twitter.com/#!/agapebruh/status/1174074620992983040" TargetMode="External" /><Relationship Id="rId175" Type="http://schemas.openxmlformats.org/officeDocument/2006/relationships/hyperlink" Target="https://twitter.com/#!/agapebruh/status/1174074620992983040" TargetMode="External" /><Relationship Id="rId176" Type="http://schemas.openxmlformats.org/officeDocument/2006/relationships/hyperlink" Target="https://twitter.com/#!/sunflowernews/status/1174090554948378625" TargetMode="External" /><Relationship Id="rId177" Type="http://schemas.openxmlformats.org/officeDocument/2006/relationships/hyperlink" Target="https://twitter.com/#!/sunflowernews/status/1174090554948378625" TargetMode="External" /><Relationship Id="rId178" Type="http://schemas.openxmlformats.org/officeDocument/2006/relationships/hyperlink" Target="https://twitter.com/#!/mintner/status/1174090904489091073" TargetMode="External" /><Relationship Id="rId179" Type="http://schemas.openxmlformats.org/officeDocument/2006/relationships/hyperlink" Target="https://twitter.com/#!/austinjamez_/status/1174105762022461440" TargetMode="External" /><Relationship Id="rId180" Type="http://schemas.openxmlformats.org/officeDocument/2006/relationships/hyperlink" Target="https://twitter.com/#!/austinjamez_/status/1174105762022461440" TargetMode="External" /><Relationship Id="rId181" Type="http://schemas.openxmlformats.org/officeDocument/2006/relationships/hyperlink" Target="https://twitter.com/#!/evagavin/status/1174109786377457664" TargetMode="External" /><Relationship Id="rId182" Type="http://schemas.openxmlformats.org/officeDocument/2006/relationships/hyperlink" Target="https://twitter.com/#!/usweatherexpert/status/1174116854870228993" TargetMode="External" /><Relationship Id="rId183" Type="http://schemas.openxmlformats.org/officeDocument/2006/relationships/hyperlink" Target="https://twitter.com/#!/caryeugenescot4/status/1174123299158315008" TargetMode="External" /><Relationship Id="rId184" Type="http://schemas.openxmlformats.org/officeDocument/2006/relationships/hyperlink" Target="https://twitter.com/#!/wsu_chp/status/1174123435162767361" TargetMode="External" /><Relationship Id="rId185" Type="http://schemas.openxmlformats.org/officeDocument/2006/relationships/hyperlink" Target="https://twitter.com/#!/shawna_jordan/status/1174131309138067456" TargetMode="External" /><Relationship Id="rId186" Type="http://schemas.openxmlformats.org/officeDocument/2006/relationships/hyperlink" Target="https://twitter.com/#!/pvardiman/status/1174149888717787136" TargetMode="External" /><Relationship Id="rId187" Type="http://schemas.openxmlformats.org/officeDocument/2006/relationships/hyperlink" Target="https://twitter.com/#!/chassidyb27/status/1174173355282509824" TargetMode="External" /><Relationship Id="rId188" Type="http://schemas.openxmlformats.org/officeDocument/2006/relationships/hyperlink" Target="https://twitter.com/#!/kingerypage/status/1174173699727138816" TargetMode="External" /><Relationship Id="rId189" Type="http://schemas.openxmlformats.org/officeDocument/2006/relationships/hyperlink" Target="https://twitter.com/#!/docdiesel4/status/1174226596330389505" TargetMode="External" /><Relationship Id="rId190" Type="http://schemas.openxmlformats.org/officeDocument/2006/relationships/hyperlink" Target="https://twitter.com/#!/everyoneiskarl/status/1174279571094589441" TargetMode="External" /><Relationship Id="rId191" Type="http://schemas.openxmlformats.org/officeDocument/2006/relationships/hyperlink" Target="https://twitter.com/#!/sbibb_bibb/status/1174286041420898305" TargetMode="External" /><Relationship Id="rId192" Type="http://schemas.openxmlformats.org/officeDocument/2006/relationships/hyperlink" Target="https://twitter.com/#!/ksumab/status/1174299979592192001" TargetMode="External" /><Relationship Id="rId193" Type="http://schemas.openxmlformats.org/officeDocument/2006/relationships/hyperlink" Target="https://twitter.com/#!/jeffwardksumtd/status/1174308512815570945" TargetMode="External" /><Relationship Id="rId194" Type="http://schemas.openxmlformats.org/officeDocument/2006/relationships/hyperlink" Target="https://twitter.com/#!/blsmartin/status/1174311204325601280" TargetMode="External" /><Relationship Id="rId195" Type="http://schemas.openxmlformats.org/officeDocument/2006/relationships/hyperlink" Target="https://twitter.com/#!/kstatekines/status/1174311315021729792" TargetMode="External" /><Relationship Id="rId196" Type="http://schemas.openxmlformats.org/officeDocument/2006/relationships/hyperlink" Target="https://twitter.com/#!/snkscoyote/status/1174322782643138563" TargetMode="External" /><Relationship Id="rId197" Type="http://schemas.openxmlformats.org/officeDocument/2006/relationships/hyperlink" Target="https://twitter.com/#!/zgearhart1/status/1174331226750095362" TargetMode="External" /><Relationship Id="rId198" Type="http://schemas.openxmlformats.org/officeDocument/2006/relationships/hyperlink" Target="https://twitter.com/#!/agronomomx/status/1174331677147062272" TargetMode="External" /><Relationship Id="rId199" Type="http://schemas.openxmlformats.org/officeDocument/2006/relationships/hyperlink" Target="https://twitter.com/#!/pscssstrio/status/1174335070510993408" TargetMode="External" /><Relationship Id="rId200" Type="http://schemas.openxmlformats.org/officeDocument/2006/relationships/hyperlink" Target="https://twitter.com/#!/drsbann/status/1174341712275214337" TargetMode="External" /><Relationship Id="rId201" Type="http://schemas.openxmlformats.org/officeDocument/2006/relationships/hyperlink" Target="https://twitter.com/#!/johnbuckwalter1/status/1174049464006434816" TargetMode="External" /><Relationship Id="rId202" Type="http://schemas.openxmlformats.org/officeDocument/2006/relationships/hyperlink" Target="https://twitter.com/#!/johnbuckwalter1/status/1174346206811709441" TargetMode="External" /><Relationship Id="rId203" Type="http://schemas.openxmlformats.org/officeDocument/2006/relationships/hyperlink" Target="https://twitter.com/#!/rsmcfarla/status/1174356083227398145" TargetMode="External" /><Relationship Id="rId204" Type="http://schemas.openxmlformats.org/officeDocument/2006/relationships/hyperlink" Target="https://twitter.com/#!/alison_eidman/status/1174359648918540289" TargetMode="External" /><Relationship Id="rId205" Type="http://schemas.openxmlformats.org/officeDocument/2006/relationships/hyperlink" Target="https://twitter.com/#!/regionreimagine/status/1174360237144518656" TargetMode="External" /><Relationship Id="rId206" Type="http://schemas.openxmlformats.org/officeDocument/2006/relationships/hyperlink" Target="https://twitter.com/#!/nrcs_kansas/status/1174363380506927109" TargetMode="External" /><Relationship Id="rId207" Type="http://schemas.openxmlformats.org/officeDocument/2006/relationships/hyperlink" Target="https://twitter.com/#!/bydanielcaudill/status/1174063921248051201" TargetMode="External" /><Relationship Id="rId208" Type="http://schemas.openxmlformats.org/officeDocument/2006/relationships/hyperlink" Target="https://twitter.com/#!/kcylizzle/status/1174364099003768832" TargetMode="External" /><Relationship Id="rId209" Type="http://schemas.openxmlformats.org/officeDocument/2006/relationships/hyperlink" Target="https://twitter.com/#!/kcylizzle/status/1174364099003768832" TargetMode="External" /><Relationship Id="rId210" Type="http://schemas.openxmlformats.org/officeDocument/2006/relationships/hyperlink" Target="https://twitter.com/#!/keithmartin62/status/1174372799529586694" TargetMode="External" /><Relationship Id="rId211" Type="http://schemas.openxmlformats.org/officeDocument/2006/relationships/hyperlink" Target="https://twitter.com/#!/mkpest/status/1174374216663273473" TargetMode="External" /><Relationship Id="rId212" Type="http://schemas.openxmlformats.org/officeDocument/2006/relationships/hyperlink" Target="https://twitter.com/#!/mkpest/status/1174374216663273473" TargetMode="External" /><Relationship Id="rId213" Type="http://schemas.openxmlformats.org/officeDocument/2006/relationships/hyperlink" Target="https://twitter.com/#!/mkpest/status/1174374216663273473" TargetMode="External" /><Relationship Id="rId214" Type="http://schemas.openxmlformats.org/officeDocument/2006/relationships/hyperlink" Target="https://twitter.com/#!/aremi311/status/1174374632511528961" TargetMode="External" /><Relationship Id="rId215" Type="http://schemas.openxmlformats.org/officeDocument/2006/relationships/hyperlink" Target="https://twitter.com/#!/womenofkstate/status/1174276144507576321" TargetMode="External" /><Relationship Id="rId216" Type="http://schemas.openxmlformats.org/officeDocument/2006/relationships/hyperlink" Target="https://twitter.com/#!/womenofkstate/status/1174382871634763778" TargetMode="External" /><Relationship Id="rId217" Type="http://schemas.openxmlformats.org/officeDocument/2006/relationships/hyperlink" Target="https://twitter.com/#!/womenofkstate/status/1174382871634763778" TargetMode="External" /><Relationship Id="rId218" Type="http://schemas.openxmlformats.org/officeDocument/2006/relationships/hyperlink" Target="https://twitter.com/#!/womenofkstate/status/1174382871634763778" TargetMode="External" /><Relationship Id="rId219" Type="http://schemas.openxmlformats.org/officeDocument/2006/relationships/hyperlink" Target="https://twitter.com/#!/womenofkstate/status/1174383032066805760" TargetMode="External" /><Relationship Id="rId220" Type="http://schemas.openxmlformats.org/officeDocument/2006/relationships/hyperlink" Target="https://twitter.com/#!/alliemlousch/status/1174383198475866113" TargetMode="External" /><Relationship Id="rId221" Type="http://schemas.openxmlformats.org/officeDocument/2006/relationships/hyperlink" Target="https://twitter.com/#!/alliemlousch/status/1174383198475866113" TargetMode="External" /><Relationship Id="rId222" Type="http://schemas.openxmlformats.org/officeDocument/2006/relationships/hyperlink" Target="https://twitter.com/#!/alliemlousch/status/1174383198475866113" TargetMode="External" /><Relationship Id="rId223" Type="http://schemas.openxmlformats.org/officeDocument/2006/relationships/hyperlink" Target="https://twitter.com/#!/fox48tv/status/1174390128619544577" TargetMode="External" /><Relationship Id="rId224" Type="http://schemas.openxmlformats.org/officeDocument/2006/relationships/hyperlink" Target="https://twitter.com/#!/lukedowden/status/1174395335487229952" TargetMode="External" /><Relationship Id="rId225" Type="http://schemas.openxmlformats.org/officeDocument/2006/relationships/hyperlink" Target="https://twitter.com/#!/lukedowden/status/1174395335487229952" TargetMode="External" /><Relationship Id="rId226" Type="http://schemas.openxmlformats.org/officeDocument/2006/relationships/hyperlink" Target="https://twitter.com/#!/anniejewell3/status/1174401457157808128" TargetMode="External" /><Relationship Id="rId227" Type="http://schemas.openxmlformats.org/officeDocument/2006/relationships/hyperlink" Target="https://twitter.com/#!/roberta79174896/status/1174425655200669698" TargetMode="External" /><Relationship Id="rId228" Type="http://schemas.openxmlformats.org/officeDocument/2006/relationships/hyperlink" Target="https://twitter.com/#!/mbelangersnhu/status/1174453589399486464" TargetMode="External" /><Relationship Id="rId229" Type="http://schemas.openxmlformats.org/officeDocument/2006/relationships/hyperlink" Target="https://twitter.com/#!/mbelangersnhu/status/1174453589399486464" TargetMode="External" /><Relationship Id="rId230" Type="http://schemas.openxmlformats.org/officeDocument/2006/relationships/hyperlink" Target="https://twitter.com/#!/wichitastate/status/1174110033694679040" TargetMode="External" /><Relationship Id="rId231" Type="http://schemas.openxmlformats.org/officeDocument/2006/relationships/hyperlink" Target="https://twitter.com/#!/haub_ksu/status/1174459385676029952" TargetMode="External" /><Relationship Id="rId232" Type="http://schemas.openxmlformats.org/officeDocument/2006/relationships/hyperlink" Target="https://twitter.com/#!/haub_ksu/status/1174028644089552896" TargetMode="External" /><Relationship Id="rId233" Type="http://schemas.openxmlformats.org/officeDocument/2006/relationships/hyperlink" Target="https://twitter.com/#!/fremonttribune/status/1174469676107206656" TargetMode="External" /><Relationship Id="rId234" Type="http://schemas.openxmlformats.org/officeDocument/2006/relationships/hyperlink" Target="https://twitter.com/#!/pr_jobs/status/1174470759021973505" TargetMode="External" /><Relationship Id="rId235" Type="http://schemas.openxmlformats.org/officeDocument/2006/relationships/hyperlink" Target="https://twitter.com/#!/mhkhogs/status/1174471760957366272" TargetMode="External" /><Relationship Id="rId236" Type="http://schemas.openxmlformats.org/officeDocument/2006/relationships/hyperlink" Target="https://twitter.com/#!/krhoelt/status/1174478175285497856" TargetMode="External" /><Relationship Id="rId237" Type="http://schemas.openxmlformats.org/officeDocument/2006/relationships/hyperlink" Target="https://twitter.com/#!/wvlanbclocal33/status/1174488287890890757" TargetMode="External" /><Relationship Id="rId238" Type="http://schemas.openxmlformats.org/officeDocument/2006/relationships/hyperlink" Target="https://twitter.com/#!/starmulaa/status/1174505490384084992" TargetMode="External" /><Relationship Id="rId239" Type="http://schemas.openxmlformats.org/officeDocument/2006/relationships/hyperlink" Target="https://twitter.com/#!/jayvsjane/status/1174507523585585153" TargetMode="External" /><Relationship Id="rId240" Type="http://schemas.openxmlformats.org/officeDocument/2006/relationships/hyperlink" Target="https://twitter.com/#!/diamondstokes20/status/1174508514628317184" TargetMode="External" /><Relationship Id="rId241" Type="http://schemas.openxmlformats.org/officeDocument/2006/relationships/hyperlink" Target="https://twitter.com/#!/skinshoops86/status/1174512434939404294" TargetMode="External" /><Relationship Id="rId242" Type="http://schemas.openxmlformats.org/officeDocument/2006/relationships/hyperlink" Target="https://twitter.com/#!/agro2o_/status/1174519756604551170" TargetMode="External" /><Relationship Id="rId243" Type="http://schemas.openxmlformats.org/officeDocument/2006/relationships/hyperlink" Target="https://twitter.com/#!/simeonnation/status/1174530544069152768" TargetMode="External" /><Relationship Id="rId244" Type="http://schemas.openxmlformats.org/officeDocument/2006/relationships/hyperlink" Target="https://twitter.com/#!/joseloera/status/1174546336328425474" TargetMode="External" /><Relationship Id="rId245" Type="http://schemas.openxmlformats.org/officeDocument/2006/relationships/hyperlink" Target="https://twitter.com/#!/jarrod___adams/status/1174553399775379456" TargetMode="External" /><Relationship Id="rId246" Type="http://schemas.openxmlformats.org/officeDocument/2006/relationships/hyperlink" Target="https://twitter.com/#!/jarrod___adams/status/1174553399775379456" TargetMode="External" /><Relationship Id="rId247" Type="http://schemas.openxmlformats.org/officeDocument/2006/relationships/hyperlink" Target="https://twitter.com/#!/gu5tav8/status/1174449266913419265" TargetMode="External" /><Relationship Id="rId248" Type="http://schemas.openxmlformats.org/officeDocument/2006/relationships/hyperlink" Target="https://twitter.com/#!/andiiterrapin/status/1174577751921065984" TargetMode="External" /><Relationship Id="rId249" Type="http://schemas.openxmlformats.org/officeDocument/2006/relationships/hyperlink" Target="https://twitter.com/#!/gu5tav8/status/1174449266913419265" TargetMode="External" /><Relationship Id="rId250" Type="http://schemas.openxmlformats.org/officeDocument/2006/relationships/hyperlink" Target="https://twitter.com/#!/andiiterrapin/status/1174577751921065984" TargetMode="External" /><Relationship Id="rId251" Type="http://schemas.openxmlformats.org/officeDocument/2006/relationships/hyperlink" Target="https://twitter.com/#!/andiiterrapin/status/1174577751921065984" TargetMode="External" /><Relationship Id="rId252" Type="http://schemas.openxmlformats.org/officeDocument/2006/relationships/hyperlink" Target="https://twitter.com/#!/stronans1/status/1174583931842236416" TargetMode="External" /><Relationship Id="rId253" Type="http://schemas.openxmlformats.org/officeDocument/2006/relationships/hyperlink" Target="https://twitter.com/#!/russ_winn/status/1174601890748911616" TargetMode="External" /><Relationship Id="rId254" Type="http://schemas.openxmlformats.org/officeDocument/2006/relationships/hyperlink" Target="https://twitter.com/#!/davidstickel1/status/1174646187732983809" TargetMode="External" /><Relationship Id="rId255" Type="http://schemas.openxmlformats.org/officeDocument/2006/relationships/hyperlink" Target="https://twitter.com/#!/uscourts/status/1174654807958794247" TargetMode="External" /><Relationship Id="rId256" Type="http://schemas.openxmlformats.org/officeDocument/2006/relationships/hyperlink" Target="https://twitter.com/#!/wdmo_dcbk/status/1174427804353490946" TargetMode="External" /><Relationship Id="rId257" Type="http://schemas.openxmlformats.org/officeDocument/2006/relationships/hyperlink" Target="https://twitter.com/#!/sangredulce1/status/1174655712795996161" TargetMode="External" /><Relationship Id="rId258" Type="http://schemas.openxmlformats.org/officeDocument/2006/relationships/hyperlink" Target="https://twitter.com/#!/wvubig12beast/status/1174663840962895873" TargetMode="External" /><Relationship Id="rId259" Type="http://schemas.openxmlformats.org/officeDocument/2006/relationships/hyperlink" Target="https://twitter.com/#!/bigxiicountry/status/1174664866759659523" TargetMode="External" /><Relationship Id="rId260" Type="http://schemas.openxmlformats.org/officeDocument/2006/relationships/hyperlink" Target="https://twitter.com/#!/ten12podcast/status/1174666029924069379" TargetMode="External" /><Relationship Id="rId261" Type="http://schemas.openxmlformats.org/officeDocument/2006/relationships/hyperlink" Target="https://twitter.com/#!/wvubig12beast/status/1174663840962895873" TargetMode="External" /><Relationship Id="rId262" Type="http://schemas.openxmlformats.org/officeDocument/2006/relationships/hyperlink" Target="https://twitter.com/#!/bigxiicountry/status/1174664866759659523" TargetMode="External" /><Relationship Id="rId263" Type="http://schemas.openxmlformats.org/officeDocument/2006/relationships/hyperlink" Target="https://twitter.com/#!/ten12podcast/status/1174666029924069379" TargetMode="External" /><Relationship Id="rId264" Type="http://schemas.openxmlformats.org/officeDocument/2006/relationships/hyperlink" Target="https://twitter.com/#!/ten12podcast/status/1174666029924069379" TargetMode="External" /><Relationship Id="rId265" Type="http://schemas.openxmlformats.org/officeDocument/2006/relationships/hyperlink" Target="https://twitter.com/#!/jasonrhode/status/1174330021558853633" TargetMode="External" /><Relationship Id="rId266" Type="http://schemas.openxmlformats.org/officeDocument/2006/relationships/hyperlink" Target="https://twitter.com/#!/kstateglobal/status/1174670832926371845" TargetMode="External" /><Relationship Id="rId267" Type="http://schemas.openxmlformats.org/officeDocument/2006/relationships/hyperlink" Target="https://twitter.com/#!/sportsinkansas/status/1174450092658581504" TargetMode="External" /><Relationship Id="rId268" Type="http://schemas.openxmlformats.org/officeDocument/2006/relationships/hyperlink" Target="https://twitter.com/#!/sportsinkansas/status/1174677249406189568" TargetMode="External" /><Relationship Id="rId269" Type="http://schemas.openxmlformats.org/officeDocument/2006/relationships/hyperlink" Target="https://twitter.com/#!/saveosons/status/1174694150891024391" TargetMode="External" /><Relationship Id="rId270" Type="http://schemas.openxmlformats.org/officeDocument/2006/relationships/hyperlink" Target="https://twitter.com/#!/jmuneyyyy/status/1174694220935946241" TargetMode="External" /><Relationship Id="rId271" Type="http://schemas.openxmlformats.org/officeDocument/2006/relationships/hyperlink" Target="https://twitter.com/#!/atmballer_24/status/1174704007211884544" TargetMode="External" /><Relationship Id="rId272" Type="http://schemas.openxmlformats.org/officeDocument/2006/relationships/hyperlink" Target="https://twitter.com/#!/judge_leben/status/1174707834593976321" TargetMode="External" /><Relationship Id="rId273" Type="http://schemas.openxmlformats.org/officeDocument/2006/relationships/hyperlink" Target="https://twitter.com/#!/inc_sustainable/status/1174717058761859072" TargetMode="External" /><Relationship Id="rId274" Type="http://schemas.openxmlformats.org/officeDocument/2006/relationships/hyperlink" Target="https://twitter.com/#!/biodiesel_fnd/status/1174717876185501696" TargetMode="External" /><Relationship Id="rId275" Type="http://schemas.openxmlformats.org/officeDocument/2006/relationships/hyperlink" Target="https://twitter.com/#!/dadrianarts/status/1174712699961466880" TargetMode="External" /><Relationship Id="rId276" Type="http://schemas.openxmlformats.org/officeDocument/2006/relationships/hyperlink" Target="https://twitter.com/#!/dadrianarts/status/1174722153306103818" TargetMode="External" /><Relationship Id="rId277" Type="http://schemas.openxmlformats.org/officeDocument/2006/relationships/hyperlink" Target="https://twitter.com/#!/dexurkansas/status/1174732613300432897" TargetMode="External" /><Relationship Id="rId278" Type="http://schemas.openxmlformats.org/officeDocument/2006/relationships/hyperlink" Target="https://twitter.com/#!/syzygy_analytix/status/1174743871047262217" TargetMode="External" /><Relationship Id="rId279" Type="http://schemas.openxmlformats.org/officeDocument/2006/relationships/hyperlink" Target="https://twitter.com/#!/kstate_bigdata/status/1174756206986125312" TargetMode="External" /><Relationship Id="rId280" Type="http://schemas.openxmlformats.org/officeDocument/2006/relationships/hyperlink" Target="https://twitter.com/#!/kstateartsci/status/1174767058313273344" TargetMode="External" /><Relationship Id="rId281" Type="http://schemas.openxmlformats.org/officeDocument/2006/relationships/hyperlink" Target="https://twitter.com/#!/farmeditor/status/1174780925068136449" TargetMode="External" /><Relationship Id="rId282" Type="http://schemas.openxmlformats.org/officeDocument/2006/relationships/hyperlink" Target="https://twitter.com/#!/kscorn/status/1174684841809534976" TargetMode="External" /><Relationship Id="rId283" Type="http://schemas.openxmlformats.org/officeDocument/2006/relationships/hyperlink" Target="https://twitter.com/#!/kscorn/status/1174812283307999234" TargetMode="External" /><Relationship Id="rId284" Type="http://schemas.openxmlformats.org/officeDocument/2006/relationships/hyperlink" Target="https://twitter.com/#!/kscorn/status/1174812283307999234" TargetMode="External" /><Relationship Id="rId285" Type="http://schemas.openxmlformats.org/officeDocument/2006/relationships/hyperlink" Target="https://twitter.com/#!/ksmesonet/status/1174822936907325444" TargetMode="External" /><Relationship Id="rId286" Type="http://schemas.openxmlformats.org/officeDocument/2006/relationships/hyperlink" Target="https://twitter.com/#!/ksmesonet/status/1174822936907325444" TargetMode="External" /><Relationship Id="rId287" Type="http://schemas.openxmlformats.org/officeDocument/2006/relationships/hyperlink" Target="https://twitter.com/#!/christi98602528/status/1174827302338867200" TargetMode="External" /><Relationship Id="rId288" Type="http://schemas.openxmlformats.org/officeDocument/2006/relationships/hyperlink" Target="https://twitter.com/#!/christi98602528/status/1174827302338867200" TargetMode="External" /><Relationship Id="rId289" Type="http://schemas.openxmlformats.org/officeDocument/2006/relationships/hyperlink" Target="https://twitter.com/#!/kstatekcare/status/1174828907327119360" TargetMode="External" /><Relationship Id="rId290" Type="http://schemas.openxmlformats.org/officeDocument/2006/relationships/hyperlink" Target="https://twitter.com/#!/kstatekcare/status/1174828907327119360" TargetMode="External" /><Relationship Id="rId291" Type="http://schemas.openxmlformats.org/officeDocument/2006/relationships/hyperlink" Target="https://twitter.com/#!/judge_kab/status/1174705945047420928" TargetMode="External" /><Relationship Id="rId292" Type="http://schemas.openxmlformats.org/officeDocument/2006/relationships/hyperlink" Target="https://twitter.com/#!/justicecstegall/status/1174831471015673857" TargetMode="External" /><Relationship Id="rId293" Type="http://schemas.openxmlformats.org/officeDocument/2006/relationships/hyperlink" Target="https://twitter.com/#!/paiton1x/status/1174837705890398208" TargetMode="External" /><Relationship Id="rId294" Type="http://schemas.openxmlformats.org/officeDocument/2006/relationships/hyperlink" Target="https://twitter.com/#!/ejacksonmedia/status/1174842247625490433" TargetMode="External" /><Relationship Id="rId295" Type="http://schemas.openxmlformats.org/officeDocument/2006/relationships/hyperlink" Target="https://twitter.com/#!/kwch12/status/1174505741245456384" TargetMode="External" /><Relationship Id="rId296" Type="http://schemas.openxmlformats.org/officeDocument/2006/relationships/hyperlink" Target="https://twitter.com/#!/fleurtyk/status/1174851275562934274" TargetMode="External" /><Relationship Id="rId297" Type="http://schemas.openxmlformats.org/officeDocument/2006/relationships/hyperlink" Target="https://twitter.com/#!/derneke1/status/1174857104768811008" TargetMode="External" /><Relationship Id="rId298" Type="http://schemas.openxmlformats.org/officeDocument/2006/relationships/hyperlink" Target="https://twitter.com/#!/derneke1/status/1174857104768811008" TargetMode="External" /><Relationship Id="rId299" Type="http://schemas.openxmlformats.org/officeDocument/2006/relationships/hyperlink" Target="https://twitter.com/#!/rongehl/status/1174865978632626177" TargetMode="External" /><Relationship Id="rId300" Type="http://schemas.openxmlformats.org/officeDocument/2006/relationships/hyperlink" Target="https://twitter.com/#!/rongehl/status/1174865978632626177" TargetMode="External" /><Relationship Id="rId301" Type="http://schemas.openxmlformats.org/officeDocument/2006/relationships/hyperlink" Target="https://twitter.com/#!/coach_mari1/status/1174488567718002693" TargetMode="External" /><Relationship Id="rId302" Type="http://schemas.openxmlformats.org/officeDocument/2006/relationships/hyperlink" Target="https://twitter.com/#!/kinggg_nelly/status/1174892185986244608" TargetMode="External" /><Relationship Id="rId303" Type="http://schemas.openxmlformats.org/officeDocument/2006/relationships/hyperlink" Target="https://twitter.com/#!/infysim/status/1174895977536212993" TargetMode="External" /><Relationship Id="rId304" Type="http://schemas.openxmlformats.org/officeDocument/2006/relationships/hyperlink" Target="https://twitter.com/#!/da_highjumper/status/1174826765736452096" TargetMode="External" /><Relationship Id="rId305" Type="http://schemas.openxmlformats.org/officeDocument/2006/relationships/hyperlink" Target="https://twitter.com/#!/hcctrackfield/status/1174826792680611840" TargetMode="External" /><Relationship Id="rId306" Type="http://schemas.openxmlformats.org/officeDocument/2006/relationships/hyperlink" Target="https://twitter.com/#!/coach_3906/status/1174904334993113095" TargetMode="External" /><Relationship Id="rId307" Type="http://schemas.openxmlformats.org/officeDocument/2006/relationships/hyperlink" Target="https://twitter.com/#!/coach_3906/status/1174904334993113095" TargetMode="External" /><Relationship Id="rId308" Type="http://schemas.openxmlformats.org/officeDocument/2006/relationships/hyperlink" Target="https://twitter.com/#!/carlbpires/status/1174913430601392129" TargetMode="External" /><Relationship Id="rId309" Type="http://schemas.openxmlformats.org/officeDocument/2006/relationships/hyperlink" Target="https://twitter.com/#!/carlbpires/status/1174913430601392129" TargetMode="External" /><Relationship Id="rId310" Type="http://schemas.openxmlformats.org/officeDocument/2006/relationships/hyperlink" Target="https://twitter.com/#!/soonersvideo/status/1174936237603319809" TargetMode="External" /><Relationship Id="rId311" Type="http://schemas.openxmlformats.org/officeDocument/2006/relationships/hyperlink" Target="https://twitter.com/#!/americanagnet/status/1175013008805912576" TargetMode="External" /><Relationship Id="rId312" Type="http://schemas.openxmlformats.org/officeDocument/2006/relationships/hyperlink" Target="https://twitter.com/#!/kssoybean/status/1174848900701798402" TargetMode="External" /><Relationship Id="rId313" Type="http://schemas.openxmlformats.org/officeDocument/2006/relationships/hyperlink" Target="https://twitter.com/#!/kssoybean/status/1174848900701798402" TargetMode="External" /><Relationship Id="rId314" Type="http://schemas.openxmlformats.org/officeDocument/2006/relationships/hyperlink" Target="https://twitter.com/#!/soilfertilityks/status/1174849756205637632" TargetMode="External" /><Relationship Id="rId315" Type="http://schemas.openxmlformats.org/officeDocument/2006/relationships/hyperlink" Target="https://twitter.com/#!/soilfertilityks/status/1174797533488586755" TargetMode="External" /><Relationship Id="rId316" Type="http://schemas.openxmlformats.org/officeDocument/2006/relationships/hyperlink" Target="https://twitter.com/#!/soilfertilityks/status/1174849756205637632" TargetMode="External" /><Relationship Id="rId317" Type="http://schemas.openxmlformats.org/officeDocument/2006/relationships/hyperlink" Target="https://twitter.com/#!/soilfertilityks/status/1175020321281335296" TargetMode="External" /><Relationship Id="rId318" Type="http://schemas.openxmlformats.org/officeDocument/2006/relationships/hyperlink" Target="https://twitter.com/#!/chelate_this/status/1175046778892292096" TargetMode="External" /><Relationship Id="rId319" Type="http://schemas.openxmlformats.org/officeDocument/2006/relationships/hyperlink" Target="https://twitter.com/#!/chelate_this/status/1175046778892292096" TargetMode="External" /><Relationship Id="rId320" Type="http://schemas.openxmlformats.org/officeDocument/2006/relationships/hyperlink" Target="https://twitter.com/#!/ru_womenssoccer/status/1175062213394075648" TargetMode="External" /><Relationship Id="rId321" Type="http://schemas.openxmlformats.org/officeDocument/2006/relationships/hyperlink" Target="https://twitter.com/#!/ksu_foundation/status/1174362921054474240" TargetMode="External" /><Relationship Id="rId322" Type="http://schemas.openxmlformats.org/officeDocument/2006/relationships/hyperlink" Target="https://twitter.com/#!/ksufgeorgina/status/1174402367367929856" TargetMode="External" /><Relationship Id="rId323" Type="http://schemas.openxmlformats.org/officeDocument/2006/relationships/hyperlink" Target="https://twitter.com/#!/ksu_foundation/status/1174362921054474240" TargetMode="External" /><Relationship Id="rId324" Type="http://schemas.openxmlformats.org/officeDocument/2006/relationships/hyperlink" Target="https://twitter.com/#!/ksu_foundation/status/1174779884994015232" TargetMode="External" /><Relationship Id="rId325" Type="http://schemas.openxmlformats.org/officeDocument/2006/relationships/hyperlink" Target="https://twitter.com/#!/ksufgeorgina/status/1174402367367929856" TargetMode="External" /><Relationship Id="rId326" Type="http://schemas.openxmlformats.org/officeDocument/2006/relationships/hyperlink" Target="https://twitter.com/#!/kimincuse/status/1174744644363653120" TargetMode="External" /><Relationship Id="rId327" Type="http://schemas.openxmlformats.org/officeDocument/2006/relationships/hyperlink" Target="https://twitter.com/#!/kimincuse/status/1175039897729667074" TargetMode="External" /><Relationship Id="rId328" Type="http://schemas.openxmlformats.org/officeDocument/2006/relationships/hyperlink" Target="https://twitter.com/#!/ksufgeorgina/status/1175062918137896960" TargetMode="External" /><Relationship Id="rId329" Type="http://schemas.openxmlformats.org/officeDocument/2006/relationships/hyperlink" Target="https://twitter.com/#!/ksufgeorgina/status/1174402367367929856" TargetMode="External" /><Relationship Id="rId330" Type="http://schemas.openxmlformats.org/officeDocument/2006/relationships/hyperlink" Target="https://twitter.com/#!/bremus_bull_74/status/1175072502277689345" TargetMode="External" /><Relationship Id="rId331" Type="http://schemas.openxmlformats.org/officeDocument/2006/relationships/hyperlink" Target="https://twitter.com/#!/bremus_bull_74/status/1175072502277689345" TargetMode="External" /><Relationship Id="rId332" Type="http://schemas.openxmlformats.org/officeDocument/2006/relationships/hyperlink" Target="https://twitter.com/#!/matthew_d_hall/status/1175075735343640578" TargetMode="External" /><Relationship Id="rId333" Type="http://schemas.openxmlformats.org/officeDocument/2006/relationships/hyperlink" Target="https://twitter.com/#!/matthew_d_hall/status/1175075735343640578" TargetMode="External" /><Relationship Id="rId334" Type="http://schemas.openxmlformats.org/officeDocument/2006/relationships/hyperlink" Target="https://twitter.com/#!/ericgardiner70/status/1175075842889846790" TargetMode="External" /><Relationship Id="rId335" Type="http://schemas.openxmlformats.org/officeDocument/2006/relationships/hyperlink" Target="https://twitter.com/#!/ericgardiner70/status/1175075842889846790" TargetMode="External" /><Relationship Id="rId336" Type="http://schemas.openxmlformats.org/officeDocument/2006/relationships/hyperlink" Target="https://twitter.com/#!/kstate_geog/status/1174742135192596481" TargetMode="External" /><Relationship Id="rId337" Type="http://schemas.openxmlformats.org/officeDocument/2006/relationships/hyperlink" Target="https://twitter.com/#!/tackjesse/status/1175081963339821058" TargetMode="External" /><Relationship Id="rId338" Type="http://schemas.openxmlformats.org/officeDocument/2006/relationships/hyperlink" Target="https://twitter.com/#!/adamt_16/status/1175086395670650880" TargetMode="External" /><Relationship Id="rId339" Type="http://schemas.openxmlformats.org/officeDocument/2006/relationships/hyperlink" Target="https://twitter.com/#!/adamt_16/status/1175086395670650880" TargetMode="External" /><Relationship Id="rId340" Type="http://schemas.openxmlformats.org/officeDocument/2006/relationships/hyperlink" Target="https://twitter.com/#!/noahrogers26/status/1175092366186860544" TargetMode="External" /><Relationship Id="rId341" Type="http://schemas.openxmlformats.org/officeDocument/2006/relationships/hyperlink" Target="https://twitter.com/#!/noahrogers26/status/1175092366186860544" TargetMode="External" /><Relationship Id="rId342" Type="http://schemas.openxmlformats.org/officeDocument/2006/relationships/hyperlink" Target="https://twitter.com/#!/ethanma39418854/status/1175092932841496577" TargetMode="External" /><Relationship Id="rId343" Type="http://schemas.openxmlformats.org/officeDocument/2006/relationships/hyperlink" Target="https://twitter.com/#!/ethanma39418854/status/1175092932841496577" TargetMode="External" /><Relationship Id="rId344" Type="http://schemas.openxmlformats.org/officeDocument/2006/relationships/hyperlink" Target="https://twitter.com/#!/jo5iah_/status/1175094589671333888" TargetMode="External" /><Relationship Id="rId345" Type="http://schemas.openxmlformats.org/officeDocument/2006/relationships/hyperlink" Target="https://twitter.com/#!/jo5iah_/status/1175094589671333888" TargetMode="External" /><Relationship Id="rId346" Type="http://schemas.openxmlformats.org/officeDocument/2006/relationships/hyperlink" Target="https://twitter.com/#!/maxwell_hubbert/status/1175101519085092864" TargetMode="External" /><Relationship Id="rId347" Type="http://schemas.openxmlformats.org/officeDocument/2006/relationships/hyperlink" Target="https://twitter.com/#!/recruitgeorgia/status/1175103252163158016" TargetMode="External" /><Relationship Id="rId348" Type="http://schemas.openxmlformats.org/officeDocument/2006/relationships/hyperlink" Target="https://twitter.com/#!/recruitgeorgia/status/1175103252163158016" TargetMode="External" /><Relationship Id="rId349" Type="http://schemas.openxmlformats.org/officeDocument/2006/relationships/hyperlink" Target="https://twitter.com/#!/bigfacesports06/status/1175106071326801920" TargetMode="External" /><Relationship Id="rId350" Type="http://schemas.openxmlformats.org/officeDocument/2006/relationships/hyperlink" Target="https://twitter.com/#!/bigfacesports06/status/1175106071326801920" TargetMode="External" /><Relationship Id="rId351" Type="http://schemas.openxmlformats.org/officeDocument/2006/relationships/hyperlink" Target="https://twitter.com/#!/highlandcc/status/1175106270136811521" TargetMode="External" /><Relationship Id="rId352" Type="http://schemas.openxmlformats.org/officeDocument/2006/relationships/hyperlink" Target="https://twitter.com/#!/hassantutson/status/1175107612607692800" TargetMode="External" /><Relationship Id="rId353" Type="http://schemas.openxmlformats.org/officeDocument/2006/relationships/hyperlink" Target="https://twitter.com/#!/hassantutson/status/1175107612607692800" TargetMode="External" /><Relationship Id="rId354" Type="http://schemas.openxmlformats.org/officeDocument/2006/relationships/hyperlink" Target="https://twitter.com/#!/usconvoproject/status/1175109724141969410" TargetMode="External" /><Relationship Id="rId355" Type="http://schemas.openxmlformats.org/officeDocument/2006/relationships/hyperlink" Target="https://twitter.com/#!/usconvoproject/status/1175109724141969410" TargetMode="External" /><Relationship Id="rId356" Type="http://schemas.openxmlformats.org/officeDocument/2006/relationships/hyperlink" Target="https://twitter.com/#!/listenfirstproj/status/1175110370777796613" TargetMode="External" /><Relationship Id="rId357" Type="http://schemas.openxmlformats.org/officeDocument/2006/relationships/hyperlink" Target="https://twitter.com/#!/listenfirstproj/status/1175110370777796613" TargetMode="External" /><Relationship Id="rId358" Type="http://schemas.openxmlformats.org/officeDocument/2006/relationships/hyperlink" Target="https://twitter.com/#!/pemarkley/status/1175111583103692800" TargetMode="External" /><Relationship Id="rId359" Type="http://schemas.openxmlformats.org/officeDocument/2006/relationships/hyperlink" Target="https://twitter.com/#!/pemarkley/status/1175111583103692800" TargetMode="External" /><Relationship Id="rId360" Type="http://schemas.openxmlformats.org/officeDocument/2006/relationships/hyperlink" Target="https://twitter.com/#!/grantflanders/status/1175121735923970048" TargetMode="External" /><Relationship Id="rId361" Type="http://schemas.openxmlformats.org/officeDocument/2006/relationships/hyperlink" Target="https://twitter.com/#!/grantflanders/status/1175121735923970048" TargetMode="External" /><Relationship Id="rId362" Type="http://schemas.openxmlformats.org/officeDocument/2006/relationships/hyperlink" Target="https://twitter.com/#!/davidcron12/status/1175133109576093696" TargetMode="External" /><Relationship Id="rId363" Type="http://schemas.openxmlformats.org/officeDocument/2006/relationships/hyperlink" Target="https://twitter.com/#!/nicholasgloshen/status/1175162115600072708" TargetMode="External" /><Relationship Id="rId364" Type="http://schemas.openxmlformats.org/officeDocument/2006/relationships/hyperlink" Target="https://twitter.com/#!/beyard2/status/1175164148084281344" TargetMode="External" /><Relationship Id="rId365" Type="http://schemas.openxmlformats.org/officeDocument/2006/relationships/hyperlink" Target="https://twitter.com/#!/beyard2/status/1175164148084281344" TargetMode="External" /><Relationship Id="rId366" Type="http://schemas.openxmlformats.org/officeDocument/2006/relationships/hyperlink" Target="https://twitter.com/#!/djwinn26/status/1175166764335976448" TargetMode="External" /><Relationship Id="rId367" Type="http://schemas.openxmlformats.org/officeDocument/2006/relationships/hyperlink" Target="https://twitter.com/#!/leekfor6/status/1175167011204358146" TargetMode="External" /><Relationship Id="rId368" Type="http://schemas.openxmlformats.org/officeDocument/2006/relationships/hyperlink" Target="https://twitter.com/#!/justinstolberg_/status/1175167267685974016" TargetMode="External" /><Relationship Id="rId369" Type="http://schemas.openxmlformats.org/officeDocument/2006/relationships/hyperlink" Target="https://twitter.com/#!/chefandrenapier/status/1175167380202414081" TargetMode="External" /><Relationship Id="rId370" Type="http://schemas.openxmlformats.org/officeDocument/2006/relationships/hyperlink" Target="https://twitter.com/#!/nbolticoff/status/1175167460602974208" TargetMode="External" /><Relationship Id="rId371" Type="http://schemas.openxmlformats.org/officeDocument/2006/relationships/hyperlink" Target="https://twitter.com/#!/nbolticoff/status/1175167460602974208" TargetMode="External" /><Relationship Id="rId372" Type="http://schemas.openxmlformats.org/officeDocument/2006/relationships/hyperlink" Target="https://twitter.com/#!/forbesquay/status/1175167831115272197" TargetMode="External" /><Relationship Id="rId373" Type="http://schemas.openxmlformats.org/officeDocument/2006/relationships/hyperlink" Target="https://twitter.com/#!/mikewarmack1/status/1175168172804251649" TargetMode="External" /><Relationship Id="rId374" Type="http://schemas.openxmlformats.org/officeDocument/2006/relationships/hyperlink" Target="https://twitter.com/#!/daron_bowles/status/1175170723234615298" TargetMode="External" /><Relationship Id="rId375" Type="http://schemas.openxmlformats.org/officeDocument/2006/relationships/hyperlink" Target="https://twitter.com/#!/waynejonesiii/status/1175171156904730630" TargetMode="External" /><Relationship Id="rId376" Type="http://schemas.openxmlformats.org/officeDocument/2006/relationships/hyperlink" Target="https://twitter.com/#!/gilrogers/status/1175171939062755328" TargetMode="External" /><Relationship Id="rId377" Type="http://schemas.openxmlformats.org/officeDocument/2006/relationships/hyperlink" Target="https://twitter.com/#!/platformqedu/status/1175171984734523392" TargetMode="External" /><Relationship Id="rId378" Type="http://schemas.openxmlformats.org/officeDocument/2006/relationships/hyperlink" Target="https://twitter.com/#!/cantblock3_/status/1175172141647564801" TargetMode="External" /><Relationship Id="rId379" Type="http://schemas.openxmlformats.org/officeDocument/2006/relationships/hyperlink" Target="https://twitter.com/#!/adamsheriff_22/status/1175172943581782016" TargetMode="External" /><Relationship Id="rId380" Type="http://schemas.openxmlformats.org/officeDocument/2006/relationships/hyperlink" Target="https://twitter.com/#!/brocksturges5/status/1175173250286071808" TargetMode="External" /><Relationship Id="rId381" Type="http://schemas.openxmlformats.org/officeDocument/2006/relationships/hyperlink" Target="https://twitter.com/#!/king_woo5/status/1175173791040847872" TargetMode="External" /><Relationship Id="rId382" Type="http://schemas.openxmlformats.org/officeDocument/2006/relationships/hyperlink" Target="https://twitter.com/#!/kliguy/status/1175120048811384832" TargetMode="External" /><Relationship Id="rId383" Type="http://schemas.openxmlformats.org/officeDocument/2006/relationships/hyperlink" Target="https://twitter.com/#!/kliguy/status/1175120048811384832" TargetMode="External" /><Relationship Id="rId384" Type="http://schemas.openxmlformats.org/officeDocument/2006/relationships/hyperlink" Target="https://twitter.com/#!/kliguy/status/1175176955156733952" TargetMode="External" /><Relationship Id="rId385" Type="http://schemas.openxmlformats.org/officeDocument/2006/relationships/hyperlink" Target="https://twitter.com/#!/ayye_barno/status/1175179364146851843" TargetMode="External" /><Relationship Id="rId386" Type="http://schemas.openxmlformats.org/officeDocument/2006/relationships/hyperlink" Target="https://twitter.com/#!/weslyfappolon/status/1175179832541503488" TargetMode="External" /><Relationship Id="rId387" Type="http://schemas.openxmlformats.org/officeDocument/2006/relationships/hyperlink" Target="https://twitter.com/#!/justinjamaro/status/1175184129991872512" TargetMode="External" /><Relationship Id="rId388" Type="http://schemas.openxmlformats.org/officeDocument/2006/relationships/hyperlink" Target="https://twitter.com/#!/mattsteinbrink/status/1175186047166234625" TargetMode="External" /><Relationship Id="rId389" Type="http://schemas.openxmlformats.org/officeDocument/2006/relationships/hyperlink" Target="https://twitter.com/#!/brushathletics/status/1175186059853852672" TargetMode="External" /><Relationship Id="rId390" Type="http://schemas.openxmlformats.org/officeDocument/2006/relationships/hyperlink" Target="https://twitter.com/#!/theschiffman/status/1175186298333802497" TargetMode="External" /><Relationship Id="rId391" Type="http://schemas.openxmlformats.org/officeDocument/2006/relationships/hyperlink" Target="https://twitter.com/#!/_itskiaran/status/1175186373042741248" TargetMode="External" /><Relationship Id="rId392" Type="http://schemas.openxmlformats.org/officeDocument/2006/relationships/hyperlink" Target="https://twitter.com/#!/robertsonjordon/status/1175186449752346631" TargetMode="External" /><Relationship Id="rId393" Type="http://schemas.openxmlformats.org/officeDocument/2006/relationships/hyperlink" Target="https://twitter.com/#!/waynethebutcher/status/1175188368046645249" TargetMode="External" /><Relationship Id="rId394" Type="http://schemas.openxmlformats.org/officeDocument/2006/relationships/hyperlink" Target="https://twitter.com/#!/lolowil12/status/1175191894390923264" TargetMode="External" /><Relationship Id="rId395" Type="http://schemas.openxmlformats.org/officeDocument/2006/relationships/hyperlink" Target="https://twitter.com/#!/mattjharris85/status/1175192591886901251" TargetMode="External" /><Relationship Id="rId396" Type="http://schemas.openxmlformats.org/officeDocument/2006/relationships/hyperlink" Target="https://twitter.com/#!/kaitorijr/status/1175198443205287938" TargetMode="External" /><Relationship Id="rId397" Type="http://schemas.openxmlformats.org/officeDocument/2006/relationships/hyperlink" Target="https://twitter.com/#!/jordanmathis21/status/1175200718631952384" TargetMode="External" /><Relationship Id="rId398" Type="http://schemas.openxmlformats.org/officeDocument/2006/relationships/hyperlink" Target="https://twitter.com/#!/trussell0/status/1175202771458580480" TargetMode="External" /><Relationship Id="rId399" Type="http://schemas.openxmlformats.org/officeDocument/2006/relationships/hyperlink" Target="https://twitter.com/#!/mjayyjackson/status/1175203440487817216" TargetMode="External" /><Relationship Id="rId400" Type="http://schemas.openxmlformats.org/officeDocument/2006/relationships/hyperlink" Target="https://twitter.com/#!/kstatecareers/status/1174292409922007040" TargetMode="External" /><Relationship Id="rId401" Type="http://schemas.openxmlformats.org/officeDocument/2006/relationships/hyperlink" Target="https://twitter.com/#!/thekstatefamily/status/1174332246733537280" TargetMode="External" /><Relationship Id="rId402" Type="http://schemas.openxmlformats.org/officeDocument/2006/relationships/hyperlink" Target="https://twitter.com/#!/thekstatefamily/status/1175203085649620993" TargetMode="External" /><Relationship Id="rId403" Type="http://schemas.openxmlformats.org/officeDocument/2006/relationships/hyperlink" Target="https://twitter.com/#!/thekstatefamily/status/1175204847433474051" TargetMode="External" /><Relationship Id="rId404" Type="http://schemas.openxmlformats.org/officeDocument/2006/relationships/hyperlink" Target="https://twitter.com/#!/thekstatefamily/status/1175204847433474051" TargetMode="External" /><Relationship Id="rId405" Type="http://schemas.openxmlformats.org/officeDocument/2006/relationships/hyperlink" Target="https://twitter.com/#!/jb_anotherlevel/status/1175208945515995136" TargetMode="External" /><Relationship Id="rId406" Type="http://schemas.openxmlformats.org/officeDocument/2006/relationships/hyperlink" Target="https://twitter.com/#!/petriefootball/status/1175214597055209473" TargetMode="External" /><Relationship Id="rId407" Type="http://schemas.openxmlformats.org/officeDocument/2006/relationships/hyperlink" Target="https://twitter.com/#!/scoutingreport_/status/1175217589942984705" TargetMode="External" /><Relationship Id="rId408" Type="http://schemas.openxmlformats.org/officeDocument/2006/relationships/hyperlink" Target="https://twitter.com/#!/anitasproud/status/1175217888443191296" TargetMode="External" /><Relationship Id="rId409" Type="http://schemas.openxmlformats.org/officeDocument/2006/relationships/hyperlink" Target="https://twitter.com/#!/xhrismaben/status/1175218407894962176" TargetMode="External" /><Relationship Id="rId410" Type="http://schemas.openxmlformats.org/officeDocument/2006/relationships/hyperlink" Target="https://twitter.com/#!/jovonbaldwin98/status/1175221188538380293" TargetMode="External" /><Relationship Id="rId411" Type="http://schemas.openxmlformats.org/officeDocument/2006/relationships/hyperlink" Target="https://twitter.com/#!/chaostempo/status/1175221337062879233" TargetMode="External" /><Relationship Id="rId412" Type="http://schemas.openxmlformats.org/officeDocument/2006/relationships/hyperlink" Target="https://twitter.com/#!/dtimmonsjr/status/1175221490859552768" TargetMode="External" /><Relationship Id="rId413" Type="http://schemas.openxmlformats.org/officeDocument/2006/relationships/hyperlink" Target="https://twitter.com/#!/chetmason32/status/1175184920978829312" TargetMode="External" /><Relationship Id="rId414" Type="http://schemas.openxmlformats.org/officeDocument/2006/relationships/hyperlink" Target="https://twitter.com/#!/durb1220/status/1175225871831130113" TargetMode="External" /><Relationship Id="rId415" Type="http://schemas.openxmlformats.org/officeDocument/2006/relationships/hyperlink" Target="https://twitter.com/#!/niiibillings/status/1175226107702009856" TargetMode="External" /><Relationship Id="rId416" Type="http://schemas.openxmlformats.org/officeDocument/2006/relationships/hyperlink" Target="https://twitter.com/#!/wsmqfatboy/status/1175227155204247552" TargetMode="External" /><Relationship Id="rId417" Type="http://schemas.openxmlformats.org/officeDocument/2006/relationships/hyperlink" Target="https://twitter.com/#!/georgiaorganics/status/1175227646587916288" TargetMode="External" /><Relationship Id="rId418" Type="http://schemas.openxmlformats.org/officeDocument/2006/relationships/hyperlink" Target="https://twitter.com/#!/1hammer/status/1175230371849486336" TargetMode="External" /><Relationship Id="rId419" Type="http://schemas.openxmlformats.org/officeDocument/2006/relationships/hyperlink" Target="https://twitter.com/#!/mcfootballcoach/status/1175231774298914817" TargetMode="External" /><Relationship Id="rId420" Type="http://schemas.openxmlformats.org/officeDocument/2006/relationships/hyperlink" Target="https://twitter.com/#!/sackboii__tre/status/1175237874318487552" TargetMode="External" /><Relationship Id="rId421" Type="http://schemas.openxmlformats.org/officeDocument/2006/relationships/hyperlink" Target="https://twitter.com/#!/stephoncamp21/status/1175251457848881152" TargetMode="External" /><Relationship Id="rId422" Type="http://schemas.openxmlformats.org/officeDocument/2006/relationships/hyperlink" Target="https://twitter.com/#!/rizan_97/status/1175251786204110848" TargetMode="External" /><Relationship Id="rId423" Type="http://schemas.openxmlformats.org/officeDocument/2006/relationships/hyperlink" Target="https://twitter.com/#!/tomajhaofficial/status/1175256936666849285" TargetMode="External" /><Relationship Id="rId424" Type="http://schemas.openxmlformats.org/officeDocument/2006/relationships/hyperlink" Target="https://twitter.com/#!/_daanimal_/status/1175260240075321344" TargetMode="External" /><Relationship Id="rId425" Type="http://schemas.openxmlformats.org/officeDocument/2006/relationships/hyperlink" Target="https://twitter.com/#!/simmonsj56/status/1175261482411413505" TargetMode="External" /><Relationship Id="rId426" Type="http://schemas.openxmlformats.org/officeDocument/2006/relationships/hyperlink" Target="https://twitter.com/#!/montayoh56/status/1175263580947722240" TargetMode="External" /><Relationship Id="rId427" Type="http://schemas.openxmlformats.org/officeDocument/2006/relationships/hyperlink" Target="https://twitter.com/#!/hbg_jugg/status/1175264115415298049" TargetMode="External" /><Relationship Id="rId428" Type="http://schemas.openxmlformats.org/officeDocument/2006/relationships/hyperlink" Target="https://twitter.com/#!/patchanasiri/status/1175265003106164736" TargetMode="External" /><Relationship Id="rId429" Type="http://schemas.openxmlformats.org/officeDocument/2006/relationships/hyperlink" Target="https://twitter.com/#!/patchanasiri/status/1175265003106164736" TargetMode="External" /><Relationship Id="rId430" Type="http://schemas.openxmlformats.org/officeDocument/2006/relationships/hyperlink" Target="https://twitter.com/#!/majgenmunir/status/1175120023310000133" TargetMode="External" /><Relationship Id="rId431" Type="http://schemas.openxmlformats.org/officeDocument/2006/relationships/hyperlink" Target="https://twitter.com/#!/bipss/status/1175266104593149953" TargetMode="External" /><Relationship Id="rId432" Type="http://schemas.openxmlformats.org/officeDocument/2006/relationships/hyperlink" Target="https://twitter.com/#!/toddntexas5/status/1175270103845392384" TargetMode="External" /><Relationship Id="rId433" Type="http://schemas.openxmlformats.org/officeDocument/2006/relationships/hyperlink" Target="https://twitter.com/#!/toddntexas5/status/1175270103845392384" TargetMode="External" /><Relationship Id="rId434" Type="http://schemas.openxmlformats.org/officeDocument/2006/relationships/hyperlink" Target="https://twitter.com/#!/lgiesecke/status/1175301959529771010" TargetMode="External" /><Relationship Id="rId435" Type="http://schemas.openxmlformats.org/officeDocument/2006/relationships/hyperlink" Target="https://twitter.com/#!/lgiesecke/status/1175301959529771010" TargetMode="External" /><Relationship Id="rId436" Type="http://schemas.openxmlformats.org/officeDocument/2006/relationships/hyperlink" Target="https://twitter.com/#!/randall_stps/status/1175352682518908928" TargetMode="External" /><Relationship Id="rId437" Type="http://schemas.openxmlformats.org/officeDocument/2006/relationships/hyperlink" Target="https://twitter.com/#!/randall_stps/status/1175352682518908928" TargetMode="External" /><Relationship Id="rId438" Type="http://schemas.openxmlformats.org/officeDocument/2006/relationships/hyperlink" Target="https://twitter.com/#!/mtcvd/status/1175386191404965888" TargetMode="External" /><Relationship Id="rId439" Type="http://schemas.openxmlformats.org/officeDocument/2006/relationships/hyperlink" Target="https://twitter.com/#!/wildcatsgraffix/status/1175425892597817345" TargetMode="External" /><Relationship Id="rId440" Type="http://schemas.openxmlformats.org/officeDocument/2006/relationships/hyperlink" Target="https://twitter.com/#!/wildcatsgraffix/status/1175425892597817345" TargetMode="External" /><Relationship Id="rId441" Type="http://schemas.openxmlformats.org/officeDocument/2006/relationships/hyperlink" Target="https://twitter.com/#!/mososports/status/1175432662011396096" TargetMode="External" /><Relationship Id="rId442" Type="http://schemas.openxmlformats.org/officeDocument/2006/relationships/hyperlink" Target="https://twitter.com/#!/holyfrijoles__/status/1175435660620177409" TargetMode="External" /><Relationship Id="rId443" Type="http://schemas.openxmlformats.org/officeDocument/2006/relationships/hyperlink" Target="https://twitter.com/#!/dal2077/status/1175439059080159233" TargetMode="External" /><Relationship Id="rId444" Type="http://schemas.openxmlformats.org/officeDocument/2006/relationships/hyperlink" Target="https://twitter.com/#!/quillanfelton/status/1175441956647952385" TargetMode="External" /><Relationship Id="rId445" Type="http://schemas.openxmlformats.org/officeDocument/2006/relationships/hyperlink" Target="https://twitter.com/#!/renderdj/status/1175444899568783361" TargetMode="External" /><Relationship Id="rId446" Type="http://schemas.openxmlformats.org/officeDocument/2006/relationships/hyperlink" Target="https://twitter.com/#!/jsnshep/status/1175445964896833536" TargetMode="External" /><Relationship Id="rId447" Type="http://schemas.openxmlformats.org/officeDocument/2006/relationships/hyperlink" Target="https://twitter.com/#!/kscoopcouncil/status/1175128383623221248" TargetMode="External" /><Relationship Id="rId448" Type="http://schemas.openxmlformats.org/officeDocument/2006/relationships/hyperlink" Target="https://twitter.com/#!/cindieceo/status/1175446570482819072" TargetMode="External" /><Relationship Id="rId449" Type="http://schemas.openxmlformats.org/officeDocument/2006/relationships/hyperlink" Target="https://twitter.com/#!/lizl_genealogy/status/1175460970912788481" TargetMode="External" /><Relationship Id="rId450" Type="http://schemas.openxmlformats.org/officeDocument/2006/relationships/hyperlink" Target="https://twitter.com/#!/ebrandom/status/1175462266990452736" TargetMode="External" /><Relationship Id="rId451" Type="http://schemas.openxmlformats.org/officeDocument/2006/relationships/hyperlink" Target="https://twitter.com/#!/francois_ronan/status/1175462750119743489" TargetMode="External" /><Relationship Id="rId452" Type="http://schemas.openxmlformats.org/officeDocument/2006/relationships/hyperlink" Target="https://twitter.com/#!/jnthnwwlsn/status/1175459817789493248" TargetMode="External" /><Relationship Id="rId453" Type="http://schemas.openxmlformats.org/officeDocument/2006/relationships/hyperlink" Target="https://twitter.com/#!/robinlturnerphd/status/1175464946353750016" TargetMode="External" /><Relationship Id="rId454" Type="http://schemas.openxmlformats.org/officeDocument/2006/relationships/hyperlink" Target="https://twitter.com/#!/joshdaviesb_/status/1175503210058059776" TargetMode="External" /><Relationship Id="rId455" Type="http://schemas.openxmlformats.org/officeDocument/2006/relationships/hyperlink" Target="https://twitter.com/#!/msaleemshaikh2/status/1175509998123638785" TargetMode="External" /><Relationship Id="rId456" Type="http://schemas.openxmlformats.org/officeDocument/2006/relationships/hyperlink" Target="https://twitter.com/#!/nicholasorr8/status/1175517508570206209" TargetMode="External" /><Relationship Id="rId457" Type="http://schemas.openxmlformats.org/officeDocument/2006/relationships/hyperlink" Target="https://twitter.com/#!/kp_qb10/status/1175526369146462208" TargetMode="External" /><Relationship Id="rId458" Type="http://schemas.openxmlformats.org/officeDocument/2006/relationships/hyperlink" Target="https://twitter.com/#!/boi_junior/status/1175526961608822785" TargetMode="External" /><Relationship Id="rId459" Type="http://schemas.openxmlformats.org/officeDocument/2006/relationships/hyperlink" Target="https://twitter.com/#!/lisalee8964/status/1175458971538337793" TargetMode="External" /><Relationship Id="rId460" Type="http://schemas.openxmlformats.org/officeDocument/2006/relationships/hyperlink" Target="https://twitter.com/#!/evateng6/status/1175583315249782784" TargetMode="External" /><Relationship Id="rId461" Type="http://schemas.openxmlformats.org/officeDocument/2006/relationships/hyperlink" Target="https://twitter.com/#!/jayedwardmurray/status/1175170806789398531" TargetMode="External" /><Relationship Id="rId462" Type="http://schemas.openxmlformats.org/officeDocument/2006/relationships/hyperlink" Target="https://twitter.com/#!/ctstateuniv/status/1175593313480642560" TargetMode="External" /><Relationship Id="rId463" Type="http://schemas.openxmlformats.org/officeDocument/2006/relationships/hyperlink" Target="https://twitter.com/#!/stevenjksu/status/1175616116347035648" TargetMode="External" /><Relationship Id="rId464" Type="http://schemas.openxmlformats.org/officeDocument/2006/relationships/hyperlink" Target="https://twitter.com/#!/kaufeetime/status/1175624217875963905" TargetMode="External" /><Relationship Id="rId465" Type="http://schemas.openxmlformats.org/officeDocument/2006/relationships/hyperlink" Target="https://twitter.com/#!/gcu_wgolf/status/1175087028448350209" TargetMode="External" /><Relationship Id="rId466" Type="http://schemas.openxmlformats.org/officeDocument/2006/relationships/hyperlink" Target="https://twitter.com/#!/shawna_twenty2/status/1175783884086112256" TargetMode="External" /><Relationship Id="rId467" Type="http://schemas.openxmlformats.org/officeDocument/2006/relationships/hyperlink" Target="https://twitter.com/#!/shawna_twenty2/status/1175783884086112256" TargetMode="External" /><Relationship Id="rId468" Type="http://schemas.openxmlformats.org/officeDocument/2006/relationships/hyperlink" Target="https://twitter.com/#!/gmill888/status/1175793776960450568" TargetMode="External" /><Relationship Id="rId469" Type="http://schemas.openxmlformats.org/officeDocument/2006/relationships/hyperlink" Target="https://twitter.com/#!/bthothan/status/1175796508018597888" TargetMode="External" /><Relationship Id="rId470" Type="http://schemas.openxmlformats.org/officeDocument/2006/relationships/hyperlink" Target="https://twitter.com/#!/ericscott12345/status/1175797338486530050" TargetMode="External" /><Relationship Id="rId471" Type="http://schemas.openxmlformats.org/officeDocument/2006/relationships/hyperlink" Target="https://twitter.com/#!/skyman_j/status/1175801069223518208" TargetMode="External" /><Relationship Id="rId472" Type="http://schemas.openxmlformats.org/officeDocument/2006/relationships/hyperlink" Target="https://twitter.com/#!/jayhawkwaylon/status/1175801573043245058" TargetMode="External" /><Relationship Id="rId473" Type="http://schemas.openxmlformats.org/officeDocument/2006/relationships/hyperlink" Target="https://twitter.com/#!/rockchalktalk/status/1175802777563516929" TargetMode="External" /><Relationship Id="rId474" Type="http://schemas.openxmlformats.org/officeDocument/2006/relationships/hyperlink" Target="https://twitter.com/#!/nikesccr03/status/1175802905716232193" TargetMode="External" /><Relationship Id="rId475" Type="http://schemas.openxmlformats.org/officeDocument/2006/relationships/hyperlink" Target="https://twitter.com/#!/brettrasdall/status/1175803659696971780" TargetMode="External" /><Relationship Id="rId476" Type="http://schemas.openxmlformats.org/officeDocument/2006/relationships/hyperlink" Target="https://twitter.com/#!/stevedoyel/status/1175804016078610436" TargetMode="External" /><Relationship Id="rId477" Type="http://schemas.openxmlformats.org/officeDocument/2006/relationships/hyperlink" Target="https://twitter.com/#!/bobnoller/status/1175804609509679105" TargetMode="External" /><Relationship Id="rId478" Type="http://schemas.openxmlformats.org/officeDocument/2006/relationships/hyperlink" Target="https://twitter.com/#!/ghotixhook/status/1175805149500956674" TargetMode="External" /><Relationship Id="rId479" Type="http://schemas.openxmlformats.org/officeDocument/2006/relationships/hyperlink" Target="https://twitter.com/#!/bmwjhawk/status/1175806223691780096" TargetMode="External" /><Relationship Id="rId480" Type="http://schemas.openxmlformats.org/officeDocument/2006/relationships/hyperlink" Target="https://twitter.com/#!/irkutyanin1/status/1175807939283693575" TargetMode="External" /><Relationship Id="rId481" Type="http://schemas.openxmlformats.org/officeDocument/2006/relationships/hyperlink" Target="https://twitter.com/#!/samwelloli/status/1175809495894769664" TargetMode="External" /><Relationship Id="rId482" Type="http://schemas.openxmlformats.org/officeDocument/2006/relationships/hyperlink" Target="https://twitter.com/#!/mc_recruiting/status/1175130805749846018" TargetMode="External" /><Relationship Id="rId483" Type="http://schemas.openxmlformats.org/officeDocument/2006/relationships/hyperlink" Target="https://twitter.com/#!/coachjlovelady/status/1175254687177760768" TargetMode="External" /><Relationship Id="rId484" Type="http://schemas.openxmlformats.org/officeDocument/2006/relationships/hyperlink" Target="https://twitter.com/#!/chuck_jordan_/status/1175130720530030593" TargetMode="External" /><Relationship Id="rId485" Type="http://schemas.openxmlformats.org/officeDocument/2006/relationships/hyperlink" Target="https://twitter.com/#!/coachjlovelady/status/1175810853851074560" TargetMode="External" /><Relationship Id="rId486" Type="http://schemas.openxmlformats.org/officeDocument/2006/relationships/hyperlink" Target="https://twitter.com/#!/rrb4ku/status/1175815200068575239" TargetMode="External" /><Relationship Id="rId487" Type="http://schemas.openxmlformats.org/officeDocument/2006/relationships/hyperlink" Target="https://twitter.com/#!/james111064/status/1175817802206392320" TargetMode="External" /><Relationship Id="rId488" Type="http://schemas.openxmlformats.org/officeDocument/2006/relationships/hyperlink" Target="https://twitter.com/#!/wsternks/status/1175845734622609409" TargetMode="External" /><Relationship Id="rId489" Type="http://schemas.openxmlformats.org/officeDocument/2006/relationships/hyperlink" Target="https://twitter.com/#!/kansasang71/status/1175872109748346882" TargetMode="External" /><Relationship Id="rId490" Type="http://schemas.openxmlformats.org/officeDocument/2006/relationships/hyperlink" Target="https://twitter.com/#!/tracer_paul/status/1175875327446458370" TargetMode="External" /><Relationship Id="rId491" Type="http://schemas.openxmlformats.org/officeDocument/2006/relationships/hyperlink" Target="https://twitter.com/#!/tracer_paul/status/1175875327446458370" TargetMode="External" /><Relationship Id="rId492" Type="http://schemas.openxmlformats.org/officeDocument/2006/relationships/hyperlink" Target="https://twitter.com/#!/kessingersamuel/status/1175876710253789184" TargetMode="External" /><Relationship Id="rId493" Type="http://schemas.openxmlformats.org/officeDocument/2006/relationships/hyperlink" Target="https://twitter.com/#!/michaeltmag/status/1175878324977065989" TargetMode="External" /><Relationship Id="rId494" Type="http://schemas.openxmlformats.org/officeDocument/2006/relationships/hyperlink" Target="https://twitter.com/#!/chaako23993395/status/1175882084822528001" TargetMode="External" /><Relationship Id="rId495" Type="http://schemas.openxmlformats.org/officeDocument/2006/relationships/hyperlink" Target="https://twitter.com/#!/lucascommodore/status/1175886590570369024" TargetMode="External" /><Relationship Id="rId496" Type="http://schemas.openxmlformats.org/officeDocument/2006/relationships/hyperlink" Target="https://twitter.com/#!/old_firedog/status/1175427271588548608" TargetMode="External" /><Relationship Id="rId497" Type="http://schemas.openxmlformats.org/officeDocument/2006/relationships/hyperlink" Target="https://twitter.com/#!/old_firedog/status/1175427271588548608" TargetMode="External" /><Relationship Id="rId498" Type="http://schemas.openxmlformats.org/officeDocument/2006/relationships/hyperlink" Target="https://twitter.com/#!/old_firedog/status/1175427271588548608" TargetMode="External" /><Relationship Id="rId499" Type="http://schemas.openxmlformats.org/officeDocument/2006/relationships/hyperlink" Target="https://twitter.com/#!/old_firedog/status/1175427271588548608" TargetMode="External" /><Relationship Id="rId500" Type="http://schemas.openxmlformats.org/officeDocument/2006/relationships/hyperlink" Target="https://twitter.com/#!/old_firedog/status/1175427271588548608" TargetMode="External" /><Relationship Id="rId501" Type="http://schemas.openxmlformats.org/officeDocument/2006/relationships/hyperlink" Target="https://twitter.com/#!/old_firedog/status/1175887374506745862" TargetMode="External" /><Relationship Id="rId502" Type="http://schemas.openxmlformats.org/officeDocument/2006/relationships/hyperlink" Target="https://twitter.com/#!/flu_killer/status/1175888434344468485" TargetMode="External" /><Relationship Id="rId503" Type="http://schemas.openxmlformats.org/officeDocument/2006/relationships/hyperlink" Target="https://twitter.com/#!/whatstartshere/status/1175900495430529029" TargetMode="External" /><Relationship Id="rId504" Type="http://schemas.openxmlformats.org/officeDocument/2006/relationships/hyperlink" Target="https://twitter.com/#!/collegead/status/1175847344539152384" TargetMode="External" /><Relationship Id="rId505" Type="http://schemas.openxmlformats.org/officeDocument/2006/relationships/hyperlink" Target="https://twitter.com/#!/greyhoundprezx/status/1175907106035101696" TargetMode="External" /><Relationship Id="rId506" Type="http://schemas.openxmlformats.org/officeDocument/2006/relationships/hyperlink" Target="https://twitter.com/#!/greyhoundprezx/status/1175907106035101696" TargetMode="External" /><Relationship Id="rId507" Type="http://schemas.openxmlformats.org/officeDocument/2006/relationships/hyperlink" Target="https://twitter.com/#!/amitrohara/status/1175914141510324224" TargetMode="External" /><Relationship Id="rId508" Type="http://schemas.openxmlformats.org/officeDocument/2006/relationships/hyperlink" Target="https://twitter.com/#!/wobblecorn/status/1175915850122924032" TargetMode="External" /><Relationship Id="rId509" Type="http://schemas.openxmlformats.org/officeDocument/2006/relationships/hyperlink" Target="https://twitter.com/#!/fsumogle/status/1175916966047027200" TargetMode="External" /><Relationship Id="rId510" Type="http://schemas.openxmlformats.org/officeDocument/2006/relationships/hyperlink" Target="https://twitter.com/#!/discoverfhdc/status/1175852281658580992" TargetMode="External" /><Relationship Id="rId511" Type="http://schemas.openxmlformats.org/officeDocument/2006/relationships/hyperlink" Target="https://twitter.com/#!/mhkchamber/status/1175917274139680768" TargetMode="External" /><Relationship Id="rId512" Type="http://schemas.openxmlformats.org/officeDocument/2006/relationships/hyperlink" Target="https://twitter.com/#!/kjksg/status/1175936747672408064" TargetMode="External" /><Relationship Id="rId513" Type="http://schemas.openxmlformats.org/officeDocument/2006/relationships/hyperlink" Target="https://twitter.com/#!/vonster/status/1175914084748812288" TargetMode="External" /><Relationship Id="rId514" Type="http://schemas.openxmlformats.org/officeDocument/2006/relationships/hyperlink" Target="https://twitter.com/#!/marcrifkin/status/1175937354034339840" TargetMode="External" /><Relationship Id="rId515" Type="http://schemas.openxmlformats.org/officeDocument/2006/relationships/hyperlink" Target="https://twitter.com/#!/taylormechel_/status/1175948858943299586" TargetMode="External" /><Relationship Id="rId516" Type="http://schemas.openxmlformats.org/officeDocument/2006/relationships/hyperlink" Target="https://twitter.com/#!/strangersintwn/status/1175834324433813506" TargetMode="External" /><Relationship Id="rId517" Type="http://schemas.openxmlformats.org/officeDocument/2006/relationships/hyperlink" Target="https://twitter.com/#!/strangersintwn/status/1176032739461599233" TargetMode="External" /><Relationship Id="rId518" Type="http://schemas.openxmlformats.org/officeDocument/2006/relationships/hyperlink" Target="https://twitter.com/#!/kglonews/status/1176095864470867970" TargetMode="External" /><Relationship Id="rId519" Type="http://schemas.openxmlformats.org/officeDocument/2006/relationships/hyperlink" Target="https://twitter.com/#!/lhskc_knights/status/1176104476543000576" TargetMode="External" /><Relationship Id="rId520" Type="http://schemas.openxmlformats.org/officeDocument/2006/relationships/hyperlink" Target="https://twitter.com/#!/trader1911/status/1176106420477005825" TargetMode="External" /><Relationship Id="rId521" Type="http://schemas.openxmlformats.org/officeDocument/2006/relationships/hyperlink" Target="https://twitter.com/#!/olathenorthccc/status/1176119252954357760" TargetMode="External" /><Relationship Id="rId522" Type="http://schemas.openxmlformats.org/officeDocument/2006/relationships/hyperlink" Target="https://twitter.com/#!/cellstunna/status/1176135267494899712" TargetMode="External" /><Relationship Id="rId523" Type="http://schemas.openxmlformats.org/officeDocument/2006/relationships/hyperlink" Target="https://twitter.com/#!/hammersmithalex/status/1176146339048120320" TargetMode="External" /><Relationship Id="rId524" Type="http://schemas.openxmlformats.org/officeDocument/2006/relationships/hyperlink" Target="https://twitter.com/#!/mrcarter_edu/status/1176178876483014658" TargetMode="External" /><Relationship Id="rId525" Type="http://schemas.openxmlformats.org/officeDocument/2006/relationships/hyperlink" Target="https://twitter.com/#!/bpaat_02/status/1176184783166197760" TargetMode="External" /><Relationship Id="rId526" Type="http://schemas.openxmlformats.org/officeDocument/2006/relationships/hyperlink" Target="https://twitter.com/#!/cclpksu/status/1176206806915436547" TargetMode="External" /><Relationship Id="rId527" Type="http://schemas.openxmlformats.org/officeDocument/2006/relationships/hyperlink" Target="https://twitter.com/#!/paulnyakatura/status/1176223422805893125" TargetMode="External" /><Relationship Id="rId528" Type="http://schemas.openxmlformats.org/officeDocument/2006/relationships/hyperlink" Target="https://twitter.com/#!/nisod/status/1176238833374859264" TargetMode="External" /><Relationship Id="rId529" Type="http://schemas.openxmlformats.org/officeDocument/2006/relationships/hyperlink" Target="https://twitter.com/#!/commcollsurveys/status/1176189166142590978" TargetMode="External" /><Relationship Id="rId530" Type="http://schemas.openxmlformats.org/officeDocument/2006/relationships/hyperlink" Target="https://twitter.com/#!/mass_education/status/1176258477381083137" TargetMode="External" /><Relationship Id="rId531" Type="http://schemas.openxmlformats.org/officeDocument/2006/relationships/hyperlink" Target="https://twitter.com/#!/collegefactual/status/1176267510188052481" TargetMode="External" /><Relationship Id="rId532" Type="http://schemas.openxmlformats.org/officeDocument/2006/relationships/hyperlink" Target="https://twitter.com/#!/njhorseplayer/status/1176288876715020288" TargetMode="External" /><Relationship Id="rId533" Type="http://schemas.openxmlformats.org/officeDocument/2006/relationships/hyperlink" Target="https://twitter.com/#!/kprnews/status/1175853494802309122" TargetMode="External" /><Relationship Id="rId534" Type="http://schemas.openxmlformats.org/officeDocument/2006/relationships/hyperlink" Target="https://twitter.com/#!/kprnews/status/1176284048857210880" TargetMode="External" /><Relationship Id="rId535" Type="http://schemas.openxmlformats.org/officeDocument/2006/relationships/hyperlink" Target="https://twitter.com/#!/mmegherman/status/1176291313874087938" TargetMode="External" /><Relationship Id="rId536" Type="http://schemas.openxmlformats.org/officeDocument/2006/relationships/hyperlink" Target="https://twitter.com/#!/pftbot/status/1176293466088923136" TargetMode="External" /><Relationship Id="rId537" Type="http://schemas.openxmlformats.org/officeDocument/2006/relationships/hyperlink" Target="https://twitter.com/#!/pftbot/status/1176293466088923136" TargetMode="External" /><Relationship Id="rId538" Type="http://schemas.openxmlformats.org/officeDocument/2006/relationships/hyperlink" Target="https://twitter.com/#!/azaleamw/status/1176301241787437056" TargetMode="External" /><Relationship Id="rId539" Type="http://schemas.openxmlformats.org/officeDocument/2006/relationships/hyperlink" Target="https://twitter.com/#!/chucktaberksu/status/1176123198922006528" TargetMode="External" /><Relationship Id="rId540" Type="http://schemas.openxmlformats.org/officeDocument/2006/relationships/hyperlink" Target="https://twitter.com/#!/dregrospitch/status/1176327154033987585" TargetMode="External" /><Relationship Id="rId541" Type="http://schemas.openxmlformats.org/officeDocument/2006/relationships/hyperlink" Target="https://twitter.com/#!/tatem704/status/1176226083919867920" TargetMode="External" /><Relationship Id="rId542" Type="http://schemas.openxmlformats.org/officeDocument/2006/relationships/hyperlink" Target="https://twitter.com/#!/sodakskinnyfat/status/1176351476131741696" TargetMode="External" /><Relationship Id="rId543" Type="http://schemas.openxmlformats.org/officeDocument/2006/relationships/hyperlink" Target="https://twitter.com/#!/sodakskinnyfat/status/1176351476131741696" TargetMode="External" /><Relationship Id="rId544" Type="http://schemas.openxmlformats.org/officeDocument/2006/relationships/hyperlink" Target="https://twitter.com/#!/consensuskc/status/1175043432659554304" TargetMode="External" /><Relationship Id="rId545" Type="http://schemas.openxmlformats.org/officeDocument/2006/relationships/hyperlink" Target="https://twitter.com/#!/ksu_icdd/status/1176371027737284608" TargetMode="External" /><Relationship Id="rId546" Type="http://schemas.openxmlformats.org/officeDocument/2006/relationships/hyperlink" Target="https://twitter.com/#!/ksu_icdd/status/1176371027737284608" TargetMode="External" /><Relationship Id="rId547" Type="http://schemas.openxmlformats.org/officeDocument/2006/relationships/hyperlink" Target="https://twitter.com/#!/rantoshak/status/1176411863166439424" TargetMode="External" /><Relationship Id="rId548" Type="http://schemas.openxmlformats.org/officeDocument/2006/relationships/hyperlink" Target="https://twitter.com/#!/dharmaarungl/status/1176420286725386240" TargetMode="External" /><Relationship Id="rId549" Type="http://schemas.openxmlformats.org/officeDocument/2006/relationships/hyperlink" Target="https://twitter.com/#!/daggamagazine/status/1176427964499517441" TargetMode="External" /><Relationship Id="rId550" Type="http://schemas.openxmlformats.org/officeDocument/2006/relationships/hyperlink" Target="https://twitter.com/#!/jessenewell/status/1175791671675633664" TargetMode="External" /><Relationship Id="rId551" Type="http://schemas.openxmlformats.org/officeDocument/2006/relationships/hyperlink" Target="https://twitter.com/#!/redwoodscooter/status/1176463517483974657" TargetMode="External" /><Relationship Id="rId552" Type="http://schemas.openxmlformats.org/officeDocument/2006/relationships/hyperlink" Target="https://twitter.com/#!/barnmedia/status/1176480451483066370" TargetMode="External" /><Relationship Id="rId553" Type="http://schemas.openxmlformats.org/officeDocument/2006/relationships/hyperlink" Target="https://twitter.com/#!/talk_with_fact/status/1176149703987204096" TargetMode="External" /><Relationship Id="rId554" Type="http://schemas.openxmlformats.org/officeDocument/2006/relationships/hyperlink" Target="https://twitter.com/#!/2420east23/status/1176484304802779136" TargetMode="External" /><Relationship Id="rId555" Type="http://schemas.openxmlformats.org/officeDocument/2006/relationships/hyperlink" Target="https://twitter.com/#!/kansassbdc/status/1176500671870361600" TargetMode="External" /><Relationship Id="rId556" Type="http://schemas.openxmlformats.org/officeDocument/2006/relationships/hyperlink" Target="https://twitter.com/#!/justinjacksonxx/status/1176506975271739392" TargetMode="External" /><Relationship Id="rId557" Type="http://schemas.openxmlformats.org/officeDocument/2006/relationships/hyperlink" Target="https://twitter.com/#!/njrivals1/status/1175074304612032512" TargetMode="External" /><Relationship Id="rId558" Type="http://schemas.openxmlformats.org/officeDocument/2006/relationships/hyperlink" Target="https://twitter.com/#!/njrivals1/status/1175074304612032512" TargetMode="External" /><Relationship Id="rId559" Type="http://schemas.openxmlformats.org/officeDocument/2006/relationships/hyperlink" Target="https://twitter.com/#!/njrivals1/status/1176507085477089280" TargetMode="External" /><Relationship Id="rId560" Type="http://schemas.openxmlformats.org/officeDocument/2006/relationships/hyperlink" Target="https://twitter.com/#!/jarvistownsend2/status/1176508315234373632" TargetMode="External" /><Relationship Id="rId561" Type="http://schemas.openxmlformats.org/officeDocument/2006/relationships/hyperlink" Target="https://twitter.com/#!/11suggestions/status/1176508357273903104" TargetMode="External" /><Relationship Id="rId562" Type="http://schemas.openxmlformats.org/officeDocument/2006/relationships/hyperlink" Target="https://twitter.com/#!/qwilfawn/status/1176509469183873025" TargetMode="External" /><Relationship Id="rId563" Type="http://schemas.openxmlformats.org/officeDocument/2006/relationships/hyperlink" Target="https://twitter.com/#!/_dagloden1/status/1176509890417713153" TargetMode="External" /><Relationship Id="rId564" Type="http://schemas.openxmlformats.org/officeDocument/2006/relationships/hyperlink" Target="https://twitter.com/#!/lavishsavage3/status/1176511418918719490" TargetMode="External" /><Relationship Id="rId565" Type="http://schemas.openxmlformats.org/officeDocument/2006/relationships/hyperlink" Target="https://twitter.com/#!/camwynn3/status/1176511502695768064" TargetMode="External" /><Relationship Id="rId566" Type="http://schemas.openxmlformats.org/officeDocument/2006/relationships/hyperlink" Target="https://twitter.com/#!/d_m_kaminski/status/1176511676067340290" TargetMode="External" /><Relationship Id="rId567" Type="http://schemas.openxmlformats.org/officeDocument/2006/relationships/hyperlink" Target="https://twitter.com/#!/jamaullofton/status/1176512303585484800" TargetMode="External" /><Relationship Id="rId568" Type="http://schemas.openxmlformats.org/officeDocument/2006/relationships/hyperlink" Target="https://twitter.com/#!/mcgriffnijel/status/1176513275011457024" TargetMode="External" /><Relationship Id="rId569" Type="http://schemas.openxmlformats.org/officeDocument/2006/relationships/hyperlink" Target="https://twitter.com/#!/pshegog7_/status/1176515735591501824" TargetMode="External" /><Relationship Id="rId570" Type="http://schemas.openxmlformats.org/officeDocument/2006/relationships/hyperlink" Target="https://twitter.com/#!/purplerealist/status/1175135007200940037" TargetMode="External" /><Relationship Id="rId571" Type="http://schemas.openxmlformats.org/officeDocument/2006/relationships/hyperlink" Target="https://twitter.com/#!/purplerealist/status/1175135007200940037" TargetMode="External" /><Relationship Id="rId572" Type="http://schemas.openxmlformats.org/officeDocument/2006/relationships/hyperlink" Target="https://twitter.com/#!/purplerealist/status/1175175347798708228" TargetMode="External" /><Relationship Id="rId573" Type="http://schemas.openxmlformats.org/officeDocument/2006/relationships/hyperlink" Target="https://twitter.com/#!/purplerealist/status/1176516644933447680" TargetMode="External" /><Relationship Id="rId574" Type="http://schemas.openxmlformats.org/officeDocument/2006/relationships/hyperlink" Target="https://twitter.com/#!/allthingskstate/status/1175154740663115776" TargetMode="External" /><Relationship Id="rId575" Type="http://schemas.openxmlformats.org/officeDocument/2006/relationships/hyperlink" Target="https://twitter.com/#!/allthingskstate/status/1175154740663115776" TargetMode="External" /><Relationship Id="rId576" Type="http://schemas.openxmlformats.org/officeDocument/2006/relationships/hyperlink" Target="https://twitter.com/#!/allthingskstate/status/1176516917735174150" TargetMode="External" /><Relationship Id="rId577" Type="http://schemas.openxmlformats.org/officeDocument/2006/relationships/hyperlink" Target="https://twitter.com/#!/krotzofkansas/status/1176519987223322624" TargetMode="External" /><Relationship Id="rId578" Type="http://schemas.openxmlformats.org/officeDocument/2006/relationships/hyperlink" Target="https://twitter.com/#!/normnextdoor/status/1176520699084705792" TargetMode="External" /><Relationship Id="rId579" Type="http://schemas.openxmlformats.org/officeDocument/2006/relationships/hyperlink" Target="https://twitter.com/#!/hk_barber/status/1175108702510166016" TargetMode="External" /><Relationship Id="rId580" Type="http://schemas.openxmlformats.org/officeDocument/2006/relationships/hyperlink" Target="https://twitter.com/#!/hk_barber/status/1175108702510166016" TargetMode="External" /><Relationship Id="rId581" Type="http://schemas.openxmlformats.org/officeDocument/2006/relationships/hyperlink" Target="https://twitter.com/#!/hk_barber/status/1176159768936951810" TargetMode="External" /><Relationship Id="rId582" Type="http://schemas.openxmlformats.org/officeDocument/2006/relationships/hyperlink" Target="https://twitter.com/#!/hk_barber/status/1176521067436957696" TargetMode="External" /><Relationship Id="rId583" Type="http://schemas.openxmlformats.org/officeDocument/2006/relationships/hyperlink" Target="https://twitter.com/#!/jackwalker721/status/1176522482066558981" TargetMode="External" /><Relationship Id="rId584" Type="http://schemas.openxmlformats.org/officeDocument/2006/relationships/hyperlink" Target="https://twitter.com/#!/deonhouse7/status/1176522506183872512" TargetMode="External" /><Relationship Id="rId585" Type="http://schemas.openxmlformats.org/officeDocument/2006/relationships/hyperlink" Target="https://twitter.com/#!/matayo_echols/status/1176525304438743041" TargetMode="External" /><Relationship Id="rId586" Type="http://schemas.openxmlformats.org/officeDocument/2006/relationships/hyperlink" Target="https://twitter.com/#!/avmavetjobs/status/1176526844776108039" TargetMode="External" /><Relationship Id="rId587" Type="http://schemas.openxmlformats.org/officeDocument/2006/relationships/hyperlink" Target="https://twitter.com/#!/chansen88/status/1174528697904304129" TargetMode="External" /><Relationship Id="rId588" Type="http://schemas.openxmlformats.org/officeDocument/2006/relationships/hyperlink" Target="https://twitter.com/#!/chansen88/status/1175189686547038208" TargetMode="External" /><Relationship Id="rId589" Type="http://schemas.openxmlformats.org/officeDocument/2006/relationships/hyperlink" Target="https://twitter.com/#!/chansen88/status/1176528559332089856" TargetMode="External" /><Relationship Id="rId590" Type="http://schemas.openxmlformats.org/officeDocument/2006/relationships/hyperlink" Target="https://twitter.com/#!/dequan_street1/status/1176530340984295424" TargetMode="External" /><Relationship Id="rId591" Type="http://schemas.openxmlformats.org/officeDocument/2006/relationships/hyperlink" Target="https://twitter.com/#!/bjflowers7/status/1176531517297893376" TargetMode="External" /><Relationship Id="rId592" Type="http://schemas.openxmlformats.org/officeDocument/2006/relationships/hyperlink" Target="https://twitter.com/#!/jalyngalmore71/status/1176541262314450946" TargetMode="External" /><Relationship Id="rId593" Type="http://schemas.openxmlformats.org/officeDocument/2006/relationships/hyperlink" Target="https://twitter.com/#!/ddennis265/status/1176542944729300992" TargetMode="External" /><Relationship Id="rId594" Type="http://schemas.openxmlformats.org/officeDocument/2006/relationships/hyperlink" Target="https://twitter.com/#!/elisacrisci/status/1176553919423500288" TargetMode="External" /><Relationship Id="rId595" Type="http://schemas.openxmlformats.org/officeDocument/2006/relationships/hyperlink" Target="https://twitter.com/#!/chs_np/status/1176558233395322882" TargetMode="External" /><Relationship Id="rId596" Type="http://schemas.openxmlformats.org/officeDocument/2006/relationships/hyperlink" Target="https://twitter.com/#!/chswausa/status/1176560156005543936" TargetMode="External" /><Relationship Id="rId597" Type="http://schemas.openxmlformats.org/officeDocument/2006/relationships/hyperlink" Target="https://twitter.com/#!/thekrobinson8/status/1176560476672671749" TargetMode="External" /><Relationship Id="rId598" Type="http://schemas.openxmlformats.org/officeDocument/2006/relationships/hyperlink" Target="https://twitter.com/#!/shawn_clounch/status/1175149734123757569" TargetMode="External" /><Relationship Id="rId599" Type="http://schemas.openxmlformats.org/officeDocument/2006/relationships/hyperlink" Target="https://twitter.com/#!/shawn_clounch/status/1175149734123757569" TargetMode="External" /><Relationship Id="rId600" Type="http://schemas.openxmlformats.org/officeDocument/2006/relationships/hyperlink" Target="https://twitter.com/#!/shawn_clounch/status/1175212212958453761" TargetMode="External" /><Relationship Id="rId601" Type="http://schemas.openxmlformats.org/officeDocument/2006/relationships/hyperlink" Target="https://twitter.com/#!/shawn_clounch/status/1176566344873074703" TargetMode="External" /><Relationship Id="rId602" Type="http://schemas.openxmlformats.org/officeDocument/2006/relationships/hyperlink" Target="https://twitter.com/#!/wsuksbdc/status/1174744972391854081" TargetMode="External" /><Relationship Id="rId603" Type="http://schemas.openxmlformats.org/officeDocument/2006/relationships/hyperlink" Target="https://twitter.com/#!/wsuksbdc/status/1176572017597980672" TargetMode="External" /><Relationship Id="rId604" Type="http://schemas.openxmlformats.org/officeDocument/2006/relationships/hyperlink" Target="https://twitter.com/#!/chipdudem/status/1176572156450414599" TargetMode="External" /><Relationship Id="rId605" Type="http://schemas.openxmlformats.org/officeDocument/2006/relationships/hyperlink" Target="https://twitter.com/#!/humanitiesks/status/1176586222673813504" TargetMode="External" /><Relationship Id="rId606" Type="http://schemas.openxmlformats.org/officeDocument/2006/relationships/hyperlink" Target="https://twitter.com/#!/g_real30/status/1176603322565853184" TargetMode="External" /><Relationship Id="rId607" Type="http://schemas.openxmlformats.org/officeDocument/2006/relationships/hyperlink" Target="https://twitter.com/#!/nebhusker84/status/1176611130980098048" TargetMode="External" /><Relationship Id="rId608" Type="http://schemas.openxmlformats.org/officeDocument/2006/relationships/hyperlink" Target="https://twitter.com/#!/ballerforsp/status/1176625614754856961" TargetMode="External" /><Relationship Id="rId609" Type="http://schemas.openxmlformats.org/officeDocument/2006/relationships/hyperlink" Target="https://twitter.com/#!/jondresner/status/1176613015615148033" TargetMode="External" /><Relationship Id="rId610" Type="http://schemas.openxmlformats.org/officeDocument/2006/relationships/hyperlink" Target="https://twitter.com/#!/mrnnd/status/1176631761851359232" TargetMode="External" /><Relationship Id="rId611" Type="http://schemas.openxmlformats.org/officeDocument/2006/relationships/hyperlink" Target="https://twitter.com/#!/tehsealgo/status/1176644535126036481" TargetMode="External" /><Relationship Id="rId612" Type="http://schemas.openxmlformats.org/officeDocument/2006/relationships/hyperlink" Target="https://twitter.com/#!/ltyinclusive/status/1176655830537691136" TargetMode="External" /><Relationship Id="rId613" Type="http://schemas.openxmlformats.org/officeDocument/2006/relationships/hyperlink" Target="https://twitter.com/#!/anderson13jesse/status/1175170618855239685" TargetMode="External" /><Relationship Id="rId614" Type="http://schemas.openxmlformats.org/officeDocument/2006/relationships/hyperlink" Target="https://twitter.com/#!/anderson13jesse/status/1175364656816414726" TargetMode="External" /><Relationship Id="rId615" Type="http://schemas.openxmlformats.org/officeDocument/2006/relationships/hyperlink" Target="https://twitter.com/#!/anderson13jesse/status/1175364656816414726" TargetMode="External" /><Relationship Id="rId616" Type="http://schemas.openxmlformats.org/officeDocument/2006/relationships/hyperlink" Target="https://twitter.com/#!/anderson13jesse/status/1176659970185748488" TargetMode="External" /><Relationship Id="rId617" Type="http://schemas.openxmlformats.org/officeDocument/2006/relationships/hyperlink" Target="https://twitter.com/#!/phasoninc/status/1176660659813199872" TargetMode="External" /><Relationship Id="rId618" Type="http://schemas.openxmlformats.org/officeDocument/2006/relationships/hyperlink" Target="https://twitter.com/#!/ksntnews/status/1174405228784955393" TargetMode="External" /><Relationship Id="rId619" Type="http://schemas.openxmlformats.org/officeDocument/2006/relationships/hyperlink" Target="https://twitter.com/#!/ksntnews/status/1174841854103379968" TargetMode="External" /><Relationship Id="rId620" Type="http://schemas.openxmlformats.org/officeDocument/2006/relationships/hyperlink" Target="https://twitter.com/#!/ksntnews/status/1176687767394422784" TargetMode="External" /><Relationship Id="rId621" Type="http://schemas.openxmlformats.org/officeDocument/2006/relationships/hyperlink" Target="https://twitter.com/#!/sean4071/status/1176700791836631040" TargetMode="External" /><Relationship Id="rId622" Type="http://schemas.openxmlformats.org/officeDocument/2006/relationships/hyperlink" Target="https://twitter.com/#!/happybdayrc/status/1176753200206155777" TargetMode="External" /><Relationship Id="rId623" Type="http://schemas.openxmlformats.org/officeDocument/2006/relationships/hyperlink" Target="https://twitter.com/#!/happybdayrc/status/1176756351126724608" TargetMode="External" /><Relationship Id="rId624" Type="http://schemas.openxmlformats.org/officeDocument/2006/relationships/hyperlink" Target="https://twitter.com/#!/igovumy/status/1176771096571301889" TargetMode="External" /><Relationship Id="rId625" Type="http://schemas.openxmlformats.org/officeDocument/2006/relationships/hyperlink" Target="https://twitter.com/#!/sherigcarlson7/status/1176833222421950464" TargetMode="External" /><Relationship Id="rId626" Type="http://schemas.openxmlformats.org/officeDocument/2006/relationships/hyperlink" Target="https://twitter.com/#!/5bfam/status/1176833607463264256" TargetMode="External" /><Relationship Id="rId627" Type="http://schemas.openxmlformats.org/officeDocument/2006/relationships/hyperlink" Target="https://twitter.com/#!/rozzayv18/status/1176842238996795392" TargetMode="External" /><Relationship Id="rId628" Type="http://schemas.openxmlformats.org/officeDocument/2006/relationships/hyperlink" Target="https://twitter.com/#!/albertapork/status/1176884319954132993" TargetMode="External" /><Relationship Id="rId629" Type="http://schemas.openxmlformats.org/officeDocument/2006/relationships/hyperlink" Target="https://twitter.com/#!/gardencitycoop/status/1176891636745461768" TargetMode="External" /><Relationship Id="rId630" Type="http://schemas.openxmlformats.org/officeDocument/2006/relationships/hyperlink" Target="https://twitter.com/#!/pvpolicedept/status/1176892757203456000" TargetMode="External" /><Relationship Id="rId631" Type="http://schemas.openxmlformats.org/officeDocument/2006/relationships/hyperlink" Target="https://twitter.com/#!/mattgair/status/1176893475855507458" TargetMode="External" /><Relationship Id="rId632" Type="http://schemas.openxmlformats.org/officeDocument/2006/relationships/hyperlink" Target="https://twitter.com/#!/angelagair/status/1176896730325032960" TargetMode="External" /><Relationship Id="rId633" Type="http://schemas.openxmlformats.org/officeDocument/2006/relationships/hyperlink" Target="https://twitter.com/#!/sunflower_inc/status/1176877169601130496" TargetMode="External" /><Relationship Id="rId634" Type="http://schemas.openxmlformats.org/officeDocument/2006/relationships/hyperlink" Target="https://twitter.com/#!/kurocks07/status/1176898961434644481" TargetMode="External" /><Relationship Id="rId635" Type="http://schemas.openxmlformats.org/officeDocument/2006/relationships/hyperlink" Target="https://twitter.com/#!/kstaterschextn/status/1174699146680438793" TargetMode="External" /><Relationship Id="rId636" Type="http://schemas.openxmlformats.org/officeDocument/2006/relationships/hyperlink" Target="https://twitter.com/#!/kstaterschextn/status/1176900418816880642" TargetMode="External" /><Relationship Id="rId637" Type="http://schemas.openxmlformats.org/officeDocument/2006/relationships/hyperlink" Target="https://twitter.com/#!/stutteringcj83/status/1176926091635822592" TargetMode="External" /><Relationship Id="rId638" Type="http://schemas.openxmlformats.org/officeDocument/2006/relationships/hyperlink" Target="https://twitter.com/#!/gpcwallace/status/1175188581087875072" TargetMode="External" /><Relationship Id="rId639" Type="http://schemas.openxmlformats.org/officeDocument/2006/relationships/hyperlink" Target="https://twitter.com/#!/stutteringcj83/status/1176926091635822592" TargetMode="External" /><Relationship Id="rId640" Type="http://schemas.openxmlformats.org/officeDocument/2006/relationships/hyperlink" Target="https://twitter.com/#!/jomiphotograph1/status/1176931872036872192" TargetMode="External" /><Relationship Id="rId641" Type="http://schemas.openxmlformats.org/officeDocument/2006/relationships/hyperlink" Target="https://twitter.com/#!/jomiphotograph1/status/1176931872036872192" TargetMode="External" /><Relationship Id="rId642" Type="http://schemas.openxmlformats.org/officeDocument/2006/relationships/hyperlink" Target="https://twitter.com/#!/jomiphotograph1/status/1176931872036872192" TargetMode="External" /><Relationship Id="rId643" Type="http://schemas.openxmlformats.org/officeDocument/2006/relationships/hyperlink" Target="https://twitter.com/#!/jomiphotograph1/status/1176931872036872192" TargetMode="External" /><Relationship Id="rId644" Type="http://schemas.openxmlformats.org/officeDocument/2006/relationships/hyperlink" Target="https://twitter.com/#!/rv337/status/1176945831003459590" TargetMode="External" /><Relationship Id="rId645" Type="http://schemas.openxmlformats.org/officeDocument/2006/relationships/hyperlink" Target="https://twitter.com/#!/crjuenemann/status/1176966802661732352" TargetMode="External" /><Relationship Id="rId646" Type="http://schemas.openxmlformats.org/officeDocument/2006/relationships/hyperlink" Target="https://twitter.com/#!/crjuenemann/status/1176966802661732352" TargetMode="External" /><Relationship Id="rId647" Type="http://schemas.openxmlformats.org/officeDocument/2006/relationships/hyperlink" Target="https://twitter.com/#!/crjuenemann/status/1176966802661732352" TargetMode="External" /><Relationship Id="rId648" Type="http://schemas.openxmlformats.org/officeDocument/2006/relationships/hyperlink" Target="https://twitter.com/#!/crjuenemann/status/1176966802661732352" TargetMode="External" /><Relationship Id="rId649" Type="http://schemas.openxmlformats.org/officeDocument/2006/relationships/hyperlink" Target="https://twitter.com/#!/followmnu/status/1177015375776690177" TargetMode="External" /><Relationship Id="rId650" Type="http://schemas.openxmlformats.org/officeDocument/2006/relationships/hyperlink" Target="https://twitter.com/#!/nursingorg/status/1176963385407131648" TargetMode="External" /><Relationship Id="rId651" Type="http://schemas.openxmlformats.org/officeDocument/2006/relationships/hyperlink" Target="https://twitter.com/#!/followmnu/status/1177015375776690177" TargetMode="External" /><Relationship Id="rId652" Type="http://schemas.openxmlformats.org/officeDocument/2006/relationships/hyperlink" Target="https://twitter.com/#!/followmnu/status/1177015375776690177" TargetMode="External" /><Relationship Id="rId653" Type="http://schemas.openxmlformats.org/officeDocument/2006/relationships/hyperlink" Target="https://twitter.com/#!/newscholarships/status/1175330584345755649" TargetMode="External" /><Relationship Id="rId654" Type="http://schemas.openxmlformats.org/officeDocument/2006/relationships/hyperlink" Target="https://twitter.com/#!/adhivani/status/1177040414697672704" TargetMode="External" /><Relationship Id="rId655" Type="http://schemas.openxmlformats.org/officeDocument/2006/relationships/hyperlink" Target="https://twitter.com/#!/jackgillespie5/status/1177042811742502912" TargetMode="External" /><Relationship Id="rId656" Type="http://schemas.openxmlformats.org/officeDocument/2006/relationships/hyperlink" Target="https://twitter.com/#!/jackgillespie5/status/1177042811742502912" TargetMode="External" /><Relationship Id="rId657" Type="http://schemas.openxmlformats.org/officeDocument/2006/relationships/hyperlink" Target="https://twitter.com/#!/surecaldeberni/status/1177043270255427584" TargetMode="External" /><Relationship Id="rId658" Type="http://schemas.openxmlformats.org/officeDocument/2006/relationships/hyperlink" Target="https://twitter.com/#!/highplainsjrnl/status/1174368234105114624" TargetMode="External" /><Relationship Id="rId659" Type="http://schemas.openxmlformats.org/officeDocument/2006/relationships/hyperlink" Target="https://twitter.com/#!/highplainsjrnl/status/1177033042864615425" TargetMode="External" /><Relationship Id="rId660" Type="http://schemas.openxmlformats.org/officeDocument/2006/relationships/hyperlink" Target="https://twitter.com/#!/nayasala/status/1177045333416845312" TargetMode="External" /><Relationship Id="rId661" Type="http://schemas.openxmlformats.org/officeDocument/2006/relationships/hyperlink" Target="https://twitter.com/#!/theothabrutha/status/1177093207299166209" TargetMode="External" /><Relationship Id="rId662" Type="http://schemas.openxmlformats.org/officeDocument/2006/relationships/hyperlink" Target="https://twitter.com/#!/dahkann/status/1177164367554654210" TargetMode="External" /><Relationship Id="rId663" Type="http://schemas.openxmlformats.org/officeDocument/2006/relationships/hyperlink" Target="https://twitter.com/#!/salinapost/status/1177192902100803586" TargetMode="External" /><Relationship Id="rId664" Type="http://schemas.openxmlformats.org/officeDocument/2006/relationships/hyperlink" Target="https://twitter.com/#!/wrefinnej/status/1177221674560671746" TargetMode="External" /><Relationship Id="rId665" Type="http://schemas.openxmlformats.org/officeDocument/2006/relationships/hyperlink" Target="https://twitter.com/#!/franciscoriego/status/1177042038656778243" TargetMode="External" /><Relationship Id="rId666" Type="http://schemas.openxmlformats.org/officeDocument/2006/relationships/hyperlink" Target="https://twitter.com/#!/partnersamerica/status/1177225300725444609" TargetMode="External" /><Relationship Id="rId667" Type="http://schemas.openxmlformats.org/officeDocument/2006/relationships/hyperlink" Target="https://twitter.com/#!/markwhitt70/status/1177233335325745159" TargetMode="External" /><Relationship Id="rId668" Type="http://schemas.openxmlformats.org/officeDocument/2006/relationships/hyperlink" Target="https://twitter.com/#!/dlarm4_avi8tor/status/1177237400801730561" TargetMode="External" /><Relationship Id="rId669" Type="http://schemas.openxmlformats.org/officeDocument/2006/relationships/hyperlink" Target="https://twitter.com/#!/jessicahindman/status/1177221237954830336" TargetMode="External" /><Relationship Id="rId670" Type="http://schemas.openxmlformats.org/officeDocument/2006/relationships/hyperlink" Target="https://twitter.com/#!/thealangood/status/1177243261242470400" TargetMode="External" /><Relationship Id="rId671" Type="http://schemas.openxmlformats.org/officeDocument/2006/relationships/hyperlink" Target="https://twitter.com/#!/jschooltech/status/1174397679109099521" TargetMode="External" /><Relationship Id="rId672" Type="http://schemas.openxmlformats.org/officeDocument/2006/relationships/hyperlink" Target="https://twitter.com/#!/jschooltech/status/1175115658641756161" TargetMode="External" /><Relationship Id="rId673" Type="http://schemas.openxmlformats.org/officeDocument/2006/relationships/hyperlink" Target="https://twitter.com/#!/jschooltech/status/1176190239187976193" TargetMode="External" /><Relationship Id="rId674" Type="http://schemas.openxmlformats.org/officeDocument/2006/relationships/hyperlink" Target="https://twitter.com/#!/jschooltech/status/1176553633737007105" TargetMode="External" /><Relationship Id="rId675" Type="http://schemas.openxmlformats.org/officeDocument/2006/relationships/hyperlink" Target="https://twitter.com/#!/jschooltech/status/1176932127809658880" TargetMode="External" /><Relationship Id="rId676" Type="http://schemas.openxmlformats.org/officeDocument/2006/relationships/hyperlink" Target="https://twitter.com/#!/jschooltech/status/1177265071476445184" TargetMode="External" /><Relationship Id="rId677" Type="http://schemas.openxmlformats.org/officeDocument/2006/relationships/hyperlink" Target="https://twitter.com/#!/aaivets/status/1177279773313294337" TargetMode="External" /><Relationship Id="rId678" Type="http://schemas.openxmlformats.org/officeDocument/2006/relationships/hyperlink" Target="https://twitter.com/#!/kaw_valley/status/1177280400659492864" TargetMode="External" /><Relationship Id="rId679" Type="http://schemas.openxmlformats.org/officeDocument/2006/relationships/hyperlink" Target="https://twitter.com/#!/alexbrown_gfg/status/1177285480167235586" TargetMode="External" /><Relationship Id="rId680" Type="http://schemas.openxmlformats.org/officeDocument/2006/relationships/hyperlink" Target="https://twitter.com/#!/myleslxi/status/1175070657027203073" TargetMode="External" /><Relationship Id="rId681" Type="http://schemas.openxmlformats.org/officeDocument/2006/relationships/hyperlink" Target="https://twitter.com/#!/wildkatphoto/status/1175107949519392769" TargetMode="External" /><Relationship Id="rId682" Type="http://schemas.openxmlformats.org/officeDocument/2006/relationships/hyperlink" Target="https://twitter.com/#!/wildkatphoto/status/1175107949519392769" TargetMode="External" /><Relationship Id="rId683" Type="http://schemas.openxmlformats.org/officeDocument/2006/relationships/hyperlink" Target="https://twitter.com/#!/derick_newton/status/1175166675236413450" TargetMode="External" /><Relationship Id="rId684" Type="http://schemas.openxmlformats.org/officeDocument/2006/relationships/hyperlink" Target="https://twitter.com/#!/wildkatphoto/status/1175535124517203969" TargetMode="External" /><Relationship Id="rId685" Type="http://schemas.openxmlformats.org/officeDocument/2006/relationships/hyperlink" Target="https://twitter.com/#!/dezzy_r11/status/1176506759743246336" TargetMode="External" /><Relationship Id="rId686" Type="http://schemas.openxmlformats.org/officeDocument/2006/relationships/hyperlink" Target="https://twitter.com/#!/wildkatphoto/status/1176527110044901376" TargetMode="External" /><Relationship Id="rId687" Type="http://schemas.openxmlformats.org/officeDocument/2006/relationships/hyperlink" Target="https://twitter.com/#!/kstate_union/status/1177289249470799879" TargetMode="External" /><Relationship Id="rId688" Type="http://schemas.openxmlformats.org/officeDocument/2006/relationships/hyperlink" Target="https://twitter.com/#!/wildkatphoto/status/1177290011173163008" TargetMode="External" /><Relationship Id="rId689" Type="http://schemas.openxmlformats.org/officeDocument/2006/relationships/hyperlink" Target="https://twitter.com/#!/naajagj/status/1177319920545218560" TargetMode="External" /><Relationship Id="rId690" Type="http://schemas.openxmlformats.org/officeDocument/2006/relationships/hyperlink" Target="https://twitter.com/#!/chrisclaytondtn/status/1177320147750674437" TargetMode="External" /><Relationship Id="rId691" Type="http://schemas.openxmlformats.org/officeDocument/2006/relationships/hyperlink" Target="https://twitter.com/#!/dtnpf/status/1177311930249293829" TargetMode="External" /><Relationship Id="rId692" Type="http://schemas.openxmlformats.org/officeDocument/2006/relationships/hyperlink" Target="https://twitter.com/#!/agrederdtn/status/1177324163884879872" TargetMode="External" /><Relationship Id="rId693" Type="http://schemas.openxmlformats.org/officeDocument/2006/relationships/hyperlink" Target="https://twitter.com/#!/tristateneighbr/status/1177327003025969170" TargetMode="External" /><Relationship Id="rId694" Type="http://schemas.openxmlformats.org/officeDocument/2006/relationships/hyperlink" Target="https://twitter.com/#!/xgrumpygranx/status/1177327281561309187" TargetMode="External" /><Relationship Id="rId695" Type="http://schemas.openxmlformats.org/officeDocument/2006/relationships/comments" Target="../comments1.xml" /><Relationship Id="rId696" Type="http://schemas.openxmlformats.org/officeDocument/2006/relationships/vmlDrawing" Target="../drawings/vmlDrawing1.vml" /><Relationship Id="rId697" Type="http://schemas.openxmlformats.org/officeDocument/2006/relationships/table" Target="../tables/table1.xml" /><Relationship Id="rId69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ae349SsfRA" TargetMode="External" /><Relationship Id="rId2" Type="http://schemas.openxmlformats.org/officeDocument/2006/relationships/hyperlink" Target="https://t.co/yBBxiPealB" TargetMode="External" /><Relationship Id="rId3" Type="http://schemas.openxmlformats.org/officeDocument/2006/relationships/hyperlink" Target="http://t.co/Eep4s8KYnY" TargetMode="External" /><Relationship Id="rId4" Type="http://schemas.openxmlformats.org/officeDocument/2006/relationships/hyperlink" Target="https://t.co/EMkGXkPN7h" TargetMode="External" /><Relationship Id="rId5" Type="http://schemas.openxmlformats.org/officeDocument/2006/relationships/hyperlink" Target="https://t.co/Yy71OSX6Dp" TargetMode="External" /><Relationship Id="rId6" Type="http://schemas.openxmlformats.org/officeDocument/2006/relationships/hyperlink" Target="https://t.co/RW6Ig5YvTX" TargetMode="External" /><Relationship Id="rId7" Type="http://schemas.openxmlformats.org/officeDocument/2006/relationships/hyperlink" Target="https://t.co/7e5Tkh74EG" TargetMode="External" /><Relationship Id="rId8" Type="http://schemas.openxmlformats.org/officeDocument/2006/relationships/hyperlink" Target="http://t.co/FBntZAIM7V" TargetMode="External" /><Relationship Id="rId9" Type="http://schemas.openxmlformats.org/officeDocument/2006/relationships/hyperlink" Target="http://t.co/3CRpVgXEDl" TargetMode="External" /><Relationship Id="rId10" Type="http://schemas.openxmlformats.org/officeDocument/2006/relationships/hyperlink" Target="https://t.co/idb7USZonq" TargetMode="External" /><Relationship Id="rId11" Type="http://schemas.openxmlformats.org/officeDocument/2006/relationships/hyperlink" Target="https://t.co/SlXKcmJGKc" TargetMode="External" /><Relationship Id="rId12" Type="http://schemas.openxmlformats.org/officeDocument/2006/relationships/hyperlink" Target="https://t.co/u9BqxHGsdh" TargetMode="External" /><Relationship Id="rId13" Type="http://schemas.openxmlformats.org/officeDocument/2006/relationships/hyperlink" Target="http://t.co/w1noEXqpN9" TargetMode="External" /><Relationship Id="rId14" Type="http://schemas.openxmlformats.org/officeDocument/2006/relationships/hyperlink" Target="https://t.co/rq07KMWY42" TargetMode="External" /><Relationship Id="rId15" Type="http://schemas.openxmlformats.org/officeDocument/2006/relationships/hyperlink" Target="https://t.co/vTzE9CofZQ" TargetMode="External" /><Relationship Id="rId16" Type="http://schemas.openxmlformats.org/officeDocument/2006/relationships/hyperlink" Target="https://t.co/ARnqZOqYiN" TargetMode="External" /><Relationship Id="rId17" Type="http://schemas.openxmlformats.org/officeDocument/2006/relationships/hyperlink" Target="https://t.co/a59OSXFFYB" TargetMode="External" /><Relationship Id="rId18" Type="http://schemas.openxmlformats.org/officeDocument/2006/relationships/hyperlink" Target="https://t.co/1yPE0yF8uC" TargetMode="External" /><Relationship Id="rId19" Type="http://schemas.openxmlformats.org/officeDocument/2006/relationships/hyperlink" Target="http://t.co/AILVR1TaJM" TargetMode="External" /><Relationship Id="rId20" Type="http://schemas.openxmlformats.org/officeDocument/2006/relationships/hyperlink" Target="http://t.co/lP2fLMoCLo" TargetMode="External" /><Relationship Id="rId21" Type="http://schemas.openxmlformats.org/officeDocument/2006/relationships/hyperlink" Target="https://t.co/w0KLPtppYI" TargetMode="External" /><Relationship Id="rId22" Type="http://schemas.openxmlformats.org/officeDocument/2006/relationships/hyperlink" Target="http://t.co/YK5posdMfx" TargetMode="External" /><Relationship Id="rId23" Type="http://schemas.openxmlformats.org/officeDocument/2006/relationships/hyperlink" Target="https://t.co/vfgCCTpRU1" TargetMode="External" /><Relationship Id="rId24" Type="http://schemas.openxmlformats.org/officeDocument/2006/relationships/hyperlink" Target="http://t.co/GguSiHto8D" TargetMode="External" /><Relationship Id="rId25" Type="http://schemas.openxmlformats.org/officeDocument/2006/relationships/hyperlink" Target="https://t.co/eliOqV6WZt" TargetMode="External" /><Relationship Id="rId26" Type="http://schemas.openxmlformats.org/officeDocument/2006/relationships/hyperlink" Target="https://t.co/eIbvsSoHSo" TargetMode="External" /><Relationship Id="rId27" Type="http://schemas.openxmlformats.org/officeDocument/2006/relationships/hyperlink" Target="http://t.co/d43JtLjsgX" TargetMode="External" /><Relationship Id="rId28" Type="http://schemas.openxmlformats.org/officeDocument/2006/relationships/hyperlink" Target="http://t.co/FBvdi2GChI" TargetMode="External" /><Relationship Id="rId29" Type="http://schemas.openxmlformats.org/officeDocument/2006/relationships/hyperlink" Target="https://t.co/CMCgOPb69l" TargetMode="External" /><Relationship Id="rId30" Type="http://schemas.openxmlformats.org/officeDocument/2006/relationships/hyperlink" Target="http://t.co/vqZnVCQgpR" TargetMode="External" /><Relationship Id="rId31" Type="http://schemas.openxmlformats.org/officeDocument/2006/relationships/hyperlink" Target="https://t.co/j5E5AjfBTl" TargetMode="External" /><Relationship Id="rId32" Type="http://schemas.openxmlformats.org/officeDocument/2006/relationships/hyperlink" Target="https://t.co/H4RAHe7Vpv" TargetMode="External" /><Relationship Id="rId33" Type="http://schemas.openxmlformats.org/officeDocument/2006/relationships/hyperlink" Target="http://t.co/6Fyqm8qoRz" TargetMode="External" /><Relationship Id="rId34" Type="http://schemas.openxmlformats.org/officeDocument/2006/relationships/hyperlink" Target="http://t.co/C9W3E5zk5i" TargetMode="External" /><Relationship Id="rId35" Type="http://schemas.openxmlformats.org/officeDocument/2006/relationships/hyperlink" Target="https://t.co/8IqfN8yCpG" TargetMode="External" /><Relationship Id="rId36" Type="http://schemas.openxmlformats.org/officeDocument/2006/relationships/hyperlink" Target="https://t.co/F3fLcf5sH7" TargetMode="External" /><Relationship Id="rId37" Type="http://schemas.openxmlformats.org/officeDocument/2006/relationships/hyperlink" Target="http://t.co/yI4Ail47Yx" TargetMode="External" /><Relationship Id="rId38" Type="http://schemas.openxmlformats.org/officeDocument/2006/relationships/hyperlink" Target="https://t.co/hHkBLMIq7s" TargetMode="External" /><Relationship Id="rId39" Type="http://schemas.openxmlformats.org/officeDocument/2006/relationships/hyperlink" Target="https://t.co/as18K3TIjq" TargetMode="External" /><Relationship Id="rId40" Type="http://schemas.openxmlformats.org/officeDocument/2006/relationships/hyperlink" Target="https://t.co/DXFsNBsAkb" TargetMode="External" /><Relationship Id="rId41" Type="http://schemas.openxmlformats.org/officeDocument/2006/relationships/hyperlink" Target="https://t.co/JuSaRg6myz" TargetMode="External" /><Relationship Id="rId42" Type="http://schemas.openxmlformats.org/officeDocument/2006/relationships/hyperlink" Target="https://t.co/xo3XmXGBpn" TargetMode="External" /><Relationship Id="rId43" Type="http://schemas.openxmlformats.org/officeDocument/2006/relationships/hyperlink" Target="https://t.co/BUKJFiE7w1" TargetMode="External" /><Relationship Id="rId44" Type="http://schemas.openxmlformats.org/officeDocument/2006/relationships/hyperlink" Target="https://t.co/KZLS1Y9Xv7" TargetMode="External" /><Relationship Id="rId45" Type="http://schemas.openxmlformats.org/officeDocument/2006/relationships/hyperlink" Target="https://t.co/2WbyzHXEJ1" TargetMode="External" /><Relationship Id="rId46" Type="http://schemas.openxmlformats.org/officeDocument/2006/relationships/hyperlink" Target="https://t.co/RDpFsJpjhT" TargetMode="External" /><Relationship Id="rId47" Type="http://schemas.openxmlformats.org/officeDocument/2006/relationships/hyperlink" Target="https://t.co/jxFsHtG6gV" TargetMode="External" /><Relationship Id="rId48" Type="http://schemas.openxmlformats.org/officeDocument/2006/relationships/hyperlink" Target="https://t.co/2jiP87oiTm" TargetMode="External" /><Relationship Id="rId49" Type="http://schemas.openxmlformats.org/officeDocument/2006/relationships/hyperlink" Target="https://t.co/NkCtSdtrKL" TargetMode="External" /><Relationship Id="rId50" Type="http://schemas.openxmlformats.org/officeDocument/2006/relationships/hyperlink" Target="https://t.co/W2TNIY6NpG" TargetMode="External" /><Relationship Id="rId51" Type="http://schemas.openxmlformats.org/officeDocument/2006/relationships/hyperlink" Target="https://t.co/ybxu6kVRsK" TargetMode="External" /><Relationship Id="rId52" Type="http://schemas.openxmlformats.org/officeDocument/2006/relationships/hyperlink" Target="https://t.co/UDILfpPFxg" TargetMode="External" /><Relationship Id="rId53" Type="http://schemas.openxmlformats.org/officeDocument/2006/relationships/hyperlink" Target="https://t.co/0XIcyiQCVb" TargetMode="External" /><Relationship Id="rId54" Type="http://schemas.openxmlformats.org/officeDocument/2006/relationships/hyperlink" Target="http://t.co/MwZIhDZguW" TargetMode="External" /><Relationship Id="rId55" Type="http://schemas.openxmlformats.org/officeDocument/2006/relationships/hyperlink" Target="https://t.co/LeK1webMyr" TargetMode="External" /><Relationship Id="rId56" Type="http://schemas.openxmlformats.org/officeDocument/2006/relationships/hyperlink" Target="https://t.co/t6o3CFcn2V" TargetMode="External" /><Relationship Id="rId57" Type="http://schemas.openxmlformats.org/officeDocument/2006/relationships/hyperlink" Target="https://t.co/xj7VEiPorI" TargetMode="External" /><Relationship Id="rId58" Type="http://schemas.openxmlformats.org/officeDocument/2006/relationships/hyperlink" Target="http://t.co/jDkpX17QXV" TargetMode="External" /><Relationship Id="rId59" Type="http://schemas.openxmlformats.org/officeDocument/2006/relationships/hyperlink" Target="https://t.co/ylICf3m1DT" TargetMode="External" /><Relationship Id="rId60" Type="http://schemas.openxmlformats.org/officeDocument/2006/relationships/hyperlink" Target="https://t.co/qhrVbgHOPM" TargetMode="External" /><Relationship Id="rId61" Type="http://schemas.openxmlformats.org/officeDocument/2006/relationships/hyperlink" Target="https://t.co/Y4eJ7KFUSd" TargetMode="External" /><Relationship Id="rId62" Type="http://schemas.openxmlformats.org/officeDocument/2006/relationships/hyperlink" Target="https://t.co/Hy9xrsCjhG" TargetMode="External" /><Relationship Id="rId63" Type="http://schemas.openxmlformats.org/officeDocument/2006/relationships/hyperlink" Target="https://t.co/T1T32OOA6U" TargetMode="External" /><Relationship Id="rId64" Type="http://schemas.openxmlformats.org/officeDocument/2006/relationships/hyperlink" Target="https://t.co/xi4Npe4kfW" TargetMode="External" /><Relationship Id="rId65" Type="http://schemas.openxmlformats.org/officeDocument/2006/relationships/hyperlink" Target="https://t.co/UelQCjJLFi" TargetMode="External" /><Relationship Id="rId66" Type="http://schemas.openxmlformats.org/officeDocument/2006/relationships/hyperlink" Target="http://t.co/DernzdZZgw" TargetMode="External" /><Relationship Id="rId67" Type="http://schemas.openxmlformats.org/officeDocument/2006/relationships/hyperlink" Target="https://t.co/dAGFxjQWq1" TargetMode="External" /><Relationship Id="rId68" Type="http://schemas.openxmlformats.org/officeDocument/2006/relationships/hyperlink" Target="https://t.co/hL6uSXYKy7" TargetMode="External" /><Relationship Id="rId69" Type="http://schemas.openxmlformats.org/officeDocument/2006/relationships/hyperlink" Target="http://t.co/t4YNUGNLqj" TargetMode="External" /><Relationship Id="rId70" Type="http://schemas.openxmlformats.org/officeDocument/2006/relationships/hyperlink" Target="https://t.co/EjetoWA2LI" TargetMode="External" /><Relationship Id="rId71" Type="http://schemas.openxmlformats.org/officeDocument/2006/relationships/hyperlink" Target="https://t.co/tFlDISjVgV" TargetMode="External" /><Relationship Id="rId72" Type="http://schemas.openxmlformats.org/officeDocument/2006/relationships/hyperlink" Target="https://t.co/SUeXhA70dJ" TargetMode="External" /><Relationship Id="rId73" Type="http://schemas.openxmlformats.org/officeDocument/2006/relationships/hyperlink" Target="https://t.co/zDDgQdN0u0" TargetMode="External" /><Relationship Id="rId74" Type="http://schemas.openxmlformats.org/officeDocument/2006/relationships/hyperlink" Target="https://t.co/30GF8jGPLM" TargetMode="External" /><Relationship Id="rId75" Type="http://schemas.openxmlformats.org/officeDocument/2006/relationships/hyperlink" Target="https://t.co/nwcnK3CNvD" TargetMode="External" /><Relationship Id="rId76" Type="http://schemas.openxmlformats.org/officeDocument/2006/relationships/hyperlink" Target="https://t.co/OMgFskeRc1" TargetMode="External" /><Relationship Id="rId77" Type="http://schemas.openxmlformats.org/officeDocument/2006/relationships/hyperlink" Target="https://t.co/DXFsNBsAkb" TargetMode="External" /><Relationship Id="rId78" Type="http://schemas.openxmlformats.org/officeDocument/2006/relationships/hyperlink" Target="https://t.co/RMQ9WCgdMw" TargetMode="External" /><Relationship Id="rId79" Type="http://schemas.openxmlformats.org/officeDocument/2006/relationships/hyperlink" Target="https://t.co/OYS3pnqJS8" TargetMode="External" /><Relationship Id="rId80" Type="http://schemas.openxmlformats.org/officeDocument/2006/relationships/hyperlink" Target="https://t.co/JlZg6YZNqU" TargetMode="External" /><Relationship Id="rId81" Type="http://schemas.openxmlformats.org/officeDocument/2006/relationships/hyperlink" Target="https://t.co/N5XmMbasVi" TargetMode="External" /><Relationship Id="rId82" Type="http://schemas.openxmlformats.org/officeDocument/2006/relationships/hyperlink" Target="https://t.co/LJV1CQfIPK" TargetMode="External" /><Relationship Id="rId83" Type="http://schemas.openxmlformats.org/officeDocument/2006/relationships/hyperlink" Target="https://t.co/m3CEH3puWx" TargetMode="External" /><Relationship Id="rId84" Type="http://schemas.openxmlformats.org/officeDocument/2006/relationships/hyperlink" Target="https://t.co/pWkQYsmq1l" TargetMode="External" /><Relationship Id="rId85" Type="http://schemas.openxmlformats.org/officeDocument/2006/relationships/hyperlink" Target="https://t.co/ZrEFwRaeCj" TargetMode="External" /><Relationship Id="rId86" Type="http://schemas.openxmlformats.org/officeDocument/2006/relationships/hyperlink" Target="https://t.co/kR01JDpHAO" TargetMode="External" /><Relationship Id="rId87" Type="http://schemas.openxmlformats.org/officeDocument/2006/relationships/hyperlink" Target="https://t.co/oChDrose2A" TargetMode="External" /><Relationship Id="rId88" Type="http://schemas.openxmlformats.org/officeDocument/2006/relationships/hyperlink" Target="https://t.co/0YZ6WhQJ20" TargetMode="External" /><Relationship Id="rId89" Type="http://schemas.openxmlformats.org/officeDocument/2006/relationships/hyperlink" Target="https://t.co/zeUqHb2FWC" TargetMode="External" /><Relationship Id="rId90" Type="http://schemas.openxmlformats.org/officeDocument/2006/relationships/hyperlink" Target="http://t.co/UrTqdapgoC" TargetMode="External" /><Relationship Id="rId91" Type="http://schemas.openxmlformats.org/officeDocument/2006/relationships/hyperlink" Target="https://t.co/2N8uMhWkI9" TargetMode="External" /><Relationship Id="rId92" Type="http://schemas.openxmlformats.org/officeDocument/2006/relationships/hyperlink" Target="https://t.co/79aRrm8WxO" TargetMode="External" /><Relationship Id="rId93" Type="http://schemas.openxmlformats.org/officeDocument/2006/relationships/hyperlink" Target="http://t.co/08vCBznO" TargetMode="External" /><Relationship Id="rId94" Type="http://schemas.openxmlformats.org/officeDocument/2006/relationships/hyperlink" Target="https://t.co/Oe6wweOdan" TargetMode="External" /><Relationship Id="rId95" Type="http://schemas.openxmlformats.org/officeDocument/2006/relationships/hyperlink" Target="https://t.co/aqHpwDj832" TargetMode="External" /><Relationship Id="rId96" Type="http://schemas.openxmlformats.org/officeDocument/2006/relationships/hyperlink" Target="https://t.co/jZ7GHTZeXd" TargetMode="External" /><Relationship Id="rId97" Type="http://schemas.openxmlformats.org/officeDocument/2006/relationships/hyperlink" Target="https://t.co/A13Hsqsybs" TargetMode="External" /><Relationship Id="rId98" Type="http://schemas.openxmlformats.org/officeDocument/2006/relationships/hyperlink" Target="https://t.co/E6LDbu1UYt" TargetMode="External" /><Relationship Id="rId99" Type="http://schemas.openxmlformats.org/officeDocument/2006/relationships/hyperlink" Target="https://t.co/EzYtP4RG2w" TargetMode="External" /><Relationship Id="rId100" Type="http://schemas.openxmlformats.org/officeDocument/2006/relationships/hyperlink" Target="https://t.co/17SNj7Pulu" TargetMode="External" /><Relationship Id="rId101" Type="http://schemas.openxmlformats.org/officeDocument/2006/relationships/hyperlink" Target="https://t.co/YCjmbHTHv4" TargetMode="External" /><Relationship Id="rId102" Type="http://schemas.openxmlformats.org/officeDocument/2006/relationships/hyperlink" Target="https://t.co/cgmOv3GQOZ" TargetMode="External" /><Relationship Id="rId103" Type="http://schemas.openxmlformats.org/officeDocument/2006/relationships/hyperlink" Target="https://t.co/TcYMTYvplg" TargetMode="External" /><Relationship Id="rId104" Type="http://schemas.openxmlformats.org/officeDocument/2006/relationships/hyperlink" Target="https://t.co/8xCO1dswdx" TargetMode="External" /><Relationship Id="rId105" Type="http://schemas.openxmlformats.org/officeDocument/2006/relationships/hyperlink" Target="https://t.co/g4su3C2VRX" TargetMode="External" /><Relationship Id="rId106" Type="http://schemas.openxmlformats.org/officeDocument/2006/relationships/hyperlink" Target="https://t.co/gTlQw1AOpS" TargetMode="External" /><Relationship Id="rId107" Type="http://schemas.openxmlformats.org/officeDocument/2006/relationships/hyperlink" Target="https://t.co/LJYlhan1be" TargetMode="External" /><Relationship Id="rId108" Type="http://schemas.openxmlformats.org/officeDocument/2006/relationships/hyperlink" Target="https://t.co/FOpV9cOxLI" TargetMode="External" /><Relationship Id="rId109" Type="http://schemas.openxmlformats.org/officeDocument/2006/relationships/hyperlink" Target="https://t.co/mgyJQ07aIA" TargetMode="External" /><Relationship Id="rId110" Type="http://schemas.openxmlformats.org/officeDocument/2006/relationships/hyperlink" Target="https://t.co/kmIn0ywQOb" TargetMode="External" /><Relationship Id="rId111" Type="http://schemas.openxmlformats.org/officeDocument/2006/relationships/hyperlink" Target="https://t.co/lMBFqHXzgJ" TargetMode="External" /><Relationship Id="rId112" Type="http://schemas.openxmlformats.org/officeDocument/2006/relationships/hyperlink" Target="https://t.co/rs654LdDFF" TargetMode="External" /><Relationship Id="rId113" Type="http://schemas.openxmlformats.org/officeDocument/2006/relationships/hyperlink" Target="https://t.co/uzU2FZTJ3D" TargetMode="External" /><Relationship Id="rId114" Type="http://schemas.openxmlformats.org/officeDocument/2006/relationships/hyperlink" Target="https://t.co/jUFIizNnF9" TargetMode="External" /><Relationship Id="rId115" Type="http://schemas.openxmlformats.org/officeDocument/2006/relationships/hyperlink" Target="https://t.co/bJaNFUBUvM" TargetMode="External" /><Relationship Id="rId116" Type="http://schemas.openxmlformats.org/officeDocument/2006/relationships/hyperlink" Target="https://t.co/aHEClhA45W" TargetMode="External" /><Relationship Id="rId117" Type="http://schemas.openxmlformats.org/officeDocument/2006/relationships/hyperlink" Target="https://t.co/Mzuu65hHHN" TargetMode="External" /><Relationship Id="rId118" Type="http://schemas.openxmlformats.org/officeDocument/2006/relationships/hyperlink" Target="https://t.co/xgVXDzcExF" TargetMode="External" /><Relationship Id="rId119" Type="http://schemas.openxmlformats.org/officeDocument/2006/relationships/hyperlink" Target="https://t.co/eqQjkK0xsK" TargetMode="External" /><Relationship Id="rId120" Type="http://schemas.openxmlformats.org/officeDocument/2006/relationships/hyperlink" Target="https://t.co/aQQomLjqDt" TargetMode="External" /><Relationship Id="rId121" Type="http://schemas.openxmlformats.org/officeDocument/2006/relationships/hyperlink" Target="http://t.co/a7LCerpxQN" TargetMode="External" /><Relationship Id="rId122" Type="http://schemas.openxmlformats.org/officeDocument/2006/relationships/hyperlink" Target="https://t.co/wGRnXbcWFA" TargetMode="External" /><Relationship Id="rId123" Type="http://schemas.openxmlformats.org/officeDocument/2006/relationships/hyperlink" Target="https://t.co/QjYFNMc0Cv" TargetMode="External" /><Relationship Id="rId124" Type="http://schemas.openxmlformats.org/officeDocument/2006/relationships/hyperlink" Target="https://t.co/ngzZDhPoVf" TargetMode="External" /><Relationship Id="rId125" Type="http://schemas.openxmlformats.org/officeDocument/2006/relationships/hyperlink" Target="https://t.co/n6YPxJ0t4R" TargetMode="External" /><Relationship Id="rId126" Type="http://schemas.openxmlformats.org/officeDocument/2006/relationships/hyperlink" Target="https://t.co/GoXuCp6LRm" TargetMode="External" /><Relationship Id="rId127" Type="http://schemas.openxmlformats.org/officeDocument/2006/relationships/hyperlink" Target="https://t.co/AIvLaQ5KFI" TargetMode="External" /><Relationship Id="rId128" Type="http://schemas.openxmlformats.org/officeDocument/2006/relationships/hyperlink" Target="https://t.co/Y8Mm9skspP" TargetMode="External" /><Relationship Id="rId129" Type="http://schemas.openxmlformats.org/officeDocument/2006/relationships/hyperlink" Target="https://t.co/wpY8erjr2F" TargetMode="External" /><Relationship Id="rId130" Type="http://schemas.openxmlformats.org/officeDocument/2006/relationships/hyperlink" Target="http://t.co/jCW5X3KQpK" TargetMode="External" /><Relationship Id="rId131" Type="http://schemas.openxmlformats.org/officeDocument/2006/relationships/hyperlink" Target="https://t.co/jCW5X3KQpK" TargetMode="External" /><Relationship Id="rId132" Type="http://schemas.openxmlformats.org/officeDocument/2006/relationships/hyperlink" Target="https://t.co/5avXc9kQvj" TargetMode="External" /><Relationship Id="rId133" Type="http://schemas.openxmlformats.org/officeDocument/2006/relationships/hyperlink" Target="http://t.co/sUG43Pwmvk" TargetMode="External" /><Relationship Id="rId134" Type="http://schemas.openxmlformats.org/officeDocument/2006/relationships/hyperlink" Target="https://t.co/HzEpRzDSyr" TargetMode="External" /><Relationship Id="rId135" Type="http://schemas.openxmlformats.org/officeDocument/2006/relationships/hyperlink" Target="https://t.co/G4h0T70iII" TargetMode="External" /><Relationship Id="rId136" Type="http://schemas.openxmlformats.org/officeDocument/2006/relationships/hyperlink" Target="http://t.co/BWEySimoHG" TargetMode="External" /><Relationship Id="rId137" Type="http://schemas.openxmlformats.org/officeDocument/2006/relationships/hyperlink" Target="https://t.co/CRkilg5Crr" TargetMode="External" /><Relationship Id="rId138" Type="http://schemas.openxmlformats.org/officeDocument/2006/relationships/hyperlink" Target="https://t.co/05KVfxcNE0" TargetMode="External" /><Relationship Id="rId139" Type="http://schemas.openxmlformats.org/officeDocument/2006/relationships/hyperlink" Target="http://sports.yahoo.com/ncaa/football/recruiting/player-D.J.-Render-180996" TargetMode="External" /><Relationship Id="rId140" Type="http://schemas.openxmlformats.org/officeDocument/2006/relationships/hyperlink" Target="https://t.co/VLH4nnRyqv" TargetMode="External" /><Relationship Id="rId141" Type="http://schemas.openxmlformats.org/officeDocument/2006/relationships/hyperlink" Target="https://t.co/IJXeGeywK6" TargetMode="External" /><Relationship Id="rId142" Type="http://schemas.openxmlformats.org/officeDocument/2006/relationships/hyperlink" Target="https://t.co/EQtMWQHyGc" TargetMode="External" /><Relationship Id="rId143" Type="http://schemas.openxmlformats.org/officeDocument/2006/relationships/hyperlink" Target="https://t.co/LvrB681BCA" TargetMode="External" /><Relationship Id="rId144" Type="http://schemas.openxmlformats.org/officeDocument/2006/relationships/hyperlink" Target="https://t.co/yF5VodAgkB" TargetMode="External" /><Relationship Id="rId145" Type="http://schemas.openxmlformats.org/officeDocument/2006/relationships/hyperlink" Target="https://t.co/uPNvWtVh5E" TargetMode="External" /><Relationship Id="rId146" Type="http://schemas.openxmlformats.org/officeDocument/2006/relationships/hyperlink" Target="https://t.co/fkB84bRacW" TargetMode="External" /><Relationship Id="rId147" Type="http://schemas.openxmlformats.org/officeDocument/2006/relationships/hyperlink" Target="http://t.co/JdHjMZcSkt" TargetMode="External" /><Relationship Id="rId148" Type="http://schemas.openxmlformats.org/officeDocument/2006/relationships/hyperlink" Target="https://t.co/qOtzgyEEqM" TargetMode="External" /><Relationship Id="rId149" Type="http://schemas.openxmlformats.org/officeDocument/2006/relationships/hyperlink" Target="https://t.co/eAMPCfhYph" TargetMode="External" /><Relationship Id="rId150" Type="http://schemas.openxmlformats.org/officeDocument/2006/relationships/hyperlink" Target="https://t.co/yTazLe6ngA" TargetMode="External" /><Relationship Id="rId151" Type="http://schemas.openxmlformats.org/officeDocument/2006/relationships/hyperlink" Target="https://t.co/GhhR6PtDPM" TargetMode="External" /><Relationship Id="rId152" Type="http://schemas.openxmlformats.org/officeDocument/2006/relationships/hyperlink" Target="http://t.co/FSyf5DRCsz" TargetMode="External" /><Relationship Id="rId153" Type="http://schemas.openxmlformats.org/officeDocument/2006/relationships/hyperlink" Target="https://t.co/DXFsNBsAkb" TargetMode="External" /><Relationship Id="rId154" Type="http://schemas.openxmlformats.org/officeDocument/2006/relationships/hyperlink" Target="https://t.co/y6yV3jnHWl" TargetMode="External" /><Relationship Id="rId155" Type="http://schemas.openxmlformats.org/officeDocument/2006/relationships/hyperlink" Target="https://t.co/sBHogvIS7K" TargetMode="External" /><Relationship Id="rId156" Type="http://schemas.openxmlformats.org/officeDocument/2006/relationships/hyperlink" Target="http://t.co/Ma0iiScsO9" TargetMode="External" /><Relationship Id="rId157" Type="http://schemas.openxmlformats.org/officeDocument/2006/relationships/hyperlink" Target="http://t.co/zbWgROjfio" TargetMode="External" /><Relationship Id="rId158" Type="http://schemas.openxmlformats.org/officeDocument/2006/relationships/hyperlink" Target="http://t.co/z4qguRFMfB" TargetMode="External" /><Relationship Id="rId159" Type="http://schemas.openxmlformats.org/officeDocument/2006/relationships/hyperlink" Target="https://t.co/7vU6yUjJc6" TargetMode="External" /><Relationship Id="rId160" Type="http://schemas.openxmlformats.org/officeDocument/2006/relationships/hyperlink" Target="https://t.co/jYBbfkHgju" TargetMode="External" /><Relationship Id="rId161" Type="http://schemas.openxmlformats.org/officeDocument/2006/relationships/hyperlink" Target="https://t.co/hYBGb7s3Gf" TargetMode="External" /><Relationship Id="rId162" Type="http://schemas.openxmlformats.org/officeDocument/2006/relationships/hyperlink" Target="http://t.co/gqsegFGP2N" TargetMode="External" /><Relationship Id="rId163" Type="http://schemas.openxmlformats.org/officeDocument/2006/relationships/hyperlink" Target="https://t.co/ba8eFzbqsb" TargetMode="External" /><Relationship Id="rId164" Type="http://schemas.openxmlformats.org/officeDocument/2006/relationships/hyperlink" Target="http://t.co/W89vvJ7xYv" TargetMode="External" /><Relationship Id="rId165" Type="http://schemas.openxmlformats.org/officeDocument/2006/relationships/hyperlink" Target="http://t.co/WKcMOZn7yC" TargetMode="External" /><Relationship Id="rId166" Type="http://schemas.openxmlformats.org/officeDocument/2006/relationships/hyperlink" Target="http://t.co/iu4NXFR61u" TargetMode="External" /><Relationship Id="rId167" Type="http://schemas.openxmlformats.org/officeDocument/2006/relationships/hyperlink" Target="https://t.co/OGerZk0QZA" TargetMode="External" /><Relationship Id="rId168" Type="http://schemas.openxmlformats.org/officeDocument/2006/relationships/hyperlink" Target="http://t.co/L4PClbts3b" TargetMode="External" /><Relationship Id="rId169" Type="http://schemas.openxmlformats.org/officeDocument/2006/relationships/hyperlink" Target="https://t.co/0CGv0mCydR" TargetMode="External" /><Relationship Id="rId170" Type="http://schemas.openxmlformats.org/officeDocument/2006/relationships/hyperlink" Target="https://t.co/qqBXJYllso" TargetMode="External" /><Relationship Id="rId171" Type="http://schemas.openxmlformats.org/officeDocument/2006/relationships/hyperlink" Target="https://t.co/GvfN73CRZs" TargetMode="External" /><Relationship Id="rId172" Type="http://schemas.openxmlformats.org/officeDocument/2006/relationships/hyperlink" Target="https://t.co/He5EcdrWpU" TargetMode="External" /><Relationship Id="rId173" Type="http://schemas.openxmlformats.org/officeDocument/2006/relationships/hyperlink" Target="http://t.co/FSN92WlzrX" TargetMode="External" /><Relationship Id="rId174" Type="http://schemas.openxmlformats.org/officeDocument/2006/relationships/hyperlink" Target="https://t.co/4zspH5zjlN" TargetMode="External" /><Relationship Id="rId175" Type="http://schemas.openxmlformats.org/officeDocument/2006/relationships/hyperlink" Target="http://t.co/j3Btk4pSn9" TargetMode="External" /><Relationship Id="rId176" Type="http://schemas.openxmlformats.org/officeDocument/2006/relationships/hyperlink" Target="http://t.co/MjWkLjbqCN" TargetMode="External" /><Relationship Id="rId177" Type="http://schemas.openxmlformats.org/officeDocument/2006/relationships/hyperlink" Target="http://t.co/JtSOFIZWAo" TargetMode="External" /><Relationship Id="rId178" Type="http://schemas.openxmlformats.org/officeDocument/2006/relationships/hyperlink" Target="https://t.co/goIDs6XAeU" TargetMode="External" /><Relationship Id="rId179" Type="http://schemas.openxmlformats.org/officeDocument/2006/relationships/hyperlink" Target="https://t.co/s6d6NVfAAw" TargetMode="External" /><Relationship Id="rId180" Type="http://schemas.openxmlformats.org/officeDocument/2006/relationships/hyperlink" Target="https://t.co/ojIgxshgFJ" TargetMode="External" /><Relationship Id="rId181" Type="http://schemas.openxmlformats.org/officeDocument/2006/relationships/hyperlink" Target="https://t.co/RP06gajDeD" TargetMode="External" /><Relationship Id="rId182" Type="http://schemas.openxmlformats.org/officeDocument/2006/relationships/hyperlink" Target="https://t.co/mBioq3aZ1a" TargetMode="External" /><Relationship Id="rId183" Type="http://schemas.openxmlformats.org/officeDocument/2006/relationships/hyperlink" Target="https://t.co/Gmxq18Vfjo" TargetMode="External" /><Relationship Id="rId184" Type="http://schemas.openxmlformats.org/officeDocument/2006/relationships/hyperlink" Target="http://t.co/gVnTPijxcT" TargetMode="External" /><Relationship Id="rId185" Type="http://schemas.openxmlformats.org/officeDocument/2006/relationships/hyperlink" Target="http://t.co/i6vF3Ksfhm" TargetMode="External" /><Relationship Id="rId186" Type="http://schemas.openxmlformats.org/officeDocument/2006/relationships/hyperlink" Target="https://t.co/6WJH0jRiWS" TargetMode="External" /><Relationship Id="rId187" Type="http://schemas.openxmlformats.org/officeDocument/2006/relationships/hyperlink" Target="https://t.co/v4LFIUSMQF" TargetMode="External" /><Relationship Id="rId188" Type="http://schemas.openxmlformats.org/officeDocument/2006/relationships/hyperlink" Target="http://t.co/iVdgbAShR7" TargetMode="External" /><Relationship Id="rId189" Type="http://schemas.openxmlformats.org/officeDocument/2006/relationships/hyperlink" Target="https://t.co/LQWhCfvFG8" TargetMode="External" /><Relationship Id="rId190" Type="http://schemas.openxmlformats.org/officeDocument/2006/relationships/hyperlink" Target="https://t.co/XAPn5gJ9eo" TargetMode="External" /><Relationship Id="rId191" Type="http://schemas.openxmlformats.org/officeDocument/2006/relationships/hyperlink" Target="https://t.co/K90hTTBqsS" TargetMode="External" /><Relationship Id="rId192" Type="http://schemas.openxmlformats.org/officeDocument/2006/relationships/hyperlink" Target="https://t.co/cDBjqKao2H" TargetMode="External" /><Relationship Id="rId193" Type="http://schemas.openxmlformats.org/officeDocument/2006/relationships/hyperlink" Target="https://t.co/Qqj9odUmdt" TargetMode="External" /><Relationship Id="rId194" Type="http://schemas.openxmlformats.org/officeDocument/2006/relationships/hyperlink" Target="https://t.co/B8zGlqf5it" TargetMode="External" /><Relationship Id="rId195" Type="http://schemas.openxmlformats.org/officeDocument/2006/relationships/hyperlink" Target="https://t.co/zS6OP36fMS" TargetMode="External" /><Relationship Id="rId196" Type="http://schemas.openxmlformats.org/officeDocument/2006/relationships/hyperlink" Target="https://t.co/HiXmAgULrM" TargetMode="External" /><Relationship Id="rId197" Type="http://schemas.openxmlformats.org/officeDocument/2006/relationships/hyperlink" Target="https://t.co/zHU4Qi8lph" TargetMode="External" /><Relationship Id="rId198" Type="http://schemas.openxmlformats.org/officeDocument/2006/relationships/hyperlink" Target="https://t.co/06excJkVlr" TargetMode="External" /><Relationship Id="rId199" Type="http://schemas.openxmlformats.org/officeDocument/2006/relationships/hyperlink" Target="https://t.co/DaGQ251r4N" TargetMode="External" /><Relationship Id="rId200" Type="http://schemas.openxmlformats.org/officeDocument/2006/relationships/hyperlink" Target="https://t.co/pm6t0Bn8zh" TargetMode="External" /><Relationship Id="rId201" Type="http://schemas.openxmlformats.org/officeDocument/2006/relationships/hyperlink" Target="https://t.co/qjneNDE4QD" TargetMode="External" /><Relationship Id="rId202" Type="http://schemas.openxmlformats.org/officeDocument/2006/relationships/hyperlink" Target="http://t.co/8ac60LctLZ" TargetMode="External" /><Relationship Id="rId203" Type="http://schemas.openxmlformats.org/officeDocument/2006/relationships/hyperlink" Target="https://t.co/5iGW7XTpC0" TargetMode="External" /><Relationship Id="rId204" Type="http://schemas.openxmlformats.org/officeDocument/2006/relationships/hyperlink" Target="https://t.co/7fHhebJ26T" TargetMode="External" /><Relationship Id="rId205" Type="http://schemas.openxmlformats.org/officeDocument/2006/relationships/hyperlink" Target="https://t.co/ek72LPOeEY" TargetMode="External" /><Relationship Id="rId206" Type="http://schemas.openxmlformats.org/officeDocument/2006/relationships/hyperlink" Target="https://t.co/tNId9i1HPR" TargetMode="External" /><Relationship Id="rId207" Type="http://schemas.openxmlformats.org/officeDocument/2006/relationships/hyperlink" Target="https://t.co/VA2QdDGZKa" TargetMode="External" /><Relationship Id="rId208" Type="http://schemas.openxmlformats.org/officeDocument/2006/relationships/hyperlink" Target="https://t.co/mTH1jVHWWb" TargetMode="External" /><Relationship Id="rId209" Type="http://schemas.openxmlformats.org/officeDocument/2006/relationships/hyperlink" Target="http://t.co/6HMegsZuLT" TargetMode="External" /><Relationship Id="rId210" Type="http://schemas.openxmlformats.org/officeDocument/2006/relationships/hyperlink" Target="https://t.co/JxMK4TrUrt" TargetMode="External" /><Relationship Id="rId211" Type="http://schemas.openxmlformats.org/officeDocument/2006/relationships/hyperlink" Target="https://t.co/MLxzDOW8yq" TargetMode="External" /><Relationship Id="rId212" Type="http://schemas.openxmlformats.org/officeDocument/2006/relationships/hyperlink" Target="https://t.co/4Tb6NpcQrG" TargetMode="External" /><Relationship Id="rId213" Type="http://schemas.openxmlformats.org/officeDocument/2006/relationships/hyperlink" Target="https://t.co/IorWz8IqS6" TargetMode="External" /><Relationship Id="rId214" Type="http://schemas.openxmlformats.org/officeDocument/2006/relationships/hyperlink" Target="https://t.co/439rkfZYC8" TargetMode="External" /><Relationship Id="rId215" Type="http://schemas.openxmlformats.org/officeDocument/2006/relationships/hyperlink" Target="http://t.co/wfxjpUTi84" TargetMode="External" /><Relationship Id="rId216" Type="http://schemas.openxmlformats.org/officeDocument/2006/relationships/hyperlink" Target="http://t.co/z1CcoQKVu4" TargetMode="External" /><Relationship Id="rId217" Type="http://schemas.openxmlformats.org/officeDocument/2006/relationships/hyperlink" Target="https://t.co/ZEIEu39xuZ" TargetMode="External" /><Relationship Id="rId218" Type="http://schemas.openxmlformats.org/officeDocument/2006/relationships/hyperlink" Target="https://t.co/9Ue4WyLUwe" TargetMode="External" /><Relationship Id="rId219" Type="http://schemas.openxmlformats.org/officeDocument/2006/relationships/hyperlink" Target="https://t.co/5820QflBFt" TargetMode="External" /><Relationship Id="rId220" Type="http://schemas.openxmlformats.org/officeDocument/2006/relationships/hyperlink" Target="https://t.co/9li2HeZb0d" TargetMode="External" /><Relationship Id="rId221" Type="http://schemas.openxmlformats.org/officeDocument/2006/relationships/hyperlink" Target="https://t.co/GC1KsSX8eH" TargetMode="External" /><Relationship Id="rId222" Type="http://schemas.openxmlformats.org/officeDocument/2006/relationships/hyperlink" Target="https://t.co/DxU5M7HlEH" TargetMode="External" /><Relationship Id="rId223" Type="http://schemas.openxmlformats.org/officeDocument/2006/relationships/hyperlink" Target="https://t.co/cD78ehBzuo" TargetMode="External" /><Relationship Id="rId224" Type="http://schemas.openxmlformats.org/officeDocument/2006/relationships/hyperlink" Target="https://t.co/7lQUCJjtBN" TargetMode="External" /><Relationship Id="rId225" Type="http://schemas.openxmlformats.org/officeDocument/2006/relationships/hyperlink" Target="http://t.co/sAi3WCYRsx" TargetMode="External" /><Relationship Id="rId226" Type="http://schemas.openxmlformats.org/officeDocument/2006/relationships/hyperlink" Target="https://t.co/z0ZoOgJhJ4" TargetMode="External" /><Relationship Id="rId227" Type="http://schemas.openxmlformats.org/officeDocument/2006/relationships/hyperlink" Target="https://t.co/49p4Y8AlSF" TargetMode="External" /><Relationship Id="rId228" Type="http://schemas.openxmlformats.org/officeDocument/2006/relationships/hyperlink" Target="https://t.co/7fZnqW87au" TargetMode="External" /><Relationship Id="rId229" Type="http://schemas.openxmlformats.org/officeDocument/2006/relationships/hyperlink" Target="https://t.co/WyiBJOLxfZ" TargetMode="External" /><Relationship Id="rId230" Type="http://schemas.openxmlformats.org/officeDocument/2006/relationships/hyperlink" Target="https://t.co/SlDgnxSeWy" TargetMode="External" /><Relationship Id="rId231" Type="http://schemas.openxmlformats.org/officeDocument/2006/relationships/hyperlink" Target="http://t.co/GTnEECJErj" TargetMode="External" /><Relationship Id="rId232" Type="http://schemas.openxmlformats.org/officeDocument/2006/relationships/hyperlink" Target="https://t.co/9DFB6Clenb" TargetMode="External" /><Relationship Id="rId233" Type="http://schemas.openxmlformats.org/officeDocument/2006/relationships/hyperlink" Target="https://t.co/zPPWmZSWAp" TargetMode="External" /><Relationship Id="rId234" Type="http://schemas.openxmlformats.org/officeDocument/2006/relationships/hyperlink" Target="https://t.co/WABrkVf3zZ" TargetMode="External" /><Relationship Id="rId235" Type="http://schemas.openxmlformats.org/officeDocument/2006/relationships/hyperlink" Target="http://t.co/sQrLFFR3Vf" TargetMode="External" /><Relationship Id="rId236" Type="http://schemas.openxmlformats.org/officeDocument/2006/relationships/hyperlink" Target="https://t.co/sH0mgj3KYW" TargetMode="External" /><Relationship Id="rId237" Type="http://schemas.openxmlformats.org/officeDocument/2006/relationships/hyperlink" Target="https://t.co/j1gYNiN0nT" TargetMode="External" /><Relationship Id="rId238" Type="http://schemas.openxmlformats.org/officeDocument/2006/relationships/hyperlink" Target="https://t.co/3kafsraeud" TargetMode="External" /><Relationship Id="rId239" Type="http://schemas.openxmlformats.org/officeDocument/2006/relationships/hyperlink" Target="https://t.co/I8Tv8IUXCB" TargetMode="External" /><Relationship Id="rId240" Type="http://schemas.openxmlformats.org/officeDocument/2006/relationships/hyperlink" Target="http://t.co/opBNLkfS5q" TargetMode="External" /><Relationship Id="rId241" Type="http://schemas.openxmlformats.org/officeDocument/2006/relationships/hyperlink" Target="https://t.co/X7O0986axn" TargetMode="External" /><Relationship Id="rId242" Type="http://schemas.openxmlformats.org/officeDocument/2006/relationships/hyperlink" Target="https://t.co/sXBBCoANKC" TargetMode="External" /><Relationship Id="rId243" Type="http://schemas.openxmlformats.org/officeDocument/2006/relationships/hyperlink" Target="https://t.co/wQwo9fNRvf" TargetMode="External" /><Relationship Id="rId244" Type="http://schemas.openxmlformats.org/officeDocument/2006/relationships/hyperlink" Target="https://t.co/7SWqrz4K1b" TargetMode="External" /><Relationship Id="rId245" Type="http://schemas.openxmlformats.org/officeDocument/2006/relationships/hyperlink" Target="https://t.co/JUixirwT9j" TargetMode="External" /><Relationship Id="rId246" Type="http://schemas.openxmlformats.org/officeDocument/2006/relationships/hyperlink" Target="https://t.co/bWNfv430Pf" TargetMode="External" /><Relationship Id="rId247" Type="http://schemas.openxmlformats.org/officeDocument/2006/relationships/hyperlink" Target="https://t.co/rP8Ugd607u" TargetMode="External" /><Relationship Id="rId248" Type="http://schemas.openxmlformats.org/officeDocument/2006/relationships/hyperlink" Target="https://t.co/an0a1f7IMe" TargetMode="External" /><Relationship Id="rId249" Type="http://schemas.openxmlformats.org/officeDocument/2006/relationships/hyperlink" Target="http://t.co/7ACh9h26TW" TargetMode="External" /><Relationship Id="rId250" Type="http://schemas.openxmlformats.org/officeDocument/2006/relationships/hyperlink" Target="http://t.co/lKPchKeMUk" TargetMode="External" /><Relationship Id="rId251" Type="http://schemas.openxmlformats.org/officeDocument/2006/relationships/hyperlink" Target="https://t.co/KQ1m7aoinp" TargetMode="External" /><Relationship Id="rId252" Type="http://schemas.openxmlformats.org/officeDocument/2006/relationships/hyperlink" Target="https://t.co/1DuWsV9vO5" TargetMode="External" /><Relationship Id="rId253" Type="http://schemas.openxmlformats.org/officeDocument/2006/relationships/hyperlink" Target="http://t.co/kKadkfH5jz" TargetMode="External" /><Relationship Id="rId254" Type="http://schemas.openxmlformats.org/officeDocument/2006/relationships/hyperlink" Target="http://t.co/PaGWy0aymX" TargetMode="External" /><Relationship Id="rId255" Type="http://schemas.openxmlformats.org/officeDocument/2006/relationships/hyperlink" Target="https://t.co/b0nlBFB8eY" TargetMode="External" /><Relationship Id="rId256" Type="http://schemas.openxmlformats.org/officeDocument/2006/relationships/hyperlink" Target="http://pbs.twimg.com/profile_images/1085595535195734018/eHZ4kWPq_normal.jpg" TargetMode="External" /><Relationship Id="rId257" Type="http://schemas.openxmlformats.org/officeDocument/2006/relationships/hyperlink" Target="http://pbs.twimg.com/profile_images/1111345273815687169/jZgzz6sr_normal.jpg" TargetMode="External" /><Relationship Id="rId258" Type="http://schemas.openxmlformats.org/officeDocument/2006/relationships/hyperlink" Target="http://pbs.twimg.com/profile_images/1108023321743056896/1_HBoPce_normal.png" TargetMode="External" /><Relationship Id="rId259" Type="http://schemas.openxmlformats.org/officeDocument/2006/relationships/hyperlink" Target="http://pbs.twimg.com/profile_images/378800000443035035/ff691253f16c40859297b2f4be42f4e4_normal.jpeg" TargetMode="External" /><Relationship Id="rId260" Type="http://schemas.openxmlformats.org/officeDocument/2006/relationships/hyperlink" Target="http://pbs.twimg.com/profile_images/646033535468470272/y7cE5dyg_normal.png" TargetMode="External" /><Relationship Id="rId261" Type="http://schemas.openxmlformats.org/officeDocument/2006/relationships/hyperlink" Target="http://pbs.twimg.com/profile_images/1176594112105132032/8ZBlwUCK_normal.jpg" TargetMode="External" /><Relationship Id="rId262" Type="http://schemas.openxmlformats.org/officeDocument/2006/relationships/hyperlink" Target="http://pbs.twimg.com/profile_images/629268966364610560/M_aBoQo8_normal.jpg" TargetMode="External" /><Relationship Id="rId263" Type="http://schemas.openxmlformats.org/officeDocument/2006/relationships/hyperlink" Target="http://pbs.twimg.com/profile_images/1173726937631600640/YOwtQWpm_normal.jpg" TargetMode="External" /><Relationship Id="rId264" Type="http://schemas.openxmlformats.org/officeDocument/2006/relationships/hyperlink" Target="http://pbs.twimg.com/profile_images/1101515849763090433/SFfV_v9Q_normal.png" TargetMode="External" /><Relationship Id="rId265" Type="http://schemas.openxmlformats.org/officeDocument/2006/relationships/hyperlink" Target="http://pbs.twimg.com/profile_images/1137114757536894977/V_nWK7Hr_normal.jpg" TargetMode="External" /><Relationship Id="rId266" Type="http://schemas.openxmlformats.org/officeDocument/2006/relationships/hyperlink" Target="http://pbs.twimg.com/profile_images/1173222618478141440/Sugsr3RF_normal.jpg" TargetMode="External" /><Relationship Id="rId267" Type="http://schemas.openxmlformats.org/officeDocument/2006/relationships/hyperlink" Target="http://pbs.twimg.com/profile_images/1175245492718100480/619b__tp_normal.jpg" TargetMode="External" /><Relationship Id="rId268" Type="http://schemas.openxmlformats.org/officeDocument/2006/relationships/hyperlink" Target="http://pbs.twimg.com/profile_images/895288254781673473/rQyS1vd6_normal.jpg" TargetMode="External" /><Relationship Id="rId269" Type="http://schemas.openxmlformats.org/officeDocument/2006/relationships/hyperlink" Target="http://pbs.twimg.com/profile_images/1167632773089284098/03_W7tVL_normal.jpg" TargetMode="External" /><Relationship Id="rId270" Type="http://schemas.openxmlformats.org/officeDocument/2006/relationships/hyperlink" Target="http://pbs.twimg.com/profile_images/1067818081941020672/fe22GqY1_normal.jpg" TargetMode="External" /><Relationship Id="rId271" Type="http://schemas.openxmlformats.org/officeDocument/2006/relationships/hyperlink" Target="http://pbs.twimg.com/profile_images/959629018453639168/-Nk1FbD1_normal.jpg" TargetMode="External" /><Relationship Id="rId272" Type="http://schemas.openxmlformats.org/officeDocument/2006/relationships/hyperlink" Target="http://pbs.twimg.com/profile_images/1104574047545905152/zRTeT6BB_normal.jpg" TargetMode="External" /><Relationship Id="rId273" Type="http://schemas.openxmlformats.org/officeDocument/2006/relationships/hyperlink" Target="http://pbs.twimg.com/profile_images/982822863429189633/wkBmDID9_normal.jpg" TargetMode="External" /><Relationship Id="rId274" Type="http://schemas.openxmlformats.org/officeDocument/2006/relationships/hyperlink" Target="http://pbs.twimg.com/profile_images/1069257330196430848/1WGvNobZ_normal.jpg" TargetMode="External" /><Relationship Id="rId275" Type="http://schemas.openxmlformats.org/officeDocument/2006/relationships/hyperlink" Target="http://pbs.twimg.com/profile_images/1009181082476994561/hIeb5rBx_normal.jpg" TargetMode="External" /><Relationship Id="rId276" Type="http://schemas.openxmlformats.org/officeDocument/2006/relationships/hyperlink" Target="http://pbs.twimg.com/profile_images/1151292637376389123/3eHcDl9i_normal.jpg" TargetMode="External" /><Relationship Id="rId277" Type="http://schemas.openxmlformats.org/officeDocument/2006/relationships/hyperlink" Target="http://pbs.twimg.com/profile_images/973956862981955587/zxfH_vTP_normal.jpg" TargetMode="External" /><Relationship Id="rId278" Type="http://schemas.openxmlformats.org/officeDocument/2006/relationships/hyperlink" Target="http://pbs.twimg.com/profile_images/439967821338923009/wN5YVZba_normal.jpeg" TargetMode="External" /><Relationship Id="rId279" Type="http://schemas.openxmlformats.org/officeDocument/2006/relationships/hyperlink" Target="http://pbs.twimg.com/profile_images/894569171220013056/frKnb-vN_normal.jpg" TargetMode="External" /><Relationship Id="rId280" Type="http://schemas.openxmlformats.org/officeDocument/2006/relationships/hyperlink" Target="http://pbs.twimg.com/profile_images/513017931836321792/zSugE4kE_normal.jpeg" TargetMode="External" /><Relationship Id="rId281" Type="http://schemas.openxmlformats.org/officeDocument/2006/relationships/hyperlink" Target="http://pbs.twimg.com/profile_images/873245100381548545/O6KAVW_M_normal.jpg" TargetMode="External" /><Relationship Id="rId282" Type="http://schemas.openxmlformats.org/officeDocument/2006/relationships/hyperlink" Target="http://pbs.twimg.com/profile_images/1150863438660481024/PI1u5ci6_normal.jpg" TargetMode="External" /><Relationship Id="rId283" Type="http://schemas.openxmlformats.org/officeDocument/2006/relationships/hyperlink" Target="http://pbs.twimg.com/profile_images/1172935385825124353/JySSYPZK_normal.jpg" TargetMode="External" /><Relationship Id="rId284" Type="http://schemas.openxmlformats.org/officeDocument/2006/relationships/hyperlink" Target="http://pbs.twimg.com/profile_images/1160312048011505664/OeB0ugrN_normal.jpg" TargetMode="External" /><Relationship Id="rId285" Type="http://schemas.openxmlformats.org/officeDocument/2006/relationships/hyperlink" Target="http://pbs.twimg.com/profile_images/1072597978370719750/A_UWfwNS_normal.jpg" TargetMode="External" /><Relationship Id="rId286" Type="http://schemas.openxmlformats.org/officeDocument/2006/relationships/hyperlink" Target="http://pbs.twimg.com/profile_images/943520183448039424/-uccKONY_normal.jpg" TargetMode="External" /><Relationship Id="rId287" Type="http://schemas.openxmlformats.org/officeDocument/2006/relationships/hyperlink" Target="http://pbs.twimg.com/profile_images/752997385521856512/jBbzKFuw_normal.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499676630747320321/BBJiMr1u_normal.jpeg" TargetMode="External" /><Relationship Id="rId290" Type="http://schemas.openxmlformats.org/officeDocument/2006/relationships/hyperlink" Target="http://pbs.twimg.com/profile_images/1366316318/coyote_normal.jpg" TargetMode="External" /><Relationship Id="rId291" Type="http://schemas.openxmlformats.org/officeDocument/2006/relationships/hyperlink" Target="http://pbs.twimg.com/profile_images/986980106739437569/kdIO5a2t_normal.jpg" TargetMode="External" /><Relationship Id="rId292" Type="http://schemas.openxmlformats.org/officeDocument/2006/relationships/hyperlink" Target="http://pbs.twimg.com/profile_images/886883649119023104/2elYbHRa_normal.jpg" TargetMode="External" /><Relationship Id="rId293" Type="http://schemas.openxmlformats.org/officeDocument/2006/relationships/hyperlink" Target="http://pbs.twimg.com/profile_images/836271926410518530/wKJCeyjK_normal.jpg" TargetMode="External" /><Relationship Id="rId294" Type="http://schemas.openxmlformats.org/officeDocument/2006/relationships/hyperlink" Target="http://pbs.twimg.com/profile_images/907303829145899009/a3EISsmU_normal.jpg" TargetMode="External" /><Relationship Id="rId295" Type="http://schemas.openxmlformats.org/officeDocument/2006/relationships/hyperlink" Target="http://pbs.twimg.com/profile_images/378800000386328973/5c14b49a56f84dca142140276d77328d_normal.jpeg" TargetMode="External" /><Relationship Id="rId296" Type="http://schemas.openxmlformats.org/officeDocument/2006/relationships/hyperlink" Target="http://pbs.twimg.com/profile_images/659030966510317569/k1hD8wk-_normal.jp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pbs.twimg.com/profile_images/502122831274983424/-OF5qxtS_normal.jpeg" TargetMode="External" /><Relationship Id="rId299" Type="http://schemas.openxmlformats.org/officeDocument/2006/relationships/hyperlink" Target="http://pbs.twimg.com/profile_images/1147160231333584898/ywAbctDm_normal.png" TargetMode="External" /><Relationship Id="rId300" Type="http://schemas.openxmlformats.org/officeDocument/2006/relationships/hyperlink" Target="http://pbs.twimg.com/profile_images/1120761678516445186/VLYE5wND_normal.png" TargetMode="External" /><Relationship Id="rId301" Type="http://schemas.openxmlformats.org/officeDocument/2006/relationships/hyperlink" Target="http://pbs.twimg.com/profile_images/1131619675283099654/3tjckV8F_normal.jpg" TargetMode="External" /><Relationship Id="rId302" Type="http://schemas.openxmlformats.org/officeDocument/2006/relationships/hyperlink" Target="http://pbs.twimg.com/profile_images/542609129978601472/YjXih5EZ_normal.jpeg" TargetMode="External" /><Relationship Id="rId303" Type="http://schemas.openxmlformats.org/officeDocument/2006/relationships/hyperlink" Target="http://pbs.twimg.com/profile_images/468830305285967873/kemKYD7c_normal.jpeg" TargetMode="External" /><Relationship Id="rId304" Type="http://schemas.openxmlformats.org/officeDocument/2006/relationships/hyperlink" Target="http://pbs.twimg.com/profile_images/3434261065/9f02f511768e226d8bf50fac4e0c1ee2_normal.jpeg" TargetMode="External" /><Relationship Id="rId305" Type="http://schemas.openxmlformats.org/officeDocument/2006/relationships/hyperlink" Target="http://pbs.twimg.com/profile_images/908344775601946625/L7X2VnLd_normal.jpg" TargetMode="External" /><Relationship Id="rId306" Type="http://schemas.openxmlformats.org/officeDocument/2006/relationships/hyperlink" Target="http://pbs.twimg.com/profile_images/876811392384356352/FOCr1pfY_normal.jpg" TargetMode="External" /><Relationship Id="rId307" Type="http://schemas.openxmlformats.org/officeDocument/2006/relationships/hyperlink" Target="http://pbs.twimg.com/profile_images/914139858280488961/t8XxhMzJ_normal.jpg" TargetMode="External" /><Relationship Id="rId308" Type="http://schemas.openxmlformats.org/officeDocument/2006/relationships/hyperlink" Target="http://pbs.twimg.com/profile_images/1152834720515817472/VKjgj6pi_normal.jpg" TargetMode="External" /><Relationship Id="rId309" Type="http://schemas.openxmlformats.org/officeDocument/2006/relationships/hyperlink" Target="http://pbs.twimg.com/profile_images/494113235964940288/GxaO-76J_normal.jpeg" TargetMode="External" /><Relationship Id="rId310" Type="http://schemas.openxmlformats.org/officeDocument/2006/relationships/hyperlink" Target="http://pbs.twimg.com/profile_images/1162494492865441792/0dcyv30L_normal.jpg" TargetMode="External" /><Relationship Id="rId311" Type="http://schemas.openxmlformats.org/officeDocument/2006/relationships/hyperlink" Target="http://pbs.twimg.com/profile_images/923679246681128960/Ysiqqjwe_normal.jpg" TargetMode="External" /><Relationship Id="rId312" Type="http://schemas.openxmlformats.org/officeDocument/2006/relationships/hyperlink" Target="http://pbs.twimg.com/profile_images/1037486871088119808/Xa_A4QV1_normal.jpg" TargetMode="External" /><Relationship Id="rId313" Type="http://schemas.openxmlformats.org/officeDocument/2006/relationships/hyperlink" Target="http://pbs.twimg.com/profile_images/913845943702663168/zqhgYjyd_normal.jpg" TargetMode="External" /><Relationship Id="rId314" Type="http://schemas.openxmlformats.org/officeDocument/2006/relationships/hyperlink" Target="http://pbs.twimg.com/profile_images/1022228182538354694/FMeKJ993_normal.jpg" TargetMode="External" /><Relationship Id="rId315" Type="http://schemas.openxmlformats.org/officeDocument/2006/relationships/hyperlink" Target="http://pbs.twimg.com/profile_images/1108554465592963072/zQrjyfqe_normal.jpg" TargetMode="External" /><Relationship Id="rId316" Type="http://schemas.openxmlformats.org/officeDocument/2006/relationships/hyperlink" Target="http://pbs.twimg.com/profile_images/555055324374122496/TzZ3Q6ok_normal.jpeg" TargetMode="External" /><Relationship Id="rId317" Type="http://schemas.openxmlformats.org/officeDocument/2006/relationships/hyperlink" Target="http://pbs.twimg.com/profile_images/991396645395984384/7v3TxRUR_normal.jpg" TargetMode="External" /><Relationship Id="rId318" Type="http://schemas.openxmlformats.org/officeDocument/2006/relationships/hyperlink" Target="http://pbs.twimg.com/profile_images/3569301034/0d8bc94b5ff3a41cfd08fb9b9da70719_normal.jpeg" TargetMode="External" /><Relationship Id="rId319" Type="http://schemas.openxmlformats.org/officeDocument/2006/relationships/hyperlink" Target="http://pbs.twimg.com/profile_images/1025084839282728960/E97lbIHk_normal.jpg" TargetMode="External" /><Relationship Id="rId320" Type="http://schemas.openxmlformats.org/officeDocument/2006/relationships/hyperlink" Target="http://pbs.twimg.com/profile_images/1158714287/PressGo-avatar_normal.png" TargetMode="External" /><Relationship Id="rId321" Type="http://schemas.openxmlformats.org/officeDocument/2006/relationships/hyperlink" Target="http://pbs.twimg.com/profile_images/1142471353108504578/E1Ob2qTl_normal.jpg" TargetMode="External" /><Relationship Id="rId322" Type="http://schemas.openxmlformats.org/officeDocument/2006/relationships/hyperlink" Target="http://pbs.twimg.com/profile_images/1080587922271862784/rD0azppG_normal.jpg" TargetMode="External" /><Relationship Id="rId323" Type="http://schemas.openxmlformats.org/officeDocument/2006/relationships/hyperlink" Target="http://pbs.twimg.com/profile_images/430706888800337920/GAuwBVrB_normal.jpeg" TargetMode="External" /><Relationship Id="rId324" Type="http://schemas.openxmlformats.org/officeDocument/2006/relationships/hyperlink" Target="http://pbs.twimg.com/profile_images/1148327441527689217/1QpS06D6_normal.png" TargetMode="External" /><Relationship Id="rId325" Type="http://schemas.openxmlformats.org/officeDocument/2006/relationships/hyperlink" Target="http://pbs.twimg.com/profile_images/646046613912195072/Oi5ox14Q_normal.jpg" TargetMode="External" /><Relationship Id="rId326" Type="http://schemas.openxmlformats.org/officeDocument/2006/relationships/hyperlink" Target="http://pbs.twimg.com/profile_images/1024129366119407616/s7_I08VU_normal.jpg" TargetMode="External" /><Relationship Id="rId327" Type="http://schemas.openxmlformats.org/officeDocument/2006/relationships/hyperlink" Target="http://pbs.twimg.com/profile_images/1081374214563774464/KnX3FGe1_normal.jpg" TargetMode="External" /><Relationship Id="rId328" Type="http://schemas.openxmlformats.org/officeDocument/2006/relationships/hyperlink" Target="http://pbs.twimg.com/profile_images/1156003520111247361/j3dUB3No_normal.jpg" TargetMode="External" /><Relationship Id="rId329" Type="http://schemas.openxmlformats.org/officeDocument/2006/relationships/hyperlink" Target="http://pbs.twimg.com/profile_images/1173305277418037249/6T_i7D_O_normal.jpg" TargetMode="External" /><Relationship Id="rId330" Type="http://schemas.openxmlformats.org/officeDocument/2006/relationships/hyperlink" Target="http://pbs.twimg.com/profile_images/886248938780598273/vHfkIopE_normal.jpg" TargetMode="External" /><Relationship Id="rId331" Type="http://schemas.openxmlformats.org/officeDocument/2006/relationships/hyperlink" Target="http://pbs.twimg.com/profile_images/1076206075597119488/42itvNB5_normal.jpg" TargetMode="External" /><Relationship Id="rId332" Type="http://schemas.openxmlformats.org/officeDocument/2006/relationships/hyperlink" Target="http://pbs.twimg.com/profile_images/2400991579/hl9p106wx4fhx76a822z_normal.png" TargetMode="External" /><Relationship Id="rId333" Type="http://schemas.openxmlformats.org/officeDocument/2006/relationships/hyperlink" Target="http://pbs.twimg.com/profile_images/1175688914566356993/sKnFCma9_normal.jpg" TargetMode="External" /><Relationship Id="rId334" Type="http://schemas.openxmlformats.org/officeDocument/2006/relationships/hyperlink" Target="http://pbs.twimg.com/profile_images/1073791785586053122/Hm23VqYb_normal.jpg" TargetMode="External" /><Relationship Id="rId335" Type="http://schemas.openxmlformats.org/officeDocument/2006/relationships/hyperlink" Target="http://pbs.twimg.com/profile_images/877547055735988224/rlkmAxNj_normal.jpg" TargetMode="External" /><Relationship Id="rId336" Type="http://schemas.openxmlformats.org/officeDocument/2006/relationships/hyperlink" Target="http://pbs.twimg.com/profile_images/989617699667013632/WFOOXiib_normal.jpg" TargetMode="External" /><Relationship Id="rId337" Type="http://schemas.openxmlformats.org/officeDocument/2006/relationships/hyperlink" Target="http://pbs.twimg.com/profile_images/631302148920250368/0KHgWOY8_normal.png" TargetMode="External" /><Relationship Id="rId338" Type="http://schemas.openxmlformats.org/officeDocument/2006/relationships/hyperlink" Target="http://pbs.twimg.com/profile_images/1102983885154107393/pP9y0huv_normal.png" TargetMode="External" /><Relationship Id="rId339" Type="http://schemas.openxmlformats.org/officeDocument/2006/relationships/hyperlink" Target="http://pbs.twimg.com/profile_images/1117343798680408064/3oeq1OYn_normal.png" TargetMode="External" /><Relationship Id="rId340" Type="http://schemas.openxmlformats.org/officeDocument/2006/relationships/hyperlink" Target="http://pbs.twimg.com/profile_images/1149437753312067584/fUrAjC-d_normal.png" TargetMode="External" /><Relationship Id="rId341" Type="http://schemas.openxmlformats.org/officeDocument/2006/relationships/hyperlink" Target="http://pbs.twimg.com/profile_images/635787819559092224/eP1Dllj5_normal.jpg" TargetMode="External" /><Relationship Id="rId342" Type="http://schemas.openxmlformats.org/officeDocument/2006/relationships/hyperlink" Target="http://pbs.twimg.com/profile_images/1032714753481863168/E0iE8Btt_normal.jpg" TargetMode="External" /><Relationship Id="rId343" Type="http://schemas.openxmlformats.org/officeDocument/2006/relationships/hyperlink" Target="http://pbs.twimg.com/profile_images/458759569087283200/edfWqIM0_normal.jpeg" TargetMode="External" /><Relationship Id="rId344" Type="http://schemas.openxmlformats.org/officeDocument/2006/relationships/hyperlink" Target="http://pbs.twimg.com/profile_images/942816732204404736/UN_9wf7C_normal.jpg" TargetMode="External" /><Relationship Id="rId345" Type="http://schemas.openxmlformats.org/officeDocument/2006/relationships/hyperlink" Target="http://pbs.twimg.com/profile_images/875457762188308481/6upIJ4nq_normal.jpg" TargetMode="External" /><Relationship Id="rId346" Type="http://schemas.openxmlformats.org/officeDocument/2006/relationships/hyperlink" Target="http://pbs.twimg.com/profile_images/1163843608534900736/FHlgNgWn_normal.jpg" TargetMode="External" /><Relationship Id="rId347" Type="http://schemas.openxmlformats.org/officeDocument/2006/relationships/hyperlink" Target="http://pbs.twimg.com/profile_images/1023686737124417536/my-yZT9h_normal.jpg" TargetMode="External" /><Relationship Id="rId348" Type="http://schemas.openxmlformats.org/officeDocument/2006/relationships/hyperlink" Target="http://pbs.twimg.com/profile_images/1059411513042038784/RSGnldxf_normal.jpg" TargetMode="External" /><Relationship Id="rId349" Type="http://schemas.openxmlformats.org/officeDocument/2006/relationships/hyperlink" Target="http://pbs.twimg.com/profile_images/1147276110830481413/J0Rlo1Dx_normal.jpg" TargetMode="External" /><Relationship Id="rId350" Type="http://schemas.openxmlformats.org/officeDocument/2006/relationships/hyperlink" Target="http://pbs.twimg.com/profile_images/1026820455209082881/QeJsi4bU_normal.jpg" TargetMode="External" /><Relationship Id="rId351" Type="http://schemas.openxmlformats.org/officeDocument/2006/relationships/hyperlink" Target="http://pbs.twimg.com/profile_images/1080136700293246977/H1KapG-s_normal.jpg" TargetMode="External" /><Relationship Id="rId352" Type="http://schemas.openxmlformats.org/officeDocument/2006/relationships/hyperlink" Target="http://pbs.twimg.com/profile_images/1123312109666938881/GucX2Wkk_normal.jpg" TargetMode="External" /><Relationship Id="rId353" Type="http://schemas.openxmlformats.org/officeDocument/2006/relationships/hyperlink" Target="http://pbs.twimg.com/profile_images/803067261439197185/9b8kSCOA_normal.jpg" TargetMode="External" /><Relationship Id="rId354" Type="http://schemas.openxmlformats.org/officeDocument/2006/relationships/hyperlink" Target="http://pbs.twimg.com/profile_images/1175490409360961538/d4jNsbX8_normal.jpg" TargetMode="External" /><Relationship Id="rId355" Type="http://schemas.openxmlformats.org/officeDocument/2006/relationships/hyperlink" Target="http://pbs.twimg.com/profile_images/979748797453602817/XEKefhID_normal.jpg" TargetMode="External" /><Relationship Id="rId356" Type="http://schemas.openxmlformats.org/officeDocument/2006/relationships/hyperlink" Target="http://pbs.twimg.com/profile_images/789106686753550336/5Tatttlc_normal.jpg" TargetMode="External" /><Relationship Id="rId357" Type="http://schemas.openxmlformats.org/officeDocument/2006/relationships/hyperlink" Target="http://pbs.twimg.com/profile_images/760883550367473664/SLd2H_h-_normal.jpg" TargetMode="External" /><Relationship Id="rId358" Type="http://schemas.openxmlformats.org/officeDocument/2006/relationships/hyperlink" Target="http://pbs.twimg.com/profile_images/1131605809727721474/rxDsmMJc_normal.png" TargetMode="External" /><Relationship Id="rId359" Type="http://schemas.openxmlformats.org/officeDocument/2006/relationships/hyperlink" Target="http://pbs.twimg.com/profile_images/1098972415294623744/Gl2LHTPI_normal.png" TargetMode="External" /><Relationship Id="rId360" Type="http://schemas.openxmlformats.org/officeDocument/2006/relationships/hyperlink" Target="http://pbs.twimg.com/profile_images/530779943806849024/K8DHJ9d9_normal.jpeg" TargetMode="External" /><Relationship Id="rId361" Type="http://schemas.openxmlformats.org/officeDocument/2006/relationships/hyperlink" Target="http://pbs.twimg.com/profile_images/1082364467835367424/587fbQVY_normal.jpg" TargetMode="External" /><Relationship Id="rId362" Type="http://schemas.openxmlformats.org/officeDocument/2006/relationships/hyperlink" Target="http://pbs.twimg.com/profile_images/1164495463980027904/h7yBAcQB_normal.jpg" TargetMode="External" /><Relationship Id="rId363" Type="http://schemas.openxmlformats.org/officeDocument/2006/relationships/hyperlink" Target="http://pbs.twimg.com/profile_images/1169267427940667392/BZAEbOoc_normal.jpg" TargetMode="External" /><Relationship Id="rId364" Type="http://schemas.openxmlformats.org/officeDocument/2006/relationships/hyperlink" Target="http://pbs.twimg.com/profile_images/461406200110665728/u6qzKhIg_normal.png" TargetMode="External" /><Relationship Id="rId365" Type="http://schemas.openxmlformats.org/officeDocument/2006/relationships/hyperlink" Target="http://pbs.twimg.com/profile_images/451772521897926656/iJRUuuGz_normal.jpeg" TargetMode="External" /><Relationship Id="rId366" Type="http://schemas.openxmlformats.org/officeDocument/2006/relationships/hyperlink" Target="http://pbs.twimg.com/profile_images/1176676520817020928/V2wMzOGo_normal.jpg" TargetMode="External" /><Relationship Id="rId367" Type="http://schemas.openxmlformats.org/officeDocument/2006/relationships/hyperlink" Target="http://pbs.twimg.com/profile_images/705929371098304512/m56WHlhX_normal.jpg" TargetMode="External" /><Relationship Id="rId368" Type="http://schemas.openxmlformats.org/officeDocument/2006/relationships/hyperlink" Target="http://pbs.twimg.com/profile_images/798602843015892992/OtobetiY_normal.jpg" TargetMode="External" /><Relationship Id="rId369" Type="http://schemas.openxmlformats.org/officeDocument/2006/relationships/hyperlink" Target="http://pbs.twimg.com/profile_images/510611430068850689/8n8FHGPO_normal.jpeg" TargetMode="External" /><Relationship Id="rId370" Type="http://schemas.openxmlformats.org/officeDocument/2006/relationships/hyperlink" Target="http://pbs.twimg.com/profile_images/981261120714326016/DY0_UXtk_normal.jpg" TargetMode="External" /><Relationship Id="rId371" Type="http://schemas.openxmlformats.org/officeDocument/2006/relationships/hyperlink" Target="http://pbs.twimg.com/profile_images/1155178896041631744/2E1HC5vq_normal.jpg" TargetMode="External" /><Relationship Id="rId372" Type="http://schemas.openxmlformats.org/officeDocument/2006/relationships/hyperlink" Target="http://pbs.twimg.com/profile_images/1049701070358962176/hZZNtH9c_normal.jpg" TargetMode="External" /><Relationship Id="rId373" Type="http://schemas.openxmlformats.org/officeDocument/2006/relationships/hyperlink" Target="http://pbs.twimg.com/profile_images/587449723876958208/nNo9OtFv_normal.jpg" TargetMode="External" /><Relationship Id="rId374" Type="http://schemas.openxmlformats.org/officeDocument/2006/relationships/hyperlink" Target="http://pbs.twimg.com/profile_images/914945541393367040/N6LcPXFD_normal.jpg" TargetMode="External" /><Relationship Id="rId375" Type="http://schemas.openxmlformats.org/officeDocument/2006/relationships/hyperlink" Target="http://pbs.twimg.com/profile_images/832048356612452355/zdFf7BWC_normal.jpg" TargetMode="External" /><Relationship Id="rId376" Type="http://schemas.openxmlformats.org/officeDocument/2006/relationships/hyperlink" Target="http://pbs.twimg.com/profile_images/1081093969658941440/mBk6tRpM_normal.jpg" TargetMode="External" /><Relationship Id="rId377" Type="http://schemas.openxmlformats.org/officeDocument/2006/relationships/hyperlink" Target="http://pbs.twimg.com/profile_images/1168295780681232384/vo84z7Og_normal.jpg" TargetMode="External" /><Relationship Id="rId378" Type="http://schemas.openxmlformats.org/officeDocument/2006/relationships/hyperlink" Target="http://pbs.twimg.com/profile_images/960529331997978624/2x6rynvM_normal.jpg" TargetMode="External" /><Relationship Id="rId379" Type="http://schemas.openxmlformats.org/officeDocument/2006/relationships/hyperlink" Target="http://pbs.twimg.com/profile_images/1089327667567083520/PP6zFaS3_normal.jpg" TargetMode="External" /><Relationship Id="rId380" Type="http://schemas.openxmlformats.org/officeDocument/2006/relationships/hyperlink" Target="http://pbs.twimg.com/profile_images/422554691310870528/4GUEHmwt_normal.jpeg" TargetMode="External" /><Relationship Id="rId381" Type="http://schemas.openxmlformats.org/officeDocument/2006/relationships/hyperlink" Target="http://pbs.twimg.com/profile_images/479713687335227393/S9gbqlKY_normal.jpeg" TargetMode="External" /><Relationship Id="rId382" Type="http://schemas.openxmlformats.org/officeDocument/2006/relationships/hyperlink" Target="http://pbs.twimg.com/profile_images/1165420840349044736/cZRIUe8X_normal.jpg" TargetMode="External" /><Relationship Id="rId383" Type="http://schemas.openxmlformats.org/officeDocument/2006/relationships/hyperlink" Target="http://pbs.twimg.com/profile_images/512298782415785984/brEZvG70_normal.jpeg" TargetMode="External" /><Relationship Id="rId384" Type="http://schemas.openxmlformats.org/officeDocument/2006/relationships/hyperlink" Target="http://pbs.twimg.com/profile_images/1166707687570268160/_FSsk6Nq_normal.jpg" TargetMode="External" /><Relationship Id="rId385" Type="http://schemas.openxmlformats.org/officeDocument/2006/relationships/hyperlink" Target="http://pbs.twimg.com/profile_images/1086030386046607360/YQoqzaeL_normal.jpg" TargetMode="External" /><Relationship Id="rId386" Type="http://schemas.openxmlformats.org/officeDocument/2006/relationships/hyperlink" Target="http://pbs.twimg.com/profile_images/540420530612875264/U5YNoht__normal.jpeg" TargetMode="External" /><Relationship Id="rId387" Type="http://schemas.openxmlformats.org/officeDocument/2006/relationships/hyperlink" Target="http://pbs.twimg.com/profile_images/1335856342/aan_logo_normal.jpg" TargetMode="External" /><Relationship Id="rId388" Type="http://schemas.openxmlformats.org/officeDocument/2006/relationships/hyperlink" Target="http://pbs.twimg.com/profile_images/1135570777833713664/zIFG746j_normal.png" TargetMode="External" /><Relationship Id="rId389" Type="http://schemas.openxmlformats.org/officeDocument/2006/relationships/hyperlink" Target="http://pbs.twimg.com/profile_images/1085912722599002113/RWCFmEz9_normal.jpg" TargetMode="External" /><Relationship Id="rId390" Type="http://schemas.openxmlformats.org/officeDocument/2006/relationships/hyperlink" Target="http://pbs.twimg.com/profile_images/909450269561380865/axbcXH8N_normal.jpg" TargetMode="External" /><Relationship Id="rId391" Type="http://schemas.openxmlformats.org/officeDocument/2006/relationships/hyperlink" Target="http://pbs.twimg.com/profile_images/1118961996295213057/M_xZmmqL_normal.jpg" TargetMode="External" /><Relationship Id="rId392" Type="http://schemas.openxmlformats.org/officeDocument/2006/relationships/hyperlink" Target="http://pbs.twimg.com/profile_images/600366973889810432/2mMMMZzU_normal.jpg" TargetMode="External" /><Relationship Id="rId393" Type="http://schemas.openxmlformats.org/officeDocument/2006/relationships/hyperlink" Target="http://pbs.twimg.com/profile_images/1064628311589040130/5X6uVVxZ_normal.jpg" TargetMode="External" /><Relationship Id="rId394" Type="http://schemas.openxmlformats.org/officeDocument/2006/relationships/hyperlink" Target="http://pbs.twimg.com/profile_images/1078813128123666432/O7TlV46t_normal.jpg" TargetMode="External" /><Relationship Id="rId395" Type="http://schemas.openxmlformats.org/officeDocument/2006/relationships/hyperlink" Target="http://pbs.twimg.com/profile_images/1173405464501084161/9eMLGf_B_normal.jpg" TargetMode="External" /><Relationship Id="rId396" Type="http://schemas.openxmlformats.org/officeDocument/2006/relationships/hyperlink" Target="http://pbs.twimg.com/profile_images/1161659747076120578/Wi0jIdeP_normal.jpg" TargetMode="External" /><Relationship Id="rId397" Type="http://schemas.openxmlformats.org/officeDocument/2006/relationships/hyperlink" Target="http://pbs.twimg.com/profile_images/1173273504336285698/04zkPEDd_normal.jpg" TargetMode="External" /><Relationship Id="rId398" Type="http://schemas.openxmlformats.org/officeDocument/2006/relationships/hyperlink" Target="http://pbs.twimg.com/profile_images/1034765226422480897/ga8eWhsP_normal.jpg" TargetMode="External" /><Relationship Id="rId399" Type="http://schemas.openxmlformats.org/officeDocument/2006/relationships/hyperlink" Target="http://pbs.twimg.com/profile_images/1066911283042271232/FdLycLOP_normal.jpg" TargetMode="External" /><Relationship Id="rId400" Type="http://schemas.openxmlformats.org/officeDocument/2006/relationships/hyperlink" Target="http://pbs.twimg.com/profile_images/1069674201207005185/h7D2MROv_normal.jpg" TargetMode="External" /><Relationship Id="rId401" Type="http://schemas.openxmlformats.org/officeDocument/2006/relationships/hyperlink" Target="http://pbs.twimg.com/profile_images/1101120429694087169/Kld5u5kC_normal.jpg" TargetMode="External" /><Relationship Id="rId402" Type="http://schemas.openxmlformats.org/officeDocument/2006/relationships/hyperlink" Target="http://pbs.twimg.com/profile_images/1168225694821900288/OZ-c1oti_normal.jpg" TargetMode="External" /><Relationship Id="rId403" Type="http://schemas.openxmlformats.org/officeDocument/2006/relationships/hyperlink" Target="http://pbs.twimg.com/profile_images/1104595351372206080/4oPUyzD4_normal.jpg" TargetMode="External" /><Relationship Id="rId404" Type="http://schemas.openxmlformats.org/officeDocument/2006/relationships/hyperlink" Target="http://pbs.twimg.com/profile_images/1170974240796889089/aLuyoQiu_normal.jpg" TargetMode="External" /><Relationship Id="rId405" Type="http://schemas.openxmlformats.org/officeDocument/2006/relationships/hyperlink" Target="http://pbs.twimg.com/profile_images/941572434771300354/dlApEp7r_normal.jpg" TargetMode="External" /><Relationship Id="rId406" Type="http://schemas.openxmlformats.org/officeDocument/2006/relationships/hyperlink" Target="http://pbs.twimg.com/profile_images/1078391292466364416/5_ibBp0o_normal.jpg" TargetMode="External" /><Relationship Id="rId407" Type="http://schemas.openxmlformats.org/officeDocument/2006/relationships/hyperlink" Target="http://pbs.twimg.com/profile_images/956179378924236801/qfgWn9N2_normal.jpg" TargetMode="External" /><Relationship Id="rId408" Type="http://schemas.openxmlformats.org/officeDocument/2006/relationships/hyperlink" Target="http://pbs.twimg.com/profile_images/1120094811627950080/9v4F8VS9_normal.jpg" TargetMode="External" /><Relationship Id="rId409" Type="http://schemas.openxmlformats.org/officeDocument/2006/relationships/hyperlink" Target="http://pbs.twimg.com/profile_images/1007388111289176065/fTr_zUyN_normal.jpg" TargetMode="External" /><Relationship Id="rId410" Type="http://schemas.openxmlformats.org/officeDocument/2006/relationships/hyperlink" Target="http://pbs.twimg.com/profile_images/868176848680648705/uw9DxFQe_normal.jpg" TargetMode="External" /><Relationship Id="rId411" Type="http://schemas.openxmlformats.org/officeDocument/2006/relationships/hyperlink" Target="http://pbs.twimg.com/profile_images/950451103442788352/f_jsRyT7_normal.jpg" TargetMode="External" /><Relationship Id="rId412" Type="http://schemas.openxmlformats.org/officeDocument/2006/relationships/hyperlink" Target="http://pbs.twimg.com/profile_images/875573523376349184/R3QrckFu_normal.jpg" TargetMode="External" /><Relationship Id="rId413" Type="http://schemas.openxmlformats.org/officeDocument/2006/relationships/hyperlink" Target="http://pbs.twimg.com/profile_images/1147186229764677632/cQM0o-UN_normal.jpg" TargetMode="External" /><Relationship Id="rId414" Type="http://schemas.openxmlformats.org/officeDocument/2006/relationships/hyperlink" Target="http://pbs.twimg.com/profile_images/1174213151589654534/6GyTOHqs_normal.jpg" TargetMode="External" /><Relationship Id="rId415" Type="http://schemas.openxmlformats.org/officeDocument/2006/relationships/hyperlink" Target="http://pbs.twimg.com/profile_images/1162543505362825218/c1RAJ93x_normal.jpg" TargetMode="External" /><Relationship Id="rId416" Type="http://schemas.openxmlformats.org/officeDocument/2006/relationships/hyperlink" Target="http://pbs.twimg.com/profile_images/717774134600597505/eF9rMeA3_normal.jpg" TargetMode="External" /><Relationship Id="rId417" Type="http://schemas.openxmlformats.org/officeDocument/2006/relationships/hyperlink" Target="http://pbs.twimg.com/profile_images/1144067340730081280/iZNFSCr9_normal.jpg" TargetMode="External" /><Relationship Id="rId418" Type="http://schemas.openxmlformats.org/officeDocument/2006/relationships/hyperlink" Target="http://pbs.twimg.com/profile_images/1175164026134978560/egSm7o40_normal.jpg" TargetMode="External" /><Relationship Id="rId419" Type="http://schemas.openxmlformats.org/officeDocument/2006/relationships/hyperlink" Target="http://pbs.twimg.com/profile_images/1173090502738137088/GuJbwLq4_normal.jpg" TargetMode="External" /><Relationship Id="rId420" Type="http://schemas.openxmlformats.org/officeDocument/2006/relationships/hyperlink" Target="http://pbs.twimg.com/profile_images/1126520500698734593/IHQvmu7Z_normal.jpg" TargetMode="External" /><Relationship Id="rId421" Type="http://schemas.openxmlformats.org/officeDocument/2006/relationships/hyperlink" Target="http://pbs.twimg.com/profile_images/1174425462463971328/PDpYRg9q_normal.jpg" TargetMode="External" /><Relationship Id="rId422" Type="http://schemas.openxmlformats.org/officeDocument/2006/relationships/hyperlink" Target="http://pbs.twimg.com/profile_images/1175064784628256769/sZ_TQ697_normal.jpg" TargetMode="External" /><Relationship Id="rId423" Type="http://schemas.openxmlformats.org/officeDocument/2006/relationships/hyperlink" Target="http://pbs.twimg.com/profile_images/1143893402020450304/isHkPbGh_normal.jpg" TargetMode="External" /><Relationship Id="rId424" Type="http://schemas.openxmlformats.org/officeDocument/2006/relationships/hyperlink" Target="http://pbs.twimg.com/profile_images/1096242509703974913/V1eRsXR8_normal.jpg" TargetMode="External" /><Relationship Id="rId425" Type="http://schemas.openxmlformats.org/officeDocument/2006/relationships/hyperlink" Target="http://pbs.twimg.com/profile_images/1176557167069028353/dPb-gC8e_normal.jpg" TargetMode="External" /><Relationship Id="rId426" Type="http://schemas.openxmlformats.org/officeDocument/2006/relationships/hyperlink" Target="http://pbs.twimg.com/profile_images/1160008718790123523/JFlWwXqv_normal.jpg" TargetMode="External" /><Relationship Id="rId427" Type="http://schemas.openxmlformats.org/officeDocument/2006/relationships/hyperlink" Target="http://pbs.twimg.com/profile_images/1118140464249606147/lHjvigCP_normal.jpg" TargetMode="External" /><Relationship Id="rId428" Type="http://schemas.openxmlformats.org/officeDocument/2006/relationships/hyperlink" Target="http://pbs.twimg.com/profile_images/1170864566001176576/kbgP5erg_normal.jpg" TargetMode="External" /><Relationship Id="rId429" Type="http://schemas.openxmlformats.org/officeDocument/2006/relationships/hyperlink" Target="http://pbs.twimg.com/profile_images/378800000140315433/0ff8636a1f5ab1aaa1421810a9ae03e0_normal.jpeg" TargetMode="External" /><Relationship Id="rId430" Type="http://schemas.openxmlformats.org/officeDocument/2006/relationships/hyperlink" Target="http://pbs.twimg.com/profile_images/1095076335087767553/8QMvpFUL_normal.jpg" TargetMode="External" /><Relationship Id="rId431" Type="http://schemas.openxmlformats.org/officeDocument/2006/relationships/hyperlink" Target="http://pbs.twimg.com/profile_images/993859096293117952/l3ubf8sv_normal.jpg" TargetMode="External" /><Relationship Id="rId432" Type="http://schemas.openxmlformats.org/officeDocument/2006/relationships/hyperlink" Target="http://pbs.twimg.com/profile_images/1165756714928541696/i5-8HHg7_normal.jpg" TargetMode="External" /><Relationship Id="rId433" Type="http://schemas.openxmlformats.org/officeDocument/2006/relationships/hyperlink" Target="http://pbs.twimg.com/profile_images/1166769342039638016/55TgthWD_normal.jpg" TargetMode="External" /><Relationship Id="rId434" Type="http://schemas.openxmlformats.org/officeDocument/2006/relationships/hyperlink" Target="http://pbs.twimg.com/profile_images/1074652475943256064/nwcNM_24_normal.jpg" TargetMode="External" /><Relationship Id="rId435" Type="http://schemas.openxmlformats.org/officeDocument/2006/relationships/hyperlink" Target="http://pbs.twimg.com/profile_images/1157521523839787008/gnLoXxNA_normal.jpg" TargetMode="External" /><Relationship Id="rId436" Type="http://schemas.openxmlformats.org/officeDocument/2006/relationships/hyperlink" Target="http://pbs.twimg.com/profile_images/1075429382523518976/CFC8XecK_normal.jpg" TargetMode="External" /><Relationship Id="rId437" Type="http://schemas.openxmlformats.org/officeDocument/2006/relationships/hyperlink" Target="http://pbs.twimg.com/profile_images/1176535555183652864/AH9NWiaN_normal.jpg" TargetMode="External" /><Relationship Id="rId438" Type="http://schemas.openxmlformats.org/officeDocument/2006/relationships/hyperlink" Target="http://pbs.twimg.com/profile_images/1166836778659135488/lnWqd7em_normal.jpg" TargetMode="External" /><Relationship Id="rId439" Type="http://schemas.openxmlformats.org/officeDocument/2006/relationships/hyperlink" Target="http://pbs.twimg.com/profile_images/1166740927047774213/620j96jf_normal.jpg" TargetMode="External" /><Relationship Id="rId440" Type="http://schemas.openxmlformats.org/officeDocument/2006/relationships/hyperlink" Target="http://pbs.twimg.com/profile_images/866819390028865536/6u1m9_Kh_normal.jpg" TargetMode="External" /><Relationship Id="rId441" Type="http://schemas.openxmlformats.org/officeDocument/2006/relationships/hyperlink" Target="http://pbs.twimg.com/profile_images/864109242780962816/qKwBif9m_normal.jpg" TargetMode="External" /><Relationship Id="rId442" Type="http://schemas.openxmlformats.org/officeDocument/2006/relationships/hyperlink" Target="http://pbs.twimg.com/profile_images/937702629299359744/i5fKIxZN_normal.jpg" TargetMode="External" /><Relationship Id="rId443" Type="http://schemas.openxmlformats.org/officeDocument/2006/relationships/hyperlink" Target="http://pbs.twimg.com/profile_images/782687199112421376/9siPXsgF_normal.jpg" TargetMode="External" /><Relationship Id="rId444" Type="http://schemas.openxmlformats.org/officeDocument/2006/relationships/hyperlink" Target="http://pbs.twimg.com/profile_images/1158775694052220928/zHcq_kW9_normal.jpg" TargetMode="External" /><Relationship Id="rId445" Type="http://schemas.openxmlformats.org/officeDocument/2006/relationships/hyperlink" Target="http://pbs.twimg.com/profile_images/1118312144678858752/ZBrh4mGo_normal.jpg" TargetMode="External" /><Relationship Id="rId446" Type="http://schemas.openxmlformats.org/officeDocument/2006/relationships/hyperlink" Target="http://abs.twimg.com/sticky/default_profile_images/default_profile_normal.png" TargetMode="External" /><Relationship Id="rId447" Type="http://schemas.openxmlformats.org/officeDocument/2006/relationships/hyperlink" Target="http://pbs.twimg.com/profile_images/1167494108866387969/Y_Mt9YIK_normal.jpg" TargetMode="External" /><Relationship Id="rId448" Type="http://schemas.openxmlformats.org/officeDocument/2006/relationships/hyperlink" Target="http://pbs.twimg.com/profile_images/871722749017952256/cgOrr7N__normal.jpg" TargetMode="External" /><Relationship Id="rId449" Type="http://schemas.openxmlformats.org/officeDocument/2006/relationships/hyperlink" Target="http://pbs.twimg.com/profile_images/774745154645139456/EPhS7VyM_normal.jpg" TargetMode="External" /><Relationship Id="rId450" Type="http://schemas.openxmlformats.org/officeDocument/2006/relationships/hyperlink" Target="http://pbs.twimg.com/profile_images/1146465523506601985/mAgDUjLn_normal.jpg" TargetMode="External" /><Relationship Id="rId451" Type="http://schemas.openxmlformats.org/officeDocument/2006/relationships/hyperlink" Target="http://pbs.twimg.com/profile_images/1176899266293501952/EtZqKbGq_normal.jpg" TargetMode="External" /><Relationship Id="rId452" Type="http://schemas.openxmlformats.org/officeDocument/2006/relationships/hyperlink" Target="http://pbs.twimg.com/profile_images/1149509272604041223/Ux2_-BXu_normal.jpg" TargetMode="External" /><Relationship Id="rId453" Type="http://schemas.openxmlformats.org/officeDocument/2006/relationships/hyperlink" Target="http://pbs.twimg.com/profile_images/1165854543319588865/hAQH8i9b_normal.jpg" TargetMode="External" /><Relationship Id="rId454" Type="http://schemas.openxmlformats.org/officeDocument/2006/relationships/hyperlink" Target="http://pbs.twimg.com/profile_images/1006757720886833152/QatwvJGq_normal.jpg" TargetMode="External" /><Relationship Id="rId455" Type="http://schemas.openxmlformats.org/officeDocument/2006/relationships/hyperlink" Target="http://pbs.twimg.com/profile_images/1175845889547624449/6woEVhd3_normal.jpg" TargetMode="External" /><Relationship Id="rId456" Type="http://schemas.openxmlformats.org/officeDocument/2006/relationships/hyperlink" Target="http://pbs.twimg.com/profile_images/671337387289681920/Eu5_hsxn_normal.jpg" TargetMode="External" /><Relationship Id="rId457" Type="http://schemas.openxmlformats.org/officeDocument/2006/relationships/hyperlink" Target="http://pbs.twimg.com/profile_images/1137919869440208896/XIjnp4Tf_normal.jpg" TargetMode="External" /><Relationship Id="rId458" Type="http://schemas.openxmlformats.org/officeDocument/2006/relationships/hyperlink" Target="http://pbs.twimg.com/profile_images/826939345684815872/EipYNS8Y_normal.jpg" TargetMode="External" /><Relationship Id="rId459" Type="http://schemas.openxmlformats.org/officeDocument/2006/relationships/hyperlink" Target="http://pbs.twimg.com/profile_images/1834262505/profile_pic_crop_normal.jpg" TargetMode="External" /><Relationship Id="rId460" Type="http://schemas.openxmlformats.org/officeDocument/2006/relationships/hyperlink" Target="http://pbs.twimg.com/profile_images/1126571735812382721/P5DcRS1G_normal.jpg" TargetMode="External" /><Relationship Id="rId461" Type="http://schemas.openxmlformats.org/officeDocument/2006/relationships/hyperlink" Target="http://pbs.twimg.com/profile_images/1175161892769341440/OAAur-gk_normal.jpg" TargetMode="External" /><Relationship Id="rId462" Type="http://schemas.openxmlformats.org/officeDocument/2006/relationships/hyperlink" Target="http://pbs.twimg.com/profile_images/1168960430296969216/nf-8soKi_normal.jpg" TargetMode="External" /><Relationship Id="rId463" Type="http://schemas.openxmlformats.org/officeDocument/2006/relationships/hyperlink" Target="http://pbs.twimg.com/profile_images/1165106819116752896/f6d-F874_normal.jpg" TargetMode="External" /><Relationship Id="rId464" Type="http://schemas.openxmlformats.org/officeDocument/2006/relationships/hyperlink" Target="http://pbs.twimg.com/profile_images/1176188074214199298/NkRjjMbF_normal.jpg" TargetMode="External" /><Relationship Id="rId465" Type="http://schemas.openxmlformats.org/officeDocument/2006/relationships/hyperlink" Target="http://pbs.twimg.com/profile_images/1175544411041783808/VktMDXVq_normal.jpg" TargetMode="External" /><Relationship Id="rId466" Type="http://schemas.openxmlformats.org/officeDocument/2006/relationships/hyperlink" Target="http://pbs.twimg.com/profile_images/1026548994879569920/NYFj3bTt_normal.jpg" TargetMode="External" /><Relationship Id="rId467" Type="http://schemas.openxmlformats.org/officeDocument/2006/relationships/hyperlink" Target="http://pbs.twimg.com/profile_images/1159558869682720768/_UeQ6EKi_normal.png" TargetMode="External" /><Relationship Id="rId468" Type="http://schemas.openxmlformats.org/officeDocument/2006/relationships/hyperlink" Target="http://pbs.twimg.com/profile_images/892189664576237570/YW3sWUSL_normal.jpg" TargetMode="External" /><Relationship Id="rId469" Type="http://schemas.openxmlformats.org/officeDocument/2006/relationships/hyperlink" Target="http://pbs.twimg.com/profile_images/1144063147004833792/XfVMzkE8_normal.jpg" TargetMode="External" /><Relationship Id="rId470" Type="http://schemas.openxmlformats.org/officeDocument/2006/relationships/hyperlink" Target="http://pbs.twimg.com/profile_images/1159226856282959874/_5VG_l3S_normal.jpg" TargetMode="External" /><Relationship Id="rId471" Type="http://schemas.openxmlformats.org/officeDocument/2006/relationships/hyperlink" Target="http://pbs.twimg.com/profile_images/1165794079550115846/Ks7sLIcr_normal.jpg" TargetMode="External" /><Relationship Id="rId472" Type="http://schemas.openxmlformats.org/officeDocument/2006/relationships/hyperlink" Target="http://pbs.twimg.com/profile_images/1153388134857678848/2GB5ftix_normal.jpg" TargetMode="External" /><Relationship Id="rId473" Type="http://schemas.openxmlformats.org/officeDocument/2006/relationships/hyperlink" Target="http://pbs.twimg.com/profile_images/1164356224726392834/pQQaopYL_normal.jpg" TargetMode="External" /><Relationship Id="rId474" Type="http://schemas.openxmlformats.org/officeDocument/2006/relationships/hyperlink" Target="http://pbs.twimg.com/profile_images/1135305316797755392/l7lKz3SX_normal.jpg" TargetMode="External" /><Relationship Id="rId475" Type="http://schemas.openxmlformats.org/officeDocument/2006/relationships/hyperlink" Target="http://pbs.twimg.com/profile_images/1157652236882841601/ZJBgecw6_normal.jpg" TargetMode="External" /><Relationship Id="rId476" Type="http://schemas.openxmlformats.org/officeDocument/2006/relationships/hyperlink" Target="http://pbs.twimg.com/profile_images/1135233052374945793/LP557XMu_normal.jpg" TargetMode="External" /><Relationship Id="rId477" Type="http://schemas.openxmlformats.org/officeDocument/2006/relationships/hyperlink" Target="http://pbs.twimg.com/profile_images/1140133108345274368/Z6jrLjcY_normal.jpg" TargetMode="External" /><Relationship Id="rId478" Type="http://schemas.openxmlformats.org/officeDocument/2006/relationships/hyperlink" Target="http://pbs.twimg.com/profile_images/1029035571471998976/ErgzVvLe_normal.jpg" TargetMode="External" /><Relationship Id="rId479" Type="http://schemas.openxmlformats.org/officeDocument/2006/relationships/hyperlink" Target="http://pbs.twimg.com/profile_images/1029032529276227584/rrUO00Qr_normal.jpg" TargetMode="External" /><Relationship Id="rId480" Type="http://schemas.openxmlformats.org/officeDocument/2006/relationships/hyperlink" Target="http://pbs.twimg.com/profile_images/624119452158701568/sNJe7E2y_normal.jpg" TargetMode="External" /><Relationship Id="rId481" Type="http://schemas.openxmlformats.org/officeDocument/2006/relationships/hyperlink" Target="http://pbs.twimg.com/profile_images/816544605759901696/V1RJYPKk_normal.jpg" TargetMode="External" /><Relationship Id="rId482" Type="http://schemas.openxmlformats.org/officeDocument/2006/relationships/hyperlink" Target="http://abs.twimg.com/sticky/default_profile_images/default_profile_normal.png" TargetMode="External" /><Relationship Id="rId483" Type="http://schemas.openxmlformats.org/officeDocument/2006/relationships/hyperlink" Target="http://pbs.twimg.com/profile_images/755800181128499200/dgIYW-Tg_normal.jpg" TargetMode="External" /><Relationship Id="rId484" Type="http://schemas.openxmlformats.org/officeDocument/2006/relationships/hyperlink" Target="http://pbs.twimg.com/profile_images/875707949217308673/KoeOIQIV_normal.jpg" TargetMode="External" /><Relationship Id="rId485" Type="http://schemas.openxmlformats.org/officeDocument/2006/relationships/hyperlink" Target="http://pbs.twimg.com/profile_images/1172603627053232130/uVXSTKJM_normal.jpg" TargetMode="External" /><Relationship Id="rId486" Type="http://schemas.openxmlformats.org/officeDocument/2006/relationships/hyperlink" Target="http://pbs.twimg.com/profile_images/1166681008395231232/pLAUjg0y_normal.jpg" TargetMode="External" /><Relationship Id="rId487" Type="http://schemas.openxmlformats.org/officeDocument/2006/relationships/hyperlink" Target="http://pbs.twimg.com/profile_images/731868143761686528/VNoYs_5e_normal.jpg" TargetMode="External" /><Relationship Id="rId488" Type="http://schemas.openxmlformats.org/officeDocument/2006/relationships/hyperlink" Target="http://pbs.twimg.com/profile_images/1170370459399069700/T_tnpoKd_normal.jpg" TargetMode="External" /><Relationship Id="rId489" Type="http://schemas.openxmlformats.org/officeDocument/2006/relationships/hyperlink" Target="http://pbs.twimg.com/profile_images/2829315363/bf210a76a30b07621519828b5afe32f5_normal.jpeg" TargetMode="External" /><Relationship Id="rId490" Type="http://schemas.openxmlformats.org/officeDocument/2006/relationships/hyperlink" Target="http://pbs.twimg.com/profile_images/953853608415584257/8Iz8G6zW_normal.jpg" TargetMode="External" /><Relationship Id="rId491" Type="http://schemas.openxmlformats.org/officeDocument/2006/relationships/hyperlink" Target="http://pbs.twimg.com/profile_images/615231927436509184/51bQ5ZYt_normal.jpg" TargetMode="External" /><Relationship Id="rId492" Type="http://schemas.openxmlformats.org/officeDocument/2006/relationships/hyperlink" Target="http://pbs.twimg.com/profile_images/1171050012547137536/3YrsUbNE_normal.jpg" TargetMode="External" /><Relationship Id="rId493" Type="http://schemas.openxmlformats.org/officeDocument/2006/relationships/hyperlink" Target="http://pbs.twimg.com/profile_images/1145494259560255491/-ppCgDKb_normal.jpg" TargetMode="External" /><Relationship Id="rId494" Type="http://schemas.openxmlformats.org/officeDocument/2006/relationships/hyperlink" Target="http://pbs.twimg.com/profile_images/3289532769/9eda70d707fb805e2ead1eb7f4699e52_normal.jpeg" TargetMode="External" /><Relationship Id="rId495" Type="http://schemas.openxmlformats.org/officeDocument/2006/relationships/hyperlink" Target="http://pbs.twimg.com/profile_images/1170628530427912193/fqR-5002_normal.jpg" TargetMode="External" /><Relationship Id="rId496" Type="http://schemas.openxmlformats.org/officeDocument/2006/relationships/hyperlink" Target="http://pbs.twimg.com/profile_images/1041689956232642560/wjspUi-F_normal.jpg" TargetMode="External" /><Relationship Id="rId497" Type="http://schemas.openxmlformats.org/officeDocument/2006/relationships/hyperlink" Target="http://pbs.twimg.com/profile_images/1175597230100832257/jsbHu8Uw_normal.jpg" TargetMode="External" /><Relationship Id="rId498" Type="http://schemas.openxmlformats.org/officeDocument/2006/relationships/hyperlink" Target="http://pbs.twimg.com/profile_images/1065081123875770370/Desk3_QS_normal.jpg" TargetMode="External" /><Relationship Id="rId499" Type="http://schemas.openxmlformats.org/officeDocument/2006/relationships/hyperlink" Target="http://pbs.twimg.com/profile_images/801111625390505984/3Awgcbvw_normal.jpg" TargetMode="External" /><Relationship Id="rId500" Type="http://schemas.openxmlformats.org/officeDocument/2006/relationships/hyperlink" Target="http://pbs.twimg.com/profile_images/1110481142329810944/AbRZsMRr_normal.png" TargetMode="External" /><Relationship Id="rId501" Type="http://schemas.openxmlformats.org/officeDocument/2006/relationships/hyperlink" Target="http://pbs.twimg.com/profile_images/886014466554462208/I8FFSKke_normal.jpg" TargetMode="External" /><Relationship Id="rId502" Type="http://schemas.openxmlformats.org/officeDocument/2006/relationships/hyperlink" Target="http://pbs.twimg.com/profile_images/3749863989/76e27a0633a2ce2ce93c8d1438039935_normal.png" TargetMode="External" /><Relationship Id="rId503" Type="http://schemas.openxmlformats.org/officeDocument/2006/relationships/hyperlink" Target="http://pbs.twimg.com/profile_images/638084084103794688/qWE1xxSs_normal.jpg" TargetMode="External" /><Relationship Id="rId504" Type="http://schemas.openxmlformats.org/officeDocument/2006/relationships/hyperlink" Target="http://pbs.twimg.com/profile_images/1168632468477554688/gf-62g0F_normal.jpg" TargetMode="External" /><Relationship Id="rId505" Type="http://schemas.openxmlformats.org/officeDocument/2006/relationships/hyperlink" Target="http://pbs.twimg.com/profile_images/463057215109099520/mITbI2Nr_normal.jpeg" TargetMode="External" /><Relationship Id="rId506" Type="http://schemas.openxmlformats.org/officeDocument/2006/relationships/hyperlink" Target="http://pbs.twimg.com/profile_images/808898761263087616/T88G0p0U_normal.jpg" TargetMode="External" /><Relationship Id="rId507" Type="http://schemas.openxmlformats.org/officeDocument/2006/relationships/hyperlink" Target="http://pbs.twimg.com/profile_images/1171104960420777984/wPJCpSbH_normal.jpg" TargetMode="External" /><Relationship Id="rId508" Type="http://schemas.openxmlformats.org/officeDocument/2006/relationships/hyperlink" Target="http://pbs.twimg.com/profile_images/1165999493935820802/xoDmq_VA_normal.jpg" TargetMode="External" /><Relationship Id="rId509" Type="http://schemas.openxmlformats.org/officeDocument/2006/relationships/hyperlink" Target="http://pbs.twimg.com/profile_images/975707869764038658/VxPK1xwb_normal.jpg" TargetMode="External" /><Relationship Id="rId510" Type="http://schemas.openxmlformats.org/officeDocument/2006/relationships/hyperlink" Target="http://pbs.twimg.com/profile_images/1137370700073897984/LFkBYzbk_normal.jpg" TargetMode="External" /><Relationship Id="rId511" Type="http://schemas.openxmlformats.org/officeDocument/2006/relationships/hyperlink" Target="http://pbs.twimg.com/profile_images/641049213456007169/XH7A5pAJ_normal.jpg" TargetMode="External" /><Relationship Id="rId512" Type="http://schemas.openxmlformats.org/officeDocument/2006/relationships/hyperlink" Target="http://pbs.twimg.com/profile_images/1072326662916837376/1UQpib4m_normal.jpg" TargetMode="External" /><Relationship Id="rId513" Type="http://schemas.openxmlformats.org/officeDocument/2006/relationships/hyperlink" Target="http://pbs.twimg.com/profile_images/378800000867731377/wxItbn5u_normal.jpeg" TargetMode="External" /><Relationship Id="rId514" Type="http://schemas.openxmlformats.org/officeDocument/2006/relationships/hyperlink" Target="http://pbs.twimg.com/profile_images/1106209376690413568/c02uU8ro_normal.png" TargetMode="External" /><Relationship Id="rId515" Type="http://schemas.openxmlformats.org/officeDocument/2006/relationships/hyperlink" Target="http://pbs.twimg.com/profile_images/1055115364013494272/0ZvDC9yS_normal.jpg" TargetMode="External" /><Relationship Id="rId516" Type="http://schemas.openxmlformats.org/officeDocument/2006/relationships/hyperlink" Target="http://pbs.twimg.com/profile_images/718976587467661312/qpn0m97x_normal.jpg" TargetMode="External" /><Relationship Id="rId517" Type="http://schemas.openxmlformats.org/officeDocument/2006/relationships/hyperlink" Target="http://pbs.twimg.com/profile_images/916842025747546113/CaJUo5IH_normal.jpg" TargetMode="External" /><Relationship Id="rId518" Type="http://schemas.openxmlformats.org/officeDocument/2006/relationships/hyperlink" Target="http://pbs.twimg.com/profile_images/721310770105954304/Uv1SE_mQ_normal.jpg" TargetMode="External" /><Relationship Id="rId519" Type="http://schemas.openxmlformats.org/officeDocument/2006/relationships/hyperlink" Target="http://pbs.twimg.com/profile_images/1177285462555332613/tRvsZShA_normal.jpg" TargetMode="External" /><Relationship Id="rId520" Type="http://schemas.openxmlformats.org/officeDocument/2006/relationships/hyperlink" Target="http://pbs.twimg.com/profile_images/1145024691444359169/janSVvJ0_normal.jpg" TargetMode="External" /><Relationship Id="rId521" Type="http://schemas.openxmlformats.org/officeDocument/2006/relationships/hyperlink" Target="http://pbs.twimg.com/profile_images/832329326486048768/-aVkMrnc_normal.jpg" TargetMode="External" /><Relationship Id="rId522" Type="http://schemas.openxmlformats.org/officeDocument/2006/relationships/hyperlink" Target="http://pbs.twimg.com/profile_images/1167174561319858176/4j69RnIw_normal.png" TargetMode="External" /><Relationship Id="rId523" Type="http://schemas.openxmlformats.org/officeDocument/2006/relationships/hyperlink" Target="http://pbs.twimg.com/profile_images/476574317774667776/tY7iKO5l_normal.jpeg" TargetMode="External" /><Relationship Id="rId524" Type="http://schemas.openxmlformats.org/officeDocument/2006/relationships/hyperlink" Target="http://pbs.twimg.com/profile_images/1153112546267860993/nEPeRmDi_normal.jpg" TargetMode="External" /><Relationship Id="rId525" Type="http://schemas.openxmlformats.org/officeDocument/2006/relationships/hyperlink" Target="http://pbs.twimg.com/profile_images/1156999029848453125/zfDqS8TY_normal.jpg" TargetMode="External" /><Relationship Id="rId526" Type="http://schemas.openxmlformats.org/officeDocument/2006/relationships/hyperlink" Target="http://pbs.twimg.com/profile_images/765466232648630272/6rkEl42v_normal.jpg" TargetMode="External" /><Relationship Id="rId527" Type="http://schemas.openxmlformats.org/officeDocument/2006/relationships/hyperlink" Target="http://pbs.twimg.com/profile_images/1173393890625372161/9WTp1JGu_normal.jpg" TargetMode="External" /><Relationship Id="rId528" Type="http://schemas.openxmlformats.org/officeDocument/2006/relationships/hyperlink" Target="http://pbs.twimg.com/profile_images/1162266781/MarkMangino1_normal.jpg" TargetMode="External" /><Relationship Id="rId529" Type="http://schemas.openxmlformats.org/officeDocument/2006/relationships/hyperlink" Target="http://pbs.twimg.com/profile_images/1068684595644645376/hg8DpbIU_normal.jpg" TargetMode="External" /><Relationship Id="rId530" Type="http://schemas.openxmlformats.org/officeDocument/2006/relationships/hyperlink" Target="http://pbs.twimg.com/profile_images/1164006460516372480/g0XESrVE_normal.jpg" TargetMode="External" /><Relationship Id="rId531" Type="http://schemas.openxmlformats.org/officeDocument/2006/relationships/hyperlink" Target="http://pbs.twimg.com/profile_images/1115672858896883712/gHpDEBsY_normal.jpg" TargetMode="External" /><Relationship Id="rId532" Type="http://schemas.openxmlformats.org/officeDocument/2006/relationships/hyperlink" Target="http://pbs.twimg.com/profile_images/1067256760434593793/NWJDwK5d_normal.jpg" TargetMode="External" /><Relationship Id="rId533" Type="http://schemas.openxmlformats.org/officeDocument/2006/relationships/hyperlink" Target="http://pbs.twimg.com/profile_images/910316691883745282/RkIM7pdL_normal.jpg" TargetMode="External" /><Relationship Id="rId534" Type="http://schemas.openxmlformats.org/officeDocument/2006/relationships/hyperlink" Target="http://pbs.twimg.com/profile_images/798000168981368832/Lb7SWwVq_normal.jpg" TargetMode="External" /><Relationship Id="rId535" Type="http://schemas.openxmlformats.org/officeDocument/2006/relationships/hyperlink" Target="http://abs.twimg.com/sticky/default_profile_images/default_profile_normal.png" TargetMode="External" /><Relationship Id="rId536" Type="http://schemas.openxmlformats.org/officeDocument/2006/relationships/hyperlink" Target="http://pbs.twimg.com/profile_images/977243120495742976/oquyPA0G_normal.jpg" TargetMode="External" /><Relationship Id="rId537" Type="http://schemas.openxmlformats.org/officeDocument/2006/relationships/hyperlink" Target="http://pbs.twimg.com/profile_images/699360408671375360/rEdQVJ5o_normal.jpg" TargetMode="External" /><Relationship Id="rId538" Type="http://schemas.openxmlformats.org/officeDocument/2006/relationships/hyperlink" Target="http://pbs.twimg.com/profile_images/510452213437562880/sYlf2t_n_normal.jpeg" TargetMode="External" /><Relationship Id="rId539" Type="http://schemas.openxmlformats.org/officeDocument/2006/relationships/hyperlink" Target="http://pbs.twimg.com/profile_images/1088153937096704002/9F6HeF_p_normal.jpg" TargetMode="External" /><Relationship Id="rId540" Type="http://schemas.openxmlformats.org/officeDocument/2006/relationships/hyperlink" Target="http://pbs.twimg.com/profile_images/1026512919435993089/PHNpO6F1_normal.jpg" TargetMode="External" /><Relationship Id="rId541" Type="http://schemas.openxmlformats.org/officeDocument/2006/relationships/hyperlink" Target="http://pbs.twimg.com/profile_images/573149679086522370/g0o0yq4G_normal.png" TargetMode="External" /><Relationship Id="rId542" Type="http://schemas.openxmlformats.org/officeDocument/2006/relationships/hyperlink" Target="http://pbs.twimg.com/profile_images/969858874860740608/PLDUYB4i_normal.jpg" TargetMode="External" /><Relationship Id="rId543" Type="http://schemas.openxmlformats.org/officeDocument/2006/relationships/hyperlink" Target="http://pbs.twimg.com/profile_images/2643097176/a48055d019fdc576a5590d9e00562b51_normal.jpeg" TargetMode="External" /><Relationship Id="rId544" Type="http://schemas.openxmlformats.org/officeDocument/2006/relationships/hyperlink" Target="http://pbs.twimg.com/profile_images/1175774680831184902/DsKIWqHJ_normal.jpg" TargetMode="External" /><Relationship Id="rId545" Type="http://schemas.openxmlformats.org/officeDocument/2006/relationships/hyperlink" Target="http://pbs.twimg.com/profile_images/776872286515113984/eg7qGLcI_normal.jpg" TargetMode="External" /><Relationship Id="rId546" Type="http://schemas.openxmlformats.org/officeDocument/2006/relationships/hyperlink" Target="http://pbs.twimg.com/profile_images/937389747227344896/mFRleTSr_normal.jpg" TargetMode="External" /><Relationship Id="rId547" Type="http://schemas.openxmlformats.org/officeDocument/2006/relationships/hyperlink" Target="http://pbs.twimg.com/profile_images/969270060354215936/eoEpr2Vl_normal.jpg" TargetMode="External" /><Relationship Id="rId548" Type="http://schemas.openxmlformats.org/officeDocument/2006/relationships/hyperlink" Target="http://pbs.twimg.com/profile_images/1129135929917083650/Yn5l4qPG_normal.png" TargetMode="External" /><Relationship Id="rId549" Type="http://schemas.openxmlformats.org/officeDocument/2006/relationships/hyperlink" Target="http://pbs.twimg.com/profile_images/378800000637488449/2590b6b0d650aa73bef902ac9c9e22e8_normal.jpeg" TargetMode="External" /><Relationship Id="rId550" Type="http://schemas.openxmlformats.org/officeDocument/2006/relationships/hyperlink" Target="http://pbs.twimg.com/profile_images/821751331715252225/TPJzF8Cm_normal.jpg" TargetMode="External" /><Relationship Id="rId551" Type="http://schemas.openxmlformats.org/officeDocument/2006/relationships/hyperlink" Target="http://pbs.twimg.com/profile_images/593504549098291200/12UWFaxN_normal.jpg" TargetMode="External" /><Relationship Id="rId552" Type="http://schemas.openxmlformats.org/officeDocument/2006/relationships/hyperlink" Target="http://pbs.twimg.com/profile_images/1938385254/KPR_White_Logo_Black_News__normal.jpg" TargetMode="External" /><Relationship Id="rId553" Type="http://schemas.openxmlformats.org/officeDocument/2006/relationships/hyperlink" Target="http://pbs.twimg.com/profile_images/1005949822061465601/M_NmZde__normal.jpg" TargetMode="External" /><Relationship Id="rId554" Type="http://schemas.openxmlformats.org/officeDocument/2006/relationships/hyperlink" Target="http://pbs.twimg.com/profile_images/949573762458050560/OT-pjlAD_normal.jpg" TargetMode="External" /><Relationship Id="rId555" Type="http://schemas.openxmlformats.org/officeDocument/2006/relationships/hyperlink" Target="http://pbs.twimg.com/profile_images/1042619299913850880/b1tsmsWD_normal.jpg" TargetMode="External" /><Relationship Id="rId556" Type="http://schemas.openxmlformats.org/officeDocument/2006/relationships/hyperlink" Target="http://pbs.twimg.com/profile_images/1165627709487079425/JBjrglaG_normal.jpg" TargetMode="External" /><Relationship Id="rId557" Type="http://schemas.openxmlformats.org/officeDocument/2006/relationships/hyperlink" Target="http://pbs.twimg.com/profile_images/1070542454045106176/G_JPDbjY_normal.jpg" TargetMode="External" /><Relationship Id="rId558" Type="http://schemas.openxmlformats.org/officeDocument/2006/relationships/hyperlink" Target="http://pbs.twimg.com/profile_images/1058091780292263936/gbe5p8fp_normal.jpg" TargetMode="External" /><Relationship Id="rId559" Type="http://schemas.openxmlformats.org/officeDocument/2006/relationships/hyperlink" Target="http://pbs.twimg.com/profile_images/703226006182752256/46y-2OFV_normal.jpg" TargetMode="External" /><Relationship Id="rId560" Type="http://schemas.openxmlformats.org/officeDocument/2006/relationships/hyperlink" Target="http://pbs.twimg.com/profile_images/991793484125343745/BaaVPdal_normal.jpg" TargetMode="External" /><Relationship Id="rId561" Type="http://schemas.openxmlformats.org/officeDocument/2006/relationships/hyperlink" Target="http://pbs.twimg.com/profile_images/3217998188/adbecba8120cb9f6f1a77d292324c2a4_normal.jpeg" TargetMode="External" /><Relationship Id="rId562" Type="http://schemas.openxmlformats.org/officeDocument/2006/relationships/hyperlink" Target="http://pbs.twimg.com/profile_images/1171940763120394240/_lj1VdPT_normal.jpg" TargetMode="External" /><Relationship Id="rId563" Type="http://schemas.openxmlformats.org/officeDocument/2006/relationships/hyperlink" Target="http://pbs.twimg.com/profile_images/902368735117193217/EyIXsD8K_normal.jpg" TargetMode="External" /><Relationship Id="rId564" Type="http://schemas.openxmlformats.org/officeDocument/2006/relationships/hyperlink" Target="http://pbs.twimg.com/profile_images/1177089660075618314/hSh_gK44_normal.jpg" TargetMode="External" /><Relationship Id="rId565" Type="http://schemas.openxmlformats.org/officeDocument/2006/relationships/hyperlink" Target="http://pbs.twimg.com/profile_images/1157383159580901376/PfxZmrYY_normal.jpg" TargetMode="External" /><Relationship Id="rId566" Type="http://schemas.openxmlformats.org/officeDocument/2006/relationships/hyperlink" Target="http://pbs.twimg.com/profile_images/135825506/kglologo_normal.png" TargetMode="External" /><Relationship Id="rId567" Type="http://schemas.openxmlformats.org/officeDocument/2006/relationships/hyperlink" Target="http://pbs.twimg.com/profile_images/1131615693416411136/pDCzuLdA_normal.png" TargetMode="External" /><Relationship Id="rId568" Type="http://schemas.openxmlformats.org/officeDocument/2006/relationships/hyperlink" Target="http://pbs.twimg.com/profile_images/906724136776556544/Pi2YRAgl_normal.jpg" TargetMode="External" /><Relationship Id="rId569" Type="http://schemas.openxmlformats.org/officeDocument/2006/relationships/hyperlink" Target="http://pbs.twimg.com/profile_images/1030464049216020480/m5TaR6YK_normal.jpg" TargetMode="External" /><Relationship Id="rId570" Type="http://schemas.openxmlformats.org/officeDocument/2006/relationships/hyperlink" Target="http://pbs.twimg.com/profile_images/1044661694130270208/3BoolvYF_normal.jpg" TargetMode="External" /><Relationship Id="rId571" Type="http://schemas.openxmlformats.org/officeDocument/2006/relationships/hyperlink" Target="http://pbs.twimg.com/profile_images/1174888463247781889/O70DBsOI_normal.jpg" TargetMode="External" /><Relationship Id="rId572" Type="http://schemas.openxmlformats.org/officeDocument/2006/relationships/hyperlink" Target="http://pbs.twimg.com/profile_images/1063275562360340486/J2EaGDip_normal.jpg" TargetMode="External" /><Relationship Id="rId573" Type="http://schemas.openxmlformats.org/officeDocument/2006/relationships/hyperlink" Target="http://pbs.twimg.com/profile_images/1151243169926750208/9SN2-sDe_normal.jpg" TargetMode="External" /><Relationship Id="rId574" Type="http://schemas.openxmlformats.org/officeDocument/2006/relationships/hyperlink" Target="http://pbs.twimg.com/profile_images/1169449811084480512/KHCr0blj_normal.jpg" TargetMode="External" /><Relationship Id="rId575" Type="http://schemas.openxmlformats.org/officeDocument/2006/relationships/hyperlink" Target="http://pbs.twimg.com/profile_images/1165249584026791936/ZxbvOAZd_normal.jpg" TargetMode="External" /><Relationship Id="rId576" Type="http://schemas.openxmlformats.org/officeDocument/2006/relationships/hyperlink" Target="http://pbs.twimg.com/profile_images/1152589624885297152/9_hbEmPr_normal.jpg" TargetMode="External" /><Relationship Id="rId577" Type="http://schemas.openxmlformats.org/officeDocument/2006/relationships/hyperlink" Target="http://pbs.twimg.com/profile_images/1160778249355583490/b4-7Pt8Z_normal.jpg" TargetMode="External" /><Relationship Id="rId578" Type="http://schemas.openxmlformats.org/officeDocument/2006/relationships/hyperlink" Target="http://pbs.twimg.com/profile_images/1076118664024182784/_ivqPN50_normal.jpg" TargetMode="External" /><Relationship Id="rId579" Type="http://schemas.openxmlformats.org/officeDocument/2006/relationships/hyperlink" Target="http://pbs.twimg.com/profile_images/1083086165891108864/P34bXW7-_normal.jpg" TargetMode="External" /><Relationship Id="rId580" Type="http://schemas.openxmlformats.org/officeDocument/2006/relationships/hyperlink" Target="http://pbs.twimg.com/profile_images/1104126649149345792/T84eHWAg_normal.png" TargetMode="External" /><Relationship Id="rId581" Type="http://schemas.openxmlformats.org/officeDocument/2006/relationships/hyperlink" Target="http://pbs.twimg.com/profile_images/3278222960/d12076db99c6c85819b5be87c1d57a05_normal.png" TargetMode="External" /><Relationship Id="rId582" Type="http://schemas.openxmlformats.org/officeDocument/2006/relationships/hyperlink" Target="http://pbs.twimg.com/profile_images/487715581005553664/-6zGr8sl_normal.jpeg" TargetMode="External" /><Relationship Id="rId583" Type="http://schemas.openxmlformats.org/officeDocument/2006/relationships/hyperlink" Target="http://pbs.twimg.com/profile_images/1059484345616998400/52PheKR-_normal.jpg" TargetMode="External" /><Relationship Id="rId584" Type="http://schemas.openxmlformats.org/officeDocument/2006/relationships/hyperlink" Target="http://pbs.twimg.com/profile_images/1132122705069666305/SRApj-aE_normal.png" TargetMode="External" /><Relationship Id="rId585" Type="http://schemas.openxmlformats.org/officeDocument/2006/relationships/hyperlink" Target="http://pbs.twimg.com/profile_images/793924061843914752/ycm8ibEE_normal.jpg" TargetMode="External" /><Relationship Id="rId586" Type="http://schemas.openxmlformats.org/officeDocument/2006/relationships/hyperlink" Target="http://pbs.twimg.com/profile_images/1165804332454989824/hbkkOGIk_normal.jpg" TargetMode="External" /><Relationship Id="rId587" Type="http://schemas.openxmlformats.org/officeDocument/2006/relationships/hyperlink" Target="http://pbs.twimg.com/profile_images/1060262833626193920/VAlBQxTi_normal.jpg" TargetMode="External" /><Relationship Id="rId588" Type="http://schemas.openxmlformats.org/officeDocument/2006/relationships/hyperlink" Target="http://pbs.twimg.com/profile_images/1129573377209962501/ZVRbFZo1_normal.jpg" TargetMode="External" /><Relationship Id="rId589" Type="http://schemas.openxmlformats.org/officeDocument/2006/relationships/hyperlink" Target="http://pbs.twimg.com/profile_images/599199473676333057/0IoRNYGA_normal.jpg" TargetMode="External" /><Relationship Id="rId590" Type="http://schemas.openxmlformats.org/officeDocument/2006/relationships/hyperlink" Target="http://pbs.twimg.com/profile_images/1177255741549436928/nuXDjCBW_normal.jpg" TargetMode="External" /><Relationship Id="rId591" Type="http://schemas.openxmlformats.org/officeDocument/2006/relationships/hyperlink" Target="http://pbs.twimg.com/profile_images/1121263578986819584/6h8SghQK_normal.jpg" TargetMode="External" /><Relationship Id="rId592" Type="http://schemas.openxmlformats.org/officeDocument/2006/relationships/hyperlink" Target="http://pbs.twimg.com/profile_images/1025395013004406784/oHUeqmao_normal.jpg" TargetMode="External" /><Relationship Id="rId593" Type="http://schemas.openxmlformats.org/officeDocument/2006/relationships/hyperlink" Target="http://pbs.twimg.com/profile_images/826848458984132608/Cw_iIwT9_normal.jpg" TargetMode="External" /><Relationship Id="rId594" Type="http://schemas.openxmlformats.org/officeDocument/2006/relationships/hyperlink" Target="http://pbs.twimg.com/profile_images/1094001098816401409/mmmtGElq_normal.jpg" TargetMode="External" /><Relationship Id="rId595" Type="http://schemas.openxmlformats.org/officeDocument/2006/relationships/hyperlink" Target="http://pbs.twimg.com/profile_images/1152195978226651136/mndsV2z-_normal.jpg" TargetMode="External" /><Relationship Id="rId596" Type="http://schemas.openxmlformats.org/officeDocument/2006/relationships/hyperlink" Target="http://pbs.twimg.com/profile_images/522826429919006721/LDAu1Vf6_normal.jpeg" TargetMode="External" /><Relationship Id="rId597" Type="http://schemas.openxmlformats.org/officeDocument/2006/relationships/hyperlink" Target="http://pbs.twimg.com/profile_images/2646137722/2293a301b678c27dd5257ced315b25a8_normal.jpeg" TargetMode="External" /><Relationship Id="rId598" Type="http://schemas.openxmlformats.org/officeDocument/2006/relationships/hyperlink" Target="http://pbs.twimg.com/profile_images/931279637442805760/gzPeS8ym_normal.jpg" TargetMode="External" /><Relationship Id="rId599" Type="http://schemas.openxmlformats.org/officeDocument/2006/relationships/hyperlink" Target="http://pbs.twimg.com/profile_images/870345819718856705/y8YhQFY9_normal.jpg" TargetMode="External" /><Relationship Id="rId600" Type="http://schemas.openxmlformats.org/officeDocument/2006/relationships/hyperlink" Target="http://pbs.twimg.com/profile_images/1001674347/JILL_WITH_HAND_UP_1__normal.jpg" TargetMode="External" /><Relationship Id="rId601" Type="http://schemas.openxmlformats.org/officeDocument/2006/relationships/hyperlink" Target="http://pbs.twimg.com/profile_images/1121506967497920513/N-_rtlWz_normal.png" TargetMode="External" /><Relationship Id="rId602" Type="http://schemas.openxmlformats.org/officeDocument/2006/relationships/hyperlink" Target="http://pbs.twimg.com/profile_images/832704144297242624/LboJ9sVM_normal.jpg" TargetMode="External" /><Relationship Id="rId603" Type="http://schemas.openxmlformats.org/officeDocument/2006/relationships/hyperlink" Target="http://pbs.twimg.com/profile_images/1173969155898392576/OqXhe82a_normal.jpg" TargetMode="External" /><Relationship Id="rId604" Type="http://schemas.openxmlformats.org/officeDocument/2006/relationships/hyperlink" Target="http://pbs.twimg.com/profile_images/1175849450666938369/KEmTsTrd_normal.jpg" TargetMode="External" /><Relationship Id="rId605" Type="http://schemas.openxmlformats.org/officeDocument/2006/relationships/hyperlink" Target="http://pbs.twimg.com/profile_images/829795483866558464/KXX7shTU_normal.jpg" TargetMode="External" /><Relationship Id="rId606" Type="http://schemas.openxmlformats.org/officeDocument/2006/relationships/hyperlink" Target="http://pbs.twimg.com/profile_images/1144796382269726720/34smLH3s_normal.jpg" TargetMode="External" /><Relationship Id="rId607" Type="http://schemas.openxmlformats.org/officeDocument/2006/relationships/hyperlink" Target="http://pbs.twimg.com/profile_images/1173481028897378304/6YaRyaJq_normal.jpg" TargetMode="External" /><Relationship Id="rId608" Type="http://schemas.openxmlformats.org/officeDocument/2006/relationships/hyperlink" Target="http://pbs.twimg.com/profile_images/1168275099788677120/gkMCf4Zz_normal.jpg" TargetMode="External" /><Relationship Id="rId609" Type="http://schemas.openxmlformats.org/officeDocument/2006/relationships/hyperlink" Target="http://pbs.twimg.com/profile_images/1073776948436819968/EsPH0LTO_normal.jpg" TargetMode="External" /><Relationship Id="rId610" Type="http://schemas.openxmlformats.org/officeDocument/2006/relationships/hyperlink" Target="http://pbs.twimg.com/profile_images/1164182527763988480/b1P7Fi0o_normal.jpg" TargetMode="External" /><Relationship Id="rId611" Type="http://schemas.openxmlformats.org/officeDocument/2006/relationships/hyperlink" Target="http://pbs.twimg.com/profile_images/1132158092802744320/VJjpEr6P_normal.jpg" TargetMode="External" /><Relationship Id="rId612" Type="http://schemas.openxmlformats.org/officeDocument/2006/relationships/hyperlink" Target="http://pbs.twimg.com/profile_images/1008417018964348928/_KWe4dUQ_normal.jpg" TargetMode="External" /><Relationship Id="rId613" Type="http://schemas.openxmlformats.org/officeDocument/2006/relationships/hyperlink" Target="http://pbs.twimg.com/profile_images/1068996078274531329/DYpa62YK_normal.jpg" TargetMode="External" /><Relationship Id="rId614" Type="http://schemas.openxmlformats.org/officeDocument/2006/relationships/hyperlink" Target="http://pbs.twimg.com/profile_images/1174146768516329473/6HWkgdck_normal.jpg" TargetMode="External" /><Relationship Id="rId615" Type="http://schemas.openxmlformats.org/officeDocument/2006/relationships/hyperlink" Target="http://pbs.twimg.com/profile_images/1160755985096544263/kuMYzsdt_normal.jpg" TargetMode="External" /><Relationship Id="rId616" Type="http://schemas.openxmlformats.org/officeDocument/2006/relationships/hyperlink" Target="http://pbs.twimg.com/profile_images/1003111540009197570/Rq8_8c1G_normal.jpg" TargetMode="External" /><Relationship Id="rId617" Type="http://schemas.openxmlformats.org/officeDocument/2006/relationships/hyperlink" Target="http://pbs.twimg.com/profile_images/1160980863074611200/_xxCf7FA_normal.jpg" TargetMode="External" /><Relationship Id="rId618" Type="http://schemas.openxmlformats.org/officeDocument/2006/relationships/hyperlink" Target="http://pbs.twimg.com/profile_images/860586590615216128/uJxRcPmo_normal.jpg" TargetMode="External" /><Relationship Id="rId619" Type="http://schemas.openxmlformats.org/officeDocument/2006/relationships/hyperlink" Target="http://pbs.twimg.com/profile_images/1173507861797855232/ra2HpkUR_normal.jpg" TargetMode="External" /><Relationship Id="rId620" Type="http://schemas.openxmlformats.org/officeDocument/2006/relationships/hyperlink" Target="http://pbs.twimg.com/profile_images/1153854992152977409/kzv-pVpR_normal.jpg" TargetMode="External" /><Relationship Id="rId621" Type="http://schemas.openxmlformats.org/officeDocument/2006/relationships/hyperlink" Target="http://pbs.twimg.com/profile_images/1170010478535413760/9QhlsOvY_normal.jpg" TargetMode="External" /><Relationship Id="rId622" Type="http://schemas.openxmlformats.org/officeDocument/2006/relationships/hyperlink" Target="http://pbs.twimg.com/profile_images/1064967157254107138/3OzbozHU_normal.jpg" TargetMode="External" /><Relationship Id="rId623" Type="http://schemas.openxmlformats.org/officeDocument/2006/relationships/hyperlink" Target="http://pbs.twimg.com/profile_images/1129439038019112960/g4F0xjZZ_normal.jpg" TargetMode="External" /><Relationship Id="rId624" Type="http://schemas.openxmlformats.org/officeDocument/2006/relationships/hyperlink" Target="http://pbs.twimg.com/profile_images/695664400032788480/UWSjjmms_normal.jpg" TargetMode="External" /><Relationship Id="rId625" Type="http://schemas.openxmlformats.org/officeDocument/2006/relationships/hyperlink" Target="http://pbs.twimg.com/profile_images/791860943529447424/w5g7J-cI_normal.jpg" TargetMode="External" /><Relationship Id="rId626" Type="http://schemas.openxmlformats.org/officeDocument/2006/relationships/hyperlink" Target="http://pbs.twimg.com/profile_images/1173981704891092992/lCMiD3dE_normal.jpg" TargetMode="External" /><Relationship Id="rId627" Type="http://schemas.openxmlformats.org/officeDocument/2006/relationships/hyperlink" Target="http://pbs.twimg.com/profile_images/1170062977619451904/5OvWGSC__normal.jpg" TargetMode="External" /><Relationship Id="rId628" Type="http://schemas.openxmlformats.org/officeDocument/2006/relationships/hyperlink" Target="http://pbs.twimg.com/profile_images/1174394340086599680/Hk-zenzL_normal.jpg" TargetMode="External" /><Relationship Id="rId629" Type="http://schemas.openxmlformats.org/officeDocument/2006/relationships/hyperlink" Target="http://pbs.twimg.com/profile_images/1046093454785355778/BR90ERHi_normal.jpg" TargetMode="External" /><Relationship Id="rId630" Type="http://schemas.openxmlformats.org/officeDocument/2006/relationships/hyperlink" Target="http://pbs.twimg.com/profile_images/658475203689758720/UL4x7S7G_normal.jpg" TargetMode="External" /><Relationship Id="rId631" Type="http://schemas.openxmlformats.org/officeDocument/2006/relationships/hyperlink" Target="http://pbs.twimg.com/profile_images/1030557242125238272/c8gwYe0m_normal.jpg" TargetMode="External" /><Relationship Id="rId632" Type="http://schemas.openxmlformats.org/officeDocument/2006/relationships/hyperlink" Target="http://pbs.twimg.com/profile_images/692469540547137540/J1pmTtHx_normal.jpg" TargetMode="External" /><Relationship Id="rId633" Type="http://schemas.openxmlformats.org/officeDocument/2006/relationships/hyperlink" Target="http://pbs.twimg.com/profile_images/1004084846501638144/X1dw2jOZ_normal.jpg" TargetMode="External" /><Relationship Id="rId634" Type="http://schemas.openxmlformats.org/officeDocument/2006/relationships/hyperlink" Target="http://pbs.twimg.com/profile_images/1170862229446647811/bG2PBPcr_normal.jpg" TargetMode="External" /><Relationship Id="rId635" Type="http://schemas.openxmlformats.org/officeDocument/2006/relationships/hyperlink" Target="http://pbs.twimg.com/profile_images/827296211321380865/MqQiFCGu_normal.jpg" TargetMode="External" /><Relationship Id="rId636" Type="http://schemas.openxmlformats.org/officeDocument/2006/relationships/hyperlink" Target="http://pbs.twimg.com/profile_images/1118413523942551552/YPanwiVv_normal.jpg" TargetMode="External" /><Relationship Id="rId637" Type="http://schemas.openxmlformats.org/officeDocument/2006/relationships/hyperlink" Target="http://pbs.twimg.com/profile_images/1130547771503796225/FVZKaqcF_normal.png" TargetMode="External" /><Relationship Id="rId638" Type="http://schemas.openxmlformats.org/officeDocument/2006/relationships/hyperlink" Target="http://pbs.twimg.com/profile_images/981530263384612864/vTZphvNU_normal.jpg" TargetMode="External" /><Relationship Id="rId639" Type="http://schemas.openxmlformats.org/officeDocument/2006/relationships/hyperlink" Target="http://pbs.twimg.com/profile_images/1166285239393505280/T8X8qjs__normal.jpg" TargetMode="External" /><Relationship Id="rId640" Type="http://schemas.openxmlformats.org/officeDocument/2006/relationships/hyperlink" Target="http://pbs.twimg.com/profile_images/693844892/nebraska-logo-1024x768_normal.jpg" TargetMode="External" /><Relationship Id="rId641" Type="http://schemas.openxmlformats.org/officeDocument/2006/relationships/hyperlink" Target="http://pbs.twimg.com/profile_images/1158551539142877184/0No6Jek7_normal.png" TargetMode="External" /><Relationship Id="rId642" Type="http://schemas.openxmlformats.org/officeDocument/2006/relationships/hyperlink" Target="http://pbs.twimg.com/profile_images/1176305513996443648/r_bJZ5Je_normal.jpg" TargetMode="External" /><Relationship Id="rId643" Type="http://schemas.openxmlformats.org/officeDocument/2006/relationships/hyperlink" Target="http://pbs.twimg.com/profile_images/800936417547329536/9RQ0W4hv_normal.jpg" TargetMode="External" /><Relationship Id="rId644" Type="http://schemas.openxmlformats.org/officeDocument/2006/relationships/hyperlink" Target="http://pbs.twimg.com/profile_images/1538353861/3e98975_normal.jpg" TargetMode="External" /><Relationship Id="rId645" Type="http://schemas.openxmlformats.org/officeDocument/2006/relationships/hyperlink" Target="http://pbs.twimg.com/profile_images/1117754606212268033/CEOGPtd6_normal.jpg" TargetMode="External" /><Relationship Id="rId646" Type="http://schemas.openxmlformats.org/officeDocument/2006/relationships/hyperlink" Target="http://pbs.twimg.com/profile_images/1140144923427164161/cno04_aC_normal.jpg" TargetMode="External" /><Relationship Id="rId647" Type="http://schemas.openxmlformats.org/officeDocument/2006/relationships/hyperlink" Target="http://pbs.twimg.com/profile_images/1141871110386044929/N3rw_8VQ_normal.jpg" TargetMode="External" /><Relationship Id="rId648" Type="http://schemas.openxmlformats.org/officeDocument/2006/relationships/hyperlink" Target="http://pbs.twimg.com/profile_images/923619620732276737/mXJtgeBi_normal.jpg" TargetMode="External" /><Relationship Id="rId649" Type="http://schemas.openxmlformats.org/officeDocument/2006/relationships/hyperlink" Target="http://pbs.twimg.com/profile_images/638734206747611136/In-Sf4Ck_normal.jpg" TargetMode="External" /><Relationship Id="rId650" Type="http://schemas.openxmlformats.org/officeDocument/2006/relationships/hyperlink" Target="http://pbs.twimg.com/profile_images/1113607499440062466/4seZHOpw_normal.jpg" TargetMode="External" /><Relationship Id="rId651" Type="http://schemas.openxmlformats.org/officeDocument/2006/relationships/hyperlink" Target="http://pbs.twimg.com/profile_images/1128152651185651713/_KLOhUUW_normal.png" TargetMode="External" /><Relationship Id="rId652" Type="http://schemas.openxmlformats.org/officeDocument/2006/relationships/hyperlink" Target="http://pbs.twimg.com/profile_images/1064567396772401152/ex2Q59H8_normal.jpg" TargetMode="External" /><Relationship Id="rId653" Type="http://schemas.openxmlformats.org/officeDocument/2006/relationships/hyperlink" Target="http://pbs.twimg.com/profile_images/1016538300293644288/XxA8kLfX_normal.jpg" TargetMode="External" /><Relationship Id="rId654" Type="http://schemas.openxmlformats.org/officeDocument/2006/relationships/hyperlink" Target="http://pbs.twimg.com/profile_images/1015670684003864576/UZM-_yvy_normal.jpg" TargetMode="External" /><Relationship Id="rId655" Type="http://schemas.openxmlformats.org/officeDocument/2006/relationships/hyperlink" Target="http://pbs.twimg.com/profile_images/912395151796002816/hfdGG5wi_normal.jpg" TargetMode="External" /><Relationship Id="rId656" Type="http://schemas.openxmlformats.org/officeDocument/2006/relationships/hyperlink" Target="http://pbs.twimg.com/profile_images/988828554510196736/meqs0ChP_normal.jpg" TargetMode="External" /><Relationship Id="rId657" Type="http://schemas.openxmlformats.org/officeDocument/2006/relationships/hyperlink" Target="http://pbs.twimg.com/profile_images/849515577102225408/b5ATl7QF_normal.jpg" TargetMode="External" /><Relationship Id="rId658" Type="http://schemas.openxmlformats.org/officeDocument/2006/relationships/hyperlink" Target="http://pbs.twimg.com/profile_images/875453787917373441/XDJK8Dvo_normal.jpg" TargetMode="External" /><Relationship Id="rId659" Type="http://schemas.openxmlformats.org/officeDocument/2006/relationships/hyperlink" Target="http://pbs.twimg.com/profile_images/1079973763725307904/B94xFjyr_normal.jpg" TargetMode="External" /><Relationship Id="rId660" Type="http://schemas.openxmlformats.org/officeDocument/2006/relationships/hyperlink" Target="http://pbs.twimg.com/profile_images/1039310757257728001/i43fChFi_normal.jpg" TargetMode="External" /><Relationship Id="rId661" Type="http://schemas.openxmlformats.org/officeDocument/2006/relationships/hyperlink" Target="http://pbs.twimg.com/profile_images/1024062696340119552/eI1hL7Zl_normal.jpg" TargetMode="External" /><Relationship Id="rId662" Type="http://schemas.openxmlformats.org/officeDocument/2006/relationships/hyperlink" Target="http://pbs.twimg.com/profile_images/1147012401373556737/AucXjFDS_normal.jpg" TargetMode="External" /><Relationship Id="rId663" Type="http://schemas.openxmlformats.org/officeDocument/2006/relationships/hyperlink" Target="http://pbs.twimg.com/profile_images/1156283653032435718/a3bK7wKs_normal.png" TargetMode="External" /><Relationship Id="rId664" Type="http://schemas.openxmlformats.org/officeDocument/2006/relationships/hyperlink" Target="http://pbs.twimg.com/profile_images/445377569190187008/rKOyJk8-_normal.jpeg" TargetMode="External" /><Relationship Id="rId665" Type="http://schemas.openxmlformats.org/officeDocument/2006/relationships/hyperlink" Target="http://pbs.twimg.com/profile_images/378800000828940331/1f781cb9ff40b27cd4f16611f2e3f9f7_normal.jpeg" TargetMode="External" /><Relationship Id="rId666" Type="http://schemas.openxmlformats.org/officeDocument/2006/relationships/hyperlink" Target="http://pbs.twimg.com/profile_images/1172966268690948097/Cwyx57IN_normal.jpg" TargetMode="External" /><Relationship Id="rId667" Type="http://schemas.openxmlformats.org/officeDocument/2006/relationships/hyperlink" Target="http://pbs.twimg.com/profile_images/1138095258720440320/ayLs06ET_normal.jpg" TargetMode="External" /><Relationship Id="rId668" Type="http://schemas.openxmlformats.org/officeDocument/2006/relationships/hyperlink" Target="http://pbs.twimg.com/profile_images/833724321243672577/J7W-2IRS_normal.jpg" TargetMode="External" /><Relationship Id="rId669" Type="http://schemas.openxmlformats.org/officeDocument/2006/relationships/hyperlink" Target="http://pbs.twimg.com/profile_images/1176828963806732289/b4oje-wF_normal.jpg" TargetMode="External" /><Relationship Id="rId670" Type="http://schemas.openxmlformats.org/officeDocument/2006/relationships/hyperlink" Target="http://pbs.twimg.com/profile_images/1127344833213779969/E3GRkjxN_normal.png" TargetMode="External" /><Relationship Id="rId671" Type="http://schemas.openxmlformats.org/officeDocument/2006/relationships/hyperlink" Target="http://pbs.twimg.com/profile_images/1134734645319340032/W5DGZG2W_normal.jpg" TargetMode="External" /><Relationship Id="rId672" Type="http://schemas.openxmlformats.org/officeDocument/2006/relationships/hyperlink" Target="http://pbs.twimg.com/profile_images/907139946775027712/vmusdtlm_normal.jpg" TargetMode="External" /><Relationship Id="rId673" Type="http://schemas.openxmlformats.org/officeDocument/2006/relationships/hyperlink" Target="http://pbs.twimg.com/profile_images/1067693899005784065/o958Zt4H_normal.jpg" TargetMode="External" /><Relationship Id="rId674" Type="http://schemas.openxmlformats.org/officeDocument/2006/relationships/hyperlink" Target="http://pbs.twimg.com/profile_images/520561042594598912/Vhm2I-MC_normal.jpeg" TargetMode="External" /><Relationship Id="rId675" Type="http://schemas.openxmlformats.org/officeDocument/2006/relationships/hyperlink" Target="http://pbs.twimg.com/profile_images/1161626082161778688/dVMahiys_normal.jpg" TargetMode="External" /><Relationship Id="rId676" Type="http://schemas.openxmlformats.org/officeDocument/2006/relationships/hyperlink" Target="http://pbs.twimg.com/profile_images/1041203874097389568/K6icKFIy_normal.jpg" TargetMode="External" /><Relationship Id="rId677" Type="http://schemas.openxmlformats.org/officeDocument/2006/relationships/hyperlink" Target="http://pbs.twimg.com/profile_images/1113851291250450434/h1enrs5C_normal.jpg" TargetMode="External" /><Relationship Id="rId678" Type="http://schemas.openxmlformats.org/officeDocument/2006/relationships/hyperlink" Target="http://pbs.twimg.com/profile_images/1049134341203419136/gwf0-0wg_normal.jpg" TargetMode="External" /><Relationship Id="rId679" Type="http://schemas.openxmlformats.org/officeDocument/2006/relationships/hyperlink" Target="http://pbs.twimg.com/profile_images/1158607453480611840/YItHhGo7_normal.jpg" TargetMode="External" /><Relationship Id="rId680" Type="http://schemas.openxmlformats.org/officeDocument/2006/relationships/hyperlink" Target="http://pbs.twimg.com/profile_images/181519025/MNUsquare_normal.jpg" TargetMode="External" /><Relationship Id="rId681" Type="http://schemas.openxmlformats.org/officeDocument/2006/relationships/hyperlink" Target="http://pbs.twimg.com/profile_images/760836641535602689/qHuBx926_normal.jpg" TargetMode="External" /><Relationship Id="rId682" Type="http://schemas.openxmlformats.org/officeDocument/2006/relationships/hyperlink" Target="http://pbs.twimg.com/profile_images/779325988358324225/105lTSaD_normal.jpg" TargetMode="External" /><Relationship Id="rId683" Type="http://schemas.openxmlformats.org/officeDocument/2006/relationships/hyperlink" Target="http://pbs.twimg.com/profile_images/1062434717981523968/LPnkjGhq_normal.jpg" TargetMode="External" /><Relationship Id="rId684" Type="http://schemas.openxmlformats.org/officeDocument/2006/relationships/hyperlink" Target="http://pbs.twimg.com/profile_images/1010273993130065920/JM48pgQC_normal.jpg" TargetMode="External" /><Relationship Id="rId685" Type="http://schemas.openxmlformats.org/officeDocument/2006/relationships/hyperlink" Target="http://pbs.twimg.com/profile_images/757333674165764097/kzomG-q1_normal.jpg" TargetMode="External" /><Relationship Id="rId686" Type="http://schemas.openxmlformats.org/officeDocument/2006/relationships/hyperlink" Target="http://pbs.twimg.com/profile_images/914904972122251266/yw7nFKGX_normal.jpg" TargetMode="External" /><Relationship Id="rId687" Type="http://schemas.openxmlformats.org/officeDocument/2006/relationships/hyperlink" Target="http://pbs.twimg.com/profile_images/930648301824815105/a2c5fnn4_normal.jpg" TargetMode="External" /><Relationship Id="rId688" Type="http://schemas.openxmlformats.org/officeDocument/2006/relationships/hyperlink" Target="http://pbs.twimg.com/profile_images/1177226384038617088/_uDDOwkw_normal.jpg" TargetMode="External" /><Relationship Id="rId689" Type="http://schemas.openxmlformats.org/officeDocument/2006/relationships/hyperlink" Target="http://pbs.twimg.com/profile_images/1003553475232391169/2EAdEbtW_normal.jpg" TargetMode="External" /><Relationship Id="rId690" Type="http://schemas.openxmlformats.org/officeDocument/2006/relationships/hyperlink" Target="http://pbs.twimg.com/profile_images/1173664352324464652/4V0td0kO_normal.jpg" TargetMode="External" /><Relationship Id="rId691" Type="http://schemas.openxmlformats.org/officeDocument/2006/relationships/hyperlink" Target="http://pbs.twimg.com/profile_images/850210359264763904/RAb2u4nC_normal.jpg" TargetMode="External" /><Relationship Id="rId692" Type="http://schemas.openxmlformats.org/officeDocument/2006/relationships/hyperlink" Target="http://pbs.twimg.com/profile_images/627206495973740544/EQ3WVaUR_normal.png" TargetMode="External" /><Relationship Id="rId693" Type="http://schemas.openxmlformats.org/officeDocument/2006/relationships/hyperlink" Target="http://pbs.twimg.com/profile_images/1073332822016806912/QSEknk7W_normal.jpg" TargetMode="External" /><Relationship Id="rId694" Type="http://schemas.openxmlformats.org/officeDocument/2006/relationships/hyperlink" Target="http://pbs.twimg.com/profile_images/1062731850924183553/KiV_2feH_normal.jpg" TargetMode="External" /><Relationship Id="rId695" Type="http://schemas.openxmlformats.org/officeDocument/2006/relationships/hyperlink" Target="http://pbs.twimg.com/profile_images/662649042799878144/D6xSjqFQ_normal.jpg" TargetMode="External" /><Relationship Id="rId696" Type="http://schemas.openxmlformats.org/officeDocument/2006/relationships/hyperlink" Target="http://pbs.twimg.com/profile_images/728425923876265985/PPswzg5k_normal.jpg" TargetMode="External" /><Relationship Id="rId697" Type="http://schemas.openxmlformats.org/officeDocument/2006/relationships/hyperlink" Target="http://pbs.twimg.com/profile_images/1103893933715668992/_D_W1H0X_normal.jpg" TargetMode="External" /><Relationship Id="rId698" Type="http://schemas.openxmlformats.org/officeDocument/2006/relationships/hyperlink" Target="http://pbs.twimg.com/profile_images/1050149458803998720/wxPR2zH2_normal.jpg" TargetMode="External" /><Relationship Id="rId699" Type="http://schemas.openxmlformats.org/officeDocument/2006/relationships/hyperlink" Target="http://pbs.twimg.com/profile_images/921121597708107776/15eBsPL8_normal.jpg" TargetMode="External" /><Relationship Id="rId700" Type="http://schemas.openxmlformats.org/officeDocument/2006/relationships/hyperlink" Target="http://pbs.twimg.com/profile_images/969805210611675138/MGwvTDAv_normal.jpg" TargetMode="External" /><Relationship Id="rId701" Type="http://schemas.openxmlformats.org/officeDocument/2006/relationships/hyperlink" Target="http://pbs.twimg.com/profile_images/1006173227771547648/TWfj_djT_normal.jpg" TargetMode="External" /><Relationship Id="rId702" Type="http://schemas.openxmlformats.org/officeDocument/2006/relationships/hyperlink" Target="http://pbs.twimg.com/profile_images/986982978923442177/9jBU0jVI_normal.jpg" TargetMode="External" /><Relationship Id="rId703" Type="http://schemas.openxmlformats.org/officeDocument/2006/relationships/hyperlink" Target="http://pbs.twimg.com/profile_images/713746789/just_logo_normal.jpg" TargetMode="External" /><Relationship Id="rId704" Type="http://schemas.openxmlformats.org/officeDocument/2006/relationships/hyperlink" Target="http://pbs.twimg.com/profile_images/914850432630931458/tUcvt3SA_normal.jpg" TargetMode="External" /><Relationship Id="rId705" Type="http://schemas.openxmlformats.org/officeDocument/2006/relationships/hyperlink" Target="http://pbs.twimg.com/profile_images/3527370226/730c48107a0ea7467f903f50e7a15c2f_normal.png" TargetMode="External" /><Relationship Id="rId706" Type="http://schemas.openxmlformats.org/officeDocument/2006/relationships/hyperlink" Target="http://pbs.twimg.com/profile_images/1091181004432171008/gYi_AS8m_normal.jpg" TargetMode="External" /><Relationship Id="rId707" Type="http://schemas.openxmlformats.org/officeDocument/2006/relationships/hyperlink" Target="http://pbs.twimg.com/profile_images/1096125807574114304/eswzwyEt_normal.jpg" TargetMode="External" /><Relationship Id="rId708" Type="http://schemas.openxmlformats.org/officeDocument/2006/relationships/hyperlink" Target="http://pbs.twimg.com/profile_images/558316625842016256/PkW1WtKp_normal.jpeg" TargetMode="External" /><Relationship Id="rId709" Type="http://schemas.openxmlformats.org/officeDocument/2006/relationships/hyperlink" Target="http://pbs.twimg.com/profile_images/355789404/TSN-square_normal.jpg" TargetMode="External" /><Relationship Id="rId710" Type="http://schemas.openxmlformats.org/officeDocument/2006/relationships/hyperlink" Target="http://pbs.twimg.com/profile_images/1161842035265024001/5CGUCNJf_normal.jpg" TargetMode="External" /><Relationship Id="rId711" Type="http://schemas.openxmlformats.org/officeDocument/2006/relationships/hyperlink" Target="https://twitter.com/wcmaberykc" TargetMode="External" /><Relationship Id="rId712" Type="http://schemas.openxmlformats.org/officeDocument/2006/relationships/hyperlink" Target="https://twitter.com/mountsinaianes1" TargetMode="External" /><Relationship Id="rId713" Type="http://schemas.openxmlformats.org/officeDocument/2006/relationships/hyperlink" Target="https://twitter.com/farmtalknews" TargetMode="External" /><Relationship Id="rId714" Type="http://schemas.openxmlformats.org/officeDocument/2006/relationships/hyperlink" Target="https://twitter.com/emporiagazette" TargetMode="External" /><Relationship Id="rId715" Type="http://schemas.openxmlformats.org/officeDocument/2006/relationships/hyperlink" Target="https://twitter.com/stronanssport" TargetMode="External" /><Relationship Id="rId716" Type="http://schemas.openxmlformats.org/officeDocument/2006/relationships/hyperlink" Target="https://twitter.com/niamhap1" TargetMode="External" /><Relationship Id="rId717" Type="http://schemas.openxmlformats.org/officeDocument/2006/relationships/hyperlink" Target="https://twitter.com/orla_odowd" TargetMode="External" /><Relationship Id="rId718" Type="http://schemas.openxmlformats.org/officeDocument/2006/relationships/hyperlink" Target="https://twitter.com/grantday71" TargetMode="External" /><Relationship Id="rId719" Type="http://schemas.openxmlformats.org/officeDocument/2006/relationships/hyperlink" Target="https://twitter.com/wichitastate" TargetMode="External" /><Relationship Id="rId720" Type="http://schemas.openxmlformats.org/officeDocument/2006/relationships/hyperlink" Target="https://twitter.com/bydanielcaudill" TargetMode="External" /><Relationship Id="rId721" Type="http://schemas.openxmlformats.org/officeDocument/2006/relationships/hyperlink" Target="https://twitter.com/kamilahgumbs" TargetMode="External" /><Relationship Id="rId722" Type="http://schemas.openxmlformats.org/officeDocument/2006/relationships/hyperlink" Target="https://twitter.com/agapebruh" TargetMode="External" /><Relationship Id="rId723" Type="http://schemas.openxmlformats.org/officeDocument/2006/relationships/hyperlink" Target="https://twitter.com/sunflowernews" TargetMode="External" /><Relationship Id="rId724" Type="http://schemas.openxmlformats.org/officeDocument/2006/relationships/hyperlink" Target="https://twitter.com/mintner" TargetMode="External" /><Relationship Id="rId725" Type="http://schemas.openxmlformats.org/officeDocument/2006/relationships/hyperlink" Target="https://twitter.com/chucktaberksu" TargetMode="External" /><Relationship Id="rId726" Type="http://schemas.openxmlformats.org/officeDocument/2006/relationships/hyperlink" Target="https://twitter.com/austinjamez_" TargetMode="External" /><Relationship Id="rId727" Type="http://schemas.openxmlformats.org/officeDocument/2006/relationships/hyperlink" Target="https://twitter.com/evagavin" TargetMode="External" /><Relationship Id="rId728" Type="http://schemas.openxmlformats.org/officeDocument/2006/relationships/hyperlink" Target="https://twitter.com/usweatherexpert" TargetMode="External" /><Relationship Id="rId729" Type="http://schemas.openxmlformats.org/officeDocument/2006/relationships/hyperlink" Target="https://twitter.com/caryeugenescot4" TargetMode="External" /><Relationship Id="rId730" Type="http://schemas.openxmlformats.org/officeDocument/2006/relationships/hyperlink" Target="https://twitter.com/wsu_chp" TargetMode="External" /><Relationship Id="rId731" Type="http://schemas.openxmlformats.org/officeDocument/2006/relationships/hyperlink" Target="https://twitter.com/shawna_jordan" TargetMode="External" /><Relationship Id="rId732" Type="http://schemas.openxmlformats.org/officeDocument/2006/relationships/hyperlink" Target="https://twitter.com/pvardiman" TargetMode="External" /><Relationship Id="rId733" Type="http://schemas.openxmlformats.org/officeDocument/2006/relationships/hyperlink" Target="https://twitter.com/chassidyb27" TargetMode="External" /><Relationship Id="rId734" Type="http://schemas.openxmlformats.org/officeDocument/2006/relationships/hyperlink" Target="https://twitter.com/ksrenegades_bpf" TargetMode="External" /><Relationship Id="rId735" Type="http://schemas.openxmlformats.org/officeDocument/2006/relationships/hyperlink" Target="https://twitter.com/kingerypage" TargetMode="External" /><Relationship Id="rId736" Type="http://schemas.openxmlformats.org/officeDocument/2006/relationships/hyperlink" Target="https://twitter.com/docdiesel4" TargetMode="External" /><Relationship Id="rId737" Type="http://schemas.openxmlformats.org/officeDocument/2006/relationships/hyperlink" Target="https://twitter.com/trumaroonnation" TargetMode="External" /><Relationship Id="rId738" Type="http://schemas.openxmlformats.org/officeDocument/2006/relationships/hyperlink" Target="https://twitter.com/everyoneiskarl" TargetMode="External" /><Relationship Id="rId739" Type="http://schemas.openxmlformats.org/officeDocument/2006/relationships/hyperlink" Target="https://twitter.com/sbibb_bibb" TargetMode="External" /><Relationship Id="rId740" Type="http://schemas.openxmlformats.org/officeDocument/2006/relationships/hyperlink" Target="https://twitter.com/ksumab" TargetMode="External" /><Relationship Id="rId741" Type="http://schemas.openxmlformats.org/officeDocument/2006/relationships/hyperlink" Target="https://twitter.com/kstatecareers" TargetMode="External" /><Relationship Id="rId742" Type="http://schemas.openxmlformats.org/officeDocument/2006/relationships/hyperlink" Target="https://twitter.com/jeffwardksumtd" TargetMode="External" /><Relationship Id="rId743" Type="http://schemas.openxmlformats.org/officeDocument/2006/relationships/hyperlink" Target="https://twitter.com/blsmartin" TargetMode="External" /><Relationship Id="rId744" Type="http://schemas.openxmlformats.org/officeDocument/2006/relationships/hyperlink" Target="https://twitter.com/kstatekines" TargetMode="External" /><Relationship Id="rId745" Type="http://schemas.openxmlformats.org/officeDocument/2006/relationships/hyperlink" Target="https://twitter.com/snkscoyote" TargetMode="External" /><Relationship Id="rId746" Type="http://schemas.openxmlformats.org/officeDocument/2006/relationships/hyperlink" Target="https://twitter.com/zgearhart1" TargetMode="External" /><Relationship Id="rId747" Type="http://schemas.openxmlformats.org/officeDocument/2006/relationships/hyperlink" Target="https://twitter.com/agronomomx" TargetMode="External" /><Relationship Id="rId748" Type="http://schemas.openxmlformats.org/officeDocument/2006/relationships/hyperlink" Target="https://twitter.com/pscssstrio" TargetMode="External" /><Relationship Id="rId749" Type="http://schemas.openxmlformats.org/officeDocument/2006/relationships/hyperlink" Target="https://twitter.com/drsbann" TargetMode="External" /><Relationship Id="rId750" Type="http://schemas.openxmlformats.org/officeDocument/2006/relationships/hyperlink" Target="https://twitter.com/johnbuckwalter1" TargetMode="External" /><Relationship Id="rId751" Type="http://schemas.openxmlformats.org/officeDocument/2006/relationships/hyperlink" Target="https://twitter.com/rsmcfarla" TargetMode="External" /><Relationship Id="rId752" Type="http://schemas.openxmlformats.org/officeDocument/2006/relationships/hyperlink" Target="https://twitter.com/alison_eidman" TargetMode="External" /><Relationship Id="rId753" Type="http://schemas.openxmlformats.org/officeDocument/2006/relationships/hyperlink" Target="https://twitter.com/ksuaged" TargetMode="External" /><Relationship Id="rId754" Type="http://schemas.openxmlformats.org/officeDocument/2006/relationships/hyperlink" Target="https://twitter.com/regionreimagine" TargetMode="External" /><Relationship Id="rId755" Type="http://schemas.openxmlformats.org/officeDocument/2006/relationships/hyperlink" Target="https://twitter.com/nrcs_kansas" TargetMode="External" /><Relationship Id="rId756" Type="http://schemas.openxmlformats.org/officeDocument/2006/relationships/hyperlink" Target="https://twitter.com/kcylizzle" TargetMode="External" /><Relationship Id="rId757" Type="http://schemas.openxmlformats.org/officeDocument/2006/relationships/hyperlink" Target="https://twitter.com/keithmartin62" TargetMode="External" /><Relationship Id="rId758" Type="http://schemas.openxmlformats.org/officeDocument/2006/relationships/hyperlink" Target="https://twitter.com/highplainsjrnl" TargetMode="External" /><Relationship Id="rId759" Type="http://schemas.openxmlformats.org/officeDocument/2006/relationships/hyperlink" Target="https://twitter.com/mkpest" TargetMode="External" /><Relationship Id="rId760" Type="http://schemas.openxmlformats.org/officeDocument/2006/relationships/hyperlink" Target="https://twitter.com/kstatelibraries" TargetMode="External" /><Relationship Id="rId761" Type="http://schemas.openxmlformats.org/officeDocument/2006/relationships/hyperlink" Target="https://twitter.com/kstate" TargetMode="External" /><Relationship Id="rId762" Type="http://schemas.openxmlformats.org/officeDocument/2006/relationships/hyperlink" Target="https://twitter.com/ksu_foundation" TargetMode="External" /><Relationship Id="rId763" Type="http://schemas.openxmlformats.org/officeDocument/2006/relationships/hyperlink" Target="https://twitter.com/aremi311" TargetMode="External" /><Relationship Id="rId764" Type="http://schemas.openxmlformats.org/officeDocument/2006/relationships/hyperlink" Target="https://twitter.com/womenofkstate" TargetMode="External" /><Relationship Id="rId765" Type="http://schemas.openxmlformats.org/officeDocument/2006/relationships/hyperlink" Target="https://twitter.com/alliemlousch" TargetMode="External" /><Relationship Id="rId766" Type="http://schemas.openxmlformats.org/officeDocument/2006/relationships/hyperlink" Target="https://twitter.com/fox48tv" TargetMode="External" /><Relationship Id="rId767" Type="http://schemas.openxmlformats.org/officeDocument/2006/relationships/hyperlink" Target="https://twitter.com/lukedowden" TargetMode="External" /><Relationship Id="rId768" Type="http://schemas.openxmlformats.org/officeDocument/2006/relationships/hyperlink" Target="https://twitter.com/kstateglobal" TargetMode="External" /><Relationship Id="rId769" Type="http://schemas.openxmlformats.org/officeDocument/2006/relationships/hyperlink" Target="https://twitter.com/jasonrhode" TargetMode="External" /><Relationship Id="rId770" Type="http://schemas.openxmlformats.org/officeDocument/2006/relationships/hyperlink" Target="https://twitter.com/anniejewell3" TargetMode="External" /><Relationship Id="rId771" Type="http://schemas.openxmlformats.org/officeDocument/2006/relationships/hyperlink" Target="https://twitter.com/roberta79174896" TargetMode="External" /><Relationship Id="rId772" Type="http://schemas.openxmlformats.org/officeDocument/2006/relationships/hyperlink" Target="https://twitter.com/mbelangersnhu" TargetMode="External" /><Relationship Id="rId773" Type="http://schemas.openxmlformats.org/officeDocument/2006/relationships/hyperlink" Target="https://twitter.com/haub_ksu" TargetMode="External" /><Relationship Id="rId774" Type="http://schemas.openxmlformats.org/officeDocument/2006/relationships/hyperlink" Target="https://twitter.com/fremonttribune" TargetMode="External" /><Relationship Id="rId775" Type="http://schemas.openxmlformats.org/officeDocument/2006/relationships/hyperlink" Target="https://twitter.com/pr_jobs" TargetMode="External" /><Relationship Id="rId776" Type="http://schemas.openxmlformats.org/officeDocument/2006/relationships/hyperlink" Target="https://twitter.com/mhkhogs" TargetMode="External" /><Relationship Id="rId777" Type="http://schemas.openxmlformats.org/officeDocument/2006/relationships/hyperlink" Target="https://twitter.com/psamp" TargetMode="External" /><Relationship Id="rId778" Type="http://schemas.openxmlformats.org/officeDocument/2006/relationships/hyperlink" Target="https://twitter.com/krhoelt" TargetMode="External" /><Relationship Id="rId779" Type="http://schemas.openxmlformats.org/officeDocument/2006/relationships/hyperlink" Target="https://twitter.com/youtube" TargetMode="External" /><Relationship Id="rId780" Type="http://schemas.openxmlformats.org/officeDocument/2006/relationships/hyperlink" Target="https://twitter.com/wvlanbclocal33" TargetMode="External" /><Relationship Id="rId781" Type="http://schemas.openxmlformats.org/officeDocument/2006/relationships/hyperlink" Target="https://twitter.com/starmulaa" TargetMode="External" /><Relationship Id="rId782" Type="http://schemas.openxmlformats.org/officeDocument/2006/relationships/hyperlink" Target="https://twitter.com/coach_mari1" TargetMode="External" /><Relationship Id="rId783" Type="http://schemas.openxmlformats.org/officeDocument/2006/relationships/hyperlink" Target="https://twitter.com/jayvsjane" TargetMode="External" /><Relationship Id="rId784" Type="http://schemas.openxmlformats.org/officeDocument/2006/relationships/hyperlink" Target="https://twitter.com/diamondstokes20" TargetMode="External" /><Relationship Id="rId785" Type="http://schemas.openxmlformats.org/officeDocument/2006/relationships/hyperlink" Target="https://twitter.com/skinshoops86" TargetMode="External" /><Relationship Id="rId786" Type="http://schemas.openxmlformats.org/officeDocument/2006/relationships/hyperlink" Target="https://twitter.com/agro2o_" TargetMode="External" /><Relationship Id="rId787" Type="http://schemas.openxmlformats.org/officeDocument/2006/relationships/hyperlink" Target="https://twitter.com/simeonnation" TargetMode="External" /><Relationship Id="rId788" Type="http://schemas.openxmlformats.org/officeDocument/2006/relationships/hyperlink" Target="https://twitter.com/joseloera" TargetMode="External" /><Relationship Id="rId789" Type="http://schemas.openxmlformats.org/officeDocument/2006/relationships/hyperlink" Target="https://twitter.com/jarrod___adams" TargetMode="External" /><Relationship Id="rId790" Type="http://schemas.openxmlformats.org/officeDocument/2006/relationships/hyperlink" Target="https://twitter.com/kstatefb" TargetMode="External" /><Relationship Id="rId791" Type="http://schemas.openxmlformats.org/officeDocument/2006/relationships/hyperlink" Target="https://twitter.com/markmcdermed" TargetMode="External" /><Relationship Id="rId792" Type="http://schemas.openxmlformats.org/officeDocument/2006/relationships/hyperlink" Target="https://twitter.com/gu5tav8" TargetMode="External" /><Relationship Id="rId793" Type="http://schemas.openxmlformats.org/officeDocument/2006/relationships/hyperlink" Target="https://twitter.com/megreenwell" TargetMode="External" /><Relationship Id="rId794" Type="http://schemas.openxmlformats.org/officeDocument/2006/relationships/hyperlink" Target="https://twitter.com/andiiterrapin" TargetMode="External" /><Relationship Id="rId795" Type="http://schemas.openxmlformats.org/officeDocument/2006/relationships/hyperlink" Target="https://twitter.com/bypatrickgeorge" TargetMode="External" /><Relationship Id="rId796" Type="http://schemas.openxmlformats.org/officeDocument/2006/relationships/hyperlink" Target="https://twitter.com/stronans1" TargetMode="External" /><Relationship Id="rId797" Type="http://schemas.openxmlformats.org/officeDocument/2006/relationships/hyperlink" Target="https://twitter.com/russ_winn" TargetMode="External" /><Relationship Id="rId798" Type="http://schemas.openxmlformats.org/officeDocument/2006/relationships/hyperlink" Target="https://twitter.com/kwch12" TargetMode="External" /><Relationship Id="rId799" Type="http://schemas.openxmlformats.org/officeDocument/2006/relationships/hyperlink" Target="https://twitter.com/davidstickel1" TargetMode="External" /><Relationship Id="rId800" Type="http://schemas.openxmlformats.org/officeDocument/2006/relationships/hyperlink" Target="https://twitter.com/uscourts" TargetMode="External" /><Relationship Id="rId801" Type="http://schemas.openxmlformats.org/officeDocument/2006/relationships/hyperlink" Target="https://twitter.com/wdmo_dcbk" TargetMode="External" /><Relationship Id="rId802" Type="http://schemas.openxmlformats.org/officeDocument/2006/relationships/hyperlink" Target="https://twitter.com/sangredulce1" TargetMode="External" /><Relationship Id="rId803" Type="http://schemas.openxmlformats.org/officeDocument/2006/relationships/hyperlink" Target="https://twitter.com/wvubig12beast" TargetMode="External" /><Relationship Id="rId804" Type="http://schemas.openxmlformats.org/officeDocument/2006/relationships/hyperlink" Target="https://twitter.com/tony_418" TargetMode="External" /><Relationship Id="rId805" Type="http://schemas.openxmlformats.org/officeDocument/2006/relationships/hyperlink" Target="https://twitter.com/bigxiicountry" TargetMode="External" /><Relationship Id="rId806" Type="http://schemas.openxmlformats.org/officeDocument/2006/relationships/hyperlink" Target="https://twitter.com/ten12podcast" TargetMode="External" /><Relationship Id="rId807" Type="http://schemas.openxmlformats.org/officeDocument/2006/relationships/hyperlink" Target="https://twitter.com/sportsinkansas" TargetMode="External" /><Relationship Id="rId808" Type="http://schemas.openxmlformats.org/officeDocument/2006/relationships/hyperlink" Target="https://twitter.com/saveosons" TargetMode="External" /><Relationship Id="rId809" Type="http://schemas.openxmlformats.org/officeDocument/2006/relationships/hyperlink" Target="https://twitter.com/jmuneyyyy" TargetMode="External" /><Relationship Id="rId810" Type="http://schemas.openxmlformats.org/officeDocument/2006/relationships/hyperlink" Target="https://twitter.com/atmballer_24" TargetMode="External" /><Relationship Id="rId811" Type="http://schemas.openxmlformats.org/officeDocument/2006/relationships/hyperlink" Target="https://twitter.com/judge_leben" TargetMode="External" /><Relationship Id="rId812" Type="http://schemas.openxmlformats.org/officeDocument/2006/relationships/hyperlink" Target="https://twitter.com/judge_kab" TargetMode="External" /><Relationship Id="rId813" Type="http://schemas.openxmlformats.org/officeDocument/2006/relationships/hyperlink" Target="https://twitter.com/inc_sustainable" TargetMode="External" /><Relationship Id="rId814" Type="http://schemas.openxmlformats.org/officeDocument/2006/relationships/hyperlink" Target="https://twitter.com/kscorn" TargetMode="External" /><Relationship Id="rId815" Type="http://schemas.openxmlformats.org/officeDocument/2006/relationships/hyperlink" Target="https://twitter.com/biodiesel_fnd" TargetMode="External" /><Relationship Id="rId816" Type="http://schemas.openxmlformats.org/officeDocument/2006/relationships/hyperlink" Target="https://twitter.com/dadrianarts" TargetMode="External" /><Relationship Id="rId817" Type="http://schemas.openxmlformats.org/officeDocument/2006/relationships/hyperlink" Target="https://twitter.com/dexurkansas" TargetMode="External" /><Relationship Id="rId818" Type="http://schemas.openxmlformats.org/officeDocument/2006/relationships/hyperlink" Target="https://twitter.com/syzygy_analytix" TargetMode="External" /><Relationship Id="rId819" Type="http://schemas.openxmlformats.org/officeDocument/2006/relationships/hyperlink" Target="https://twitter.com/kstate_bigdata" TargetMode="External" /><Relationship Id="rId820" Type="http://schemas.openxmlformats.org/officeDocument/2006/relationships/hyperlink" Target="https://twitter.com/kstateartsci" TargetMode="External" /><Relationship Id="rId821" Type="http://schemas.openxmlformats.org/officeDocument/2006/relationships/hyperlink" Target="https://twitter.com/kstate_geog" TargetMode="External" /><Relationship Id="rId822" Type="http://schemas.openxmlformats.org/officeDocument/2006/relationships/hyperlink" Target="https://twitter.com/farmeditor" TargetMode="External" /><Relationship Id="rId823" Type="http://schemas.openxmlformats.org/officeDocument/2006/relationships/hyperlink" Target="https://twitter.com/kstateagron" TargetMode="External" /><Relationship Id="rId824" Type="http://schemas.openxmlformats.org/officeDocument/2006/relationships/hyperlink" Target="https://twitter.com/soilfertilityks" TargetMode="External" /><Relationship Id="rId825" Type="http://schemas.openxmlformats.org/officeDocument/2006/relationships/hyperlink" Target="https://twitter.com/ksmesonet" TargetMode="External" /><Relationship Id="rId826" Type="http://schemas.openxmlformats.org/officeDocument/2006/relationships/hyperlink" Target="https://twitter.com/christi98602528" TargetMode="External" /><Relationship Id="rId827" Type="http://schemas.openxmlformats.org/officeDocument/2006/relationships/hyperlink" Target="https://twitter.com/hcctrackfield" TargetMode="External" /><Relationship Id="rId828" Type="http://schemas.openxmlformats.org/officeDocument/2006/relationships/hyperlink" Target="https://twitter.com/da_highjumper" TargetMode="External" /><Relationship Id="rId829" Type="http://schemas.openxmlformats.org/officeDocument/2006/relationships/hyperlink" Target="https://twitter.com/kstatekcare" TargetMode="External" /><Relationship Id="rId830" Type="http://schemas.openxmlformats.org/officeDocument/2006/relationships/hyperlink" Target="https://twitter.com/justicecstegall" TargetMode="External" /><Relationship Id="rId831" Type="http://schemas.openxmlformats.org/officeDocument/2006/relationships/hyperlink" Target="https://twitter.com/paiton1x" TargetMode="External" /><Relationship Id="rId832" Type="http://schemas.openxmlformats.org/officeDocument/2006/relationships/hyperlink" Target="https://twitter.com/ejacksonmedia" TargetMode="External" /><Relationship Id="rId833" Type="http://schemas.openxmlformats.org/officeDocument/2006/relationships/hyperlink" Target="https://twitter.com/ksntnews" TargetMode="External" /><Relationship Id="rId834" Type="http://schemas.openxmlformats.org/officeDocument/2006/relationships/hyperlink" Target="https://twitter.com/fleurtyk" TargetMode="External" /><Relationship Id="rId835" Type="http://schemas.openxmlformats.org/officeDocument/2006/relationships/hyperlink" Target="https://twitter.com/derneke1" TargetMode="External" /><Relationship Id="rId836" Type="http://schemas.openxmlformats.org/officeDocument/2006/relationships/hyperlink" Target="https://twitter.com/rongehl" TargetMode="External" /><Relationship Id="rId837" Type="http://schemas.openxmlformats.org/officeDocument/2006/relationships/hyperlink" Target="https://twitter.com/kinggg_nelly" TargetMode="External" /><Relationship Id="rId838" Type="http://schemas.openxmlformats.org/officeDocument/2006/relationships/hyperlink" Target="https://twitter.com/infysim" TargetMode="External" /><Relationship Id="rId839" Type="http://schemas.openxmlformats.org/officeDocument/2006/relationships/hyperlink" Target="https://twitter.com/coach_3906" TargetMode="External" /><Relationship Id="rId840" Type="http://schemas.openxmlformats.org/officeDocument/2006/relationships/hyperlink" Target="https://twitter.com/carlbpires" TargetMode="External" /><Relationship Id="rId841" Type="http://schemas.openxmlformats.org/officeDocument/2006/relationships/hyperlink" Target="https://twitter.com/soonersvideo" TargetMode="External" /><Relationship Id="rId842" Type="http://schemas.openxmlformats.org/officeDocument/2006/relationships/hyperlink" Target="https://twitter.com/americanagnet" TargetMode="External" /><Relationship Id="rId843" Type="http://schemas.openxmlformats.org/officeDocument/2006/relationships/hyperlink" Target="https://twitter.com/kssoybean" TargetMode="External" /><Relationship Id="rId844" Type="http://schemas.openxmlformats.org/officeDocument/2006/relationships/hyperlink" Target="https://twitter.com/chelate_this" TargetMode="External" /><Relationship Id="rId845" Type="http://schemas.openxmlformats.org/officeDocument/2006/relationships/hyperlink" Target="https://twitter.com/ru_womenssoccer" TargetMode="External" /><Relationship Id="rId846" Type="http://schemas.openxmlformats.org/officeDocument/2006/relationships/hyperlink" Target="https://twitter.com/ksufgeorgina" TargetMode="External" /><Relationship Id="rId847" Type="http://schemas.openxmlformats.org/officeDocument/2006/relationships/hyperlink" Target="https://twitter.com/kimincuse" TargetMode="External" /><Relationship Id="rId848" Type="http://schemas.openxmlformats.org/officeDocument/2006/relationships/hyperlink" Target="https://twitter.com/bremus_bull_74" TargetMode="External" /><Relationship Id="rId849" Type="http://schemas.openxmlformats.org/officeDocument/2006/relationships/hyperlink" Target="https://twitter.com/coachanderson15" TargetMode="External" /><Relationship Id="rId850" Type="http://schemas.openxmlformats.org/officeDocument/2006/relationships/hyperlink" Target="https://twitter.com/myleslxi" TargetMode="External" /><Relationship Id="rId851" Type="http://schemas.openxmlformats.org/officeDocument/2006/relationships/hyperlink" Target="https://twitter.com/matthew_d_hall" TargetMode="External" /><Relationship Id="rId852" Type="http://schemas.openxmlformats.org/officeDocument/2006/relationships/hyperlink" Target="https://twitter.com/ericgardiner70" TargetMode="External" /><Relationship Id="rId853" Type="http://schemas.openxmlformats.org/officeDocument/2006/relationships/hyperlink" Target="https://twitter.com/tackjesse" TargetMode="External" /><Relationship Id="rId854" Type="http://schemas.openxmlformats.org/officeDocument/2006/relationships/hyperlink" Target="https://twitter.com/adamt_16" TargetMode="External" /><Relationship Id="rId855" Type="http://schemas.openxmlformats.org/officeDocument/2006/relationships/hyperlink" Target="https://twitter.com/noahrogers26" TargetMode="External" /><Relationship Id="rId856" Type="http://schemas.openxmlformats.org/officeDocument/2006/relationships/hyperlink" Target="https://twitter.com/ethanma39418854" TargetMode="External" /><Relationship Id="rId857" Type="http://schemas.openxmlformats.org/officeDocument/2006/relationships/hyperlink" Target="https://twitter.com/jo5iah_" TargetMode="External" /><Relationship Id="rId858" Type="http://schemas.openxmlformats.org/officeDocument/2006/relationships/hyperlink" Target="https://twitter.com/maxwell_hubbert" TargetMode="External" /><Relationship Id="rId859" Type="http://schemas.openxmlformats.org/officeDocument/2006/relationships/hyperlink" Target="https://twitter.com/elonmusk" TargetMode="External" /><Relationship Id="rId860" Type="http://schemas.openxmlformats.org/officeDocument/2006/relationships/hyperlink" Target="https://twitter.com/recruitgeorgia" TargetMode="External" /><Relationship Id="rId861" Type="http://schemas.openxmlformats.org/officeDocument/2006/relationships/hyperlink" Target="https://twitter.com/bigfacesports06" TargetMode="External" /><Relationship Id="rId862" Type="http://schemas.openxmlformats.org/officeDocument/2006/relationships/hyperlink" Target="https://twitter.com/highlandcc" TargetMode="External" /><Relationship Id="rId863" Type="http://schemas.openxmlformats.org/officeDocument/2006/relationships/hyperlink" Target="https://twitter.com/hassantutson" TargetMode="External" /><Relationship Id="rId864" Type="http://schemas.openxmlformats.org/officeDocument/2006/relationships/hyperlink" Target="https://twitter.com/usconvoproject" TargetMode="External" /><Relationship Id="rId865" Type="http://schemas.openxmlformats.org/officeDocument/2006/relationships/hyperlink" Target="https://twitter.com/timothyjshaffer" TargetMode="External" /><Relationship Id="rId866" Type="http://schemas.openxmlformats.org/officeDocument/2006/relationships/hyperlink" Target="https://twitter.com/consensuskc" TargetMode="External" /><Relationship Id="rId867" Type="http://schemas.openxmlformats.org/officeDocument/2006/relationships/hyperlink" Target="https://twitter.com/listenfirstproj" TargetMode="External" /><Relationship Id="rId868" Type="http://schemas.openxmlformats.org/officeDocument/2006/relationships/hyperlink" Target="https://twitter.com/pemarkley" TargetMode="External" /><Relationship Id="rId869" Type="http://schemas.openxmlformats.org/officeDocument/2006/relationships/hyperlink" Target="https://twitter.com/grantflanders" TargetMode="External" /><Relationship Id="rId870" Type="http://schemas.openxmlformats.org/officeDocument/2006/relationships/hyperlink" Target="https://twitter.com/davidcron12" TargetMode="External" /><Relationship Id="rId871" Type="http://schemas.openxmlformats.org/officeDocument/2006/relationships/hyperlink" Target="https://twitter.com/kscoopcouncil" TargetMode="External" /><Relationship Id="rId872" Type="http://schemas.openxmlformats.org/officeDocument/2006/relationships/hyperlink" Target="https://twitter.com/nicholasgloshen" TargetMode="External" /><Relationship Id="rId873" Type="http://schemas.openxmlformats.org/officeDocument/2006/relationships/hyperlink" Target="https://twitter.com/beyard2" TargetMode="External" /><Relationship Id="rId874" Type="http://schemas.openxmlformats.org/officeDocument/2006/relationships/hyperlink" Target="https://twitter.com/djwinn26" TargetMode="External" /><Relationship Id="rId875" Type="http://schemas.openxmlformats.org/officeDocument/2006/relationships/hyperlink" Target="https://twitter.com/derick_newton" TargetMode="External" /><Relationship Id="rId876" Type="http://schemas.openxmlformats.org/officeDocument/2006/relationships/hyperlink" Target="https://twitter.com/leekfor6" TargetMode="External" /><Relationship Id="rId877" Type="http://schemas.openxmlformats.org/officeDocument/2006/relationships/hyperlink" Target="https://twitter.com/justinstolberg_" TargetMode="External" /><Relationship Id="rId878" Type="http://schemas.openxmlformats.org/officeDocument/2006/relationships/hyperlink" Target="https://twitter.com/chefandrenapier" TargetMode="External" /><Relationship Id="rId879" Type="http://schemas.openxmlformats.org/officeDocument/2006/relationships/hyperlink" Target="https://twitter.com/nbolticoff" TargetMode="External" /><Relationship Id="rId880" Type="http://schemas.openxmlformats.org/officeDocument/2006/relationships/hyperlink" Target="https://twitter.com/forbesquay" TargetMode="External" /><Relationship Id="rId881" Type="http://schemas.openxmlformats.org/officeDocument/2006/relationships/hyperlink" Target="https://twitter.com/mikewarmack1" TargetMode="External" /><Relationship Id="rId882" Type="http://schemas.openxmlformats.org/officeDocument/2006/relationships/hyperlink" Target="https://twitter.com/daron_bowles" TargetMode="External" /><Relationship Id="rId883" Type="http://schemas.openxmlformats.org/officeDocument/2006/relationships/hyperlink" Target="https://twitter.com/waynejonesiii" TargetMode="External" /><Relationship Id="rId884" Type="http://schemas.openxmlformats.org/officeDocument/2006/relationships/hyperlink" Target="https://twitter.com/gilrogers" TargetMode="External" /><Relationship Id="rId885" Type="http://schemas.openxmlformats.org/officeDocument/2006/relationships/hyperlink" Target="https://twitter.com/jayedwardmurray" TargetMode="External" /><Relationship Id="rId886" Type="http://schemas.openxmlformats.org/officeDocument/2006/relationships/hyperlink" Target="https://twitter.com/platformqedu" TargetMode="External" /><Relationship Id="rId887" Type="http://schemas.openxmlformats.org/officeDocument/2006/relationships/hyperlink" Target="https://twitter.com/cantblock3_" TargetMode="External" /><Relationship Id="rId888" Type="http://schemas.openxmlformats.org/officeDocument/2006/relationships/hyperlink" Target="https://twitter.com/adamsheriff_22" TargetMode="External" /><Relationship Id="rId889" Type="http://schemas.openxmlformats.org/officeDocument/2006/relationships/hyperlink" Target="https://twitter.com/brocksturges5" TargetMode="External" /><Relationship Id="rId890" Type="http://schemas.openxmlformats.org/officeDocument/2006/relationships/hyperlink" Target="https://twitter.com/king_woo5" TargetMode="External" /><Relationship Id="rId891" Type="http://schemas.openxmlformats.org/officeDocument/2006/relationships/hyperlink" Target="https://twitter.com/kliguy" TargetMode="External" /><Relationship Id="rId892" Type="http://schemas.openxmlformats.org/officeDocument/2006/relationships/hyperlink" Target="https://twitter.com/ayye_barno" TargetMode="External" /><Relationship Id="rId893" Type="http://schemas.openxmlformats.org/officeDocument/2006/relationships/hyperlink" Target="https://twitter.com/weslyfappolon" TargetMode="External" /><Relationship Id="rId894" Type="http://schemas.openxmlformats.org/officeDocument/2006/relationships/hyperlink" Target="https://twitter.com/justinjamaro" TargetMode="External" /><Relationship Id="rId895" Type="http://schemas.openxmlformats.org/officeDocument/2006/relationships/hyperlink" Target="https://twitter.com/mattsteinbrink" TargetMode="External" /><Relationship Id="rId896" Type="http://schemas.openxmlformats.org/officeDocument/2006/relationships/hyperlink" Target="https://twitter.com/chetmason32" TargetMode="External" /><Relationship Id="rId897" Type="http://schemas.openxmlformats.org/officeDocument/2006/relationships/hyperlink" Target="https://twitter.com/brushathletics" TargetMode="External" /><Relationship Id="rId898" Type="http://schemas.openxmlformats.org/officeDocument/2006/relationships/hyperlink" Target="https://twitter.com/theschiffman" TargetMode="External" /><Relationship Id="rId899" Type="http://schemas.openxmlformats.org/officeDocument/2006/relationships/hyperlink" Target="https://twitter.com/_itskiaran" TargetMode="External" /><Relationship Id="rId900" Type="http://schemas.openxmlformats.org/officeDocument/2006/relationships/hyperlink" Target="https://twitter.com/robertsonjordon" TargetMode="External" /><Relationship Id="rId901" Type="http://schemas.openxmlformats.org/officeDocument/2006/relationships/hyperlink" Target="https://twitter.com/waynethebutcher" TargetMode="External" /><Relationship Id="rId902" Type="http://schemas.openxmlformats.org/officeDocument/2006/relationships/hyperlink" Target="https://twitter.com/lolowil12" TargetMode="External" /><Relationship Id="rId903" Type="http://schemas.openxmlformats.org/officeDocument/2006/relationships/hyperlink" Target="https://twitter.com/mattjharris85" TargetMode="External" /><Relationship Id="rId904" Type="http://schemas.openxmlformats.org/officeDocument/2006/relationships/hyperlink" Target="https://twitter.com/kaitorijr" TargetMode="External" /><Relationship Id="rId905" Type="http://schemas.openxmlformats.org/officeDocument/2006/relationships/hyperlink" Target="https://twitter.com/jordanmathis21" TargetMode="External" /><Relationship Id="rId906" Type="http://schemas.openxmlformats.org/officeDocument/2006/relationships/hyperlink" Target="https://twitter.com/trussell0" TargetMode="External" /><Relationship Id="rId907" Type="http://schemas.openxmlformats.org/officeDocument/2006/relationships/hyperlink" Target="https://twitter.com/mjayyjackson" TargetMode="External" /><Relationship Id="rId908" Type="http://schemas.openxmlformats.org/officeDocument/2006/relationships/hyperlink" Target="https://twitter.com/thekstatefamily" TargetMode="External" /><Relationship Id="rId909" Type="http://schemas.openxmlformats.org/officeDocument/2006/relationships/hyperlink" Target="https://twitter.com/jb_anotherlevel" TargetMode="External" /><Relationship Id="rId910" Type="http://schemas.openxmlformats.org/officeDocument/2006/relationships/hyperlink" Target="https://twitter.com/petriefootball" TargetMode="External" /><Relationship Id="rId911" Type="http://schemas.openxmlformats.org/officeDocument/2006/relationships/hyperlink" Target="https://twitter.com/scoutingreport_" TargetMode="External" /><Relationship Id="rId912" Type="http://schemas.openxmlformats.org/officeDocument/2006/relationships/hyperlink" Target="https://twitter.com/anitasproud" TargetMode="External" /><Relationship Id="rId913" Type="http://schemas.openxmlformats.org/officeDocument/2006/relationships/hyperlink" Target="https://twitter.com/mc_recruiting" TargetMode="External" /><Relationship Id="rId914" Type="http://schemas.openxmlformats.org/officeDocument/2006/relationships/hyperlink" Target="https://twitter.com/xhrismaben" TargetMode="External" /><Relationship Id="rId915" Type="http://schemas.openxmlformats.org/officeDocument/2006/relationships/hyperlink" Target="https://twitter.com/jovonbaldwin98" TargetMode="External" /><Relationship Id="rId916" Type="http://schemas.openxmlformats.org/officeDocument/2006/relationships/hyperlink" Target="https://twitter.com/chaostempo" TargetMode="External" /><Relationship Id="rId917" Type="http://schemas.openxmlformats.org/officeDocument/2006/relationships/hyperlink" Target="https://twitter.com/dtimmonsjr" TargetMode="External" /><Relationship Id="rId918" Type="http://schemas.openxmlformats.org/officeDocument/2006/relationships/hyperlink" Target="https://twitter.com/durb1220" TargetMode="External" /><Relationship Id="rId919" Type="http://schemas.openxmlformats.org/officeDocument/2006/relationships/hyperlink" Target="https://twitter.com/niiibillings" TargetMode="External" /><Relationship Id="rId920" Type="http://schemas.openxmlformats.org/officeDocument/2006/relationships/hyperlink" Target="https://twitter.com/wsmqfatboy" TargetMode="External" /><Relationship Id="rId921" Type="http://schemas.openxmlformats.org/officeDocument/2006/relationships/hyperlink" Target="https://twitter.com/georgiaorganics" TargetMode="External" /><Relationship Id="rId922" Type="http://schemas.openxmlformats.org/officeDocument/2006/relationships/hyperlink" Target="https://twitter.com/1hammer" TargetMode="External" /><Relationship Id="rId923" Type="http://schemas.openxmlformats.org/officeDocument/2006/relationships/hyperlink" Target="https://twitter.com/mcfootballcoach" TargetMode="External" /><Relationship Id="rId924" Type="http://schemas.openxmlformats.org/officeDocument/2006/relationships/hyperlink" Target="https://twitter.com/sackboii__tre" TargetMode="External" /><Relationship Id="rId925" Type="http://schemas.openxmlformats.org/officeDocument/2006/relationships/hyperlink" Target="https://twitter.com/stephoncamp21" TargetMode="External" /><Relationship Id="rId926" Type="http://schemas.openxmlformats.org/officeDocument/2006/relationships/hyperlink" Target="https://twitter.com/rizan_97" TargetMode="External" /><Relationship Id="rId927" Type="http://schemas.openxmlformats.org/officeDocument/2006/relationships/hyperlink" Target="https://twitter.com/tomajhaofficial" TargetMode="External" /><Relationship Id="rId928" Type="http://schemas.openxmlformats.org/officeDocument/2006/relationships/hyperlink" Target="https://twitter.com/_daanimal_" TargetMode="External" /><Relationship Id="rId929" Type="http://schemas.openxmlformats.org/officeDocument/2006/relationships/hyperlink" Target="https://twitter.com/simmonsj56" TargetMode="External" /><Relationship Id="rId930" Type="http://schemas.openxmlformats.org/officeDocument/2006/relationships/hyperlink" Target="https://twitter.com/montayoh56" TargetMode="External" /><Relationship Id="rId931" Type="http://schemas.openxmlformats.org/officeDocument/2006/relationships/hyperlink" Target="https://twitter.com/hbg_jugg" TargetMode="External" /><Relationship Id="rId932" Type="http://schemas.openxmlformats.org/officeDocument/2006/relationships/hyperlink" Target="https://twitter.com/patchanasiri" TargetMode="External" /><Relationship Id="rId933" Type="http://schemas.openxmlformats.org/officeDocument/2006/relationships/hyperlink" Target="https://twitter.com/gcu_lopes" TargetMode="External" /><Relationship Id="rId934" Type="http://schemas.openxmlformats.org/officeDocument/2006/relationships/hyperlink" Target="https://twitter.com/gcu_wgolf" TargetMode="External" /><Relationship Id="rId935" Type="http://schemas.openxmlformats.org/officeDocument/2006/relationships/hyperlink" Target="https://twitter.com/majgenmunir" TargetMode="External" /><Relationship Id="rId936" Type="http://schemas.openxmlformats.org/officeDocument/2006/relationships/hyperlink" Target="https://twitter.com/bipss" TargetMode="External" /><Relationship Id="rId937" Type="http://schemas.openxmlformats.org/officeDocument/2006/relationships/hyperlink" Target="https://twitter.com/toddntexas5" TargetMode="External" /><Relationship Id="rId938" Type="http://schemas.openxmlformats.org/officeDocument/2006/relationships/hyperlink" Target="https://twitter.com/jeff_rosen88" TargetMode="External" /><Relationship Id="rId939" Type="http://schemas.openxmlformats.org/officeDocument/2006/relationships/hyperlink" Target="https://twitter.com/ncaa" TargetMode="External" /><Relationship Id="rId940" Type="http://schemas.openxmlformats.org/officeDocument/2006/relationships/hyperlink" Target="https://twitter.com/lgiesecke" TargetMode="External" /><Relationship Id="rId941" Type="http://schemas.openxmlformats.org/officeDocument/2006/relationships/hyperlink" Target="https://twitter.com/randall_stps" TargetMode="External" /><Relationship Id="rId942" Type="http://schemas.openxmlformats.org/officeDocument/2006/relationships/hyperlink" Target="https://twitter.com/scsazak" TargetMode="External" /><Relationship Id="rId943" Type="http://schemas.openxmlformats.org/officeDocument/2006/relationships/hyperlink" Target="https://twitter.com/suzayn" TargetMode="External" /><Relationship Id="rId944" Type="http://schemas.openxmlformats.org/officeDocument/2006/relationships/hyperlink" Target="https://twitter.com/mtcvd" TargetMode="External" /><Relationship Id="rId945" Type="http://schemas.openxmlformats.org/officeDocument/2006/relationships/hyperlink" Target="https://twitter.com/wildcatsgraffix" TargetMode="External" /><Relationship Id="rId946" Type="http://schemas.openxmlformats.org/officeDocument/2006/relationships/hyperlink" Target="https://twitter.com/mososports" TargetMode="External" /><Relationship Id="rId947" Type="http://schemas.openxmlformats.org/officeDocument/2006/relationships/hyperlink" Target="https://twitter.com/holyfrijoles__" TargetMode="External" /><Relationship Id="rId948" Type="http://schemas.openxmlformats.org/officeDocument/2006/relationships/hyperlink" Target="https://twitter.com/m_z_crisp" TargetMode="External" /><Relationship Id="rId949" Type="http://schemas.openxmlformats.org/officeDocument/2006/relationships/hyperlink" Target="https://twitter.com/dal2077" TargetMode="External" /><Relationship Id="rId950" Type="http://schemas.openxmlformats.org/officeDocument/2006/relationships/hyperlink" Target="https://twitter.com/quillanfelton" TargetMode="External" /><Relationship Id="rId951" Type="http://schemas.openxmlformats.org/officeDocument/2006/relationships/hyperlink" Target="https://twitter.com/renderdj" TargetMode="External" /><Relationship Id="rId952" Type="http://schemas.openxmlformats.org/officeDocument/2006/relationships/hyperlink" Target="https://twitter.com/jsnshep" TargetMode="External" /><Relationship Id="rId953" Type="http://schemas.openxmlformats.org/officeDocument/2006/relationships/hyperlink" Target="https://twitter.com/cindieceo" TargetMode="External" /><Relationship Id="rId954" Type="http://schemas.openxmlformats.org/officeDocument/2006/relationships/hyperlink" Target="https://twitter.com/lizl_genealogy" TargetMode="External" /><Relationship Id="rId955" Type="http://schemas.openxmlformats.org/officeDocument/2006/relationships/hyperlink" Target="https://twitter.com/jnthnwwlsn" TargetMode="External" /><Relationship Id="rId956" Type="http://schemas.openxmlformats.org/officeDocument/2006/relationships/hyperlink" Target="https://twitter.com/ebrandom" TargetMode="External" /><Relationship Id="rId957" Type="http://schemas.openxmlformats.org/officeDocument/2006/relationships/hyperlink" Target="https://twitter.com/francois_ronan" TargetMode="External" /><Relationship Id="rId958" Type="http://schemas.openxmlformats.org/officeDocument/2006/relationships/hyperlink" Target="https://twitter.com/robinlturnerphd" TargetMode="External" /><Relationship Id="rId959" Type="http://schemas.openxmlformats.org/officeDocument/2006/relationships/hyperlink" Target="https://twitter.com/joshdaviesb_" TargetMode="External" /><Relationship Id="rId960" Type="http://schemas.openxmlformats.org/officeDocument/2006/relationships/hyperlink" Target="https://twitter.com/msaleemshaikh2" TargetMode="External" /><Relationship Id="rId961" Type="http://schemas.openxmlformats.org/officeDocument/2006/relationships/hyperlink" Target="https://twitter.com/nicholasorr8" TargetMode="External" /><Relationship Id="rId962" Type="http://schemas.openxmlformats.org/officeDocument/2006/relationships/hyperlink" Target="https://twitter.com/kp_qb10" TargetMode="External" /><Relationship Id="rId963" Type="http://schemas.openxmlformats.org/officeDocument/2006/relationships/hyperlink" Target="https://twitter.com/boi_junior" TargetMode="External" /><Relationship Id="rId964" Type="http://schemas.openxmlformats.org/officeDocument/2006/relationships/hyperlink" Target="https://twitter.com/lisalee8964" TargetMode="External" /><Relationship Id="rId965" Type="http://schemas.openxmlformats.org/officeDocument/2006/relationships/hyperlink" Target="https://twitter.com/evateng6" TargetMode="External" /><Relationship Id="rId966" Type="http://schemas.openxmlformats.org/officeDocument/2006/relationships/hyperlink" Target="https://twitter.com/ctstateuniv" TargetMode="External" /><Relationship Id="rId967" Type="http://schemas.openxmlformats.org/officeDocument/2006/relationships/hyperlink" Target="https://twitter.com/stevenjksu" TargetMode="External" /><Relationship Id="rId968" Type="http://schemas.openxmlformats.org/officeDocument/2006/relationships/hyperlink" Target="https://twitter.com/kaufeetime" TargetMode="External" /><Relationship Id="rId969" Type="http://schemas.openxmlformats.org/officeDocument/2006/relationships/hyperlink" Target="https://twitter.com/kansashistory" TargetMode="External" /><Relationship Id="rId970" Type="http://schemas.openxmlformats.org/officeDocument/2006/relationships/hyperlink" Target="https://twitter.com/shawna_twenty2" TargetMode="External" /><Relationship Id="rId971" Type="http://schemas.openxmlformats.org/officeDocument/2006/relationships/hyperlink" Target="https://twitter.com/gmill888" TargetMode="External" /><Relationship Id="rId972" Type="http://schemas.openxmlformats.org/officeDocument/2006/relationships/hyperlink" Target="https://twitter.com/jessenewell" TargetMode="External" /><Relationship Id="rId973" Type="http://schemas.openxmlformats.org/officeDocument/2006/relationships/hyperlink" Target="https://twitter.com/bthothan" TargetMode="External" /><Relationship Id="rId974" Type="http://schemas.openxmlformats.org/officeDocument/2006/relationships/hyperlink" Target="https://twitter.com/ericscott12345" TargetMode="External" /><Relationship Id="rId975" Type="http://schemas.openxmlformats.org/officeDocument/2006/relationships/hyperlink" Target="https://twitter.com/skyman_j" TargetMode="External" /><Relationship Id="rId976" Type="http://schemas.openxmlformats.org/officeDocument/2006/relationships/hyperlink" Target="https://twitter.com/jayhawkwaylon" TargetMode="External" /><Relationship Id="rId977" Type="http://schemas.openxmlformats.org/officeDocument/2006/relationships/hyperlink" Target="https://twitter.com/rockchalktalk" TargetMode="External" /><Relationship Id="rId978" Type="http://schemas.openxmlformats.org/officeDocument/2006/relationships/hyperlink" Target="https://twitter.com/nikesccr03" TargetMode="External" /><Relationship Id="rId979" Type="http://schemas.openxmlformats.org/officeDocument/2006/relationships/hyperlink" Target="https://twitter.com/brettrasdall" TargetMode="External" /><Relationship Id="rId980" Type="http://schemas.openxmlformats.org/officeDocument/2006/relationships/hyperlink" Target="https://twitter.com/stevedoyel" TargetMode="External" /><Relationship Id="rId981" Type="http://schemas.openxmlformats.org/officeDocument/2006/relationships/hyperlink" Target="https://twitter.com/bobnoller" TargetMode="External" /><Relationship Id="rId982" Type="http://schemas.openxmlformats.org/officeDocument/2006/relationships/hyperlink" Target="https://twitter.com/ghotixhook" TargetMode="External" /><Relationship Id="rId983" Type="http://schemas.openxmlformats.org/officeDocument/2006/relationships/hyperlink" Target="https://twitter.com/bmwjhawk" TargetMode="External" /><Relationship Id="rId984" Type="http://schemas.openxmlformats.org/officeDocument/2006/relationships/hyperlink" Target="https://twitter.com/irkutyanin1" TargetMode="External" /><Relationship Id="rId985" Type="http://schemas.openxmlformats.org/officeDocument/2006/relationships/hyperlink" Target="https://twitter.com/turrible_tao" TargetMode="External" /><Relationship Id="rId986" Type="http://schemas.openxmlformats.org/officeDocument/2006/relationships/hyperlink" Target="https://twitter.com/samwelloli" TargetMode="External" /><Relationship Id="rId987" Type="http://schemas.openxmlformats.org/officeDocument/2006/relationships/hyperlink" Target="https://twitter.com/coachjlovelady" TargetMode="External" /><Relationship Id="rId988" Type="http://schemas.openxmlformats.org/officeDocument/2006/relationships/hyperlink" Target="https://twitter.com/chuck_jordan_" TargetMode="External" /><Relationship Id="rId989" Type="http://schemas.openxmlformats.org/officeDocument/2006/relationships/hyperlink" Target="https://twitter.com/rrb4ku" TargetMode="External" /><Relationship Id="rId990" Type="http://schemas.openxmlformats.org/officeDocument/2006/relationships/hyperlink" Target="https://twitter.com/james111064" TargetMode="External" /><Relationship Id="rId991" Type="http://schemas.openxmlformats.org/officeDocument/2006/relationships/hyperlink" Target="https://twitter.com/wsternks" TargetMode="External" /><Relationship Id="rId992" Type="http://schemas.openxmlformats.org/officeDocument/2006/relationships/hyperlink" Target="https://twitter.com/kansasang71" TargetMode="External" /><Relationship Id="rId993" Type="http://schemas.openxmlformats.org/officeDocument/2006/relationships/hyperlink" Target="https://twitter.com/discoverfhdc" TargetMode="External" /><Relationship Id="rId994" Type="http://schemas.openxmlformats.org/officeDocument/2006/relationships/hyperlink" Target="https://twitter.com/tracer_paul" TargetMode="External" /><Relationship Id="rId995" Type="http://schemas.openxmlformats.org/officeDocument/2006/relationships/hyperlink" Target="https://twitter.com/kstatesports" TargetMode="External" /><Relationship Id="rId996" Type="http://schemas.openxmlformats.org/officeDocument/2006/relationships/hyperlink" Target="https://twitter.com/collegead" TargetMode="External" /><Relationship Id="rId997" Type="http://schemas.openxmlformats.org/officeDocument/2006/relationships/hyperlink" Target="https://twitter.com/kessingersamuel" TargetMode="External" /><Relationship Id="rId998" Type="http://schemas.openxmlformats.org/officeDocument/2006/relationships/hyperlink" Target="https://twitter.com/michaeltmag" TargetMode="External" /><Relationship Id="rId999" Type="http://schemas.openxmlformats.org/officeDocument/2006/relationships/hyperlink" Target="https://twitter.com/chaako23993395" TargetMode="External" /><Relationship Id="rId1000" Type="http://schemas.openxmlformats.org/officeDocument/2006/relationships/hyperlink" Target="https://twitter.com/lucascommodore" TargetMode="External" /><Relationship Id="rId1001" Type="http://schemas.openxmlformats.org/officeDocument/2006/relationships/hyperlink" Target="https://twitter.com/old_firedog" TargetMode="External" /><Relationship Id="rId1002" Type="http://schemas.openxmlformats.org/officeDocument/2006/relationships/hyperlink" Target="https://twitter.com/demoulinbros" TargetMode="External" /><Relationship Id="rId1003" Type="http://schemas.openxmlformats.org/officeDocument/2006/relationships/hyperlink" Target="https://twitter.com/udrillbook" TargetMode="External" /><Relationship Id="rId1004" Type="http://schemas.openxmlformats.org/officeDocument/2006/relationships/hyperlink" Target="https://twitter.com/goldenramband" TargetMode="External" /><Relationship Id="rId1005" Type="http://schemas.openxmlformats.org/officeDocument/2006/relationships/hyperlink" Target="https://twitter.com/wcuofpa" TargetMode="External" /><Relationship Id="rId1006" Type="http://schemas.openxmlformats.org/officeDocument/2006/relationships/hyperlink" Target="https://twitter.com/collegemarching" TargetMode="External" /><Relationship Id="rId1007" Type="http://schemas.openxmlformats.org/officeDocument/2006/relationships/hyperlink" Target="https://twitter.com/kprnews" TargetMode="External" /><Relationship Id="rId1008" Type="http://schemas.openxmlformats.org/officeDocument/2006/relationships/hyperlink" Target="https://twitter.com/flu_killer" TargetMode="External" /><Relationship Id="rId1009" Type="http://schemas.openxmlformats.org/officeDocument/2006/relationships/hyperlink" Target="https://twitter.com/whatstartshere" TargetMode="External" /><Relationship Id="rId1010" Type="http://schemas.openxmlformats.org/officeDocument/2006/relationships/hyperlink" Target="https://twitter.com/greyhoundprezx" TargetMode="External" /><Relationship Id="rId1011" Type="http://schemas.openxmlformats.org/officeDocument/2006/relationships/hyperlink" Target="https://twitter.com/amitrohara" TargetMode="External" /><Relationship Id="rId1012" Type="http://schemas.openxmlformats.org/officeDocument/2006/relationships/hyperlink" Target="https://twitter.com/vonster" TargetMode="External" /><Relationship Id="rId1013" Type="http://schemas.openxmlformats.org/officeDocument/2006/relationships/hyperlink" Target="https://twitter.com/wobblecorn" TargetMode="External" /><Relationship Id="rId1014" Type="http://schemas.openxmlformats.org/officeDocument/2006/relationships/hyperlink" Target="https://twitter.com/fsumogle" TargetMode="External" /><Relationship Id="rId1015" Type="http://schemas.openxmlformats.org/officeDocument/2006/relationships/hyperlink" Target="https://twitter.com/bpolitics" TargetMode="External" /><Relationship Id="rId1016" Type="http://schemas.openxmlformats.org/officeDocument/2006/relationships/hyperlink" Target="https://twitter.com/mhkchamber" TargetMode="External" /><Relationship Id="rId1017" Type="http://schemas.openxmlformats.org/officeDocument/2006/relationships/hyperlink" Target="https://twitter.com/kjksg" TargetMode="External" /><Relationship Id="rId1018" Type="http://schemas.openxmlformats.org/officeDocument/2006/relationships/hyperlink" Target="https://twitter.com/marcrifkin" TargetMode="External" /><Relationship Id="rId1019" Type="http://schemas.openxmlformats.org/officeDocument/2006/relationships/hyperlink" Target="https://twitter.com/taylormechel_" TargetMode="External" /><Relationship Id="rId1020" Type="http://schemas.openxmlformats.org/officeDocument/2006/relationships/hyperlink" Target="https://twitter.com/strangersintwn" TargetMode="External" /><Relationship Id="rId1021" Type="http://schemas.openxmlformats.org/officeDocument/2006/relationships/hyperlink" Target="https://twitter.com/kglonews" TargetMode="External" /><Relationship Id="rId1022" Type="http://schemas.openxmlformats.org/officeDocument/2006/relationships/hyperlink" Target="https://twitter.com/lhskc_knights" TargetMode="External" /><Relationship Id="rId1023" Type="http://schemas.openxmlformats.org/officeDocument/2006/relationships/hyperlink" Target="https://twitter.com/trader1911" TargetMode="External" /><Relationship Id="rId1024" Type="http://schemas.openxmlformats.org/officeDocument/2006/relationships/hyperlink" Target="https://twitter.com/olathenorthccc" TargetMode="External" /><Relationship Id="rId1025" Type="http://schemas.openxmlformats.org/officeDocument/2006/relationships/hyperlink" Target="https://twitter.com/rockhurstu" TargetMode="External" /><Relationship Id="rId1026" Type="http://schemas.openxmlformats.org/officeDocument/2006/relationships/hyperlink" Target="https://twitter.com/cellstunna" TargetMode="External" /><Relationship Id="rId1027" Type="http://schemas.openxmlformats.org/officeDocument/2006/relationships/hyperlink" Target="https://twitter.com/hammersmithalex" TargetMode="External" /><Relationship Id="rId1028" Type="http://schemas.openxmlformats.org/officeDocument/2006/relationships/hyperlink" Target="https://twitter.com/mrcarter_edu" TargetMode="External" /><Relationship Id="rId1029" Type="http://schemas.openxmlformats.org/officeDocument/2006/relationships/hyperlink" Target="https://twitter.com/bpaat_02" TargetMode="External" /><Relationship Id="rId1030" Type="http://schemas.openxmlformats.org/officeDocument/2006/relationships/hyperlink" Target="https://twitter.com/cclpksu" TargetMode="External" /><Relationship Id="rId1031" Type="http://schemas.openxmlformats.org/officeDocument/2006/relationships/hyperlink" Target="https://twitter.com/paulnyakatura" TargetMode="External" /><Relationship Id="rId1032" Type="http://schemas.openxmlformats.org/officeDocument/2006/relationships/hyperlink" Target="https://twitter.com/spencerdamus" TargetMode="External" /><Relationship Id="rId1033" Type="http://schemas.openxmlformats.org/officeDocument/2006/relationships/hyperlink" Target="https://twitter.com/nisod" TargetMode="External" /><Relationship Id="rId1034" Type="http://schemas.openxmlformats.org/officeDocument/2006/relationships/hyperlink" Target="https://twitter.com/commcollsurveys" TargetMode="External" /><Relationship Id="rId1035" Type="http://schemas.openxmlformats.org/officeDocument/2006/relationships/hyperlink" Target="https://twitter.com/mass_education" TargetMode="External" /><Relationship Id="rId1036" Type="http://schemas.openxmlformats.org/officeDocument/2006/relationships/hyperlink" Target="https://twitter.com/collegefactual" TargetMode="External" /><Relationship Id="rId1037" Type="http://schemas.openxmlformats.org/officeDocument/2006/relationships/hyperlink" Target="https://twitter.com/njhorseplayer" TargetMode="External" /><Relationship Id="rId1038" Type="http://schemas.openxmlformats.org/officeDocument/2006/relationships/hyperlink" Target="https://twitter.com/mmegherman" TargetMode="External" /><Relationship Id="rId1039" Type="http://schemas.openxmlformats.org/officeDocument/2006/relationships/hyperlink" Target="https://twitter.com/pftbot" TargetMode="External" /><Relationship Id="rId1040" Type="http://schemas.openxmlformats.org/officeDocument/2006/relationships/hyperlink" Target="https://twitter.com/adamschefter" TargetMode="External" /><Relationship Id="rId1041" Type="http://schemas.openxmlformats.org/officeDocument/2006/relationships/hyperlink" Target="https://twitter.com/shickey80" TargetMode="External" /><Relationship Id="rId1042" Type="http://schemas.openxmlformats.org/officeDocument/2006/relationships/hyperlink" Target="https://twitter.com/azaleamw" TargetMode="External" /><Relationship Id="rId1043" Type="http://schemas.openxmlformats.org/officeDocument/2006/relationships/hyperlink" Target="https://twitter.com/travlecrazy" TargetMode="External" /><Relationship Id="rId1044" Type="http://schemas.openxmlformats.org/officeDocument/2006/relationships/hyperlink" Target="https://twitter.com/dregrospitch" TargetMode="External" /><Relationship Id="rId1045" Type="http://schemas.openxmlformats.org/officeDocument/2006/relationships/hyperlink" Target="https://twitter.com/tatem704" TargetMode="External" /><Relationship Id="rId1046" Type="http://schemas.openxmlformats.org/officeDocument/2006/relationships/hyperlink" Target="https://twitter.com/panthers" TargetMode="External" /><Relationship Id="rId1047" Type="http://schemas.openxmlformats.org/officeDocument/2006/relationships/hyperlink" Target="https://twitter.com/sodakskinnyfat" TargetMode="External" /><Relationship Id="rId1048" Type="http://schemas.openxmlformats.org/officeDocument/2006/relationships/hyperlink" Target="https://twitter.com/ksu_icdd" TargetMode="External" /><Relationship Id="rId1049" Type="http://schemas.openxmlformats.org/officeDocument/2006/relationships/hyperlink" Target="https://twitter.com/rantoshak" TargetMode="External" /><Relationship Id="rId1050" Type="http://schemas.openxmlformats.org/officeDocument/2006/relationships/hyperlink" Target="https://twitter.com/dharmaarungl" TargetMode="External" /><Relationship Id="rId1051" Type="http://schemas.openxmlformats.org/officeDocument/2006/relationships/hyperlink" Target="https://twitter.com/daggamagazine" TargetMode="External" /><Relationship Id="rId1052" Type="http://schemas.openxmlformats.org/officeDocument/2006/relationships/hyperlink" Target="https://twitter.com/redwoodscooter" TargetMode="External" /><Relationship Id="rId1053" Type="http://schemas.openxmlformats.org/officeDocument/2006/relationships/hyperlink" Target="https://twitter.com/barnmedia" TargetMode="External" /><Relationship Id="rId1054" Type="http://schemas.openxmlformats.org/officeDocument/2006/relationships/hyperlink" Target="https://twitter.com/talk_with_fact" TargetMode="External" /><Relationship Id="rId1055" Type="http://schemas.openxmlformats.org/officeDocument/2006/relationships/hyperlink" Target="https://twitter.com/2420east23" TargetMode="External" /><Relationship Id="rId1056" Type="http://schemas.openxmlformats.org/officeDocument/2006/relationships/hyperlink" Target="https://twitter.com/kansassbdc" TargetMode="External" /><Relationship Id="rId1057" Type="http://schemas.openxmlformats.org/officeDocument/2006/relationships/hyperlink" Target="https://twitter.com/wsuksbdc" TargetMode="External" /><Relationship Id="rId1058" Type="http://schemas.openxmlformats.org/officeDocument/2006/relationships/hyperlink" Target="https://twitter.com/justinjacksonxx" TargetMode="External" /><Relationship Id="rId1059" Type="http://schemas.openxmlformats.org/officeDocument/2006/relationships/hyperlink" Target="https://twitter.com/dezzy_r11" TargetMode="External" /><Relationship Id="rId1060" Type="http://schemas.openxmlformats.org/officeDocument/2006/relationships/hyperlink" Target="https://twitter.com/njrivals1" TargetMode="External" /><Relationship Id="rId1061" Type="http://schemas.openxmlformats.org/officeDocument/2006/relationships/hyperlink" Target="https://twitter.com/jarvistownsend2" TargetMode="External" /><Relationship Id="rId1062" Type="http://schemas.openxmlformats.org/officeDocument/2006/relationships/hyperlink" Target="https://twitter.com/11suggestions" TargetMode="External" /><Relationship Id="rId1063" Type="http://schemas.openxmlformats.org/officeDocument/2006/relationships/hyperlink" Target="https://twitter.com/qwilfawn" TargetMode="External" /><Relationship Id="rId1064" Type="http://schemas.openxmlformats.org/officeDocument/2006/relationships/hyperlink" Target="https://twitter.com/_dagloden1" TargetMode="External" /><Relationship Id="rId1065" Type="http://schemas.openxmlformats.org/officeDocument/2006/relationships/hyperlink" Target="https://twitter.com/lavishsavage3" TargetMode="External" /><Relationship Id="rId1066" Type="http://schemas.openxmlformats.org/officeDocument/2006/relationships/hyperlink" Target="https://twitter.com/camwynn3" TargetMode="External" /><Relationship Id="rId1067" Type="http://schemas.openxmlformats.org/officeDocument/2006/relationships/hyperlink" Target="https://twitter.com/d_m_kaminski" TargetMode="External" /><Relationship Id="rId1068" Type="http://schemas.openxmlformats.org/officeDocument/2006/relationships/hyperlink" Target="https://twitter.com/jamaullofton" TargetMode="External" /><Relationship Id="rId1069" Type="http://schemas.openxmlformats.org/officeDocument/2006/relationships/hyperlink" Target="https://twitter.com/mcgriffnijel" TargetMode="External" /><Relationship Id="rId1070" Type="http://schemas.openxmlformats.org/officeDocument/2006/relationships/hyperlink" Target="https://twitter.com/pshegog7_" TargetMode="External" /><Relationship Id="rId1071" Type="http://schemas.openxmlformats.org/officeDocument/2006/relationships/hyperlink" Target="https://twitter.com/purplerealist" TargetMode="External" /><Relationship Id="rId1072" Type="http://schemas.openxmlformats.org/officeDocument/2006/relationships/hyperlink" Target="https://twitter.com/allthingskstate" TargetMode="External" /><Relationship Id="rId1073" Type="http://schemas.openxmlformats.org/officeDocument/2006/relationships/hyperlink" Target="https://twitter.com/krotzofkansas" TargetMode="External" /><Relationship Id="rId1074" Type="http://schemas.openxmlformats.org/officeDocument/2006/relationships/hyperlink" Target="https://twitter.com/normnextdoor" TargetMode="External" /><Relationship Id="rId1075" Type="http://schemas.openxmlformats.org/officeDocument/2006/relationships/hyperlink" Target="https://twitter.com/hk_barber" TargetMode="External" /><Relationship Id="rId1076" Type="http://schemas.openxmlformats.org/officeDocument/2006/relationships/hyperlink" Target="https://twitter.com/jackwalker721" TargetMode="External" /><Relationship Id="rId1077" Type="http://schemas.openxmlformats.org/officeDocument/2006/relationships/hyperlink" Target="https://twitter.com/deonhouse7" TargetMode="External" /><Relationship Id="rId1078" Type="http://schemas.openxmlformats.org/officeDocument/2006/relationships/hyperlink" Target="https://twitter.com/matayo_echols" TargetMode="External" /><Relationship Id="rId1079" Type="http://schemas.openxmlformats.org/officeDocument/2006/relationships/hyperlink" Target="https://twitter.com/avmavetjobs" TargetMode="External" /><Relationship Id="rId1080" Type="http://schemas.openxmlformats.org/officeDocument/2006/relationships/hyperlink" Target="https://twitter.com/chansen88" TargetMode="External" /><Relationship Id="rId1081" Type="http://schemas.openxmlformats.org/officeDocument/2006/relationships/hyperlink" Target="https://twitter.com/_latrellbank" TargetMode="External" /><Relationship Id="rId1082" Type="http://schemas.openxmlformats.org/officeDocument/2006/relationships/hyperlink" Target="https://twitter.com/dequan_street1" TargetMode="External" /><Relationship Id="rId1083" Type="http://schemas.openxmlformats.org/officeDocument/2006/relationships/hyperlink" Target="https://twitter.com/bjflowers7" TargetMode="External" /><Relationship Id="rId1084" Type="http://schemas.openxmlformats.org/officeDocument/2006/relationships/hyperlink" Target="https://twitter.com/jalyngalmore71" TargetMode="External" /><Relationship Id="rId1085" Type="http://schemas.openxmlformats.org/officeDocument/2006/relationships/hyperlink" Target="https://twitter.com/ddennis265" TargetMode="External" /><Relationship Id="rId1086" Type="http://schemas.openxmlformats.org/officeDocument/2006/relationships/hyperlink" Target="https://twitter.com/elisacrisci" TargetMode="External" /><Relationship Id="rId1087" Type="http://schemas.openxmlformats.org/officeDocument/2006/relationships/hyperlink" Target="https://twitter.com/chs_np" TargetMode="External" /><Relationship Id="rId1088" Type="http://schemas.openxmlformats.org/officeDocument/2006/relationships/hyperlink" Target="https://twitter.com/chswausa" TargetMode="External" /><Relationship Id="rId1089" Type="http://schemas.openxmlformats.org/officeDocument/2006/relationships/hyperlink" Target="https://twitter.com/thekrobinson8" TargetMode="External" /><Relationship Id="rId1090" Type="http://schemas.openxmlformats.org/officeDocument/2006/relationships/hyperlink" Target="https://twitter.com/shawn_clounch" TargetMode="External" /><Relationship Id="rId1091" Type="http://schemas.openxmlformats.org/officeDocument/2006/relationships/hyperlink" Target="https://twitter.com/chipdudem" TargetMode="External" /><Relationship Id="rId1092" Type="http://schemas.openxmlformats.org/officeDocument/2006/relationships/hyperlink" Target="https://twitter.com/therealfunyuns" TargetMode="External" /><Relationship Id="rId1093" Type="http://schemas.openxmlformats.org/officeDocument/2006/relationships/hyperlink" Target="https://twitter.com/humanitiesks" TargetMode="External" /><Relationship Id="rId1094" Type="http://schemas.openxmlformats.org/officeDocument/2006/relationships/hyperlink" Target="https://twitter.com/g_real30" TargetMode="External" /><Relationship Id="rId1095" Type="http://schemas.openxmlformats.org/officeDocument/2006/relationships/hyperlink" Target="https://twitter.com/nebhusker84" TargetMode="External" /><Relationship Id="rId1096" Type="http://schemas.openxmlformats.org/officeDocument/2006/relationships/hyperlink" Target="https://twitter.com/monaheart1229" TargetMode="External" /><Relationship Id="rId1097" Type="http://schemas.openxmlformats.org/officeDocument/2006/relationships/hyperlink" Target="https://twitter.com/ballerforsp" TargetMode="External" /><Relationship Id="rId1098" Type="http://schemas.openxmlformats.org/officeDocument/2006/relationships/hyperlink" Target="https://twitter.com/jondresner" TargetMode="External" /><Relationship Id="rId1099" Type="http://schemas.openxmlformats.org/officeDocument/2006/relationships/hyperlink" Target="https://twitter.com/mrnnd" TargetMode="External" /><Relationship Id="rId1100" Type="http://schemas.openxmlformats.org/officeDocument/2006/relationships/hyperlink" Target="https://twitter.com/tehsealgo" TargetMode="External" /><Relationship Id="rId1101" Type="http://schemas.openxmlformats.org/officeDocument/2006/relationships/hyperlink" Target="https://twitter.com/ltyinclusive" TargetMode="External" /><Relationship Id="rId1102" Type="http://schemas.openxmlformats.org/officeDocument/2006/relationships/hyperlink" Target="https://twitter.com/anderson13jesse" TargetMode="External" /><Relationship Id="rId1103" Type="http://schemas.openxmlformats.org/officeDocument/2006/relationships/hyperlink" Target="https://twitter.com/phasoninc" TargetMode="External" /><Relationship Id="rId1104" Type="http://schemas.openxmlformats.org/officeDocument/2006/relationships/hyperlink" Target="https://twitter.com/kstateag" TargetMode="External" /><Relationship Id="rId1105" Type="http://schemas.openxmlformats.org/officeDocument/2006/relationships/hyperlink" Target="https://twitter.com/sean4071" TargetMode="External" /><Relationship Id="rId1106" Type="http://schemas.openxmlformats.org/officeDocument/2006/relationships/hyperlink" Target="https://twitter.com/happybdayrc" TargetMode="External" /><Relationship Id="rId1107" Type="http://schemas.openxmlformats.org/officeDocument/2006/relationships/hyperlink" Target="https://twitter.com/boeing" TargetMode="External" /><Relationship Id="rId1108" Type="http://schemas.openxmlformats.org/officeDocument/2006/relationships/hyperlink" Target="https://twitter.com/igovumy" TargetMode="External" /><Relationship Id="rId1109" Type="http://schemas.openxmlformats.org/officeDocument/2006/relationships/hyperlink" Target="https://twitter.com/newscholarships" TargetMode="External" /><Relationship Id="rId1110" Type="http://schemas.openxmlformats.org/officeDocument/2006/relationships/hyperlink" Target="https://twitter.com/sherigcarlson7" TargetMode="External" /><Relationship Id="rId1111" Type="http://schemas.openxmlformats.org/officeDocument/2006/relationships/hyperlink" Target="https://twitter.com/5bfam" TargetMode="External" /><Relationship Id="rId1112" Type="http://schemas.openxmlformats.org/officeDocument/2006/relationships/hyperlink" Target="https://twitter.com/rozzayv18" TargetMode="External" /><Relationship Id="rId1113" Type="http://schemas.openxmlformats.org/officeDocument/2006/relationships/hyperlink" Target="https://twitter.com/albertapork" TargetMode="External" /><Relationship Id="rId1114" Type="http://schemas.openxmlformats.org/officeDocument/2006/relationships/hyperlink" Target="https://twitter.com/gardencitycoop" TargetMode="External" /><Relationship Id="rId1115" Type="http://schemas.openxmlformats.org/officeDocument/2006/relationships/hyperlink" Target="https://twitter.com/pvpolicedept" TargetMode="External" /><Relationship Id="rId1116" Type="http://schemas.openxmlformats.org/officeDocument/2006/relationships/hyperlink" Target="https://twitter.com/mattgair" TargetMode="External" /><Relationship Id="rId1117" Type="http://schemas.openxmlformats.org/officeDocument/2006/relationships/hyperlink" Target="https://twitter.com/angelagair" TargetMode="External" /><Relationship Id="rId1118" Type="http://schemas.openxmlformats.org/officeDocument/2006/relationships/hyperlink" Target="https://twitter.com/sunflower_inc" TargetMode="External" /><Relationship Id="rId1119" Type="http://schemas.openxmlformats.org/officeDocument/2006/relationships/hyperlink" Target="https://twitter.com/kurocks07" TargetMode="External" /><Relationship Id="rId1120" Type="http://schemas.openxmlformats.org/officeDocument/2006/relationships/hyperlink" Target="https://twitter.com/kstaterschextn" TargetMode="External" /><Relationship Id="rId1121" Type="http://schemas.openxmlformats.org/officeDocument/2006/relationships/hyperlink" Target="https://twitter.com/stutteringcj83" TargetMode="External" /><Relationship Id="rId1122" Type="http://schemas.openxmlformats.org/officeDocument/2006/relationships/hyperlink" Target="https://twitter.com/talor_warner52" TargetMode="External" /><Relationship Id="rId1123" Type="http://schemas.openxmlformats.org/officeDocument/2006/relationships/hyperlink" Target="https://twitter.com/gpcwallace" TargetMode="External" /><Relationship Id="rId1124" Type="http://schemas.openxmlformats.org/officeDocument/2006/relationships/hyperlink" Target="https://twitter.com/jomiphotograph1" TargetMode="External" /><Relationship Id="rId1125" Type="http://schemas.openxmlformats.org/officeDocument/2006/relationships/hyperlink" Target="https://twitter.com/pr" TargetMode="External" /><Relationship Id="rId1126" Type="http://schemas.openxmlformats.org/officeDocument/2006/relationships/hyperlink" Target="https://twitter.com/npower_ng" TargetMode="External" /><Relationship Id="rId1127" Type="http://schemas.openxmlformats.org/officeDocument/2006/relationships/hyperlink" Target="https://twitter.com/sipasioa" TargetMode="External" /><Relationship Id="rId1128" Type="http://schemas.openxmlformats.org/officeDocument/2006/relationships/hyperlink" Target="https://twitter.com/btfnigeria" TargetMode="External" /><Relationship Id="rId1129" Type="http://schemas.openxmlformats.org/officeDocument/2006/relationships/hyperlink" Target="https://twitter.com/rv337" TargetMode="External" /><Relationship Id="rId1130" Type="http://schemas.openxmlformats.org/officeDocument/2006/relationships/hyperlink" Target="https://twitter.com/crjuenemann" TargetMode="External" /><Relationship Id="rId1131" Type="http://schemas.openxmlformats.org/officeDocument/2006/relationships/hyperlink" Target="https://twitter.com/biscottinicole" TargetMode="External" /><Relationship Id="rId1132" Type="http://schemas.openxmlformats.org/officeDocument/2006/relationships/hyperlink" Target="https://twitter.com/cityofadam" TargetMode="External" /><Relationship Id="rId1133" Type="http://schemas.openxmlformats.org/officeDocument/2006/relationships/hyperlink" Target="https://twitter.com/ansley_avera" TargetMode="External" /><Relationship Id="rId1134" Type="http://schemas.openxmlformats.org/officeDocument/2006/relationships/hyperlink" Target="https://twitter.com/cdennis92681349" TargetMode="External" /><Relationship Id="rId1135" Type="http://schemas.openxmlformats.org/officeDocument/2006/relationships/hyperlink" Target="https://twitter.com/followmnu" TargetMode="External" /><Relationship Id="rId1136" Type="http://schemas.openxmlformats.org/officeDocument/2006/relationships/hyperlink" Target="https://twitter.com/labettecards" TargetMode="External" /><Relationship Id="rId1137" Type="http://schemas.openxmlformats.org/officeDocument/2006/relationships/hyperlink" Target="https://twitter.com/nursingorg" TargetMode="External" /><Relationship Id="rId1138" Type="http://schemas.openxmlformats.org/officeDocument/2006/relationships/hyperlink" Target="https://twitter.com/bakeruniversity" TargetMode="External" /><Relationship Id="rId1139" Type="http://schemas.openxmlformats.org/officeDocument/2006/relationships/hyperlink" Target="https://twitter.com/adhivani" TargetMode="External" /><Relationship Id="rId1140" Type="http://schemas.openxmlformats.org/officeDocument/2006/relationships/hyperlink" Target="https://twitter.com/jackgillespie5" TargetMode="External" /><Relationship Id="rId1141" Type="http://schemas.openxmlformats.org/officeDocument/2006/relationships/hyperlink" Target="https://twitter.com/kroberts118" TargetMode="External" /><Relationship Id="rId1142" Type="http://schemas.openxmlformats.org/officeDocument/2006/relationships/hyperlink" Target="https://twitter.com/surecaldeberni" TargetMode="External" /><Relationship Id="rId1143" Type="http://schemas.openxmlformats.org/officeDocument/2006/relationships/hyperlink" Target="https://twitter.com/franciscoriego" TargetMode="External" /><Relationship Id="rId1144" Type="http://schemas.openxmlformats.org/officeDocument/2006/relationships/hyperlink" Target="https://twitter.com/nayasala" TargetMode="External" /><Relationship Id="rId1145" Type="http://schemas.openxmlformats.org/officeDocument/2006/relationships/hyperlink" Target="https://twitter.com/theothabrutha" TargetMode="External" /><Relationship Id="rId1146" Type="http://schemas.openxmlformats.org/officeDocument/2006/relationships/hyperlink" Target="https://twitter.com/dahkann" TargetMode="External" /><Relationship Id="rId1147" Type="http://schemas.openxmlformats.org/officeDocument/2006/relationships/hyperlink" Target="https://twitter.com/salinapost" TargetMode="External" /><Relationship Id="rId1148" Type="http://schemas.openxmlformats.org/officeDocument/2006/relationships/hyperlink" Target="https://twitter.com/wrefinnej" TargetMode="External" /><Relationship Id="rId1149" Type="http://schemas.openxmlformats.org/officeDocument/2006/relationships/hyperlink" Target="https://twitter.com/jessicahindman" TargetMode="External" /><Relationship Id="rId1150" Type="http://schemas.openxmlformats.org/officeDocument/2006/relationships/hyperlink" Target="https://twitter.com/partnersamerica" TargetMode="External" /><Relationship Id="rId1151" Type="http://schemas.openxmlformats.org/officeDocument/2006/relationships/hyperlink" Target="https://twitter.com/markwhitt70" TargetMode="External" /><Relationship Id="rId1152" Type="http://schemas.openxmlformats.org/officeDocument/2006/relationships/hyperlink" Target="https://twitter.com/dlarm4_avi8tor" TargetMode="External" /><Relationship Id="rId1153" Type="http://schemas.openxmlformats.org/officeDocument/2006/relationships/hyperlink" Target="https://twitter.com/thealangood" TargetMode="External" /><Relationship Id="rId1154" Type="http://schemas.openxmlformats.org/officeDocument/2006/relationships/hyperlink" Target="https://twitter.com/jschooltech" TargetMode="External" /><Relationship Id="rId1155" Type="http://schemas.openxmlformats.org/officeDocument/2006/relationships/hyperlink" Target="https://twitter.com/aaivets" TargetMode="External" /><Relationship Id="rId1156" Type="http://schemas.openxmlformats.org/officeDocument/2006/relationships/hyperlink" Target="https://twitter.com/kaw_valley" TargetMode="External" /><Relationship Id="rId1157" Type="http://schemas.openxmlformats.org/officeDocument/2006/relationships/hyperlink" Target="https://twitter.com/alexbrown_gfg" TargetMode="External" /><Relationship Id="rId1158" Type="http://schemas.openxmlformats.org/officeDocument/2006/relationships/hyperlink" Target="https://twitter.com/wildkatphoto" TargetMode="External" /><Relationship Id="rId1159" Type="http://schemas.openxmlformats.org/officeDocument/2006/relationships/hyperlink" Target="https://twitter.com/kstate_union" TargetMode="External" /><Relationship Id="rId1160" Type="http://schemas.openxmlformats.org/officeDocument/2006/relationships/hyperlink" Target="https://twitter.com/naajagj" TargetMode="External" /><Relationship Id="rId1161" Type="http://schemas.openxmlformats.org/officeDocument/2006/relationships/hyperlink" Target="https://twitter.com/dtnpf" TargetMode="External" /><Relationship Id="rId1162" Type="http://schemas.openxmlformats.org/officeDocument/2006/relationships/hyperlink" Target="https://twitter.com/chrisclaytondtn" TargetMode="External" /><Relationship Id="rId1163" Type="http://schemas.openxmlformats.org/officeDocument/2006/relationships/hyperlink" Target="https://twitter.com/agrederdtn" TargetMode="External" /><Relationship Id="rId1164" Type="http://schemas.openxmlformats.org/officeDocument/2006/relationships/hyperlink" Target="https://twitter.com/tristateneighbr" TargetMode="External" /><Relationship Id="rId1165" Type="http://schemas.openxmlformats.org/officeDocument/2006/relationships/hyperlink" Target="https://twitter.com/xgrumpygranx" TargetMode="External" /><Relationship Id="rId1166" Type="http://schemas.openxmlformats.org/officeDocument/2006/relationships/comments" Target="../comments2.xml" /><Relationship Id="rId1167" Type="http://schemas.openxmlformats.org/officeDocument/2006/relationships/vmlDrawing" Target="../drawings/vmlDrawing2.vml" /><Relationship Id="rId1168" Type="http://schemas.openxmlformats.org/officeDocument/2006/relationships/table" Target="../tables/table2.xml" /><Relationship Id="rId116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34"/>
  <sheetViews>
    <sheetView workbookViewId="0" topLeftCell="A1">
      <pane xSplit="2" ySplit="2" topLeftCell="C3" activePane="bottomRight" state="frozen"/>
      <selection pane="topRight" activeCell="C1" sqref="C1"/>
      <selection pane="bottomLeft" activeCell="A3" sqref="A3"/>
      <selection pane="bottomRight" activeCell="A2" sqref="A2:O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2.7109375" style="0" bestFit="1" customWidth="1"/>
    <col min="22" max="22" width="13.421875" style="0" bestFit="1" customWidth="1"/>
    <col min="23" max="23" width="9.8515625" style="0" bestFit="1" customWidth="1"/>
    <col min="24" max="24" width="11.28125" style="0" bestFit="1" customWidth="1"/>
    <col min="25" max="25" width="13.00390625" style="0" bestFit="1" customWidth="1"/>
    <col min="26" max="26" width="12.7109375" style="0" bestFit="1" customWidth="1"/>
  </cols>
  <sheetData>
    <row r="1" spans="3:14" ht="15">
      <c r="C1" s="18" t="s">
        <v>39</v>
      </c>
      <c r="D1" s="19"/>
      <c r="E1" s="19"/>
      <c r="F1" s="19"/>
      <c r="G1" s="18"/>
      <c r="H1" s="16" t="s">
        <v>43</v>
      </c>
      <c r="I1" s="54"/>
      <c r="J1" s="54"/>
      <c r="K1" s="35" t="s">
        <v>42</v>
      </c>
      <c r="L1" s="20" t="s">
        <v>40</v>
      </c>
      <c r="M1" s="20"/>
      <c r="N1" s="17" t="s">
        <v>41</v>
      </c>
    </row>
    <row r="2" spans="1:2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212</v>
      </c>
      <c r="P2" s="13" t="s">
        <v>213</v>
      </c>
      <c r="Q2" s="13" t="s">
        <v>214</v>
      </c>
      <c r="R2" s="13" t="s">
        <v>215</v>
      </c>
      <c r="S2" s="13" t="s">
        <v>216</v>
      </c>
      <c r="T2" s="13" t="s">
        <v>217</v>
      </c>
      <c r="U2" s="13" t="s">
        <v>218</v>
      </c>
      <c r="V2" s="13" t="s">
        <v>219</v>
      </c>
      <c r="W2" s="13" t="s">
        <v>220</v>
      </c>
      <c r="X2" s="13" t="s">
        <v>221</v>
      </c>
      <c r="Y2" s="13" t="s">
        <v>222</v>
      </c>
      <c r="Z2" s="13" t="s">
        <v>223</v>
      </c>
    </row>
    <row r="3" spans="1:26" ht="15" customHeight="1">
      <c r="A3" s="70" t="s">
        <v>224</v>
      </c>
      <c r="B3" s="70" t="s">
        <v>224</v>
      </c>
      <c r="C3" s="71"/>
      <c r="D3" s="72"/>
      <c r="E3" s="73"/>
      <c r="F3" s="74"/>
      <c r="G3" s="71"/>
      <c r="H3" s="75"/>
      <c r="I3" s="76"/>
      <c r="J3" s="76"/>
      <c r="K3" s="36"/>
      <c r="L3" s="77">
        <v>3</v>
      </c>
      <c r="M3" s="77"/>
      <c r="N3" s="78"/>
      <c r="O3" s="99" t="s">
        <v>214</v>
      </c>
      <c r="P3" s="102">
        <v>43725.77165509259</v>
      </c>
      <c r="Q3" s="99" t="s">
        <v>681</v>
      </c>
      <c r="R3" s="105" t="s">
        <v>903</v>
      </c>
      <c r="S3" s="99" t="s">
        <v>1039</v>
      </c>
      <c r="T3" s="99"/>
      <c r="U3" s="102">
        <v>43725.77165509259</v>
      </c>
      <c r="V3" s="105" t="s">
        <v>1082</v>
      </c>
      <c r="W3" s="99"/>
      <c r="X3" s="99"/>
      <c r="Y3" s="108" t="s">
        <v>1527</v>
      </c>
      <c r="Z3" s="99"/>
    </row>
    <row r="4" spans="1:26" ht="15" customHeight="1">
      <c r="A4" s="70" t="s">
        <v>225</v>
      </c>
      <c r="B4" s="70" t="s">
        <v>225</v>
      </c>
      <c r="C4" s="71"/>
      <c r="D4" s="72"/>
      <c r="E4" s="73"/>
      <c r="F4" s="74"/>
      <c r="G4" s="71"/>
      <c r="H4" s="75"/>
      <c r="I4" s="76"/>
      <c r="J4" s="76"/>
      <c r="K4" s="36"/>
      <c r="L4" s="98">
        <v>4</v>
      </c>
      <c r="M4" s="98"/>
      <c r="N4" s="78"/>
      <c r="O4" s="100" t="s">
        <v>214</v>
      </c>
      <c r="P4" s="103">
        <v>43725.789143518516</v>
      </c>
      <c r="Q4" s="100" t="s">
        <v>682</v>
      </c>
      <c r="R4" s="106" t="s">
        <v>904</v>
      </c>
      <c r="S4" s="100" t="s">
        <v>1040</v>
      </c>
      <c r="T4" s="100"/>
      <c r="U4" s="103">
        <v>43725.789143518516</v>
      </c>
      <c r="V4" s="106" t="s">
        <v>1083</v>
      </c>
      <c r="W4" s="100"/>
      <c r="X4" s="100"/>
      <c r="Y4" s="109" t="s">
        <v>1528</v>
      </c>
      <c r="Z4" s="100"/>
    </row>
    <row r="5" spans="1:26" ht="15">
      <c r="A5" s="70" t="s">
        <v>226</v>
      </c>
      <c r="B5" s="70" t="s">
        <v>226</v>
      </c>
      <c r="C5" s="71"/>
      <c r="D5" s="72"/>
      <c r="E5" s="73"/>
      <c r="F5" s="74"/>
      <c r="G5" s="71"/>
      <c r="H5" s="75"/>
      <c r="I5" s="76"/>
      <c r="J5" s="76"/>
      <c r="K5" s="36"/>
      <c r="L5" s="98">
        <v>5</v>
      </c>
      <c r="M5" s="98"/>
      <c r="N5" s="78"/>
      <c r="O5" s="100" t="s">
        <v>214</v>
      </c>
      <c r="P5" s="103">
        <v>43725.79240740741</v>
      </c>
      <c r="Q5" s="100" t="s">
        <v>683</v>
      </c>
      <c r="R5" s="106" t="s">
        <v>905</v>
      </c>
      <c r="S5" s="100" t="s">
        <v>1040</v>
      </c>
      <c r="T5" s="100"/>
      <c r="U5" s="103">
        <v>43725.79240740741</v>
      </c>
      <c r="V5" s="106" t="s">
        <v>1084</v>
      </c>
      <c r="W5" s="100"/>
      <c r="X5" s="100"/>
      <c r="Y5" s="109" t="s">
        <v>1529</v>
      </c>
      <c r="Z5" s="100"/>
    </row>
    <row r="6" spans="1:26" ht="15">
      <c r="A6" s="70" t="s">
        <v>227</v>
      </c>
      <c r="B6" s="70" t="s">
        <v>227</v>
      </c>
      <c r="C6" s="71"/>
      <c r="D6" s="72"/>
      <c r="E6" s="73"/>
      <c r="F6" s="74"/>
      <c r="G6" s="71"/>
      <c r="H6" s="75"/>
      <c r="I6" s="76"/>
      <c r="J6" s="76"/>
      <c r="K6" s="36"/>
      <c r="L6" s="98">
        <v>6</v>
      </c>
      <c r="M6" s="98"/>
      <c r="N6" s="78"/>
      <c r="O6" s="100" t="s">
        <v>214</v>
      </c>
      <c r="P6" s="103">
        <v>43725.81118055555</v>
      </c>
      <c r="Q6" s="100" t="s">
        <v>684</v>
      </c>
      <c r="R6" s="106" t="s">
        <v>906</v>
      </c>
      <c r="S6" s="100" t="s">
        <v>1040</v>
      </c>
      <c r="T6" s="100"/>
      <c r="U6" s="103">
        <v>43725.81118055555</v>
      </c>
      <c r="V6" s="106" t="s">
        <v>1085</v>
      </c>
      <c r="W6" s="100"/>
      <c r="X6" s="100"/>
      <c r="Y6" s="109" t="s">
        <v>1530</v>
      </c>
      <c r="Z6" s="100"/>
    </row>
    <row r="7" spans="1:26" ht="15">
      <c r="A7" s="70" t="s">
        <v>228</v>
      </c>
      <c r="B7" s="70" t="s">
        <v>624</v>
      </c>
      <c r="C7" s="71"/>
      <c r="D7" s="72"/>
      <c r="E7" s="73"/>
      <c r="F7" s="74"/>
      <c r="G7" s="71"/>
      <c r="H7" s="75"/>
      <c r="I7" s="76"/>
      <c r="J7" s="76"/>
      <c r="K7" s="36"/>
      <c r="L7" s="98">
        <v>7</v>
      </c>
      <c r="M7" s="98"/>
      <c r="N7" s="78"/>
      <c r="O7" s="100" t="s">
        <v>679</v>
      </c>
      <c r="P7" s="103">
        <v>43725.755208333336</v>
      </c>
      <c r="Q7" s="100" t="s">
        <v>685</v>
      </c>
      <c r="R7" s="106" t="s">
        <v>907</v>
      </c>
      <c r="S7" s="100" t="s">
        <v>1040</v>
      </c>
      <c r="T7" s="100"/>
      <c r="U7" s="103">
        <v>43725.755208333336</v>
      </c>
      <c r="V7" s="106" t="s">
        <v>1086</v>
      </c>
      <c r="W7" s="100"/>
      <c r="X7" s="100"/>
      <c r="Y7" s="109" t="s">
        <v>1531</v>
      </c>
      <c r="Z7" s="100"/>
    </row>
    <row r="8" spans="1:26" ht="15">
      <c r="A8" s="70" t="s">
        <v>229</v>
      </c>
      <c r="B8" s="70" t="s">
        <v>624</v>
      </c>
      <c r="C8" s="71"/>
      <c r="D8" s="72"/>
      <c r="E8" s="73"/>
      <c r="F8" s="74"/>
      <c r="G8" s="71"/>
      <c r="H8" s="75"/>
      <c r="I8" s="76"/>
      <c r="J8" s="76"/>
      <c r="K8" s="36"/>
      <c r="L8" s="98">
        <v>8</v>
      </c>
      <c r="M8" s="98"/>
      <c r="N8" s="78"/>
      <c r="O8" s="100" t="s">
        <v>679</v>
      </c>
      <c r="P8" s="103">
        <v>43725.83152777778</v>
      </c>
      <c r="Q8" s="100" t="s">
        <v>686</v>
      </c>
      <c r="R8" s="100"/>
      <c r="S8" s="100"/>
      <c r="T8" s="100"/>
      <c r="U8" s="103">
        <v>43725.83152777778</v>
      </c>
      <c r="V8" s="106" t="s">
        <v>1087</v>
      </c>
      <c r="W8" s="100"/>
      <c r="X8" s="100"/>
      <c r="Y8" s="109" t="s">
        <v>1532</v>
      </c>
      <c r="Z8" s="100"/>
    </row>
    <row r="9" spans="1:26" ht="15">
      <c r="A9" s="70" t="s">
        <v>229</v>
      </c>
      <c r="B9" s="70" t="s">
        <v>228</v>
      </c>
      <c r="C9" s="71"/>
      <c r="D9" s="72"/>
      <c r="E9" s="73"/>
      <c r="F9" s="74"/>
      <c r="G9" s="71"/>
      <c r="H9" s="75"/>
      <c r="I9" s="76"/>
      <c r="J9" s="76"/>
      <c r="K9" s="36"/>
      <c r="L9" s="98">
        <v>9</v>
      </c>
      <c r="M9" s="98"/>
      <c r="N9" s="78"/>
      <c r="O9" s="100" t="s">
        <v>679</v>
      </c>
      <c r="P9" s="103">
        <v>43725.83152777778</v>
      </c>
      <c r="Q9" s="100" t="s">
        <v>686</v>
      </c>
      <c r="R9" s="100"/>
      <c r="S9" s="100"/>
      <c r="T9" s="100"/>
      <c r="U9" s="103">
        <v>43725.83152777778</v>
      </c>
      <c r="V9" s="106" t="s">
        <v>1087</v>
      </c>
      <c r="W9" s="100"/>
      <c r="X9" s="100"/>
      <c r="Y9" s="109" t="s">
        <v>1532</v>
      </c>
      <c r="Z9" s="100"/>
    </row>
    <row r="10" spans="1:26" ht="15">
      <c r="A10" s="70" t="s">
        <v>230</v>
      </c>
      <c r="B10" s="70" t="s">
        <v>273</v>
      </c>
      <c r="C10" s="71"/>
      <c r="D10" s="72"/>
      <c r="E10" s="73"/>
      <c r="F10" s="74"/>
      <c r="G10" s="71"/>
      <c r="H10" s="75"/>
      <c r="I10" s="76"/>
      <c r="J10" s="76"/>
      <c r="K10" s="36"/>
      <c r="L10" s="98">
        <v>10</v>
      </c>
      <c r="M10" s="98"/>
      <c r="N10" s="78"/>
      <c r="O10" s="100" t="s">
        <v>679</v>
      </c>
      <c r="P10" s="103">
        <v>43725.87111111111</v>
      </c>
      <c r="Q10" s="100" t="s">
        <v>687</v>
      </c>
      <c r="R10" s="100"/>
      <c r="S10" s="100"/>
      <c r="T10" s="100"/>
      <c r="U10" s="103">
        <v>43725.87111111111</v>
      </c>
      <c r="V10" s="106" t="s">
        <v>1088</v>
      </c>
      <c r="W10" s="100"/>
      <c r="X10" s="100"/>
      <c r="Y10" s="109" t="s">
        <v>1533</v>
      </c>
      <c r="Z10" s="100"/>
    </row>
    <row r="11" spans="1:26" ht="15">
      <c r="A11" s="70" t="s">
        <v>230</v>
      </c>
      <c r="B11" s="70" t="s">
        <v>261</v>
      </c>
      <c r="C11" s="71"/>
      <c r="D11" s="72"/>
      <c r="E11" s="73"/>
      <c r="F11" s="74"/>
      <c r="G11" s="71"/>
      <c r="H11" s="75"/>
      <c r="I11" s="76"/>
      <c r="J11" s="76"/>
      <c r="K11" s="36"/>
      <c r="L11" s="98">
        <v>11</v>
      </c>
      <c r="M11" s="98"/>
      <c r="N11" s="78"/>
      <c r="O11" s="100" t="s">
        <v>679</v>
      </c>
      <c r="P11" s="103">
        <v>43725.87111111111</v>
      </c>
      <c r="Q11" s="100" t="s">
        <v>687</v>
      </c>
      <c r="R11" s="100"/>
      <c r="S11" s="100"/>
      <c r="T11" s="100"/>
      <c r="U11" s="103">
        <v>43725.87111111111</v>
      </c>
      <c r="V11" s="106" t="s">
        <v>1088</v>
      </c>
      <c r="W11" s="100"/>
      <c r="X11" s="100"/>
      <c r="Y11" s="109" t="s">
        <v>1533</v>
      </c>
      <c r="Z11" s="100"/>
    </row>
    <row r="12" spans="1:26" ht="15">
      <c r="A12" s="70" t="s">
        <v>231</v>
      </c>
      <c r="B12" s="70" t="s">
        <v>273</v>
      </c>
      <c r="C12" s="71"/>
      <c r="D12" s="72"/>
      <c r="E12" s="73"/>
      <c r="F12" s="74"/>
      <c r="G12" s="71"/>
      <c r="H12" s="75"/>
      <c r="I12" s="76"/>
      <c r="J12" s="76"/>
      <c r="K12" s="36"/>
      <c r="L12" s="98">
        <v>12</v>
      </c>
      <c r="M12" s="98"/>
      <c r="N12" s="78"/>
      <c r="O12" s="100" t="s">
        <v>679</v>
      </c>
      <c r="P12" s="103">
        <v>43725.89974537037</v>
      </c>
      <c r="Q12" s="100" t="s">
        <v>687</v>
      </c>
      <c r="R12" s="100"/>
      <c r="S12" s="100"/>
      <c r="T12" s="100"/>
      <c r="U12" s="103">
        <v>43725.89974537037</v>
      </c>
      <c r="V12" s="106" t="s">
        <v>1089</v>
      </c>
      <c r="W12" s="100"/>
      <c r="X12" s="100"/>
      <c r="Y12" s="109" t="s">
        <v>1534</v>
      </c>
      <c r="Z12" s="100"/>
    </row>
    <row r="13" spans="1:26" ht="15">
      <c r="A13" s="70" t="s">
        <v>231</v>
      </c>
      <c r="B13" s="70" t="s">
        <v>261</v>
      </c>
      <c r="C13" s="71"/>
      <c r="D13" s="72"/>
      <c r="E13" s="73"/>
      <c r="F13" s="74"/>
      <c r="G13" s="71"/>
      <c r="H13" s="75"/>
      <c r="I13" s="76"/>
      <c r="J13" s="76"/>
      <c r="K13" s="36"/>
      <c r="L13" s="98">
        <v>13</v>
      </c>
      <c r="M13" s="98"/>
      <c r="N13" s="78"/>
      <c r="O13" s="100" t="s">
        <v>679</v>
      </c>
      <c r="P13" s="103">
        <v>43725.89974537037</v>
      </c>
      <c r="Q13" s="100" t="s">
        <v>687</v>
      </c>
      <c r="R13" s="100"/>
      <c r="S13" s="100"/>
      <c r="T13" s="100"/>
      <c r="U13" s="103">
        <v>43725.89974537037</v>
      </c>
      <c r="V13" s="106" t="s">
        <v>1089</v>
      </c>
      <c r="W13" s="100"/>
      <c r="X13" s="100"/>
      <c r="Y13" s="109" t="s">
        <v>1534</v>
      </c>
      <c r="Z13" s="100"/>
    </row>
    <row r="14" spans="1:26" ht="15">
      <c r="A14" s="70" t="s">
        <v>232</v>
      </c>
      <c r="B14" s="70" t="s">
        <v>273</v>
      </c>
      <c r="C14" s="71"/>
      <c r="D14" s="72"/>
      <c r="E14" s="73"/>
      <c r="F14" s="74"/>
      <c r="G14" s="71"/>
      <c r="H14" s="75"/>
      <c r="I14" s="76"/>
      <c r="J14" s="76"/>
      <c r="K14" s="36"/>
      <c r="L14" s="98">
        <v>14</v>
      </c>
      <c r="M14" s="98"/>
      <c r="N14" s="78"/>
      <c r="O14" s="100" t="s">
        <v>679</v>
      </c>
      <c r="P14" s="103">
        <v>43725.900196759256</v>
      </c>
      <c r="Q14" s="100" t="s">
        <v>687</v>
      </c>
      <c r="R14" s="100"/>
      <c r="S14" s="100"/>
      <c r="T14" s="100"/>
      <c r="U14" s="103">
        <v>43725.900196759256</v>
      </c>
      <c r="V14" s="106" t="s">
        <v>1090</v>
      </c>
      <c r="W14" s="100"/>
      <c r="X14" s="100"/>
      <c r="Y14" s="109" t="s">
        <v>1535</v>
      </c>
      <c r="Z14" s="100"/>
    </row>
    <row r="15" spans="1:26" ht="15">
      <c r="A15" s="70" t="s">
        <v>232</v>
      </c>
      <c r="B15" s="70" t="s">
        <v>261</v>
      </c>
      <c r="C15" s="71"/>
      <c r="D15" s="72"/>
      <c r="E15" s="73"/>
      <c r="F15" s="74"/>
      <c r="G15" s="71"/>
      <c r="H15" s="75"/>
      <c r="I15" s="76"/>
      <c r="J15" s="76"/>
      <c r="K15" s="36"/>
      <c r="L15" s="98">
        <v>15</v>
      </c>
      <c r="M15" s="98"/>
      <c r="N15" s="78"/>
      <c r="O15" s="100" t="s">
        <v>679</v>
      </c>
      <c r="P15" s="103">
        <v>43725.900196759256</v>
      </c>
      <c r="Q15" s="100" t="s">
        <v>687</v>
      </c>
      <c r="R15" s="100"/>
      <c r="S15" s="100"/>
      <c r="T15" s="100"/>
      <c r="U15" s="103">
        <v>43725.900196759256</v>
      </c>
      <c r="V15" s="106" t="s">
        <v>1090</v>
      </c>
      <c r="W15" s="100"/>
      <c r="X15" s="100"/>
      <c r="Y15" s="109" t="s">
        <v>1535</v>
      </c>
      <c r="Z15" s="100"/>
    </row>
    <row r="16" spans="1:26" ht="15">
      <c r="A16" s="70" t="s">
        <v>233</v>
      </c>
      <c r="B16" s="70" t="s">
        <v>273</v>
      </c>
      <c r="C16" s="71"/>
      <c r="D16" s="72"/>
      <c r="E16" s="73"/>
      <c r="F16" s="74"/>
      <c r="G16" s="71"/>
      <c r="H16" s="75"/>
      <c r="I16" s="76"/>
      <c r="J16" s="76"/>
      <c r="K16" s="36"/>
      <c r="L16" s="98">
        <v>16</v>
      </c>
      <c r="M16" s="98"/>
      <c r="N16" s="78"/>
      <c r="O16" s="100" t="s">
        <v>679</v>
      </c>
      <c r="P16" s="103">
        <v>43725.94416666667</v>
      </c>
      <c r="Q16" s="100" t="s">
        <v>687</v>
      </c>
      <c r="R16" s="100"/>
      <c r="S16" s="100"/>
      <c r="T16" s="100"/>
      <c r="U16" s="103">
        <v>43725.94416666667</v>
      </c>
      <c r="V16" s="106" t="s">
        <v>1091</v>
      </c>
      <c r="W16" s="100"/>
      <c r="X16" s="100"/>
      <c r="Y16" s="109" t="s">
        <v>1536</v>
      </c>
      <c r="Z16" s="100"/>
    </row>
    <row r="17" spans="1:26" ht="15">
      <c r="A17" s="70" t="s">
        <v>233</v>
      </c>
      <c r="B17" s="70" t="s">
        <v>261</v>
      </c>
      <c r="C17" s="71"/>
      <c r="D17" s="72"/>
      <c r="E17" s="73"/>
      <c r="F17" s="74"/>
      <c r="G17" s="71"/>
      <c r="H17" s="75"/>
      <c r="I17" s="76"/>
      <c r="J17" s="76"/>
      <c r="K17" s="36"/>
      <c r="L17" s="98">
        <v>17</v>
      </c>
      <c r="M17" s="98"/>
      <c r="N17" s="78"/>
      <c r="O17" s="100" t="s">
        <v>679</v>
      </c>
      <c r="P17" s="103">
        <v>43725.94416666667</v>
      </c>
      <c r="Q17" s="100" t="s">
        <v>687</v>
      </c>
      <c r="R17" s="100"/>
      <c r="S17" s="100"/>
      <c r="T17" s="100"/>
      <c r="U17" s="103">
        <v>43725.94416666667</v>
      </c>
      <c r="V17" s="106" t="s">
        <v>1091</v>
      </c>
      <c r="W17" s="100"/>
      <c r="X17" s="100"/>
      <c r="Y17" s="109" t="s">
        <v>1536</v>
      </c>
      <c r="Z17" s="100"/>
    </row>
    <row r="18" spans="1:26" ht="15">
      <c r="A18" s="70" t="s">
        <v>234</v>
      </c>
      <c r="B18" s="70" t="s">
        <v>513</v>
      </c>
      <c r="C18" s="71"/>
      <c r="D18" s="72"/>
      <c r="E18" s="73"/>
      <c r="F18" s="74"/>
      <c r="G18" s="71"/>
      <c r="H18" s="75"/>
      <c r="I18" s="76"/>
      <c r="J18" s="76"/>
      <c r="K18" s="36"/>
      <c r="L18" s="98">
        <v>18</v>
      </c>
      <c r="M18" s="98"/>
      <c r="N18" s="78"/>
      <c r="O18" s="100" t="s">
        <v>679</v>
      </c>
      <c r="P18" s="103">
        <v>43725.945127314815</v>
      </c>
      <c r="Q18" s="100" t="s">
        <v>688</v>
      </c>
      <c r="R18" s="100"/>
      <c r="S18" s="100"/>
      <c r="T18" s="100"/>
      <c r="U18" s="103">
        <v>43725.945127314815</v>
      </c>
      <c r="V18" s="106" t="s">
        <v>1092</v>
      </c>
      <c r="W18" s="100"/>
      <c r="X18" s="100"/>
      <c r="Y18" s="109" t="s">
        <v>1537</v>
      </c>
      <c r="Z18" s="100"/>
    </row>
    <row r="19" spans="1:26" ht="15">
      <c r="A19" s="70" t="s">
        <v>235</v>
      </c>
      <c r="B19" s="70" t="s">
        <v>273</v>
      </c>
      <c r="C19" s="71"/>
      <c r="D19" s="72"/>
      <c r="E19" s="73"/>
      <c r="F19" s="74"/>
      <c r="G19" s="71"/>
      <c r="H19" s="75"/>
      <c r="I19" s="76"/>
      <c r="J19" s="76"/>
      <c r="K19" s="36"/>
      <c r="L19" s="98">
        <v>19</v>
      </c>
      <c r="M19" s="98"/>
      <c r="N19" s="78"/>
      <c r="O19" s="100" t="s">
        <v>679</v>
      </c>
      <c r="P19" s="103">
        <v>43725.986134259256</v>
      </c>
      <c r="Q19" s="100" t="s">
        <v>687</v>
      </c>
      <c r="R19" s="100"/>
      <c r="S19" s="100"/>
      <c r="T19" s="100"/>
      <c r="U19" s="103">
        <v>43725.986134259256</v>
      </c>
      <c r="V19" s="106" t="s">
        <v>1093</v>
      </c>
      <c r="W19" s="100"/>
      <c r="X19" s="100"/>
      <c r="Y19" s="109" t="s">
        <v>1538</v>
      </c>
      <c r="Z19" s="100"/>
    </row>
    <row r="20" spans="1:26" ht="15">
      <c r="A20" s="70" t="s">
        <v>235</v>
      </c>
      <c r="B20" s="70" t="s">
        <v>261</v>
      </c>
      <c r="C20" s="71"/>
      <c r="D20" s="72"/>
      <c r="E20" s="73"/>
      <c r="F20" s="74"/>
      <c r="G20" s="71"/>
      <c r="H20" s="75"/>
      <c r="I20" s="76"/>
      <c r="J20" s="76"/>
      <c r="K20" s="36"/>
      <c r="L20" s="98">
        <v>20</v>
      </c>
      <c r="M20" s="98"/>
      <c r="N20" s="78"/>
      <c r="O20" s="100" t="s">
        <v>679</v>
      </c>
      <c r="P20" s="103">
        <v>43725.986134259256</v>
      </c>
      <c r="Q20" s="100" t="s">
        <v>687</v>
      </c>
      <c r="R20" s="100"/>
      <c r="S20" s="100"/>
      <c r="T20" s="100"/>
      <c r="U20" s="103">
        <v>43725.986134259256</v>
      </c>
      <c r="V20" s="106" t="s">
        <v>1093</v>
      </c>
      <c r="W20" s="100"/>
      <c r="X20" s="100"/>
      <c r="Y20" s="109" t="s">
        <v>1538</v>
      </c>
      <c r="Z20" s="100"/>
    </row>
    <row r="21" spans="1:26" ht="15">
      <c r="A21" s="70" t="s">
        <v>236</v>
      </c>
      <c r="B21" s="70" t="s">
        <v>513</v>
      </c>
      <c r="C21" s="71"/>
      <c r="D21" s="72"/>
      <c r="E21" s="73"/>
      <c r="F21" s="74"/>
      <c r="G21" s="71"/>
      <c r="H21" s="75"/>
      <c r="I21" s="76"/>
      <c r="J21" s="76"/>
      <c r="K21" s="36"/>
      <c r="L21" s="98">
        <v>21</v>
      </c>
      <c r="M21" s="98"/>
      <c r="N21" s="78"/>
      <c r="O21" s="100" t="s">
        <v>679</v>
      </c>
      <c r="P21" s="103">
        <v>43725.9972337963</v>
      </c>
      <c r="Q21" s="100" t="s">
        <v>688</v>
      </c>
      <c r="R21" s="100"/>
      <c r="S21" s="100"/>
      <c r="T21" s="100"/>
      <c r="U21" s="103">
        <v>43725.9972337963</v>
      </c>
      <c r="V21" s="106" t="s">
        <v>1094</v>
      </c>
      <c r="W21" s="100"/>
      <c r="X21" s="100"/>
      <c r="Y21" s="109" t="s">
        <v>1539</v>
      </c>
      <c r="Z21" s="100"/>
    </row>
    <row r="22" spans="1:26" ht="15">
      <c r="A22" s="70" t="s">
        <v>237</v>
      </c>
      <c r="B22" s="70" t="s">
        <v>273</v>
      </c>
      <c r="C22" s="71"/>
      <c r="D22" s="72"/>
      <c r="E22" s="73"/>
      <c r="F22" s="74"/>
      <c r="G22" s="71"/>
      <c r="H22" s="75"/>
      <c r="I22" s="76"/>
      <c r="J22" s="76"/>
      <c r="K22" s="36"/>
      <c r="L22" s="98">
        <v>22</v>
      </c>
      <c r="M22" s="98"/>
      <c r="N22" s="78"/>
      <c r="O22" s="100" t="s">
        <v>679</v>
      </c>
      <c r="P22" s="103">
        <v>43726.01673611111</v>
      </c>
      <c r="Q22" s="100" t="s">
        <v>689</v>
      </c>
      <c r="R22" s="100"/>
      <c r="S22" s="100"/>
      <c r="T22" s="100"/>
      <c r="U22" s="103">
        <v>43726.01673611111</v>
      </c>
      <c r="V22" s="106" t="s">
        <v>1095</v>
      </c>
      <c r="W22" s="100"/>
      <c r="X22" s="100"/>
      <c r="Y22" s="109" t="s">
        <v>1540</v>
      </c>
      <c r="Z22" s="100"/>
    </row>
    <row r="23" spans="1:26" ht="15">
      <c r="A23" s="70" t="s">
        <v>238</v>
      </c>
      <c r="B23" s="70" t="s">
        <v>273</v>
      </c>
      <c r="C23" s="71"/>
      <c r="D23" s="72"/>
      <c r="E23" s="73"/>
      <c r="F23" s="74"/>
      <c r="G23" s="71"/>
      <c r="H23" s="75"/>
      <c r="I23" s="76"/>
      <c r="J23" s="76"/>
      <c r="K23" s="36"/>
      <c r="L23" s="98">
        <v>23</v>
      </c>
      <c r="M23" s="98"/>
      <c r="N23" s="78"/>
      <c r="O23" s="100" t="s">
        <v>679</v>
      </c>
      <c r="P23" s="103">
        <v>43726.034525462965</v>
      </c>
      <c r="Q23" s="100" t="s">
        <v>689</v>
      </c>
      <c r="R23" s="100"/>
      <c r="S23" s="100"/>
      <c r="T23" s="100"/>
      <c r="U23" s="103">
        <v>43726.034525462965</v>
      </c>
      <c r="V23" s="106" t="s">
        <v>1096</v>
      </c>
      <c r="W23" s="100"/>
      <c r="X23" s="100"/>
      <c r="Y23" s="109" t="s">
        <v>1541</v>
      </c>
      <c r="Z23" s="100"/>
    </row>
    <row r="24" spans="1:26" ht="15">
      <c r="A24" s="70" t="s">
        <v>239</v>
      </c>
      <c r="B24" s="70" t="s">
        <v>273</v>
      </c>
      <c r="C24" s="71"/>
      <c r="D24" s="72"/>
      <c r="E24" s="73"/>
      <c r="F24" s="74"/>
      <c r="G24" s="71"/>
      <c r="H24" s="75"/>
      <c r="I24" s="76"/>
      <c r="J24" s="76"/>
      <c r="K24" s="36"/>
      <c r="L24" s="98">
        <v>24</v>
      </c>
      <c r="M24" s="98"/>
      <c r="N24" s="78"/>
      <c r="O24" s="100" t="s">
        <v>679</v>
      </c>
      <c r="P24" s="103">
        <v>43726.034895833334</v>
      </c>
      <c r="Q24" s="100" t="s">
        <v>689</v>
      </c>
      <c r="R24" s="100"/>
      <c r="S24" s="100"/>
      <c r="T24" s="100"/>
      <c r="U24" s="103">
        <v>43726.034895833334</v>
      </c>
      <c r="V24" s="106" t="s">
        <v>1097</v>
      </c>
      <c r="W24" s="100"/>
      <c r="X24" s="100"/>
      <c r="Y24" s="109" t="s">
        <v>1542</v>
      </c>
      <c r="Z24" s="100"/>
    </row>
    <row r="25" spans="1:26" ht="15">
      <c r="A25" s="70" t="s">
        <v>240</v>
      </c>
      <c r="B25" s="70" t="s">
        <v>273</v>
      </c>
      <c r="C25" s="71"/>
      <c r="D25" s="72"/>
      <c r="E25" s="73"/>
      <c r="F25" s="74"/>
      <c r="G25" s="71"/>
      <c r="H25" s="75"/>
      <c r="I25" s="76"/>
      <c r="J25" s="76"/>
      <c r="K25" s="36"/>
      <c r="L25" s="98">
        <v>25</v>
      </c>
      <c r="M25" s="98"/>
      <c r="N25" s="78"/>
      <c r="O25" s="100" t="s">
        <v>679</v>
      </c>
      <c r="P25" s="103">
        <v>43726.05663194445</v>
      </c>
      <c r="Q25" s="100" t="s">
        <v>689</v>
      </c>
      <c r="R25" s="100"/>
      <c r="S25" s="100"/>
      <c r="T25" s="100"/>
      <c r="U25" s="103">
        <v>43726.05663194445</v>
      </c>
      <c r="V25" s="106" t="s">
        <v>1098</v>
      </c>
      <c r="W25" s="100"/>
      <c r="X25" s="100"/>
      <c r="Y25" s="109" t="s">
        <v>1543</v>
      </c>
      <c r="Z25" s="100"/>
    </row>
    <row r="26" spans="1:26" ht="15">
      <c r="A26" s="70" t="s">
        <v>241</v>
      </c>
      <c r="B26" s="70" t="s">
        <v>273</v>
      </c>
      <c r="C26" s="71"/>
      <c r="D26" s="72"/>
      <c r="E26" s="73"/>
      <c r="F26" s="74"/>
      <c r="G26" s="71"/>
      <c r="H26" s="75"/>
      <c r="I26" s="76"/>
      <c r="J26" s="76"/>
      <c r="K26" s="36"/>
      <c r="L26" s="98">
        <v>26</v>
      </c>
      <c r="M26" s="98"/>
      <c r="N26" s="78"/>
      <c r="O26" s="100" t="s">
        <v>679</v>
      </c>
      <c r="P26" s="103">
        <v>43726.10789351852</v>
      </c>
      <c r="Q26" s="100" t="s">
        <v>689</v>
      </c>
      <c r="R26" s="100"/>
      <c r="S26" s="100"/>
      <c r="T26" s="100"/>
      <c r="U26" s="103">
        <v>43726.10789351852</v>
      </c>
      <c r="V26" s="106" t="s">
        <v>1099</v>
      </c>
      <c r="W26" s="100"/>
      <c r="X26" s="100"/>
      <c r="Y26" s="109" t="s">
        <v>1544</v>
      </c>
      <c r="Z26" s="100"/>
    </row>
    <row r="27" spans="1:26" ht="15">
      <c r="A27" s="70" t="s">
        <v>242</v>
      </c>
      <c r="B27" s="70" t="s">
        <v>625</v>
      </c>
      <c r="C27" s="71"/>
      <c r="D27" s="72"/>
      <c r="E27" s="73"/>
      <c r="F27" s="74"/>
      <c r="G27" s="71"/>
      <c r="H27" s="75"/>
      <c r="I27" s="76"/>
      <c r="J27" s="76"/>
      <c r="K27" s="36"/>
      <c r="L27" s="98">
        <v>27</v>
      </c>
      <c r="M27" s="98"/>
      <c r="N27" s="78"/>
      <c r="O27" s="100" t="s">
        <v>679</v>
      </c>
      <c r="P27" s="103">
        <v>43726.17265046296</v>
      </c>
      <c r="Q27" s="100" t="s">
        <v>690</v>
      </c>
      <c r="R27" s="106" t="s">
        <v>908</v>
      </c>
      <c r="S27" s="100" t="s">
        <v>1041</v>
      </c>
      <c r="T27" s="100"/>
      <c r="U27" s="103">
        <v>43726.17265046296</v>
      </c>
      <c r="V27" s="106" t="s">
        <v>1100</v>
      </c>
      <c r="W27" s="100"/>
      <c r="X27" s="100"/>
      <c r="Y27" s="109" t="s">
        <v>1545</v>
      </c>
      <c r="Z27" s="100"/>
    </row>
    <row r="28" spans="1:26" ht="15">
      <c r="A28" s="70" t="s">
        <v>243</v>
      </c>
      <c r="B28" s="70" t="s">
        <v>513</v>
      </c>
      <c r="C28" s="71"/>
      <c r="D28" s="72"/>
      <c r="E28" s="73"/>
      <c r="F28" s="74"/>
      <c r="G28" s="71"/>
      <c r="H28" s="75"/>
      <c r="I28" s="76"/>
      <c r="J28" s="76"/>
      <c r="K28" s="36"/>
      <c r="L28" s="98">
        <v>28</v>
      </c>
      <c r="M28" s="98"/>
      <c r="N28" s="78"/>
      <c r="O28" s="100" t="s">
        <v>679</v>
      </c>
      <c r="P28" s="103">
        <v>43726.17359953704</v>
      </c>
      <c r="Q28" s="100" t="s">
        <v>688</v>
      </c>
      <c r="R28" s="100"/>
      <c r="S28" s="100"/>
      <c r="T28" s="100"/>
      <c r="U28" s="103">
        <v>43726.17359953704</v>
      </c>
      <c r="V28" s="106" t="s">
        <v>1101</v>
      </c>
      <c r="W28" s="100"/>
      <c r="X28" s="100"/>
      <c r="Y28" s="109" t="s">
        <v>1546</v>
      </c>
      <c r="Z28" s="100"/>
    </row>
    <row r="29" spans="1:26" ht="15">
      <c r="A29" s="70" t="s">
        <v>244</v>
      </c>
      <c r="B29" s="70" t="s">
        <v>626</v>
      </c>
      <c r="C29" s="71"/>
      <c r="D29" s="72"/>
      <c r="E29" s="73"/>
      <c r="F29" s="74"/>
      <c r="G29" s="71"/>
      <c r="H29" s="75"/>
      <c r="I29" s="76"/>
      <c r="J29" s="76"/>
      <c r="K29" s="36"/>
      <c r="L29" s="98">
        <v>29</v>
      </c>
      <c r="M29" s="98"/>
      <c r="N29" s="78"/>
      <c r="O29" s="100" t="s">
        <v>680</v>
      </c>
      <c r="P29" s="103">
        <v>43726.31957175926</v>
      </c>
      <c r="Q29" s="100" t="s">
        <v>691</v>
      </c>
      <c r="R29" s="100"/>
      <c r="S29" s="100"/>
      <c r="T29" s="100"/>
      <c r="U29" s="103">
        <v>43726.31957175926</v>
      </c>
      <c r="V29" s="106" t="s">
        <v>1102</v>
      </c>
      <c r="W29" s="100"/>
      <c r="X29" s="100"/>
      <c r="Y29" s="109" t="s">
        <v>1547</v>
      </c>
      <c r="Z29" s="109" t="s">
        <v>1972</v>
      </c>
    </row>
    <row r="30" spans="1:26" ht="15">
      <c r="A30" s="70" t="s">
        <v>245</v>
      </c>
      <c r="B30" s="70" t="s">
        <v>245</v>
      </c>
      <c r="C30" s="71"/>
      <c r="D30" s="72"/>
      <c r="E30" s="73"/>
      <c r="F30" s="74"/>
      <c r="G30" s="71"/>
      <c r="H30" s="75"/>
      <c r="I30" s="76"/>
      <c r="J30" s="76"/>
      <c r="K30" s="36"/>
      <c r="L30" s="98">
        <v>30</v>
      </c>
      <c r="M30" s="98"/>
      <c r="N30" s="78"/>
      <c r="O30" s="100" t="s">
        <v>214</v>
      </c>
      <c r="P30" s="103">
        <v>43726.46575231481</v>
      </c>
      <c r="Q30" s="100" t="s">
        <v>692</v>
      </c>
      <c r="R30" s="106" t="s">
        <v>909</v>
      </c>
      <c r="S30" s="100" t="s">
        <v>1040</v>
      </c>
      <c r="T30" s="100" t="s">
        <v>1056</v>
      </c>
      <c r="U30" s="103">
        <v>43726.46575231481</v>
      </c>
      <c r="V30" s="106" t="s">
        <v>1103</v>
      </c>
      <c r="W30" s="100"/>
      <c r="X30" s="100"/>
      <c r="Y30" s="109" t="s">
        <v>1548</v>
      </c>
      <c r="Z30" s="100"/>
    </row>
    <row r="31" spans="1:26" ht="15">
      <c r="A31" s="70" t="s">
        <v>246</v>
      </c>
      <c r="B31" s="70" t="s">
        <v>273</v>
      </c>
      <c r="C31" s="71"/>
      <c r="D31" s="72"/>
      <c r="E31" s="73"/>
      <c r="F31" s="74"/>
      <c r="G31" s="71"/>
      <c r="H31" s="75"/>
      <c r="I31" s="76"/>
      <c r="J31" s="76"/>
      <c r="K31" s="36"/>
      <c r="L31" s="98">
        <v>31</v>
      </c>
      <c r="M31" s="98"/>
      <c r="N31" s="78"/>
      <c r="O31" s="100" t="s">
        <v>679</v>
      </c>
      <c r="P31" s="103">
        <v>43726.483611111114</v>
      </c>
      <c r="Q31" s="100" t="s">
        <v>689</v>
      </c>
      <c r="R31" s="100"/>
      <c r="S31" s="100"/>
      <c r="T31" s="100"/>
      <c r="U31" s="103">
        <v>43726.483611111114</v>
      </c>
      <c r="V31" s="106" t="s">
        <v>1104</v>
      </c>
      <c r="W31" s="100"/>
      <c r="X31" s="100"/>
      <c r="Y31" s="109" t="s">
        <v>1549</v>
      </c>
      <c r="Z31" s="100"/>
    </row>
    <row r="32" spans="1:26" ht="15">
      <c r="A32" s="70" t="s">
        <v>247</v>
      </c>
      <c r="B32" s="70" t="s">
        <v>394</v>
      </c>
      <c r="C32" s="71"/>
      <c r="D32" s="72"/>
      <c r="E32" s="73"/>
      <c r="F32" s="74"/>
      <c r="G32" s="71"/>
      <c r="H32" s="75"/>
      <c r="I32" s="76"/>
      <c r="J32" s="76"/>
      <c r="K32" s="36"/>
      <c r="L32" s="98">
        <v>32</v>
      </c>
      <c r="M32" s="98"/>
      <c r="N32" s="78"/>
      <c r="O32" s="100" t="s">
        <v>679</v>
      </c>
      <c r="P32" s="103">
        <v>43726.52207175926</v>
      </c>
      <c r="Q32" s="100" t="s">
        <v>693</v>
      </c>
      <c r="R32" s="100"/>
      <c r="S32" s="100"/>
      <c r="T32" s="100" t="s">
        <v>1057</v>
      </c>
      <c r="U32" s="103">
        <v>43726.52207175926</v>
      </c>
      <c r="V32" s="106" t="s">
        <v>1105</v>
      </c>
      <c r="W32" s="100"/>
      <c r="X32" s="100"/>
      <c r="Y32" s="109" t="s">
        <v>1550</v>
      </c>
      <c r="Z32" s="100"/>
    </row>
    <row r="33" spans="1:26" ht="15">
      <c r="A33" s="70" t="s">
        <v>248</v>
      </c>
      <c r="B33" s="70" t="s">
        <v>248</v>
      </c>
      <c r="C33" s="71"/>
      <c r="D33" s="72"/>
      <c r="E33" s="73"/>
      <c r="F33" s="74"/>
      <c r="G33" s="71"/>
      <c r="H33" s="75"/>
      <c r="I33" s="76"/>
      <c r="J33" s="76"/>
      <c r="K33" s="36"/>
      <c r="L33" s="98">
        <v>33</v>
      </c>
      <c r="M33" s="98"/>
      <c r="N33" s="78"/>
      <c r="O33" s="100" t="s">
        <v>214</v>
      </c>
      <c r="P33" s="103">
        <v>43726.54561342593</v>
      </c>
      <c r="Q33" s="100" t="s">
        <v>694</v>
      </c>
      <c r="R33" s="106" t="s">
        <v>910</v>
      </c>
      <c r="S33" s="100" t="s">
        <v>1042</v>
      </c>
      <c r="T33" s="100"/>
      <c r="U33" s="103">
        <v>43726.54561342593</v>
      </c>
      <c r="V33" s="106" t="s">
        <v>1106</v>
      </c>
      <c r="W33" s="100"/>
      <c r="X33" s="100"/>
      <c r="Y33" s="109" t="s">
        <v>1551</v>
      </c>
      <c r="Z33" s="100"/>
    </row>
    <row r="34" spans="1:26" ht="15">
      <c r="A34" s="70" t="s">
        <v>249</v>
      </c>
      <c r="B34" s="70" t="s">
        <v>513</v>
      </c>
      <c r="C34" s="71"/>
      <c r="D34" s="72"/>
      <c r="E34" s="73"/>
      <c r="F34" s="74"/>
      <c r="G34" s="71"/>
      <c r="H34" s="75"/>
      <c r="I34" s="76"/>
      <c r="J34" s="76"/>
      <c r="K34" s="36"/>
      <c r="L34" s="98">
        <v>34</v>
      </c>
      <c r="M34" s="98"/>
      <c r="N34" s="78"/>
      <c r="O34" s="100" t="s">
        <v>679</v>
      </c>
      <c r="P34" s="103">
        <v>43726.55304398148</v>
      </c>
      <c r="Q34" s="100" t="s">
        <v>688</v>
      </c>
      <c r="R34" s="100"/>
      <c r="S34" s="100"/>
      <c r="T34" s="100"/>
      <c r="U34" s="103">
        <v>43726.55304398148</v>
      </c>
      <c r="V34" s="106" t="s">
        <v>1107</v>
      </c>
      <c r="W34" s="100"/>
      <c r="X34" s="100"/>
      <c r="Y34" s="109" t="s">
        <v>1552</v>
      </c>
      <c r="Z34" s="100"/>
    </row>
    <row r="35" spans="1:26" ht="15">
      <c r="A35" s="70" t="s">
        <v>250</v>
      </c>
      <c r="B35" s="70" t="s">
        <v>513</v>
      </c>
      <c r="C35" s="71"/>
      <c r="D35" s="72"/>
      <c r="E35" s="73"/>
      <c r="F35" s="74"/>
      <c r="G35" s="71"/>
      <c r="H35" s="75"/>
      <c r="I35" s="76"/>
      <c r="J35" s="76"/>
      <c r="K35" s="36"/>
      <c r="L35" s="98">
        <v>35</v>
      </c>
      <c r="M35" s="98"/>
      <c r="N35" s="78"/>
      <c r="O35" s="100" t="s">
        <v>679</v>
      </c>
      <c r="P35" s="103">
        <v>43726.55334490741</v>
      </c>
      <c r="Q35" s="100" t="s">
        <v>688</v>
      </c>
      <c r="R35" s="100"/>
      <c r="S35" s="100"/>
      <c r="T35" s="100"/>
      <c r="U35" s="103">
        <v>43726.55334490741</v>
      </c>
      <c r="V35" s="106" t="s">
        <v>1108</v>
      </c>
      <c r="W35" s="100"/>
      <c r="X35" s="100"/>
      <c r="Y35" s="109" t="s">
        <v>1553</v>
      </c>
      <c r="Z35" s="100"/>
    </row>
    <row r="36" spans="1:26" ht="15">
      <c r="A36" s="70" t="s">
        <v>251</v>
      </c>
      <c r="B36" s="70" t="s">
        <v>251</v>
      </c>
      <c r="C36" s="71"/>
      <c r="D36" s="72"/>
      <c r="E36" s="73"/>
      <c r="F36" s="74"/>
      <c r="G36" s="71"/>
      <c r="H36" s="75"/>
      <c r="I36" s="76"/>
      <c r="J36" s="76"/>
      <c r="K36" s="36"/>
      <c r="L36" s="98">
        <v>36</v>
      </c>
      <c r="M36" s="98"/>
      <c r="N36" s="78"/>
      <c r="O36" s="100" t="s">
        <v>214</v>
      </c>
      <c r="P36" s="103">
        <v>43726.58498842592</v>
      </c>
      <c r="Q36" s="100" t="s">
        <v>695</v>
      </c>
      <c r="R36" s="106" t="s">
        <v>911</v>
      </c>
      <c r="S36" s="100" t="s">
        <v>1042</v>
      </c>
      <c r="T36" s="100"/>
      <c r="U36" s="103">
        <v>43726.58498842592</v>
      </c>
      <c r="V36" s="106" t="s">
        <v>1109</v>
      </c>
      <c r="W36" s="100"/>
      <c r="X36" s="100"/>
      <c r="Y36" s="109" t="s">
        <v>1554</v>
      </c>
      <c r="Z36" s="100"/>
    </row>
    <row r="37" spans="1:26" ht="15">
      <c r="A37" s="70" t="s">
        <v>252</v>
      </c>
      <c r="B37" s="70" t="s">
        <v>273</v>
      </c>
      <c r="C37" s="71"/>
      <c r="D37" s="72"/>
      <c r="E37" s="73"/>
      <c r="F37" s="74"/>
      <c r="G37" s="71"/>
      <c r="H37" s="75"/>
      <c r="I37" s="76"/>
      <c r="J37" s="76"/>
      <c r="K37" s="36"/>
      <c r="L37" s="98">
        <v>37</v>
      </c>
      <c r="M37" s="98"/>
      <c r="N37" s="78"/>
      <c r="O37" s="100" t="s">
        <v>679</v>
      </c>
      <c r="P37" s="103">
        <v>43726.608298611114</v>
      </c>
      <c r="Q37" s="100" t="s">
        <v>689</v>
      </c>
      <c r="R37" s="100"/>
      <c r="S37" s="100"/>
      <c r="T37" s="100"/>
      <c r="U37" s="103">
        <v>43726.608298611114</v>
      </c>
      <c r="V37" s="106" t="s">
        <v>1110</v>
      </c>
      <c r="W37" s="100"/>
      <c r="X37" s="100"/>
      <c r="Y37" s="109" t="s">
        <v>1555</v>
      </c>
      <c r="Z37" s="100"/>
    </row>
    <row r="38" spans="1:26" ht="15">
      <c r="A38" s="70" t="s">
        <v>253</v>
      </c>
      <c r="B38" s="70" t="s">
        <v>394</v>
      </c>
      <c r="C38" s="71"/>
      <c r="D38" s="72"/>
      <c r="E38" s="73"/>
      <c r="F38" s="74"/>
      <c r="G38" s="71"/>
      <c r="H38" s="75"/>
      <c r="I38" s="76"/>
      <c r="J38" s="76"/>
      <c r="K38" s="36"/>
      <c r="L38" s="98">
        <v>38</v>
      </c>
      <c r="M38" s="98"/>
      <c r="N38" s="78"/>
      <c r="O38" s="100" t="s">
        <v>679</v>
      </c>
      <c r="P38" s="103">
        <v>43726.60953703704</v>
      </c>
      <c r="Q38" s="100" t="s">
        <v>693</v>
      </c>
      <c r="R38" s="100"/>
      <c r="S38" s="100"/>
      <c r="T38" s="100" t="s">
        <v>1057</v>
      </c>
      <c r="U38" s="103">
        <v>43726.60953703704</v>
      </c>
      <c r="V38" s="106" t="s">
        <v>1111</v>
      </c>
      <c r="W38" s="100"/>
      <c r="X38" s="100"/>
      <c r="Y38" s="109" t="s">
        <v>1556</v>
      </c>
      <c r="Z38" s="100"/>
    </row>
    <row r="39" spans="1:26" ht="15">
      <c r="A39" s="70" t="s">
        <v>254</v>
      </c>
      <c r="B39" s="70" t="s">
        <v>254</v>
      </c>
      <c r="C39" s="71"/>
      <c r="D39" s="72"/>
      <c r="E39" s="73"/>
      <c r="F39" s="74"/>
      <c r="G39" s="71"/>
      <c r="H39" s="75"/>
      <c r="I39" s="76"/>
      <c r="J39" s="76"/>
      <c r="K39" s="36"/>
      <c r="L39" s="98">
        <v>39</v>
      </c>
      <c r="M39" s="98"/>
      <c r="N39" s="78"/>
      <c r="O39" s="100" t="s">
        <v>214</v>
      </c>
      <c r="P39" s="103">
        <v>43726.61890046296</v>
      </c>
      <c r="Q39" s="100" t="s">
        <v>696</v>
      </c>
      <c r="R39" s="106" t="s">
        <v>912</v>
      </c>
      <c r="S39" s="100" t="s">
        <v>1040</v>
      </c>
      <c r="T39" s="100"/>
      <c r="U39" s="103">
        <v>43726.61890046296</v>
      </c>
      <c r="V39" s="106" t="s">
        <v>1112</v>
      </c>
      <c r="W39" s="100"/>
      <c r="X39" s="100"/>
      <c r="Y39" s="109" t="s">
        <v>1557</v>
      </c>
      <c r="Z39" s="100"/>
    </row>
    <row r="40" spans="1:26" ht="15">
      <c r="A40" s="70" t="s">
        <v>255</v>
      </c>
      <c r="B40" s="70" t="s">
        <v>394</v>
      </c>
      <c r="C40" s="71"/>
      <c r="D40" s="72"/>
      <c r="E40" s="73"/>
      <c r="F40" s="74"/>
      <c r="G40" s="71"/>
      <c r="H40" s="75"/>
      <c r="I40" s="76"/>
      <c r="J40" s="76"/>
      <c r="K40" s="36"/>
      <c r="L40" s="98">
        <v>40</v>
      </c>
      <c r="M40" s="98"/>
      <c r="N40" s="78"/>
      <c r="O40" s="100" t="s">
        <v>679</v>
      </c>
      <c r="P40" s="103">
        <v>43726.6372337963</v>
      </c>
      <c r="Q40" s="100" t="s">
        <v>693</v>
      </c>
      <c r="R40" s="100"/>
      <c r="S40" s="100"/>
      <c r="T40" s="100" t="s">
        <v>1057</v>
      </c>
      <c r="U40" s="103">
        <v>43726.6372337963</v>
      </c>
      <c r="V40" s="106" t="s">
        <v>1113</v>
      </c>
      <c r="W40" s="100"/>
      <c r="X40" s="100"/>
      <c r="Y40" s="109" t="s">
        <v>1558</v>
      </c>
      <c r="Z40" s="100"/>
    </row>
    <row r="41" spans="1:26" ht="15">
      <c r="A41" s="70" t="s">
        <v>256</v>
      </c>
      <c r="B41" s="70" t="s">
        <v>513</v>
      </c>
      <c r="C41" s="71"/>
      <c r="D41" s="72"/>
      <c r="E41" s="73"/>
      <c r="F41" s="74"/>
      <c r="G41" s="71"/>
      <c r="H41" s="75"/>
      <c r="I41" s="76"/>
      <c r="J41" s="76"/>
      <c r="K41" s="36"/>
      <c r="L41" s="98">
        <v>41</v>
      </c>
      <c r="M41" s="98"/>
      <c r="N41" s="78"/>
      <c r="O41" s="100" t="s">
        <v>679</v>
      </c>
      <c r="P41" s="103">
        <v>43725.830775462964</v>
      </c>
      <c r="Q41" s="100" t="s">
        <v>688</v>
      </c>
      <c r="R41" s="100"/>
      <c r="S41" s="100"/>
      <c r="T41" s="100"/>
      <c r="U41" s="103">
        <v>43725.830775462964</v>
      </c>
      <c r="V41" s="106" t="s">
        <v>1114</v>
      </c>
      <c r="W41" s="100"/>
      <c r="X41" s="100"/>
      <c r="Y41" s="109" t="s">
        <v>1559</v>
      </c>
      <c r="Z41" s="100"/>
    </row>
    <row r="42" spans="1:26" ht="15">
      <c r="A42" s="70" t="s">
        <v>256</v>
      </c>
      <c r="B42" s="70" t="s">
        <v>273</v>
      </c>
      <c r="C42" s="71"/>
      <c r="D42" s="72"/>
      <c r="E42" s="73"/>
      <c r="F42" s="74"/>
      <c r="G42" s="71"/>
      <c r="H42" s="75"/>
      <c r="I42" s="76"/>
      <c r="J42" s="76"/>
      <c r="K42" s="36"/>
      <c r="L42" s="98">
        <v>42</v>
      </c>
      <c r="M42" s="98"/>
      <c r="N42" s="78"/>
      <c r="O42" s="100" t="s">
        <v>679</v>
      </c>
      <c r="P42" s="103">
        <v>43726.64962962963</v>
      </c>
      <c r="Q42" s="100" t="s">
        <v>689</v>
      </c>
      <c r="R42" s="100"/>
      <c r="S42" s="100"/>
      <c r="T42" s="100"/>
      <c r="U42" s="103">
        <v>43726.64962962963</v>
      </c>
      <c r="V42" s="106" t="s">
        <v>1115</v>
      </c>
      <c r="W42" s="100"/>
      <c r="X42" s="100"/>
      <c r="Y42" s="109" t="s">
        <v>1560</v>
      </c>
      <c r="Z42" s="100"/>
    </row>
    <row r="43" spans="1:26" ht="15">
      <c r="A43" s="70" t="s">
        <v>257</v>
      </c>
      <c r="B43" s="70" t="s">
        <v>273</v>
      </c>
      <c r="C43" s="71"/>
      <c r="D43" s="72"/>
      <c r="E43" s="73"/>
      <c r="F43" s="74"/>
      <c r="G43" s="71"/>
      <c r="H43" s="75"/>
      <c r="I43" s="76"/>
      <c r="J43" s="76"/>
      <c r="K43" s="36"/>
      <c r="L43" s="98">
        <v>43</v>
      </c>
      <c r="M43" s="98"/>
      <c r="N43" s="78"/>
      <c r="O43" s="100" t="s">
        <v>679</v>
      </c>
      <c r="P43" s="103">
        <v>43726.676886574074</v>
      </c>
      <c r="Q43" s="100" t="s">
        <v>689</v>
      </c>
      <c r="R43" s="100"/>
      <c r="S43" s="100"/>
      <c r="T43" s="100"/>
      <c r="U43" s="103">
        <v>43726.676886574074</v>
      </c>
      <c r="V43" s="106" t="s">
        <v>1116</v>
      </c>
      <c r="W43" s="100"/>
      <c r="X43" s="100"/>
      <c r="Y43" s="109" t="s">
        <v>1561</v>
      </c>
      <c r="Z43" s="100"/>
    </row>
    <row r="44" spans="1:26" ht="15">
      <c r="A44" s="70" t="s">
        <v>258</v>
      </c>
      <c r="B44" s="70" t="s">
        <v>627</v>
      </c>
      <c r="C44" s="71"/>
      <c r="D44" s="72"/>
      <c r="E44" s="73"/>
      <c r="F44" s="74"/>
      <c r="G44" s="71"/>
      <c r="H44" s="75"/>
      <c r="I44" s="76"/>
      <c r="J44" s="76"/>
      <c r="K44" s="36"/>
      <c r="L44" s="98">
        <v>44</v>
      </c>
      <c r="M44" s="98"/>
      <c r="N44" s="78"/>
      <c r="O44" s="100" t="s">
        <v>679</v>
      </c>
      <c r="P44" s="103">
        <v>43726.68672453704</v>
      </c>
      <c r="Q44" s="100" t="s">
        <v>697</v>
      </c>
      <c r="R44" s="100"/>
      <c r="S44" s="100"/>
      <c r="T44" s="100"/>
      <c r="U44" s="103">
        <v>43726.68672453704</v>
      </c>
      <c r="V44" s="106" t="s">
        <v>1117</v>
      </c>
      <c r="W44" s="100"/>
      <c r="X44" s="100"/>
      <c r="Y44" s="109" t="s">
        <v>1562</v>
      </c>
      <c r="Z44" s="100"/>
    </row>
    <row r="45" spans="1:26" ht="15">
      <c r="A45" s="70" t="s">
        <v>259</v>
      </c>
      <c r="B45" s="70" t="s">
        <v>259</v>
      </c>
      <c r="C45" s="71"/>
      <c r="D45" s="72"/>
      <c r="E45" s="73"/>
      <c r="F45" s="74"/>
      <c r="G45" s="71"/>
      <c r="H45" s="75"/>
      <c r="I45" s="76"/>
      <c r="J45" s="76"/>
      <c r="K45" s="36"/>
      <c r="L45" s="98">
        <v>45</v>
      </c>
      <c r="M45" s="98"/>
      <c r="N45" s="78"/>
      <c r="O45" s="100" t="s">
        <v>214</v>
      </c>
      <c r="P45" s="103">
        <v>43726.68834490741</v>
      </c>
      <c r="Q45" s="100" t="s">
        <v>698</v>
      </c>
      <c r="R45" s="106" t="s">
        <v>913</v>
      </c>
      <c r="S45" s="100" t="s">
        <v>1042</v>
      </c>
      <c r="T45" s="100"/>
      <c r="U45" s="103">
        <v>43726.68834490741</v>
      </c>
      <c r="V45" s="106" t="s">
        <v>1118</v>
      </c>
      <c r="W45" s="100"/>
      <c r="X45" s="100"/>
      <c r="Y45" s="109" t="s">
        <v>1563</v>
      </c>
      <c r="Z45" s="100"/>
    </row>
    <row r="46" spans="1:26" ht="15">
      <c r="A46" s="70" t="s">
        <v>260</v>
      </c>
      <c r="B46" s="70" t="s">
        <v>260</v>
      </c>
      <c r="C46" s="71"/>
      <c r="D46" s="72"/>
      <c r="E46" s="73"/>
      <c r="F46" s="74"/>
      <c r="G46" s="71"/>
      <c r="H46" s="75"/>
      <c r="I46" s="76"/>
      <c r="J46" s="76"/>
      <c r="K46" s="36"/>
      <c r="L46" s="98">
        <v>46</v>
      </c>
      <c r="M46" s="98"/>
      <c r="N46" s="78"/>
      <c r="O46" s="100" t="s">
        <v>214</v>
      </c>
      <c r="P46" s="103">
        <v>43726.69702546296</v>
      </c>
      <c r="Q46" s="100" t="s">
        <v>699</v>
      </c>
      <c r="R46" s="106" t="s">
        <v>914</v>
      </c>
      <c r="S46" s="100" t="s">
        <v>1040</v>
      </c>
      <c r="T46" s="100"/>
      <c r="U46" s="103">
        <v>43726.69702546296</v>
      </c>
      <c r="V46" s="106" t="s">
        <v>1119</v>
      </c>
      <c r="W46" s="100"/>
      <c r="X46" s="100"/>
      <c r="Y46" s="109" t="s">
        <v>1564</v>
      </c>
      <c r="Z46" s="100"/>
    </row>
    <row r="47" spans="1:26" ht="15">
      <c r="A47" s="70" t="s">
        <v>261</v>
      </c>
      <c r="B47" s="70" t="s">
        <v>273</v>
      </c>
      <c r="C47" s="71"/>
      <c r="D47" s="72"/>
      <c r="E47" s="73"/>
      <c r="F47" s="74"/>
      <c r="G47" s="71"/>
      <c r="H47" s="75"/>
      <c r="I47" s="76"/>
      <c r="J47" s="76"/>
      <c r="K47" s="36"/>
      <c r="L47" s="98">
        <v>47</v>
      </c>
      <c r="M47" s="98"/>
      <c r="N47" s="78"/>
      <c r="O47" s="100" t="s">
        <v>679</v>
      </c>
      <c r="P47" s="103">
        <v>43725.870671296296</v>
      </c>
      <c r="Q47" s="100" t="s">
        <v>700</v>
      </c>
      <c r="R47" s="106" t="s">
        <v>915</v>
      </c>
      <c r="S47" s="100" t="s">
        <v>1040</v>
      </c>
      <c r="T47" s="100"/>
      <c r="U47" s="103">
        <v>43725.870671296296</v>
      </c>
      <c r="V47" s="106" t="s">
        <v>1120</v>
      </c>
      <c r="W47" s="100"/>
      <c r="X47" s="100"/>
      <c r="Y47" s="109" t="s">
        <v>1565</v>
      </c>
      <c r="Z47" s="100"/>
    </row>
    <row r="48" spans="1:26" ht="15">
      <c r="A48" s="70" t="s">
        <v>262</v>
      </c>
      <c r="B48" s="70" t="s">
        <v>261</v>
      </c>
      <c r="C48" s="71"/>
      <c r="D48" s="72"/>
      <c r="E48" s="73"/>
      <c r="F48" s="74"/>
      <c r="G48" s="71"/>
      <c r="H48" s="75"/>
      <c r="I48" s="76"/>
      <c r="J48" s="76"/>
      <c r="K48" s="36"/>
      <c r="L48" s="98">
        <v>48</v>
      </c>
      <c r="M48" s="98"/>
      <c r="N48" s="78"/>
      <c r="O48" s="100" t="s">
        <v>679</v>
      </c>
      <c r="P48" s="103">
        <v>43726.69900462963</v>
      </c>
      <c r="Q48" s="100" t="s">
        <v>687</v>
      </c>
      <c r="R48" s="100"/>
      <c r="S48" s="100"/>
      <c r="T48" s="100"/>
      <c r="U48" s="103">
        <v>43726.69900462963</v>
      </c>
      <c r="V48" s="106" t="s">
        <v>1121</v>
      </c>
      <c r="W48" s="100"/>
      <c r="X48" s="100"/>
      <c r="Y48" s="109" t="s">
        <v>1566</v>
      </c>
      <c r="Z48" s="100"/>
    </row>
    <row r="49" spans="1:26" ht="15">
      <c r="A49" s="70" t="s">
        <v>262</v>
      </c>
      <c r="B49" s="70" t="s">
        <v>273</v>
      </c>
      <c r="C49" s="71"/>
      <c r="D49" s="72"/>
      <c r="E49" s="73"/>
      <c r="F49" s="74"/>
      <c r="G49" s="71"/>
      <c r="H49" s="75"/>
      <c r="I49" s="76"/>
      <c r="J49" s="76"/>
      <c r="K49" s="36"/>
      <c r="L49" s="98">
        <v>49</v>
      </c>
      <c r="M49" s="98"/>
      <c r="N49" s="78"/>
      <c r="O49" s="100" t="s">
        <v>679</v>
      </c>
      <c r="P49" s="103">
        <v>43726.69900462963</v>
      </c>
      <c r="Q49" s="100" t="s">
        <v>687</v>
      </c>
      <c r="R49" s="100"/>
      <c r="S49" s="100"/>
      <c r="T49" s="100"/>
      <c r="U49" s="103">
        <v>43726.69900462963</v>
      </c>
      <c r="V49" s="106" t="s">
        <v>1121</v>
      </c>
      <c r="W49" s="100"/>
      <c r="X49" s="100"/>
      <c r="Y49" s="109" t="s">
        <v>1566</v>
      </c>
      <c r="Z49" s="100"/>
    </row>
    <row r="50" spans="1:26" ht="15">
      <c r="A50" s="70" t="s">
        <v>263</v>
      </c>
      <c r="B50" s="70" t="s">
        <v>597</v>
      </c>
      <c r="C50" s="71"/>
      <c r="D50" s="72"/>
      <c r="E50" s="73"/>
      <c r="F50" s="74"/>
      <c r="G50" s="71"/>
      <c r="H50" s="75"/>
      <c r="I50" s="76"/>
      <c r="J50" s="76"/>
      <c r="K50" s="36"/>
      <c r="L50" s="98">
        <v>50</v>
      </c>
      <c r="M50" s="98"/>
      <c r="N50" s="78"/>
      <c r="O50" s="100" t="s">
        <v>679</v>
      </c>
      <c r="P50" s="103">
        <v>43726.72300925926</v>
      </c>
      <c r="Q50" s="100" t="s">
        <v>701</v>
      </c>
      <c r="R50" s="100"/>
      <c r="S50" s="100"/>
      <c r="T50" s="100"/>
      <c r="U50" s="103">
        <v>43726.72300925926</v>
      </c>
      <c r="V50" s="106" t="s">
        <v>1122</v>
      </c>
      <c r="W50" s="100"/>
      <c r="X50" s="100"/>
      <c r="Y50" s="109" t="s">
        <v>1567</v>
      </c>
      <c r="Z50" s="100"/>
    </row>
    <row r="51" spans="1:26" ht="15">
      <c r="A51" s="70" t="s">
        <v>264</v>
      </c>
      <c r="B51" s="70" t="s">
        <v>628</v>
      </c>
      <c r="C51" s="71"/>
      <c r="D51" s="72"/>
      <c r="E51" s="73"/>
      <c r="F51" s="74"/>
      <c r="G51" s="71"/>
      <c r="H51" s="75"/>
      <c r="I51" s="76"/>
      <c r="J51" s="76"/>
      <c r="K51" s="36"/>
      <c r="L51" s="98">
        <v>51</v>
      </c>
      <c r="M51" s="98"/>
      <c r="N51" s="78"/>
      <c r="O51" s="100" t="s">
        <v>679</v>
      </c>
      <c r="P51" s="103">
        <v>43726.72692129629</v>
      </c>
      <c r="Q51" s="100" t="s">
        <v>702</v>
      </c>
      <c r="R51" s="100"/>
      <c r="S51" s="100"/>
      <c r="T51" s="100"/>
      <c r="U51" s="103">
        <v>43726.72692129629</v>
      </c>
      <c r="V51" s="106" t="s">
        <v>1123</v>
      </c>
      <c r="W51" s="100"/>
      <c r="X51" s="100"/>
      <c r="Y51" s="109" t="s">
        <v>1568</v>
      </c>
      <c r="Z51" s="100"/>
    </row>
    <row r="52" spans="1:26" ht="15">
      <c r="A52" s="70" t="s">
        <v>264</v>
      </c>
      <c r="B52" s="70" t="s">
        <v>629</v>
      </c>
      <c r="C52" s="71"/>
      <c r="D52" s="72"/>
      <c r="E52" s="73"/>
      <c r="F52" s="74"/>
      <c r="G52" s="71"/>
      <c r="H52" s="75"/>
      <c r="I52" s="76"/>
      <c r="J52" s="76"/>
      <c r="K52" s="36"/>
      <c r="L52" s="98">
        <v>52</v>
      </c>
      <c r="M52" s="98"/>
      <c r="N52" s="78"/>
      <c r="O52" s="100" t="s">
        <v>679</v>
      </c>
      <c r="P52" s="103">
        <v>43726.72692129629</v>
      </c>
      <c r="Q52" s="100" t="s">
        <v>702</v>
      </c>
      <c r="R52" s="100"/>
      <c r="S52" s="100"/>
      <c r="T52" s="100"/>
      <c r="U52" s="103">
        <v>43726.72692129629</v>
      </c>
      <c r="V52" s="106" t="s">
        <v>1123</v>
      </c>
      <c r="W52" s="100"/>
      <c r="X52" s="100"/>
      <c r="Y52" s="109" t="s">
        <v>1568</v>
      </c>
      <c r="Z52" s="100"/>
    </row>
    <row r="53" spans="1:26" ht="15">
      <c r="A53" s="70" t="s">
        <v>264</v>
      </c>
      <c r="B53" s="70" t="s">
        <v>339</v>
      </c>
      <c r="C53" s="71"/>
      <c r="D53" s="72"/>
      <c r="E53" s="73"/>
      <c r="F53" s="74"/>
      <c r="G53" s="71"/>
      <c r="H53" s="75"/>
      <c r="I53" s="76"/>
      <c r="J53" s="76"/>
      <c r="K53" s="36"/>
      <c r="L53" s="98">
        <v>53</v>
      </c>
      <c r="M53" s="98"/>
      <c r="N53" s="78"/>
      <c r="O53" s="100" t="s">
        <v>679</v>
      </c>
      <c r="P53" s="103">
        <v>43726.72692129629</v>
      </c>
      <c r="Q53" s="100" t="s">
        <v>702</v>
      </c>
      <c r="R53" s="100"/>
      <c r="S53" s="100"/>
      <c r="T53" s="100"/>
      <c r="U53" s="103">
        <v>43726.72692129629</v>
      </c>
      <c r="V53" s="106" t="s">
        <v>1123</v>
      </c>
      <c r="W53" s="100"/>
      <c r="X53" s="100"/>
      <c r="Y53" s="109" t="s">
        <v>1568</v>
      </c>
      <c r="Z53" s="100"/>
    </row>
    <row r="54" spans="1:26" ht="15">
      <c r="A54" s="70" t="s">
        <v>265</v>
      </c>
      <c r="B54" s="70" t="s">
        <v>265</v>
      </c>
      <c r="C54" s="71"/>
      <c r="D54" s="72"/>
      <c r="E54" s="73"/>
      <c r="F54" s="74"/>
      <c r="G54" s="71"/>
      <c r="H54" s="75"/>
      <c r="I54" s="76"/>
      <c r="J54" s="76"/>
      <c r="K54" s="36"/>
      <c r="L54" s="98">
        <v>54</v>
      </c>
      <c r="M54" s="98"/>
      <c r="N54" s="78"/>
      <c r="O54" s="100" t="s">
        <v>214</v>
      </c>
      <c r="P54" s="103">
        <v>43726.72806712963</v>
      </c>
      <c r="Q54" s="100" t="s">
        <v>703</v>
      </c>
      <c r="R54" s="100"/>
      <c r="S54" s="100"/>
      <c r="T54" s="100"/>
      <c r="U54" s="103">
        <v>43726.72806712963</v>
      </c>
      <c r="V54" s="106" t="s">
        <v>1124</v>
      </c>
      <c r="W54" s="100"/>
      <c r="X54" s="100"/>
      <c r="Y54" s="109" t="s">
        <v>1569</v>
      </c>
      <c r="Z54" s="100"/>
    </row>
    <row r="55" spans="1:26" ht="15">
      <c r="A55" s="70" t="s">
        <v>266</v>
      </c>
      <c r="B55" s="70" t="s">
        <v>513</v>
      </c>
      <c r="C55" s="71"/>
      <c r="D55" s="72"/>
      <c r="E55" s="73"/>
      <c r="F55" s="74"/>
      <c r="G55" s="71"/>
      <c r="H55" s="75"/>
      <c r="I55" s="76"/>
      <c r="J55" s="76"/>
      <c r="K55" s="36"/>
      <c r="L55" s="98">
        <v>55</v>
      </c>
      <c r="M55" s="98"/>
      <c r="N55" s="78"/>
      <c r="O55" s="100" t="s">
        <v>679</v>
      </c>
      <c r="P55" s="103">
        <v>43726.456296296295</v>
      </c>
      <c r="Q55" s="100" t="s">
        <v>688</v>
      </c>
      <c r="R55" s="100"/>
      <c r="S55" s="100"/>
      <c r="T55" s="100"/>
      <c r="U55" s="103">
        <v>43726.456296296295</v>
      </c>
      <c r="V55" s="106" t="s">
        <v>1125</v>
      </c>
      <c r="W55" s="100"/>
      <c r="X55" s="100"/>
      <c r="Y55" s="109" t="s">
        <v>1570</v>
      </c>
      <c r="Z55" s="100"/>
    </row>
    <row r="56" spans="1:26" ht="15">
      <c r="A56" s="70" t="s">
        <v>266</v>
      </c>
      <c r="B56" s="70" t="s">
        <v>628</v>
      </c>
      <c r="C56" s="71"/>
      <c r="D56" s="72"/>
      <c r="E56" s="73"/>
      <c r="F56" s="74"/>
      <c r="G56" s="71"/>
      <c r="H56" s="75"/>
      <c r="I56" s="76"/>
      <c r="J56" s="76"/>
      <c r="K56" s="36"/>
      <c r="L56" s="98">
        <v>56</v>
      </c>
      <c r="M56" s="98"/>
      <c r="N56" s="78"/>
      <c r="O56" s="100" t="s">
        <v>679</v>
      </c>
      <c r="P56" s="103">
        <v>43726.750810185185</v>
      </c>
      <c r="Q56" s="100" t="s">
        <v>702</v>
      </c>
      <c r="R56" s="100"/>
      <c r="S56" s="100"/>
      <c r="T56" s="100"/>
      <c r="U56" s="103">
        <v>43726.750810185185</v>
      </c>
      <c r="V56" s="106" t="s">
        <v>1126</v>
      </c>
      <c r="W56" s="100"/>
      <c r="X56" s="100"/>
      <c r="Y56" s="109" t="s">
        <v>1571</v>
      </c>
      <c r="Z56" s="100"/>
    </row>
    <row r="57" spans="1:26" ht="15">
      <c r="A57" s="70" t="s">
        <v>266</v>
      </c>
      <c r="B57" s="70" t="s">
        <v>629</v>
      </c>
      <c r="C57" s="71"/>
      <c r="D57" s="72"/>
      <c r="E57" s="73"/>
      <c r="F57" s="74"/>
      <c r="G57" s="71"/>
      <c r="H57" s="75"/>
      <c r="I57" s="76"/>
      <c r="J57" s="76"/>
      <c r="K57" s="36"/>
      <c r="L57" s="98">
        <v>57</v>
      </c>
      <c r="M57" s="98"/>
      <c r="N57" s="78"/>
      <c r="O57" s="100" t="s">
        <v>679</v>
      </c>
      <c r="P57" s="103">
        <v>43726.750810185185</v>
      </c>
      <c r="Q57" s="100" t="s">
        <v>702</v>
      </c>
      <c r="R57" s="100"/>
      <c r="S57" s="100"/>
      <c r="T57" s="100"/>
      <c r="U57" s="103">
        <v>43726.750810185185</v>
      </c>
      <c r="V57" s="106" t="s">
        <v>1126</v>
      </c>
      <c r="W57" s="100"/>
      <c r="X57" s="100"/>
      <c r="Y57" s="109" t="s">
        <v>1571</v>
      </c>
      <c r="Z57" s="100"/>
    </row>
    <row r="58" spans="1:26" ht="15">
      <c r="A58" s="70" t="s">
        <v>266</v>
      </c>
      <c r="B58" s="70" t="s">
        <v>339</v>
      </c>
      <c r="C58" s="71"/>
      <c r="D58" s="72"/>
      <c r="E58" s="73"/>
      <c r="F58" s="74"/>
      <c r="G58" s="71"/>
      <c r="H58" s="75"/>
      <c r="I58" s="76"/>
      <c r="J58" s="76"/>
      <c r="K58" s="36"/>
      <c r="L58" s="98">
        <v>58</v>
      </c>
      <c r="M58" s="98"/>
      <c r="N58" s="78"/>
      <c r="O58" s="100" t="s">
        <v>679</v>
      </c>
      <c r="P58" s="103">
        <v>43726.750810185185</v>
      </c>
      <c r="Q58" s="100" t="s">
        <v>702</v>
      </c>
      <c r="R58" s="100"/>
      <c r="S58" s="100"/>
      <c r="T58" s="100"/>
      <c r="U58" s="103">
        <v>43726.750810185185</v>
      </c>
      <c r="V58" s="106" t="s">
        <v>1126</v>
      </c>
      <c r="W58" s="100"/>
      <c r="X58" s="100"/>
      <c r="Y58" s="109" t="s">
        <v>1571</v>
      </c>
      <c r="Z58" s="100"/>
    </row>
    <row r="59" spans="1:26" ht="15">
      <c r="A59" s="70" t="s">
        <v>266</v>
      </c>
      <c r="B59" s="70" t="s">
        <v>394</v>
      </c>
      <c r="C59" s="71"/>
      <c r="D59" s="72"/>
      <c r="E59" s="73"/>
      <c r="F59" s="74"/>
      <c r="G59" s="71"/>
      <c r="H59" s="75"/>
      <c r="I59" s="76"/>
      <c r="J59" s="76"/>
      <c r="K59" s="36"/>
      <c r="L59" s="98">
        <v>59</v>
      </c>
      <c r="M59" s="98"/>
      <c r="N59" s="78"/>
      <c r="O59" s="100" t="s">
        <v>679</v>
      </c>
      <c r="P59" s="103">
        <v>43726.75125</v>
      </c>
      <c r="Q59" s="100" t="s">
        <v>693</v>
      </c>
      <c r="R59" s="100"/>
      <c r="S59" s="100"/>
      <c r="T59" s="100" t="s">
        <v>1057</v>
      </c>
      <c r="U59" s="103">
        <v>43726.75125</v>
      </c>
      <c r="V59" s="106" t="s">
        <v>1127</v>
      </c>
      <c r="W59" s="100"/>
      <c r="X59" s="100"/>
      <c r="Y59" s="109" t="s">
        <v>1572</v>
      </c>
      <c r="Z59" s="100"/>
    </row>
    <row r="60" spans="1:26" ht="15">
      <c r="A60" s="70" t="s">
        <v>267</v>
      </c>
      <c r="B60" s="70" t="s">
        <v>628</v>
      </c>
      <c r="C60" s="71"/>
      <c r="D60" s="72"/>
      <c r="E60" s="73"/>
      <c r="F60" s="74"/>
      <c r="G60" s="71"/>
      <c r="H60" s="75"/>
      <c r="I60" s="76"/>
      <c r="J60" s="76"/>
      <c r="K60" s="36"/>
      <c r="L60" s="98">
        <v>60</v>
      </c>
      <c r="M60" s="98"/>
      <c r="N60" s="78"/>
      <c r="O60" s="100" t="s">
        <v>679</v>
      </c>
      <c r="P60" s="103">
        <v>43726.75171296296</v>
      </c>
      <c r="Q60" s="100" t="s">
        <v>702</v>
      </c>
      <c r="R60" s="100"/>
      <c r="S60" s="100"/>
      <c r="T60" s="100"/>
      <c r="U60" s="103">
        <v>43726.75171296296</v>
      </c>
      <c r="V60" s="106" t="s">
        <v>1128</v>
      </c>
      <c r="W60" s="100"/>
      <c r="X60" s="100"/>
      <c r="Y60" s="109" t="s">
        <v>1573</v>
      </c>
      <c r="Z60" s="100"/>
    </row>
    <row r="61" spans="1:26" ht="15">
      <c r="A61" s="70" t="s">
        <v>267</v>
      </c>
      <c r="B61" s="70" t="s">
        <v>629</v>
      </c>
      <c r="C61" s="71"/>
      <c r="D61" s="72"/>
      <c r="E61" s="73"/>
      <c r="F61" s="74"/>
      <c r="G61" s="71"/>
      <c r="H61" s="75"/>
      <c r="I61" s="76"/>
      <c r="J61" s="76"/>
      <c r="K61" s="36"/>
      <c r="L61" s="98">
        <v>61</v>
      </c>
      <c r="M61" s="98"/>
      <c r="N61" s="78"/>
      <c r="O61" s="100" t="s">
        <v>679</v>
      </c>
      <c r="P61" s="103">
        <v>43726.75171296296</v>
      </c>
      <c r="Q61" s="100" t="s">
        <v>702</v>
      </c>
      <c r="R61" s="100"/>
      <c r="S61" s="100"/>
      <c r="T61" s="100"/>
      <c r="U61" s="103">
        <v>43726.75171296296</v>
      </c>
      <c r="V61" s="106" t="s">
        <v>1128</v>
      </c>
      <c r="W61" s="100"/>
      <c r="X61" s="100"/>
      <c r="Y61" s="109" t="s">
        <v>1573</v>
      </c>
      <c r="Z61" s="100"/>
    </row>
    <row r="62" spans="1:26" ht="15">
      <c r="A62" s="70" t="s">
        <v>267</v>
      </c>
      <c r="B62" s="70" t="s">
        <v>339</v>
      </c>
      <c r="C62" s="71"/>
      <c r="D62" s="72"/>
      <c r="E62" s="73"/>
      <c r="F62" s="74"/>
      <c r="G62" s="71"/>
      <c r="H62" s="75"/>
      <c r="I62" s="76"/>
      <c r="J62" s="76"/>
      <c r="K62" s="36"/>
      <c r="L62" s="98">
        <v>62</v>
      </c>
      <c r="M62" s="98"/>
      <c r="N62" s="78"/>
      <c r="O62" s="100" t="s">
        <v>679</v>
      </c>
      <c r="P62" s="103">
        <v>43726.75171296296</v>
      </c>
      <c r="Q62" s="100" t="s">
        <v>702</v>
      </c>
      <c r="R62" s="100"/>
      <c r="S62" s="100"/>
      <c r="T62" s="100"/>
      <c r="U62" s="103">
        <v>43726.75171296296</v>
      </c>
      <c r="V62" s="106" t="s">
        <v>1128</v>
      </c>
      <c r="W62" s="100"/>
      <c r="X62" s="100"/>
      <c r="Y62" s="109" t="s">
        <v>1573</v>
      </c>
      <c r="Z62" s="100"/>
    </row>
    <row r="63" spans="1:26" ht="15">
      <c r="A63" s="70" t="s">
        <v>268</v>
      </c>
      <c r="B63" s="70" t="s">
        <v>268</v>
      </c>
      <c r="C63" s="71"/>
      <c r="D63" s="72"/>
      <c r="E63" s="73"/>
      <c r="F63" s="74"/>
      <c r="G63" s="71"/>
      <c r="H63" s="75"/>
      <c r="I63" s="76"/>
      <c r="J63" s="76"/>
      <c r="K63" s="36"/>
      <c r="L63" s="98">
        <v>63</v>
      </c>
      <c r="M63" s="98"/>
      <c r="N63" s="78"/>
      <c r="O63" s="100" t="s">
        <v>214</v>
      </c>
      <c r="P63" s="103">
        <v>43726.770833333336</v>
      </c>
      <c r="Q63" s="100" t="s">
        <v>704</v>
      </c>
      <c r="R63" s="106" t="s">
        <v>916</v>
      </c>
      <c r="S63" s="100" t="s">
        <v>1040</v>
      </c>
      <c r="T63" s="100"/>
      <c r="U63" s="103">
        <v>43726.770833333336</v>
      </c>
      <c r="V63" s="106" t="s">
        <v>1129</v>
      </c>
      <c r="W63" s="100"/>
      <c r="X63" s="100"/>
      <c r="Y63" s="109" t="s">
        <v>1574</v>
      </c>
      <c r="Z63" s="100"/>
    </row>
    <row r="64" spans="1:26" ht="15">
      <c r="A64" s="70" t="s">
        <v>269</v>
      </c>
      <c r="B64" s="70" t="s">
        <v>300</v>
      </c>
      <c r="C64" s="71"/>
      <c r="D64" s="72"/>
      <c r="E64" s="73"/>
      <c r="F64" s="74"/>
      <c r="G64" s="71"/>
      <c r="H64" s="75"/>
      <c r="I64" s="76"/>
      <c r="J64" s="76"/>
      <c r="K64" s="36"/>
      <c r="L64" s="98">
        <v>64</v>
      </c>
      <c r="M64" s="98"/>
      <c r="N64" s="78"/>
      <c r="O64" s="100" t="s">
        <v>679</v>
      </c>
      <c r="P64" s="103">
        <v>43726.78519675926</v>
      </c>
      <c r="Q64" s="100" t="s">
        <v>705</v>
      </c>
      <c r="R64" s="100"/>
      <c r="S64" s="100"/>
      <c r="T64" s="100"/>
      <c r="U64" s="103">
        <v>43726.78519675926</v>
      </c>
      <c r="V64" s="106" t="s">
        <v>1130</v>
      </c>
      <c r="W64" s="100"/>
      <c r="X64" s="100"/>
      <c r="Y64" s="109" t="s">
        <v>1575</v>
      </c>
      <c r="Z64" s="100"/>
    </row>
    <row r="65" spans="1:26" ht="15">
      <c r="A65" s="70" t="s">
        <v>269</v>
      </c>
      <c r="B65" s="70" t="s">
        <v>299</v>
      </c>
      <c r="C65" s="71"/>
      <c r="D65" s="72"/>
      <c r="E65" s="73"/>
      <c r="F65" s="74"/>
      <c r="G65" s="71"/>
      <c r="H65" s="75"/>
      <c r="I65" s="76"/>
      <c r="J65" s="76"/>
      <c r="K65" s="36"/>
      <c r="L65" s="98">
        <v>65</v>
      </c>
      <c r="M65" s="98"/>
      <c r="N65" s="78"/>
      <c r="O65" s="100" t="s">
        <v>679</v>
      </c>
      <c r="P65" s="103">
        <v>43726.78519675926</v>
      </c>
      <c r="Q65" s="100" t="s">
        <v>705</v>
      </c>
      <c r="R65" s="100"/>
      <c r="S65" s="100"/>
      <c r="T65" s="100"/>
      <c r="U65" s="103">
        <v>43726.78519675926</v>
      </c>
      <c r="V65" s="106" t="s">
        <v>1130</v>
      </c>
      <c r="W65" s="100"/>
      <c r="X65" s="100"/>
      <c r="Y65" s="109" t="s">
        <v>1575</v>
      </c>
      <c r="Z65" s="100"/>
    </row>
    <row r="66" spans="1:26" ht="15">
      <c r="A66" s="70" t="s">
        <v>270</v>
      </c>
      <c r="B66" s="70" t="s">
        <v>273</v>
      </c>
      <c r="C66" s="71"/>
      <c r="D66" s="72"/>
      <c r="E66" s="73"/>
      <c r="F66" s="74"/>
      <c r="G66" s="71"/>
      <c r="H66" s="75"/>
      <c r="I66" s="76"/>
      <c r="J66" s="76"/>
      <c r="K66" s="36"/>
      <c r="L66" s="98">
        <v>66</v>
      </c>
      <c r="M66" s="98"/>
      <c r="N66" s="78"/>
      <c r="O66" s="100" t="s">
        <v>679</v>
      </c>
      <c r="P66" s="103">
        <v>43726.802094907405</v>
      </c>
      <c r="Q66" s="100" t="s">
        <v>689</v>
      </c>
      <c r="R66" s="100"/>
      <c r="S66" s="100"/>
      <c r="T66" s="100"/>
      <c r="U66" s="103">
        <v>43726.802094907405</v>
      </c>
      <c r="V66" s="106" t="s">
        <v>1131</v>
      </c>
      <c r="W66" s="100"/>
      <c r="X66" s="100"/>
      <c r="Y66" s="109" t="s">
        <v>1576</v>
      </c>
      <c r="Z66" s="100"/>
    </row>
    <row r="67" spans="1:26" ht="15">
      <c r="A67" s="70" t="s">
        <v>271</v>
      </c>
      <c r="B67" s="70" t="s">
        <v>627</v>
      </c>
      <c r="C67" s="71"/>
      <c r="D67" s="72"/>
      <c r="E67" s="73"/>
      <c r="F67" s="74"/>
      <c r="G67" s="71"/>
      <c r="H67" s="75"/>
      <c r="I67" s="76"/>
      <c r="J67" s="76"/>
      <c r="K67" s="36"/>
      <c r="L67" s="98">
        <v>67</v>
      </c>
      <c r="M67" s="98"/>
      <c r="N67" s="78"/>
      <c r="O67" s="100" t="s">
        <v>679</v>
      </c>
      <c r="P67" s="103">
        <v>43726.86886574074</v>
      </c>
      <c r="Q67" s="100" t="s">
        <v>697</v>
      </c>
      <c r="R67" s="100"/>
      <c r="S67" s="100"/>
      <c r="T67" s="100"/>
      <c r="U67" s="103">
        <v>43726.86886574074</v>
      </c>
      <c r="V67" s="106" t="s">
        <v>1132</v>
      </c>
      <c r="W67" s="100"/>
      <c r="X67" s="100"/>
      <c r="Y67" s="109" t="s">
        <v>1577</v>
      </c>
      <c r="Z67" s="100"/>
    </row>
    <row r="68" spans="1:26" ht="15">
      <c r="A68" s="70" t="s">
        <v>272</v>
      </c>
      <c r="B68" s="70" t="s">
        <v>300</v>
      </c>
      <c r="C68" s="71"/>
      <c r="D68" s="72"/>
      <c r="E68" s="73"/>
      <c r="F68" s="74"/>
      <c r="G68" s="71"/>
      <c r="H68" s="75"/>
      <c r="I68" s="76"/>
      <c r="J68" s="76"/>
      <c r="K68" s="36"/>
      <c r="L68" s="98">
        <v>68</v>
      </c>
      <c r="M68" s="98"/>
      <c r="N68" s="78"/>
      <c r="O68" s="100" t="s">
        <v>679</v>
      </c>
      <c r="P68" s="103">
        <v>43726.94594907408</v>
      </c>
      <c r="Q68" s="100" t="s">
        <v>705</v>
      </c>
      <c r="R68" s="100"/>
      <c r="S68" s="100"/>
      <c r="T68" s="100"/>
      <c r="U68" s="103">
        <v>43726.94594907408</v>
      </c>
      <c r="V68" s="106" t="s">
        <v>1133</v>
      </c>
      <c r="W68" s="100"/>
      <c r="X68" s="100"/>
      <c r="Y68" s="109" t="s">
        <v>1578</v>
      </c>
      <c r="Z68" s="100"/>
    </row>
    <row r="69" spans="1:26" ht="15">
      <c r="A69" s="70" t="s">
        <v>272</v>
      </c>
      <c r="B69" s="70" t="s">
        <v>299</v>
      </c>
      <c r="C69" s="71"/>
      <c r="D69" s="72"/>
      <c r="E69" s="73"/>
      <c r="F69" s="74"/>
      <c r="G69" s="71"/>
      <c r="H69" s="75"/>
      <c r="I69" s="76"/>
      <c r="J69" s="76"/>
      <c r="K69" s="36"/>
      <c r="L69" s="98">
        <v>69</v>
      </c>
      <c r="M69" s="98"/>
      <c r="N69" s="78"/>
      <c r="O69" s="100" t="s">
        <v>679</v>
      </c>
      <c r="P69" s="103">
        <v>43726.94594907408</v>
      </c>
      <c r="Q69" s="100" t="s">
        <v>705</v>
      </c>
      <c r="R69" s="100"/>
      <c r="S69" s="100"/>
      <c r="T69" s="100"/>
      <c r="U69" s="103">
        <v>43726.94594907408</v>
      </c>
      <c r="V69" s="106" t="s">
        <v>1133</v>
      </c>
      <c r="W69" s="100"/>
      <c r="X69" s="100"/>
      <c r="Y69" s="109" t="s">
        <v>1578</v>
      </c>
      <c r="Z69" s="100"/>
    </row>
    <row r="70" spans="1:26" ht="15">
      <c r="A70" s="70" t="s">
        <v>273</v>
      </c>
      <c r="B70" s="70" t="s">
        <v>273</v>
      </c>
      <c r="C70" s="71"/>
      <c r="D70" s="72"/>
      <c r="E70" s="73"/>
      <c r="F70" s="74"/>
      <c r="G70" s="71"/>
      <c r="H70" s="75"/>
      <c r="I70" s="76"/>
      <c r="J70" s="76"/>
      <c r="K70" s="36"/>
      <c r="L70" s="98">
        <v>70</v>
      </c>
      <c r="M70" s="98"/>
      <c r="N70" s="78"/>
      <c r="O70" s="100" t="s">
        <v>214</v>
      </c>
      <c r="P70" s="103">
        <v>43725.99791666667</v>
      </c>
      <c r="Q70" s="100" t="s">
        <v>706</v>
      </c>
      <c r="R70" s="106" t="s">
        <v>917</v>
      </c>
      <c r="S70" s="100" t="s">
        <v>1040</v>
      </c>
      <c r="T70" s="100"/>
      <c r="U70" s="103">
        <v>43725.99791666667</v>
      </c>
      <c r="V70" s="106" t="s">
        <v>1134</v>
      </c>
      <c r="W70" s="100"/>
      <c r="X70" s="100"/>
      <c r="Y70" s="109" t="s">
        <v>1579</v>
      </c>
      <c r="Z70" s="100"/>
    </row>
    <row r="71" spans="1:26" ht="15">
      <c r="A71" s="70" t="s">
        <v>274</v>
      </c>
      <c r="B71" s="70" t="s">
        <v>273</v>
      </c>
      <c r="C71" s="71"/>
      <c r="D71" s="72"/>
      <c r="E71" s="73"/>
      <c r="F71" s="74"/>
      <c r="G71" s="71"/>
      <c r="H71" s="75"/>
      <c r="I71" s="76"/>
      <c r="J71" s="76"/>
      <c r="K71" s="36"/>
      <c r="L71" s="98">
        <v>71</v>
      </c>
      <c r="M71" s="98"/>
      <c r="N71" s="78"/>
      <c r="O71" s="100" t="s">
        <v>679</v>
      </c>
      <c r="P71" s="103">
        <v>43726.96194444445</v>
      </c>
      <c r="Q71" s="100" t="s">
        <v>689</v>
      </c>
      <c r="R71" s="100"/>
      <c r="S71" s="100"/>
      <c r="T71" s="100"/>
      <c r="U71" s="103">
        <v>43726.96194444445</v>
      </c>
      <c r="V71" s="106" t="s">
        <v>1135</v>
      </c>
      <c r="W71" s="100"/>
      <c r="X71" s="100"/>
      <c r="Y71" s="109" t="s">
        <v>1580</v>
      </c>
      <c r="Z71" s="100"/>
    </row>
    <row r="72" spans="1:26" ht="15">
      <c r="A72" s="70" t="s">
        <v>274</v>
      </c>
      <c r="B72" s="70" t="s">
        <v>513</v>
      </c>
      <c r="C72" s="71"/>
      <c r="D72" s="72"/>
      <c r="E72" s="73"/>
      <c r="F72" s="74"/>
      <c r="G72" s="71"/>
      <c r="H72" s="75"/>
      <c r="I72" s="76"/>
      <c r="J72" s="76"/>
      <c r="K72" s="36"/>
      <c r="L72" s="98">
        <v>72</v>
      </c>
      <c r="M72" s="98"/>
      <c r="N72" s="78"/>
      <c r="O72" s="100" t="s">
        <v>679</v>
      </c>
      <c r="P72" s="103">
        <v>43725.77332175926</v>
      </c>
      <c r="Q72" s="100" t="s">
        <v>688</v>
      </c>
      <c r="R72" s="100"/>
      <c r="S72" s="100"/>
      <c r="T72" s="100"/>
      <c r="U72" s="103">
        <v>43725.77332175926</v>
      </c>
      <c r="V72" s="106" t="s">
        <v>1136</v>
      </c>
      <c r="W72" s="100"/>
      <c r="X72" s="100"/>
      <c r="Y72" s="109" t="s">
        <v>1581</v>
      </c>
      <c r="Z72" s="100"/>
    </row>
    <row r="73" spans="1:26" ht="15">
      <c r="A73" s="70" t="s">
        <v>275</v>
      </c>
      <c r="B73" s="70" t="s">
        <v>275</v>
      </c>
      <c r="C73" s="71"/>
      <c r="D73" s="72"/>
      <c r="E73" s="73"/>
      <c r="F73" s="74"/>
      <c r="G73" s="71"/>
      <c r="H73" s="75"/>
      <c r="I73" s="76"/>
      <c r="J73" s="76"/>
      <c r="K73" s="36"/>
      <c r="L73" s="98">
        <v>73</v>
      </c>
      <c r="M73" s="98"/>
      <c r="N73" s="78"/>
      <c r="O73" s="100" t="s">
        <v>214</v>
      </c>
      <c r="P73" s="103">
        <v>43726.99034722222</v>
      </c>
      <c r="Q73" s="100" t="s">
        <v>707</v>
      </c>
      <c r="R73" s="106" t="s">
        <v>918</v>
      </c>
      <c r="S73" s="100" t="s">
        <v>1040</v>
      </c>
      <c r="T73" s="100"/>
      <c r="U73" s="103">
        <v>43726.99034722222</v>
      </c>
      <c r="V73" s="106" t="s">
        <v>1137</v>
      </c>
      <c r="W73" s="100"/>
      <c r="X73" s="100"/>
      <c r="Y73" s="109" t="s">
        <v>1582</v>
      </c>
      <c r="Z73" s="100"/>
    </row>
    <row r="74" spans="1:26" ht="15">
      <c r="A74" s="70" t="s">
        <v>276</v>
      </c>
      <c r="B74" s="70" t="s">
        <v>276</v>
      </c>
      <c r="C74" s="71"/>
      <c r="D74" s="72"/>
      <c r="E74" s="73"/>
      <c r="F74" s="74"/>
      <c r="G74" s="71"/>
      <c r="H74" s="75"/>
      <c r="I74" s="76"/>
      <c r="J74" s="76"/>
      <c r="K74" s="36"/>
      <c r="L74" s="98">
        <v>74</v>
      </c>
      <c r="M74" s="98"/>
      <c r="N74" s="78"/>
      <c r="O74" s="100" t="s">
        <v>214</v>
      </c>
      <c r="P74" s="103">
        <v>43726.99333333333</v>
      </c>
      <c r="Q74" s="100" t="s">
        <v>708</v>
      </c>
      <c r="R74" s="106" t="s">
        <v>919</v>
      </c>
      <c r="S74" s="100" t="s">
        <v>1043</v>
      </c>
      <c r="T74" s="100" t="s">
        <v>1058</v>
      </c>
      <c r="U74" s="103">
        <v>43726.99333333333</v>
      </c>
      <c r="V74" s="106" t="s">
        <v>1138</v>
      </c>
      <c r="W74" s="100"/>
      <c r="X74" s="100"/>
      <c r="Y74" s="109" t="s">
        <v>1583</v>
      </c>
      <c r="Z74" s="100"/>
    </row>
    <row r="75" spans="1:26" ht="15">
      <c r="A75" s="70" t="s">
        <v>277</v>
      </c>
      <c r="B75" s="70" t="s">
        <v>630</v>
      </c>
      <c r="C75" s="71"/>
      <c r="D75" s="72"/>
      <c r="E75" s="73"/>
      <c r="F75" s="74"/>
      <c r="G75" s="71"/>
      <c r="H75" s="75"/>
      <c r="I75" s="76"/>
      <c r="J75" s="76"/>
      <c r="K75" s="36"/>
      <c r="L75" s="98">
        <v>75</v>
      </c>
      <c r="M75" s="98"/>
      <c r="N75" s="78"/>
      <c r="O75" s="100" t="s">
        <v>680</v>
      </c>
      <c r="P75" s="103">
        <v>43726.996099537035</v>
      </c>
      <c r="Q75" s="100" t="s">
        <v>709</v>
      </c>
      <c r="R75" s="106" t="s">
        <v>920</v>
      </c>
      <c r="S75" s="100" t="s">
        <v>1040</v>
      </c>
      <c r="T75" s="100"/>
      <c r="U75" s="103">
        <v>43726.996099537035</v>
      </c>
      <c r="V75" s="106" t="s">
        <v>1139</v>
      </c>
      <c r="W75" s="100"/>
      <c r="X75" s="100"/>
      <c r="Y75" s="109" t="s">
        <v>1584</v>
      </c>
      <c r="Z75" s="109" t="s">
        <v>1973</v>
      </c>
    </row>
    <row r="76" spans="1:26" ht="15">
      <c r="A76" s="70" t="s">
        <v>278</v>
      </c>
      <c r="B76" s="70" t="s">
        <v>631</v>
      </c>
      <c r="C76" s="71"/>
      <c r="D76" s="72"/>
      <c r="E76" s="73"/>
      <c r="F76" s="74"/>
      <c r="G76" s="71"/>
      <c r="H76" s="75"/>
      <c r="I76" s="76"/>
      <c r="J76" s="76"/>
      <c r="K76" s="36"/>
      <c r="L76" s="98">
        <v>76</v>
      </c>
      <c r="M76" s="98"/>
      <c r="N76" s="78"/>
      <c r="O76" s="100" t="s">
        <v>679</v>
      </c>
      <c r="P76" s="103">
        <v>43727.0137962963</v>
      </c>
      <c r="Q76" s="100" t="s">
        <v>710</v>
      </c>
      <c r="R76" s="106" t="s">
        <v>921</v>
      </c>
      <c r="S76" s="100" t="s">
        <v>1044</v>
      </c>
      <c r="T76" s="100"/>
      <c r="U76" s="103">
        <v>43727.0137962963</v>
      </c>
      <c r="V76" s="106" t="s">
        <v>1140</v>
      </c>
      <c r="W76" s="100"/>
      <c r="X76" s="100"/>
      <c r="Y76" s="109" t="s">
        <v>1585</v>
      </c>
      <c r="Z76" s="100"/>
    </row>
    <row r="77" spans="1:26" ht="15">
      <c r="A77" s="70" t="s">
        <v>279</v>
      </c>
      <c r="B77" s="70" t="s">
        <v>279</v>
      </c>
      <c r="C77" s="71"/>
      <c r="D77" s="72"/>
      <c r="E77" s="73"/>
      <c r="F77" s="74"/>
      <c r="G77" s="71"/>
      <c r="H77" s="75"/>
      <c r="I77" s="76"/>
      <c r="J77" s="76"/>
      <c r="K77" s="36"/>
      <c r="L77" s="98">
        <v>77</v>
      </c>
      <c r="M77" s="98"/>
      <c r="N77" s="78"/>
      <c r="O77" s="100" t="s">
        <v>214</v>
      </c>
      <c r="P77" s="103">
        <v>43727.04170138889</v>
      </c>
      <c r="Q77" s="100" t="s">
        <v>711</v>
      </c>
      <c r="R77" s="106" t="s">
        <v>922</v>
      </c>
      <c r="S77" s="100" t="s">
        <v>1040</v>
      </c>
      <c r="T77" s="100"/>
      <c r="U77" s="103">
        <v>43727.04170138889</v>
      </c>
      <c r="V77" s="106" t="s">
        <v>1141</v>
      </c>
      <c r="W77" s="100"/>
      <c r="X77" s="100"/>
      <c r="Y77" s="109" t="s">
        <v>1586</v>
      </c>
      <c r="Z77" s="100"/>
    </row>
    <row r="78" spans="1:26" ht="15">
      <c r="A78" s="70" t="s">
        <v>280</v>
      </c>
      <c r="B78" s="70" t="s">
        <v>326</v>
      </c>
      <c r="C78" s="71"/>
      <c r="D78" s="72"/>
      <c r="E78" s="73"/>
      <c r="F78" s="74"/>
      <c r="G78" s="71"/>
      <c r="H78" s="75"/>
      <c r="I78" s="76"/>
      <c r="J78" s="76"/>
      <c r="K78" s="36"/>
      <c r="L78" s="98">
        <v>78</v>
      </c>
      <c r="M78" s="98"/>
      <c r="N78" s="78"/>
      <c r="O78" s="100" t="s">
        <v>679</v>
      </c>
      <c r="P78" s="103">
        <v>43727.089166666665</v>
      </c>
      <c r="Q78" s="100" t="s">
        <v>712</v>
      </c>
      <c r="R78" s="100"/>
      <c r="S78" s="100"/>
      <c r="T78" s="100"/>
      <c r="U78" s="103">
        <v>43727.089166666665</v>
      </c>
      <c r="V78" s="106" t="s">
        <v>1142</v>
      </c>
      <c r="W78" s="100"/>
      <c r="X78" s="100"/>
      <c r="Y78" s="109" t="s">
        <v>1587</v>
      </c>
      <c r="Z78" s="100"/>
    </row>
    <row r="79" spans="1:26" ht="15">
      <c r="A79" s="70" t="s">
        <v>281</v>
      </c>
      <c r="B79" s="70" t="s">
        <v>326</v>
      </c>
      <c r="C79" s="71"/>
      <c r="D79" s="72"/>
      <c r="E79" s="73"/>
      <c r="F79" s="74"/>
      <c r="G79" s="71"/>
      <c r="H79" s="75"/>
      <c r="I79" s="76"/>
      <c r="J79" s="76"/>
      <c r="K79" s="36"/>
      <c r="L79" s="98">
        <v>79</v>
      </c>
      <c r="M79" s="98"/>
      <c r="N79" s="78"/>
      <c r="O79" s="100" t="s">
        <v>679</v>
      </c>
      <c r="P79" s="103">
        <v>43727.09478009259</v>
      </c>
      <c r="Q79" s="100" t="s">
        <v>712</v>
      </c>
      <c r="R79" s="100"/>
      <c r="S79" s="100"/>
      <c r="T79" s="100"/>
      <c r="U79" s="103">
        <v>43727.09478009259</v>
      </c>
      <c r="V79" s="106" t="s">
        <v>1143</v>
      </c>
      <c r="W79" s="100"/>
      <c r="X79" s="100"/>
      <c r="Y79" s="109" t="s">
        <v>1588</v>
      </c>
      <c r="Z79" s="100"/>
    </row>
    <row r="80" spans="1:26" ht="15">
      <c r="A80" s="70" t="s">
        <v>282</v>
      </c>
      <c r="B80" s="70" t="s">
        <v>326</v>
      </c>
      <c r="C80" s="71"/>
      <c r="D80" s="72"/>
      <c r="E80" s="73"/>
      <c r="F80" s="74"/>
      <c r="G80" s="71"/>
      <c r="H80" s="75"/>
      <c r="I80" s="76"/>
      <c r="J80" s="76"/>
      <c r="K80" s="36"/>
      <c r="L80" s="98">
        <v>80</v>
      </c>
      <c r="M80" s="98"/>
      <c r="N80" s="78"/>
      <c r="O80" s="100" t="s">
        <v>679</v>
      </c>
      <c r="P80" s="103">
        <v>43727.09751157407</v>
      </c>
      <c r="Q80" s="100" t="s">
        <v>712</v>
      </c>
      <c r="R80" s="100"/>
      <c r="S80" s="100"/>
      <c r="T80" s="100"/>
      <c r="U80" s="103">
        <v>43727.09751157407</v>
      </c>
      <c r="V80" s="106" t="s">
        <v>1144</v>
      </c>
      <c r="W80" s="100"/>
      <c r="X80" s="100"/>
      <c r="Y80" s="109" t="s">
        <v>1589</v>
      </c>
      <c r="Z80" s="100"/>
    </row>
    <row r="81" spans="1:26" ht="15">
      <c r="A81" s="70" t="s">
        <v>283</v>
      </c>
      <c r="B81" s="70" t="s">
        <v>326</v>
      </c>
      <c r="C81" s="71"/>
      <c r="D81" s="72"/>
      <c r="E81" s="73"/>
      <c r="F81" s="74"/>
      <c r="G81" s="71"/>
      <c r="H81" s="75"/>
      <c r="I81" s="76"/>
      <c r="J81" s="76"/>
      <c r="K81" s="36"/>
      <c r="L81" s="98">
        <v>81</v>
      </c>
      <c r="M81" s="98"/>
      <c r="N81" s="78"/>
      <c r="O81" s="100" t="s">
        <v>679</v>
      </c>
      <c r="P81" s="103">
        <v>43727.10833333333</v>
      </c>
      <c r="Q81" s="100" t="s">
        <v>712</v>
      </c>
      <c r="R81" s="100"/>
      <c r="S81" s="100"/>
      <c r="T81" s="100"/>
      <c r="U81" s="103">
        <v>43727.10833333333</v>
      </c>
      <c r="V81" s="106" t="s">
        <v>1145</v>
      </c>
      <c r="W81" s="100"/>
      <c r="X81" s="100"/>
      <c r="Y81" s="109" t="s">
        <v>1590</v>
      </c>
      <c r="Z81" s="100"/>
    </row>
    <row r="82" spans="1:26" ht="15">
      <c r="A82" s="70" t="s">
        <v>284</v>
      </c>
      <c r="B82" s="70" t="s">
        <v>284</v>
      </c>
      <c r="C82" s="71"/>
      <c r="D82" s="72"/>
      <c r="E82" s="73"/>
      <c r="F82" s="74"/>
      <c r="G82" s="71"/>
      <c r="H82" s="75"/>
      <c r="I82" s="76"/>
      <c r="J82" s="76"/>
      <c r="K82" s="36"/>
      <c r="L82" s="98">
        <v>82</v>
      </c>
      <c r="M82" s="98"/>
      <c r="N82" s="78"/>
      <c r="O82" s="100" t="s">
        <v>214</v>
      </c>
      <c r="P82" s="103">
        <v>43727.128541666665</v>
      </c>
      <c r="Q82" s="100" t="s">
        <v>713</v>
      </c>
      <c r="R82" s="106" t="s">
        <v>923</v>
      </c>
      <c r="S82" s="100" t="s">
        <v>1040</v>
      </c>
      <c r="T82" s="100"/>
      <c r="U82" s="103">
        <v>43727.128541666665</v>
      </c>
      <c r="V82" s="106" t="s">
        <v>1146</v>
      </c>
      <c r="W82" s="100"/>
      <c r="X82" s="100"/>
      <c r="Y82" s="109" t="s">
        <v>1591</v>
      </c>
      <c r="Z82" s="100"/>
    </row>
    <row r="83" spans="1:26" ht="15">
      <c r="A83" s="70" t="s">
        <v>285</v>
      </c>
      <c r="B83" s="70" t="s">
        <v>326</v>
      </c>
      <c r="C83" s="71"/>
      <c r="D83" s="72"/>
      <c r="E83" s="73"/>
      <c r="F83" s="74"/>
      <c r="G83" s="71"/>
      <c r="H83" s="75"/>
      <c r="I83" s="76"/>
      <c r="J83" s="76"/>
      <c r="K83" s="36"/>
      <c r="L83" s="98">
        <v>83</v>
      </c>
      <c r="M83" s="98"/>
      <c r="N83" s="78"/>
      <c r="O83" s="100" t="s">
        <v>679</v>
      </c>
      <c r="P83" s="103">
        <v>43727.15831018519</v>
      </c>
      <c r="Q83" s="100" t="s">
        <v>712</v>
      </c>
      <c r="R83" s="100"/>
      <c r="S83" s="100"/>
      <c r="T83" s="100"/>
      <c r="U83" s="103">
        <v>43727.15831018519</v>
      </c>
      <c r="V83" s="106" t="s">
        <v>1147</v>
      </c>
      <c r="W83" s="100"/>
      <c r="X83" s="100"/>
      <c r="Y83" s="109" t="s">
        <v>1592</v>
      </c>
      <c r="Z83" s="100"/>
    </row>
    <row r="84" spans="1:26" ht="15">
      <c r="A84" s="70" t="s">
        <v>286</v>
      </c>
      <c r="B84" s="70" t="s">
        <v>326</v>
      </c>
      <c r="C84" s="71"/>
      <c r="D84" s="72"/>
      <c r="E84" s="73"/>
      <c r="F84" s="74"/>
      <c r="G84" s="71"/>
      <c r="H84" s="75"/>
      <c r="I84" s="76"/>
      <c r="J84" s="76"/>
      <c r="K84" s="36"/>
      <c r="L84" s="98">
        <v>84</v>
      </c>
      <c r="M84" s="98"/>
      <c r="N84" s="78"/>
      <c r="O84" s="100" t="s">
        <v>679</v>
      </c>
      <c r="P84" s="103">
        <v>43727.201886574076</v>
      </c>
      <c r="Q84" s="100" t="s">
        <v>712</v>
      </c>
      <c r="R84" s="100"/>
      <c r="S84" s="100"/>
      <c r="T84" s="100"/>
      <c r="U84" s="103">
        <v>43727.201886574076</v>
      </c>
      <c r="V84" s="106" t="s">
        <v>1148</v>
      </c>
      <c r="W84" s="100"/>
      <c r="X84" s="100"/>
      <c r="Y84" s="109" t="s">
        <v>1593</v>
      </c>
      <c r="Z84" s="100"/>
    </row>
    <row r="85" spans="1:26" ht="15">
      <c r="A85" s="70" t="s">
        <v>287</v>
      </c>
      <c r="B85" s="70" t="s">
        <v>632</v>
      </c>
      <c r="C85" s="71"/>
      <c r="D85" s="72"/>
      <c r="E85" s="73"/>
      <c r="F85" s="74"/>
      <c r="G85" s="71"/>
      <c r="H85" s="75"/>
      <c r="I85" s="76"/>
      <c r="J85" s="76"/>
      <c r="K85" s="36"/>
      <c r="L85" s="98">
        <v>85</v>
      </c>
      <c r="M85" s="98"/>
      <c r="N85" s="78"/>
      <c r="O85" s="100" t="s">
        <v>679</v>
      </c>
      <c r="P85" s="103">
        <v>43727.22137731482</v>
      </c>
      <c r="Q85" s="100" t="s">
        <v>714</v>
      </c>
      <c r="R85" s="100"/>
      <c r="S85" s="100"/>
      <c r="T85" s="100"/>
      <c r="U85" s="103">
        <v>43727.22137731482</v>
      </c>
      <c r="V85" s="106" t="s">
        <v>1149</v>
      </c>
      <c r="W85" s="100"/>
      <c r="X85" s="100"/>
      <c r="Y85" s="109" t="s">
        <v>1594</v>
      </c>
      <c r="Z85" s="100"/>
    </row>
    <row r="86" spans="1:26" ht="15">
      <c r="A86" s="70" t="s">
        <v>287</v>
      </c>
      <c r="B86" s="70" t="s">
        <v>633</v>
      </c>
      <c r="C86" s="71"/>
      <c r="D86" s="72"/>
      <c r="E86" s="73"/>
      <c r="F86" s="74"/>
      <c r="G86" s="71"/>
      <c r="H86" s="75"/>
      <c r="I86" s="76"/>
      <c r="J86" s="76"/>
      <c r="K86" s="36"/>
      <c r="L86" s="98">
        <v>86</v>
      </c>
      <c r="M86" s="98"/>
      <c r="N86" s="78"/>
      <c r="O86" s="100" t="s">
        <v>679</v>
      </c>
      <c r="P86" s="103">
        <v>43727.22137731482</v>
      </c>
      <c r="Q86" s="100" t="s">
        <v>714</v>
      </c>
      <c r="R86" s="100"/>
      <c r="S86" s="100"/>
      <c r="T86" s="100"/>
      <c r="U86" s="103">
        <v>43727.22137731482</v>
      </c>
      <c r="V86" s="106" t="s">
        <v>1149</v>
      </c>
      <c r="W86" s="100"/>
      <c r="X86" s="100"/>
      <c r="Y86" s="109" t="s">
        <v>1594</v>
      </c>
      <c r="Z86" s="100"/>
    </row>
    <row r="87" spans="1:26" ht="15">
      <c r="A87" s="70" t="s">
        <v>288</v>
      </c>
      <c r="B87" s="70" t="s">
        <v>634</v>
      </c>
      <c r="C87" s="71"/>
      <c r="D87" s="72"/>
      <c r="E87" s="73"/>
      <c r="F87" s="74"/>
      <c r="G87" s="71"/>
      <c r="H87" s="75"/>
      <c r="I87" s="76"/>
      <c r="J87" s="76"/>
      <c r="K87" s="36"/>
      <c r="L87" s="98">
        <v>87</v>
      </c>
      <c r="M87" s="98"/>
      <c r="N87" s="78"/>
      <c r="O87" s="100" t="s">
        <v>679</v>
      </c>
      <c r="P87" s="103">
        <v>43726.93402777778</v>
      </c>
      <c r="Q87" s="100" t="s">
        <v>715</v>
      </c>
      <c r="R87" s="106" t="s">
        <v>924</v>
      </c>
      <c r="S87" s="100" t="s">
        <v>1040</v>
      </c>
      <c r="T87" s="100"/>
      <c r="U87" s="103">
        <v>43726.93402777778</v>
      </c>
      <c r="V87" s="106" t="s">
        <v>1150</v>
      </c>
      <c r="W87" s="100"/>
      <c r="X87" s="100"/>
      <c r="Y87" s="109" t="s">
        <v>1595</v>
      </c>
      <c r="Z87" s="109" t="s">
        <v>1974</v>
      </c>
    </row>
    <row r="88" spans="1:26" ht="15">
      <c r="A88" s="70" t="s">
        <v>289</v>
      </c>
      <c r="B88" s="70" t="s">
        <v>634</v>
      </c>
      <c r="C88" s="71"/>
      <c r="D88" s="72"/>
      <c r="E88" s="73"/>
      <c r="F88" s="74"/>
      <c r="G88" s="71"/>
      <c r="H88" s="75"/>
      <c r="I88" s="76"/>
      <c r="J88" s="76"/>
      <c r="K88" s="36"/>
      <c r="L88" s="98">
        <v>88</v>
      </c>
      <c r="M88" s="98"/>
      <c r="N88" s="78"/>
      <c r="O88" s="100" t="s">
        <v>679</v>
      </c>
      <c r="P88" s="103">
        <v>43727.28857638889</v>
      </c>
      <c r="Q88" s="100" t="s">
        <v>716</v>
      </c>
      <c r="R88" s="100"/>
      <c r="S88" s="100"/>
      <c r="T88" s="100"/>
      <c r="U88" s="103">
        <v>43727.28857638889</v>
      </c>
      <c r="V88" s="106" t="s">
        <v>1151</v>
      </c>
      <c r="W88" s="100"/>
      <c r="X88" s="100"/>
      <c r="Y88" s="109" t="s">
        <v>1596</v>
      </c>
      <c r="Z88" s="100"/>
    </row>
    <row r="89" spans="1:26" ht="15">
      <c r="A89" s="70" t="s">
        <v>288</v>
      </c>
      <c r="B89" s="70" t="s">
        <v>635</v>
      </c>
      <c r="C89" s="71"/>
      <c r="D89" s="72"/>
      <c r="E89" s="73"/>
      <c r="F89" s="74"/>
      <c r="G89" s="71"/>
      <c r="H89" s="75"/>
      <c r="I89" s="76"/>
      <c r="J89" s="76"/>
      <c r="K89" s="36"/>
      <c r="L89" s="98">
        <v>89</v>
      </c>
      <c r="M89" s="98"/>
      <c r="N89" s="78"/>
      <c r="O89" s="100" t="s">
        <v>680</v>
      </c>
      <c r="P89" s="103">
        <v>43726.93402777778</v>
      </c>
      <c r="Q89" s="100" t="s">
        <v>715</v>
      </c>
      <c r="R89" s="106" t="s">
        <v>924</v>
      </c>
      <c r="S89" s="100" t="s">
        <v>1040</v>
      </c>
      <c r="T89" s="100"/>
      <c r="U89" s="103">
        <v>43726.93402777778</v>
      </c>
      <c r="V89" s="106" t="s">
        <v>1150</v>
      </c>
      <c r="W89" s="100"/>
      <c r="X89" s="100"/>
      <c r="Y89" s="109" t="s">
        <v>1595</v>
      </c>
      <c r="Z89" s="109" t="s">
        <v>1974</v>
      </c>
    </row>
    <row r="90" spans="1:26" ht="15">
      <c r="A90" s="70" t="s">
        <v>289</v>
      </c>
      <c r="B90" s="70" t="s">
        <v>635</v>
      </c>
      <c r="C90" s="71"/>
      <c r="D90" s="72"/>
      <c r="E90" s="73"/>
      <c r="F90" s="74"/>
      <c r="G90" s="71"/>
      <c r="H90" s="75"/>
      <c r="I90" s="76"/>
      <c r="J90" s="76"/>
      <c r="K90" s="36"/>
      <c r="L90" s="98">
        <v>90</v>
      </c>
      <c r="M90" s="98"/>
      <c r="N90" s="78"/>
      <c r="O90" s="100" t="s">
        <v>679</v>
      </c>
      <c r="P90" s="103">
        <v>43727.28857638889</v>
      </c>
      <c r="Q90" s="100" t="s">
        <v>716</v>
      </c>
      <c r="R90" s="100"/>
      <c r="S90" s="100"/>
      <c r="T90" s="100"/>
      <c r="U90" s="103">
        <v>43727.28857638889</v>
      </c>
      <c r="V90" s="106" t="s">
        <v>1151</v>
      </c>
      <c r="W90" s="100"/>
      <c r="X90" s="100"/>
      <c r="Y90" s="109" t="s">
        <v>1596</v>
      </c>
      <c r="Z90" s="100"/>
    </row>
    <row r="91" spans="1:26" ht="15">
      <c r="A91" s="70" t="s">
        <v>289</v>
      </c>
      <c r="B91" s="70" t="s">
        <v>288</v>
      </c>
      <c r="C91" s="71"/>
      <c r="D91" s="72"/>
      <c r="E91" s="73"/>
      <c r="F91" s="74"/>
      <c r="G91" s="71"/>
      <c r="H91" s="75"/>
      <c r="I91" s="76"/>
      <c r="J91" s="76"/>
      <c r="K91" s="36"/>
      <c r="L91" s="98">
        <v>91</v>
      </c>
      <c r="M91" s="98"/>
      <c r="N91" s="78"/>
      <c r="O91" s="100" t="s">
        <v>679</v>
      </c>
      <c r="P91" s="103">
        <v>43727.28857638889</v>
      </c>
      <c r="Q91" s="100" t="s">
        <v>716</v>
      </c>
      <c r="R91" s="100"/>
      <c r="S91" s="100"/>
      <c r="T91" s="100"/>
      <c r="U91" s="103">
        <v>43727.28857638889</v>
      </c>
      <c r="V91" s="106" t="s">
        <v>1151</v>
      </c>
      <c r="W91" s="100"/>
      <c r="X91" s="100"/>
      <c r="Y91" s="109" t="s">
        <v>1596</v>
      </c>
      <c r="Z91" s="100"/>
    </row>
    <row r="92" spans="1:26" ht="15">
      <c r="A92" s="70" t="s">
        <v>290</v>
      </c>
      <c r="B92" s="70" t="s">
        <v>290</v>
      </c>
      <c r="C92" s="71"/>
      <c r="D92" s="72"/>
      <c r="E92" s="73"/>
      <c r="F92" s="74"/>
      <c r="G92" s="71"/>
      <c r="H92" s="75"/>
      <c r="I92" s="76"/>
      <c r="J92" s="76"/>
      <c r="K92" s="36"/>
      <c r="L92" s="98">
        <v>92</v>
      </c>
      <c r="M92" s="98"/>
      <c r="N92" s="78"/>
      <c r="O92" s="100" t="s">
        <v>214</v>
      </c>
      <c r="P92" s="103">
        <v>43727.305625</v>
      </c>
      <c r="Q92" s="100" t="s">
        <v>717</v>
      </c>
      <c r="R92" s="106" t="s">
        <v>925</v>
      </c>
      <c r="S92" s="100" t="s">
        <v>1040</v>
      </c>
      <c r="T92" s="100"/>
      <c r="U92" s="103">
        <v>43727.305625</v>
      </c>
      <c r="V92" s="106" t="s">
        <v>1152</v>
      </c>
      <c r="W92" s="100"/>
      <c r="X92" s="100"/>
      <c r="Y92" s="109" t="s">
        <v>1597</v>
      </c>
      <c r="Z92" s="100"/>
    </row>
    <row r="93" spans="1:26" ht="15">
      <c r="A93" s="70" t="s">
        <v>291</v>
      </c>
      <c r="B93" s="70" t="s">
        <v>322</v>
      </c>
      <c r="C93" s="71"/>
      <c r="D93" s="72"/>
      <c r="E93" s="73"/>
      <c r="F93" s="74"/>
      <c r="G93" s="71"/>
      <c r="H93" s="75"/>
      <c r="I93" s="76"/>
      <c r="J93" s="76"/>
      <c r="K93" s="36"/>
      <c r="L93" s="98">
        <v>93</v>
      </c>
      <c r="M93" s="98"/>
      <c r="N93" s="78"/>
      <c r="O93" s="100" t="s">
        <v>679</v>
      </c>
      <c r="P93" s="103">
        <v>43727.35518518519</v>
      </c>
      <c r="Q93" s="100" t="s">
        <v>718</v>
      </c>
      <c r="R93" s="100"/>
      <c r="S93" s="100"/>
      <c r="T93" s="100"/>
      <c r="U93" s="103">
        <v>43727.35518518519</v>
      </c>
      <c r="V93" s="106" t="s">
        <v>1153</v>
      </c>
      <c r="W93" s="100"/>
      <c r="X93" s="100"/>
      <c r="Y93" s="109" t="s">
        <v>1598</v>
      </c>
      <c r="Z93" s="100"/>
    </row>
    <row r="94" spans="1:26" ht="15">
      <c r="A94" s="70" t="s">
        <v>292</v>
      </c>
      <c r="B94" s="70" t="s">
        <v>326</v>
      </c>
      <c r="C94" s="71"/>
      <c r="D94" s="72"/>
      <c r="E94" s="73"/>
      <c r="F94" s="74"/>
      <c r="G94" s="71"/>
      <c r="H94" s="75"/>
      <c r="I94" s="76"/>
      <c r="J94" s="76"/>
      <c r="K94" s="36"/>
      <c r="L94" s="98">
        <v>94</v>
      </c>
      <c r="M94" s="98"/>
      <c r="N94" s="78"/>
      <c r="O94" s="100" t="s">
        <v>679</v>
      </c>
      <c r="P94" s="103">
        <v>43727.47741898148</v>
      </c>
      <c r="Q94" s="100" t="s">
        <v>712</v>
      </c>
      <c r="R94" s="100"/>
      <c r="S94" s="100"/>
      <c r="T94" s="100"/>
      <c r="U94" s="103">
        <v>43727.47741898148</v>
      </c>
      <c r="V94" s="106" t="s">
        <v>1154</v>
      </c>
      <c r="W94" s="100"/>
      <c r="X94" s="100"/>
      <c r="Y94" s="109" t="s">
        <v>1599</v>
      </c>
      <c r="Z94" s="100"/>
    </row>
    <row r="95" spans="1:26" ht="15">
      <c r="A95" s="70" t="s">
        <v>293</v>
      </c>
      <c r="B95" s="70" t="s">
        <v>294</v>
      </c>
      <c r="C95" s="71"/>
      <c r="D95" s="72"/>
      <c r="E95" s="73"/>
      <c r="F95" s="74"/>
      <c r="G95" s="71"/>
      <c r="H95" s="75"/>
      <c r="I95" s="76"/>
      <c r="J95" s="76"/>
      <c r="K95" s="36"/>
      <c r="L95" s="98">
        <v>95</v>
      </c>
      <c r="M95" s="98"/>
      <c r="N95" s="78"/>
      <c r="O95" s="100" t="s">
        <v>679</v>
      </c>
      <c r="P95" s="103">
        <v>43727.5012037037</v>
      </c>
      <c r="Q95" s="100" t="s">
        <v>719</v>
      </c>
      <c r="R95" s="100"/>
      <c r="S95" s="100"/>
      <c r="T95" s="100"/>
      <c r="U95" s="103">
        <v>43727.5012037037</v>
      </c>
      <c r="V95" s="106" t="s">
        <v>1155</v>
      </c>
      <c r="W95" s="100"/>
      <c r="X95" s="100"/>
      <c r="Y95" s="109" t="s">
        <v>1600</v>
      </c>
      <c r="Z95" s="100"/>
    </row>
    <row r="96" spans="1:26" ht="15">
      <c r="A96" s="70" t="s">
        <v>294</v>
      </c>
      <c r="B96" s="70" t="s">
        <v>294</v>
      </c>
      <c r="C96" s="71"/>
      <c r="D96" s="72"/>
      <c r="E96" s="73"/>
      <c r="F96" s="74"/>
      <c r="G96" s="71"/>
      <c r="H96" s="75"/>
      <c r="I96" s="76"/>
      <c r="J96" s="76"/>
      <c r="K96" s="36"/>
      <c r="L96" s="98">
        <v>96</v>
      </c>
      <c r="M96" s="98"/>
      <c r="N96" s="78"/>
      <c r="O96" s="100" t="s">
        <v>214</v>
      </c>
      <c r="P96" s="103">
        <v>43726.87480324074</v>
      </c>
      <c r="Q96" s="100" t="s">
        <v>720</v>
      </c>
      <c r="R96" s="106" t="s">
        <v>926</v>
      </c>
      <c r="S96" s="100" t="s">
        <v>1040</v>
      </c>
      <c r="T96" s="100"/>
      <c r="U96" s="103">
        <v>43726.87480324074</v>
      </c>
      <c r="V96" s="106" t="s">
        <v>1156</v>
      </c>
      <c r="W96" s="100"/>
      <c r="X96" s="100"/>
      <c r="Y96" s="109" t="s">
        <v>1601</v>
      </c>
      <c r="Z96" s="100"/>
    </row>
    <row r="97" spans="1:26" ht="15">
      <c r="A97" s="70" t="s">
        <v>295</v>
      </c>
      <c r="B97" s="70" t="s">
        <v>294</v>
      </c>
      <c r="C97" s="71"/>
      <c r="D97" s="72"/>
      <c r="E97" s="73"/>
      <c r="F97" s="74"/>
      <c r="G97" s="71"/>
      <c r="H97" s="75"/>
      <c r="I97" s="76"/>
      <c r="J97" s="76"/>
      <c r="K97" s="36"/>
      <c r="L97" s="98">
        <v>97</v>
      </c>
      <c r="M97" s="98"/>
      <c r="N97" s="78"/>
      <c r="O97" s="100" t="s">
        <v>679</v>
      </c>
      <c r="P97" s="103">
        <v>43727.503703703704</v>
      </c>
      <c r="Q97" s="100" t="s">
        <v>719</v>
      </c>
      <c r="R97" s="100"/>
      <c r="S97" s="100"/>
      <c r="T97" s="100"/>
      <c r="U97" s="103">
        <v>43727.503703703704</v>
      </c>
      <c r="V97" s="106" t="s">
        <v>1157</v>
      </c>
      <c r="W97" s="100"/>
      <c r="X97" s="100"/>
      <c r="Y97" s="109" t="s">
        <v>1602</v>
      </c>
      <c r="Z97" s="100"/>
    </row>
    <row r="98" spans="1:26" ht="15">
      <c r="A98" s="70" t="s">
        <v>296</v>
      </c>
      <c r="B98" s="70" t="s">
        <v>636</v>
      </c>
      <c r="C98" s="71"/>
      <c r="D98" s="72"/>
      <c r="E98" s="73"/>
      <c r="F98" s="74"/>
      <c r="G98" s="71"/>
      <c r="H98" s="75"/>
      <c r="I98" s="76"/>
      <c r="J98" s="76"/>
      <c r="K98" s="36"/>
      <c r="L98" s="98">
        <v>98</v>
      </c>
      <c r="M98" s="98"/>
      <c r="N98" s="78"/>
      <c r="O98" s="100" t="s">
        <v>679</v>
      </c>
      <c r="P98" s="103">
        <v>43727.52613425926</v>
      </c>
      <c r="Q98" s="100" t="s">
        <v>721</v>
      </c>
      <c r="R98" s="106" t="s">
        <v>927</v>
      </c>
      <c r="S98" s="100" t="s">
        <v>1040</v>
      </c>
      <c r="T98" s="100"/>
      <c r="U98" s="103">
        <v>43727.52613425926</v>
      </c>
      <c r="V98" s="106" t="s">
        <v>1158</v>
      </c>
      <c r="W98" s="100"/>
      <c r="X98" s="100"/>
      <c r="Y98" s="109" t="s">
        <v>1603</v>
      </c>
      <c r="Z98" s="109" t="s">
        <v>1975</v>
      </c>
    </row>
    <row r="99" spans="1:26" ht="15">
      <c r="A99" s="70" t="s">
        <v>297</v>
      </c>
      <c r="B99" s="70" t="s">
        <v>636</v>
      </c>
      <c r="C99" s="71"/>
      <c r="D99" s="72"/>
      <c r="E99" s="73"/>
      <c r="F99" s="74"/>
      <c r="G99" s="71"/>
      <c r="H99" s="75"/>
      <c r="I99" s="76"/>
      <c r="J99" s="76"/>
      <c r="K99" s="36"/>
      <c r="L99" s="98">
        <v>99</v>
      </c>
      <c r="M99" s="98"/>
      <c r="N99" s="78"/>
      <c r="O99" s="100" t="s">
        <v>679</v>
      </c>
      <c r="P99" s="103">
        <v>43727.528969907406</v>
      </c>
      <c r="Q99" s="100" t="s">
        <v>722</v>
      </c>
      <c r="R99" s="100"/>
      <c r="S99" s="100"/>
      <c r="T99" s="100"/>
      <c r="U99" s="103">
        <v>43727.528969907406</v>
      </c>
      <c r="V99" s="106" t="s">
        <v>1159</v>
      </c>
      <c r="W99" s="100"/>
      <c r="X99" s="100"/>
      <c r="Y99" s="109" t="s">
        <v>1604</v>
      </c>
      <c r="Z99" s="100"/>
    </row>
    <row r="100" spans="1:26" ht="15">
      <c r="A100" s="70" t="s">
        <v>298</v>
      </c>
      <c r="B100" s="70" t="s">
        <v>636</v>
      </c>
      <c r="C100" s="71"/>
      <c r="D100" s="72"/>
      <c r="E100" s="73"/>
      <c r="F100" s="74"/>
      <c r="G100" s="71"/>
      <c r="H100" s="75"/>
      <c r="I100" s="76"/>
      <c r="J100" s="76"/>
      <c r="K100" s="36"/>
      <c r="L100" s="98">
        <v>100</v>
      </c>
      <c r="M100" s="98"/>
      <c r="N100" s="78"/>
      <c r="O100" s="100" t="s">
        <v>679</v>
      </c>
      <c r="P100" s="103">
        <v>43727.532175925924</v>
      </c>
      <c r="Q100" s="100" t="s">
        <v>722</v>
      </c>
      <c r="R100" s="100"/>
      <c r="S100" s="100"/>
      <c r="T100" s="100"/>
      <c r="U100" s="103">
        <v>43727.532175925924</v>
      </c>
      <c r="V100" s="106" t="s">
        <v>1160</v>
      </c>
      <c r="W100" s="100"/>
      <c r="X100" s="100"/>
      <c r="Y100" s="109" t="s">
        <v>1605</v>
      </c>
      <c r="Z100" s="100"/>
    </row>
    <row r="101" spans="1:26" ht="15">
      <c r="A101" s="70" t="s">
        <v>296</v>
      </c>
      <c r="B101" s="70" t="s">
        <v>297</v>
      </c>
      <c r="C101" s="71"/>
      <c r="D101" s="72"/>
      <c r="E101" s="73"/>
      <c r="F101" s="74"/>
      <c r="G101" s="71"/>
      <c r="H101" s="75"/>
      <c r="I101" s="76"/>
      <c r="J101" s="76"/>
      <c r="K101" s="36"/>
      <c r="L101" s="98">
        <v>101</v>
      </c>
      <c r="M101" s="98"/>
      <c r="N101" s="78"/>
      <c r="O101" s="100" t="s">
        <v>680</v>
      </c>
      <c r="P101" s="103">
        <v>43727.52613425926</v>
      </c>
      <c r="Q101" s="100" t="s">
        <v>721</v>
      </c>
      <c r="R101" s="106" t="s">
        <v>927</v>
      </c>
      <c r="S101" s="100" t="s">
        <v>1040</v>
      </c>
      <c r="T101" s="100"/>
      <c r="U101" s="103">
        <v>43727.52613425926</v>
      </c>
      <c r="V101" s="106" t="s">
        <v>1158</v>
      </c>
      <c r="W101" s="100"/>
      <c r="X101" s="100"/>
      <c r="Y101" s="109" t="s">
        <v>1603</v>
      </c>
      <c r="Z101" s="109" t="s">
        <v>1975</v>
      </c>
    </row>
    <row r="102" spans="1:26" ht="15">
      <c r="A102" s="70" t="s">
        <v>297</v>
      </c>
      <c r="B102" s="70" t="s">
        <v>296</v>
      </c>
      <c r="C102" s="71"/>
      <c r="D102" s="72"/>
      <c r="E102" s="73"/>
      <c r="F102" s="74"/>
      <c r="G102" s="71"/>
      <c r="H102" s="75"/>
      <c r="I102" s="76"/>
      <c r="J102" s="76"/>
      <c r="K102" s="36"/>
      <c r="L102" s="98">
        <v>102</v>
      </c>
      <c r="M102" s="98"/>
      <c r="N102" s="78"/>
      <c r="O102" s="100" t="s">
        <v>679</v>
      </c>
      <c r="P102" s="103">
        <v>43727.528969907406</v>
      </c>
      <c r="Q102" s="100" t="s">
        <v>722</v>
      </c>
      <c r="R102" s="100"/>
      <c r="S102" s="100"/>
      <c r="T102" s="100"/>
      <c r="U102" s="103">
        <v>43727.528969907406</v>
      </c>
      <c r="V102" s="106" t="s">
        <v>1159</v>
      </c>
      <c r="W102" s="100"/>
      <c r="X102" s="100"/>
      <c r="Y102" s="109" t="s">
        <v>1604</v>
      </c>
      <c r="Z102" s="100"/>
    </row>
    <row r="103" spans="1:26" ht="15">
      <c r="A103" s="70" t="s">
        <v>298</v>
      </c>
      <c r="B103" s="70" t="s">
        <v>297</v>
      </c>
      <c r="C103" s="71"/>
      <c r="D103" s="72"/>
      <c r="E103" s="73"/>
      <c r="F103" s="74"/>
      <c r="G103" s="71"/>
      <c r="H103" s="75"/>
      <c r="I103" s="76"/>
      <c r="J103" s="76"/>
      <c r="K103" s="36"/>
      <c r="L103" s="98">
        <v>103</v>
      </c>
      <c r="M103" s="98"/>
      <c r="N103" s="78"/>
      <c r="O103" s="100" t="s">
        <v>679</v>
      </c>
      <c r="P103" s="103">
        <v>43727.532175925924</v>
      </c>
      <c r="Q103" s="100" t="s">
        <v>722</v>
      </c>
      <c r="R103" s="100"/>
      <c r="S103" s="100"/>
      <c r="T103" s="100"/>
      <c r="U103" s="103">
        <v>43727.532175925924</v>
      </c>
      <c r="V103" s="106" t="s">
        <v>1160</v>
      </c>
      <c r="W103" s="100"/>
      <c r="X103" s="100"/>
      <c r="Y103" s="109" t="s">
        <v>1605</v>
      </c>
      <c r="Z103" s="100"/>
    </row>
    <row r="104" spans="1:26" ht="15">
      <c r="A104" s="70" t="s">
        <v>298</v>
      </c>
      <c r="B104" s="70" t="s">
        <v>296</v>
      </c>
      <c r="C104" s="71"/>
      <c r="D104" s="72"/>
      <c r="E104" s="73"/>
      <c r="F104" s="74"/>
      <c r="G104" s="71"/>
      <c r="H104" s="75"/>
      <c r="I104" s="76"/>
      <c r="J104" s="76"/>
      <c r="K104" s="36"/>
      <c r="L104" s="98">
        <v>104</v>
      </c>
      <c r="M104" s="98"/>
      <c r="N104" s="78"/>
      <c r="O104" s="100" t="s">
        <v>679</v>
      </c>
      <c r="P104" s="103">
        <v>43727.532175925924</v>
      </c>
      <c r="Q104" s="100" t="s">
        <v>722</v>
      </c>
      <c r="R104" s="100"/>
      <c r="S104" s="100"/>
      <c r="T104" s="100"/>
      <c r="U104" s="103">
        <v>43727.532175925924</v>
      </c>
      <c r="V104" s="106" t="s">
        <v>1160</v>
      </c>
      <c r="W104" s="100"/>
      <c r="X104" s="100"/>
      <c r="Y104" s="109" t="s">
        <v>1605</v>
      </c>
      <c r="Z104" s="100"/>
    </row>
    <row r="105" spans="1:26" ht="15">
      <c r="A105" s="70" t="s">
        <v>299</v>
      </c>
      <c r="B105" s="70" t="s">
        <v>300</v>
      </c>
      <c r="C105" s="71"/>
      <c r="D105" s="72"/>
      <c r="E105" s="73"/>
      <c r="F105" s="74"/>
      <c r="G105" s="71"/>
      <c r="H105" s="75"/>
      <c r="I105" s="76"/>
      <c r="J105" s="76"/>
      <c r="K105" s="36"/>
      <c r="L105" s="98">
        <v>105</v>
      </c>
      <c r="M105" s="98"/>
      <c r="N105" s="78"/>
      <c r="O105" s="100" t="s">
        <v>679</v>
      </c>
      <c r="P105" s="103">
        <v>43726.60496527778</v>
      </c>
      <c r="Q105" s="100" t="s">
        <v>723</v>
      </c>
      <c r="R105" s="106" t="s">
        <v>928</v>
      </c>
      <c r="S105" s="100" t="s">
        <v>1040</v>
      </c>
      <c r="T105" s="100"/>
      <c r="U105" s="103">
        <v>43726.60496527778</v>
      </c>
      <c r="V105" s="106" t="s">
        <v>1161</v>
      </c>
      <c r="W105" s="100"/>
      <c r="X105" s="100"/>
      <c r="Y105" s="109" t="s">
        <v>1606</v>
      </c>
      <c r="Z105" s="100"/>
    </row>
    <row r="106" spans="1:26" ht="15">
      <c r="A106" s="70" t="s">
        <v>300</v>
      </c>
      <c r="B106" s="70" t="s">
        <v>299</v>
      </c>
      <c r="C106" s="71"/>
      <c r="D106" s="72"/>
      <c r="E106" s="73"/>
      <c r="F106" s="74"/>
      <c r="G106" s="71"/>
      <c r="H106" s="75"/>
      <c r="I106" s="76"/>
      <c r="J106" s="76"/>
      <c r="K106" s="36"/>
      <c r="L106" s="98">
        <v>106</v>
      </c>
      <c r="M106" s="98"/>
      <c r="N106" s="78"/>
      <c r="O106" s="100" t="s">
        <v>679</v>
      </c>
      <c r="P106" s="103">
        <v>43727.54542824074</v>
      </c>
      <c r="Q106" s="100" t="s">
        <v>705</v>
      </c>
      <c r="R106" s="100"/>
      <c r="S106" s="100"/>
      <c r="T106" s="100"/>
      <c r="U106" s="103">
        <v>43727.54542824074</v>
      </c>
      <c r="V106" s="106" t="s">
        <v>1162</v>
      </c>
      <c r="W106" s="100"/>
      <c r="X106" s="100"/>
      <c r="Y106" s="109" t="s">
        <v>1607</v>
      </c>
      <c r="Z106" s="100"/>
    </row>
    <row r="107" spans="1:26" ht="15">
      <c r="A107" s="70" t="s">
        <v>301</v>
      </c>
      <c r="B107" s="70" t="s">
        <v>301</v>
      </c>
      <c r="C107" s="71"/>
      <c r="D107" s="72"/>
      <c r="E107" s="73"/>
      <c r="F107" s="74"/>
      <c r="G107" s="71"/>
      <c r="H107" s="75"/>
      <c r="I107" s="76"/>
      <c r="J107" s="76"/>
      <c r="K107" s="36"/>
      <c r="L107" s="98">
        <v>107</v>
      </c>
      <c r="M107" s="98"/>
      <c r="N107" s="78"/>
      <c r="O107" s="100" t="s">
        <v>214</v>
      </c>
      <c r="P107" s="103">
        <v>43726.9362962963</v>
      </c>
      <c r="Q107" s="100" t="s">
        <v>724</v>
      </c>
      <c r="R107" s="106" t="s">
        <v>929</v>
      </c>
      <c r="S107" s="100" t="s">
        <v>1040</v>
      </c>
      <c r="T107" s="100"/>
      <c r="U107" s="103">
        <v>43726.9362962963</v>
      </c>
      <c r="V107" s="106" t="s">
        <v>1163</v>
      </c>
      <c r="W107" s="100"/>
      <c r="X107" s="100"/>
      <c r="Y107" s="109" t="s">
        <v>1608</v>
      </c>
      <c r="Z107" s="100"/>
    </row>
    <row r="108" spans="1:26" ht="15">
      <c r="A108" s="70" t="s">
        <v>301</v>
      </c>
      <c r="B108" s="70" t="s">
        <v>301</v>
      </c>
      <c r="C108" s="71"/>
      <c r="D108" s="72"/>
      <c r="E108" s="73"/>
      <c r="F108" s="74"/>
      <c r="G108" s="71"/>
      <c r="H108" s="75"/>
      <c r="I108" s="76"/>
      <c r="J108" s="76"/>
      <c r="K108" s="36"/>
      <c r="L108" s="98">
        <v>108</v>
      </c>
      <c r="M108" s="98"/>
      <c r="N108" s="78"/>
      <c r="O108" s="100" t="s">
        <v>214</v>
      </c>
      <c r="P108" s="103">
        <v>43727.56313657408</v>
      </c>
      <c r="Q108" s="100" t="s">
        <v>725</v>
      </c>
      <c r="R108" s="100"/>
      <c r="S108" s="100"/>
      <c r="T108" s="100"/>
      <c r="U108" s="103">
        <v>43727.56313657408</v>
      </c>
      <c r="V108" s="106" t="s">
        <v>1164</v>
      </c>
      <c r="W108" s="100"/>
      <c r="X108" s="100"/>
      <c r="Y108" s="109" t="s">
        <v>1609</v>
      </c>
      <c r="Z108" s="100"/>
    </row>
    <row r="109" spans="1:26" ht="15">
      <c r="A109" s="70" t="s">
        <v>302</v>
      </c>
      <c r="B109" s="70" t="s">
        <v>302</v>
      </c>
      <c r="C109" s="71"/>
      <c r="D109" s="72"/>
      <c r="E109" s="73"/>
      <c r="F109" s="74"/>
      <c r="G109" s="71"/>
      <c r="H109" s="75"/>
      <c r="I109" s="76"/>
      <c r="J109" s="76"/>
      <c r="K109" s="36"/>
      <c r="L109" s="98">
        <v>109</v>
      </c>
      <c r="M109" s="98"/>
      <c r="N109" s="78"/>
      <c r="O109" s="100" t="s">
        <v>214</v>
      </c>
      <c r="P109" s="103">
        <v>43727.609768518516</v>
      </c>
      <c r="Q109" s="100" t="s">
        <v>726</v>
      </c>
      <c r="R109" s="106" t="s">
        <v>930</v>
      </c>
      <c r="S109" s="100" t="s">
        <v>1040</v>
      </c>
      <c r="T109" s="100"/>
      <c r="U109" s="103">
        <v>43727.609768518516</v>
      </c>
      <c r="V109" s="106" t="s">
        <v>1165</v>
      </c>
      <c r="W109" s="100"/>
      <c r="X109" s="100"/>
      <c r="Y109" s="109" t="s">
        <v>1610</v>
      </c>
      <c r="Z109" s="100"/>
    </row>
    <row r="110" spans="1:26" ht="15">
      <c r="A110" s="70" t="s">
        <v>303</v>
      </c>
      <c r="B110" s="70" t="s">
        <v>326</v>
      </c>
      <c r="C110" s="71"/>
      <c r="D110" s="72"/>
      <c r="E110" s="73"/>
      <c r="F110" s="74"/>
      <c r="G110" s="71"/>
      <c r="H110" s="75"/>
      <c r="I110" s="76"/>
      <c r="J110" s="76"/>
      <c r="K110" s="36"/>
      <c r="L110" s="98">
        <v>110</v>
      </c>
      <c r="M110" s="98"/>
      <c r="N110" s="78"/>
      <c r="O110" s="100" t="s">
        <v>679</v>
      </c>
      <c r="P110" s="103">
        <v>43727.60996527778</v>
      </c>
      <c r="Q110" s="100" t="s">
        <v>712</v>
      </c>
      <c r="R110" s="100"/>
      <c r="S110" s="100"/>
      <c r="T110" s="100"/>
      <c r="U110" s="103">
        <v>43727.60996527778</v>
      </c>
      <c r="V110" s="106" t="s">
        <v>1166</v>
      </c>
      <c r="W110" s="100"/>
      <c r="X110" s="100"/>
      <c r="Y110" s="109" t="s">
        <v>1611</v>
      </c>
      <c r="Z110" s="100"/>
    </row>
    <row r="111" spans="1:26" ht="15">
      <c r="A111" s="70" t="s">
        <v>304</v>
      </c>
      <c r="B111" s="70" t="s">
        <v>326</v>
      </c>
      <c r="C111" s="71"/>
      <c r="D111" s="72"/>
      <c r="E111" s="73"/>
      <c r="F111" s="74"/>
      <c r="G111" s="71"/>
      <c r="H111" s="75"/>
      <c r="I111" s="76"/>
      <c r="J111" s="76"/>
      <c r="K111" s="36"/>
      <c r="L111" s="98">
        <v>111</v>
      </c>
      <c r="M111" s="98"/>
      <c r="N111" s="78"/>
      <c r="O111" s="100" t="s">
        <v>679</v>
      </c>
      <c r="P111" s="103">
        <v>43727.636967592596</v>
      </c>
      <c r="Q111" s="100" t="s">
        <v>712</v>
      </c>
      <c r="R111" s="100"/>
      <c r="S111" s="100"/>
      <c r="T111" s="100"/>
      <c r="U111" s="103">
        <v>43727.636967592596</v>
      </c>
      <c r="V111" s="106" t="s">
        <v>1167</v>
      </c>
      <c r="W111" s="100"/>
      <c r="X111" s="100"/>
      <c r="Y111" s="109" t="s">
        <v>1612</v>
      </c>
      <c r="Z111" s="100"/>
    </row>
    <row r="112" spans="1:26" ht="15">
      <c r="A112" s="70" t="s">
        <v>305</v>
      </c>
      <c r="B112" s="70" t="s">
        <v>318</v>
      </c>
      <c r="C112" s="71"/>
      <c r="D112" s="72"/>
      <c r="E112" s="73"/>
      <c r="F112" s="74"/>
      <c r="G112" s="71"/>
      <c r="H112" s="75"/>
      <c r="I112" s="76"/>
      <c r="J112" s="76"/>
      <c r="K112" s="36"/>
      <c r="L112" s="98">
        <v>112</v>
      </c>
      <c r="M112" s="98"/>
      <c r="N112" s="78"/>
      <c r="O112" s="100" t="s">
        <v>679</v>
      </c>
      <c r="P112" s="103">
        <v>43727.64753472222</v>
      </c>
      <c r="Q112" s="100" t="s">
        <v>727</v>
      </c>
      <c r="R112" s="100"/>
      <c r="S112" s="100"/>
      <c r="T112" s="100"/>
      <c r="U112" s="103">
        <v>43727.64753472222</v>
      </c>
      <c r="V112" s="106" t="s">
        <v>1168</v>
      </c>
      <c r="W112" s="100"/>
      <c r="X112" s="100"/>
      <c r="Y112" s="109" t="s">
        <v>1613</v>
      </c>
      <c r="Z112" s="100"/>
    </row>
    <row r="113" spans="1:26" ht="15">
      <c r="A113" s="70" t="s">
        <v>306</v>
      </c>
      <c r="B113" s="70" t="s">
        <v>314</v>
      </c>
      <c r="C113" s="71"/>
      <c r="D113" s="72"/>
      <c r="E113" s="73"/>
      <c r="F113" s="74"/>
      <c r="G113" s="71"/>
      <c r="H113" s="75"/>
      <c r="I113" s="76"/>
      <c r="J113" s="76"/>
      <c r="K113" s="36"/>
      <c r="L113" s="98">
        <v>113</v>
      </c>
      <c r="M113" s="98"/>
      <c r="N113" s="78"/>
      <c r="O113" s="100" t="s">
        <v>679</v>
      </c>
      <c r="P113" s="103">
        <v>43727.67298611111</v>
      </c>
      <c r="Q113" s="100" t="s">
        <v>728</v>
      </c>
      <c r="R113" s="100"/>
      <c r="S113" s="100"/>
      <c r="T113" s="100" t="s">
        <v>1059</v>
      </c>
      <c r="U113" s="103">
        <v>43727.67298611111</v>
      </c>
      <c r="V113" s="106" t="s">
        <v>1169</v>
      </c>
      <c r="W113" s="100"/>
      <c r="X113" s="100"/>
      <c r="Y113" s="109" t="s">
        <v>1614</v>
      </c>
      <c r="Z113" s="100"/>
    </row>
    <row r="114" spans="1:26" ht="15">
      <c r="A114" s="70" t="s">
        <v>307</v>
      </c>
      <c r="B114" s="70" t="s">
        <v>314</v>
      </c>
      <c r="C114" s="71"/>
      <c r="D114" s="72"/>
      <c r="E114" s="73"/>
      <c r="F114" s="74"/>
      <c r="G114" s="71"/>
      <c r="H114" s="75"/>
      <c r="I114" s="76"/>
      <c r="J114" s="76"/>
      <c r="K114" s="36"/>
      <c r="L114" s="98">
        <v>114</v>
      </c>
      <c r="M114" s="98"/>
      <c r="N114" s="78"/>
      <c r="O114" s="100" t="s">
        <v>679</v>
      </c>
      <c r="P114" s="103">
        <v>43727.67524305556</v>
      </c>
      <c r="Q114" s="100" t="s">
        <v>728</v>
      </c>
      <c r="R114" s="100"/>
      <c r="S114" s="100"/>
      <c r="T114" s="100" t="s">
        <v>1059</v>
      </c>
      <c r="U114" s="103">
        <v>43727.67524305556</v>
      </c>
      <c r="V114" s="106" t="s">
        <v>1170</v>
      </c>
      <c r="W114" s="100"/>
      <c r="X114" s="100"/>
      <c r="Y114" s="109" t="s">
        <v>1615</v>
      </c>
      <c r="Z114" s="100"/>
    </row>
    <row r="115" spans="1:26" ht="15">
      <c r="A115" s="70" t="s">
        <v>308</v>
      </c>
      <c r="B115" s="70" t="s">
        <v>308</v>
      </c>
      <c r="C115" s="71"/>
      <c r="D115" s="72"/>
      <c r="E115" s="73"/>
      <c r="F115" s="74"/>
      <c r="G115" s="71"/>
      <c r="H115" s="75"/>
      <c r="I115" s="76"/>
      <c r="J115" s="76"/>
      <c r="K115" s="36"/>
      <c r="L115" s="98">
        <v>115</v>
      </c>
      <c r="M115" s="98"/>
      <c r="N115" s="78"/>
      <c r="O115" s="100" t="s">
        <v>214</v>
      </c>
      <c r="P115" s="103">
        <v>43727.66096064815</v>
      </c>
      <c r="Q115" s="100" t="s">
        <v>729</v>
      </c>
      <c r="R115" s="106" t="s">
        <v>931</v>
      </c>
      <c r="S115" s="100" t="s">
        <v>1040</v>
      </c>
      <c r="T115" s="100" t="s">
        <v>1060</v>
      </c>
      <c r="U115" s="103">
        <v>43727.66096064815</v>
      </c>
      <c r="V115" s="106" t="s">
        <v>1171</v>
      </c>
      <c r="W115" s="100"/>
      <c r="X115" s="100"/>
      <c r="Y115" s="109" t="s">
        <v>1616</v>
      </c>
      <c r="Z115" s="100"/>
    </row>
    <row r="116" spans="1:26" ht="15">
      <c r="A116" s="70" t="s">
        <v>308</v>
      </c>
      <c r="B116" s="70" t="s">
        <v>308</v>
      </c>
      <c r="C116" s="71"/>
      <c r="D116" s="72"/>
      <c r="E116" s="73"/>
      <c r="F116" s="74"/>
      <c r="G116" s="71"/>
      <c r="H116" s="75"/>
      <c r="I116" s="76"/>
      <c r="J116" s="76"/>
      <c r="K116" s="36"/>
      <c r="L116" s="98">
        <v>116</v>
      </c>
      <c r="M116" s="98"/>
      <c r="N116" s="78"/>
      <c r="O116" s="100" t="s">
        <v>214</v>
      </c>
      <c r="P116" s="103">
        <v>43727.687048611115</v>
      </c>
      <c r="Q116" s="100" t="s">
        <v>730</v>
      </c>
      <c r="R116" s="106" t="s">
        <v>932</v>
      </c>
      <c r="S116" s="100" t="s">
        <v>1040</v>
      </c>
      <c r="T116" s="100" t="s">
        <v>1061</v>
      </c>
      <c r="U116" s="103">
        <v>43727.687048611115</v>
      </c>
      <c r="V116" s="106" t="s">
        <v>1172</v>
      </c>
      <c r="W116" s="100"/>
      <c r="X116" s="100"/>
      <c r="Y116" s="109" t="s">
        <v>1617</v>
      </c>
      <c r="Z116" s="100"/>
    </row>
    <row r="117" spans="1:26" ht="15">
      <c r="A117" s="70" t="s">
        <v>309</v>
      </c>
      <c r="B117" s="70" t="s">
        <v>309</v>
      </c>
      <c r="C117" s="71"/>
      <c r="D117" s="72"/>
      <c r="E117" s="73"/>
      <c r="F117" s="74"/>
      <c r="G117" s="71"/>
      <c r="H117" s="75"/>
      <c r="I117" s="76"/>
      <c r="J117" s="76"/>
      <c r="K117" s="36"/>
      <c r="L117" s="98">
        <v>117</v>
      </c>
      <c r="M117" s="98"/>
      <c r="N117" s="78"/>
      <c r="O117" s="100" t="s">
        <v>214</v>
      </c>
      <c r="P117" s="103">
        <v>43727.71591435185</v>
      </c>
      <c r="Q117" s="100" t="s">
        <v>731</v>
      </c>
      <c r="R117" s="106" t="s">
        <v>933</v>
      </c>
      <c r="S117" s="100" t="s">
        <v>1040</v>
      </c>
      <c r="T117" s="100"/>
      <c r="U117" s="103">
        <v>43727.71591435185</v>
      </c>
      <c r="V117" s="106" t="s">
        <v>1173</v>
      </c>
      <c r="W117" s="100"/>
      <c r="X117" s="100"/>
      <c r="Y117" s="109" t="s">
        <v>1618</v>
      </c>
      <c r="Z117" s="100"/>
    </row>
    <row r="118" spans="1:26" ht="15">
      <c r="A118" s="70" t="s">
        <v>310</v>
      </c>
      <c r="B118" s="70" t="s">
        <v>513</v>
      </c>
      <c r="C118" s="71"/>
      <c r="D118" s="72"/>
      <c r="E118" s="73"/>
      <c r="F118" s="74"/>
      <c r="G118" s="71"/>
      <c r="H118" s="75"/>
      <c r="I118" s="76"/>
      <c r="J118" s="76"/>
      <c r="K118" s="36"/>
      <c r="L118" s="98">
        <v>118</v>
      </c>
      <c r="M118" s="98"/>
      <c r="N118" s="78"/>
      <c r="O118" s="100" t="s">
        <v>679</v>
      </c>
      <c r="P118" s="103">
        <v>43727.746979166666</v>
      </c>
      <c r="Q118" s="100" t="s">
        <v>688</v>
      </c>
      <c r="R118" s="100"/>
      <c r="S118" s="100"/>
      <c r="T118" s="100"/>
      <c r="U118" s="103">
        <v>43727.746979166666</v>
      </c>
      <c r="V118" s="106" t="s">
        <v>1174</v>
      </c>
      <c r="W118" s="100"/>
      <c r="X118" s="100"/>
      <c r="Y118" s="109" t="s">
        <v>1619</v>
      </c>
      <c r="Z118" s="100"/>
    </row>
    <row r="119" spans="1:26" ht="15">
      <c r="A119" s="70" t="s">
        <v>311</v>
      </c>
      <c r="B119" s="70" t="s">
        <v>513</v>
      </c>
      <c r="C119" s="71"/>
      <c r="D119" s="72"/>
      <c r="E119" s="73"/>
      <c r="F119" s="74"/>
      <c r="G119" s="71"/>
      <c r="H119" s="75"/>
      <c r="I119" s="76"/>
      <c r="J119" s="76"/>
      <c r="K119" s="36"/>
      <c r="L119" s="98">
        <v>119</v>
      </c>
      <c r="M119" s="98"/>
      <c r="N119" s="78"/>
      <c r="O119" s="100" t="s">
        <v>679</v>
      </c>
      <c r="P119" s="103">
        <v>43727.781018518515</v>
      </c>
      <c r="Q119" s="100" t="s">
        <v>688</v>
      </c>
      <c r="R119" s="100"/>
      <c r="S119" s="100"/>
      <c r="T119" s="100"/>
      <c r="U119" s="103">
        <v>43727.781018518515</v>
      </c>
      <c r="V119" s="106" t="s">
        <v>1175</v>
      </c>
      <c r="W119" s="100"/>
      <c r="X119" s="100"/>
      <c r="Y119" s="109" t="s">
        <v>1620</v>
      </c>
      <c r="Z119" s="100"/>
    </row>
    <row r="120" spans="1:26" ht="15">
      <c r="A120" s="70" t="s">
        <v>312</v>
      </c>
      <c r="B120" s="70" t="s">
        <v>345</v>
      </c>
      <c r="C120" s="71"/>
      <c r="D120" s="72"/>
      <c r="E120" s="73"/>
      <c r="F120" s="74"/>
      <c r="G120" s="71"/>
      <c r="H120" s="75"/>
      <c r="I120" s="76"/>
      <c r="J120" s="76"/>
      <c r="K120" s="36"/>
      <c r="L120" s="98">
        <v>120</v>
      </c>
      <c r="M120" s="98"/>
      <c r="N120" s="78"/>
      <c r="O120" s="100" t="s">
        <v>679</v>
      </c>
      <c r="P120" s="103">
        <v>43727.810960648145</v>
      </c>
      <c r="Q120" s="100" t="s">
        <v>732</v>
      </c>
      <c r="R120" s="100"/>
      <c r="S120" s="100"/>
      <c r="T120" s="100"/>
      <c r="U120" s="103">
        <v>43727.810960648145</v>
      </c>
      <c r="V120" s="106" t="s">
        <v>1176</v>
      </c>
      <c r="W120" s="100"/>
      <c r="X120" s="100"/>
      <c r="Y120" s="109" t="s">
        <v>1621</v>
      </c>
      <c r="Z120" s="100"/>
    </row>
    <row r="121" spans="1:26" ht="15">
      <c r="A121" s="70" t="s">
        <v>313</v>
      </c>
      <c r="B121" s="70" t="s">
        <v>314</v>
      </c>
      <c r="C121" s="71"/>
      <c r="D121" s="72"/>
      <c r="E121" s="73"/>
      <c r="F121" s="74"/>
      <c r="G121" s="71"/>
      <c r="H121" s="75"/>
      <c r="I121" s="76"/>
      <c r="J121" s="76"/>
      <c r="K121" s="36"/>
      <c r="L121" s="98">
        <v>121</v>
      </c>
      <c r="M121" s="98"/>
      <c r="N121" s="78"/>
      <c r="O121" s="100" t="s">
        <v>679</v>
      </c>
      <c r="P121" s="103">
        <v>43727.849224537036</v>
      </c>
      <c r="Q121" s="100" t="s">
        <v>728</v>
      </c>
      <c r="R121" s="100"/>
      <c r="S121" s="100"/>
      <c r="T121" s="100" t="s">
        <v>1059</v>
      </c>
      <c r="U121" s="103">
        <v>43727.849224537036</v>
      </c>
      <c r="V121" s="106" t="s">
        <v>1177</v>
      </c>
      <c r="W121" s="100"/>
      <c r="X121" s="100"/>
      <c r="Y121" s="109" t="s">
        <v>1622</v>
      </c>
      <c r="Z121" s="100"/>
    </row>
    <row r="122" spans="1:26" ht="15">
      <c r="A122" s="70" t="s">
        <v>314</v>
      </c>
      <c r="B122" s="70" t="s">
        <v>314</v>
      </c>
      <c r="C122" s="71"/>
      <c r="D122" s="72"/>
      <c r="E122" s="73"/>
      <c r="F122" s="74"/>
      <c r="G122" s="71"/>
      <c r="H122" s="75"/>
      <c r="I122" s="76"/>
      <c r="J122" s="76"/>
      <c r="K122" s="36"/>
      <c r="L122" s="98">
        <v>122</v>
      </c>
      <c r="M122" s="98"/>
      <c r="N122" s="78"/>
      <c r="O122" s="100" t="s">
        <v>214</v>
      </c>
      <c r="P122" s="103">
        <v>43727.584085648145</v>
      </c>
      <c r="Q122" s="100" t="s">
        <v>733</v>
      </c>
      <c r="R122" s="106" t="s">
        <v>934</v>
      </c>
      <c r="S122" s="100" t="s">
        <v>1040</v>
      </c>
      <c r="T122" s="100" t="s">
        <v>1059</v>
      </c>
      <c r="U122" s="103">
        <v>43727.584085648145</v>
      </c>
      <c r="V122" s="106" t="s">
        <v>1178</v>
      </c>
      <c r="W122" s="100"/>
      <c r="X122" s="100"/>
      <c r="Y122" s="109" t="s">
        <v>1623</v>
      </c>
      <c r="Z122" s="100"/>
    </row>
    <row r="123" spans="1:26" ht="15">
      <c r="A123" s="70" t="s">
        <v>314</v>
      </c>
      <c r="B123" s="70" t="s">
        <v>637</v>
      </c>
      <c r="C123" s="71"/>
      <c r="D123" s="72"/>
      <c r="E123" s="73"/>
      <c r="F123" s="74"/>
      <c r="G123" s="71"/>
      <c r="H123" s="75"/>
      <c r="I123" s="76"/>
      <c r="J123" s="76"/>
      <c r="K123" s="36"/>
      <c r="L123" s="98">
        <v>123</v>
      </c>
      <c r="M123" s="98"/>
      <c r="N123" s="78"/>
      <c r="O123" s="100" t="s">
        <v>679</v>
      </c>
      <c r="P123" s="103">
        <v>43727.935752314814</v>
      </c>
      <c r="Q123" s="100" t="s">
        <v>734</v>
      </c>
      <c r="R123" s="100"/>
      <c r="S123" s="100"/>
      <c r="T123" s="100"/>
      <c r="U123" s="103">
        <v>43727.935752314814</v>
      </c>
      <c r="V123" s="106" t="s">
        <v>1179</v>
      </c>
      <c r="W123" s="100"/>
      <c r="X123" s="100"/>
      <c r="Y123" s="109" t="s">
        <v>1624</v>
      </c>
      <c r="Z123" s="100"/>
    </row>
    <row r="124" spans="1:26" ht="15">
      <c r="A124" s="70" t="s">
        <v>314</v>
      </c>
      <c r="B124" s="70" t="s">
        <v>336</v>
      </c>
      <c r="C124" s="71"/>
      <c r="D124" s="72"/>
      <c r="E124" s="73"/>
      <c r="F124" s="74"/>
      <c r="G124" s="71"/>
      <c r="H124" s="75"/>
      <c r="I124" s="76"/>
      <c r="J124" s="76"/>
      <c r="K124" s="36"/>
      <c r="L124" s="98">
        <v>124</v>
      </c>
      <c r="M124" s="98"/>
      <c r="N124" s="78"/>
      <c r="O124" s="100" t="s">
        <v>679</v>
      </c>
      <c r="P124" s="103">
        <v>43727.935752314814</v>
      </c>
      <c r="Q124" s="100" t="s">
        <v>734</v>
      </c>
      <c r="R124" s="100"/>
      <c r="S124" s="100"/>
      <c r="T124" s="100"/>
      <c r="U124" s="103">
        <v>43727.935752314814</v>
      </c>
      <c r="V124" s="106" t="s">
        <v>1179</v>
      </c>
      <c r="W124" s="100"/>
      <c r="X124" s="100"/>
      <c r="Y124" s="109" t="s">
        <v>1624</v>
      </c>
      <c r="Z124" s="100"/>
    </row>
    <row r="125" spans="1:26" ht="15">
      <c r="A125" s="70" t="s">
        <v>315</v>
      </c>
      <c r="B125" s="70" t="s">
        <v>637</v>
      </c>
      <c r="C125" s="71"/>
      <c r="D125" s="72"/>
      <c r="E125" s="73"/>
      <c r="F125" s="74"/>
      <c r="G125" s="71"/>
      <c r="H125" s="75"/>
      <c r="I125" s="76"/>
      <c r="J125" s="76"/>
      <c r="K125" s="36"/>
      <c r="L125" s="98">
        <v>125</v>
      </c>
      <c r="M125" s="98"/>
      <c r="N125" s="78"/>
      <c r="O125" s="100" t="s">
        <v>679</v>
      </c>
      <c r="P125" s="103">
        <v>43727.965150462966</v>
      </c>
      <c r="Q125" s="100" t="s">
        <v>734</v>
      </c>
      <c r="R125" s="100"/>
      <c r="S125" s="100"/>
      <c r="T125" s="100"/>
      <c r="U125" s="103">
        <v>43727.965150462966</v>
      </c>
      <c r="V125" s="106" t="s">
        <v>1180</v>
      </c>
      <c r="W125" s="100"/>
      <c r="X125" s="100"/>
      <c r="Y125" s="109" t="s">
        <v>1625</v>
      </c>
      <c r="Z125" s="100"/>
    </row>
    <row r="126" spans="1:26" ht="15">
      <c r="A126" s="70" t="s">
        <v>315</v>
      </c>
      <c r="B126" s="70" t="s">
        <v>336</v>
      </c>
      <c r="C126" s="71"/>
      <c r="D126" s="72"/>
      <c r="E126" s="73"/>
      <c r="F126" s="74"/>
      <c r="G126" s="71"/>
      <c r="H126" s="75"/>
      <c r="I126" s="76"/>
      <c r="J126" s="76"/>
      <c r="K126" s="36"/>
      <c r="L126" s="98">
        <v>126</v>
      </c>
      <c r="M126" s="98"/>
      <c r="N126" s="78"/>
      <c r="O126" s="100" t="s">
        <v>679</v>
      </c>
      <c r="P126" s="103">
        <v>43727.965150462966</v>
      </c>
      <c r="Q126" s="100" t="s">
        <v>734</v>
      </c>
      <c r="R126" s="100"/>
      <c r="S126" s="100"/>
      <c r="T126" s="100"/>
      <c r="U126" s="103">
        <v>43727.965150462966</v>
      </c>
      <c r="V126" s="106" t="s">
        <v>1180</v>
      </c>
      <c r="W126" s="100"/>
      <c r="X126" s="100"/>
      <c r="Y126" s="109" t="s">
        <v>1625</v>
      </c>
      <c r="Z126" s="100"/>
    </row>
    <row r="127" spans="1:26" ht="15">
      <c r="A127" s="70" t="s">
        <v>316</v>
      </c>
      <c r="B127" s="70" t="s">
        <v>330</v>
      </c>
      <c r="C127" s="71"/>
      <c r="D127" s="72"/>
      <c r="E127" s="73"/>
      <c r="F127" s="74"/>
      <c r="G127" s="71"/>
      <c r="H127" s="75"/>
      <c r="I127" s="76"/>
      <c r="J127" s="76"/>
      <c r="K127" s="36"/>
      <c r="L127" s="98">
        <v>127</v>
      </c>
      <c r="M127" s="98"/>
      <c r="N127" s="78"/>
      <c r="O127" s="100" t="s">
        <v>679</v>
      </c>
      <c r="P127" s="103">
        <v>43727.97719907408</v>
      </c>
      <c r="Q127" s="100" t="s">
        <v>735</v>
      </c>
      <c r="R127" s="100"/>
      <c r="S127" s="100"/>
      <c r="T127" s="100"/>
      <c r="U127" s="103">
        <v>43727.97719907408</v>
      </c>
      <c r="V127" s="106" t="s">
        <v>1181</v>
      </c>
      <c r="W127" s="100"/>
      <c r="X127" s="100"/>
      <c r="Y127" s="109" t="s">
        <v>1626</v>
      </c>
      <c r="Z127" s="100"/>
    </row>
    <row r="128" spans="1:26" ht="15">
      <c r="A128" s="70" t="s">
        <v>316</v>
      </c>
      <c r="B128" s="70" t="s">
        <v>329</v>
      </c>
      <c r="C128" s="71"/>
      <c r="D128" s="72"/>
      <c r="E128" s="73"/>
      <c r="F128" s="74"/>
      <c r="G128" s="71"/>
      <c r="H128" s="75"/>
      <c r="I128" s="76"/>
      <c r="J128" s="76"/>
      <c r="K128" s="36"/>
      <c r="L128" s="98">
        <v>128</v>
      </c>
      <c r="M128" s="98"/>
      <c r="N128" s="78"/>
      <c r="O128" s="100" t="s">
        <v>679</v>
      </c>
      <c r="P128" s="103">
        <v>43727.97719907408</v>
      </c>
      <c r="Q128" s="100" t="s">
        <v>735</v>
      </c>
      <c r="R128" s="100"/>
      <c r="S128" s="100"/>
      <c r="T128" s="100"/>
      <c r="U128" s="103">
        <v>43727.97719907408</v>
      </c>
      <c r="V128" s="106" t="s">
        <v>1181</v>
      </c>
      <c r="W128" s="100"/>
      <c r="X128" s="100"/>
      <c r="Y128" s="109" t="s">
        <v>1626</v>
      </c>
      <c r="Z128" s="100"/>
    </row>
    <row r="129" spans="1:26" ht="15">
      <c r="A129" s="70" t="s">
        <v>317</v>
      </c>
      <c r="B129" s="70" t="s">
        <v>637</v>
      </c>
      <c r="C129" s="71"/>
      <c r="D129" s="72"/>
      <c r="E129" s="73"/>
      <c r="F129" s="74"/>
      <c r="G129" s="71"/>
      <c r="H129" s="75"/>
      <c r="I129" s="76"/>
      <c r="J129" s="76"/>
      <c r="K129" s="36"/>
      <c r="L129" s="98">
        <v>129</v>
      </c>
      <c r="M129" s="98"/>
      <c r="N129" s="78"/>
      <c r="O129" s="100" t="s">
        <v>679</v>
      </c>
      <c r="P129" s="103">
        <v>43727.98163194444</v>
      </c>
      <c r="Q129" s="100" t="s">
        <v>734</v>
      </c>
      <c r="R129" s="100"/>
      <c r="S129" s="100"/>
      <c r="T129" s="100"/>
      <c r="U129" s="103">
        <v>43727.98163194444</v>
      </c>
      <c r="V129" s="106" t="s">
        <v>1182</v>
      </c>
      <c r="W129" s="100"/>
      <c r="X129" s="100"/>
      <c r="Y129" s="109" t="s">
        <v>1627</v>
      </c>
      <c r="Z129" s="100"/>
    </row>
    <row r="130" spans="1:26" ht="15">
      <c r="A130" s="70" t="s">
        <v>317</v>
      </c>
      <c r="B130" s="70" t="s">
        <v>336</v>
      </c>
      <c r="C130" s="71"/>
      <c r="D130" s="72"/>
      <c r="E130" s="73"/>
      <c r="F130" s="74"/>
      <c r="G130" s="71"/>
      <c r="H130" s="75"/>
      <c r="I130" s="76"/>
      <c r="J130" s="76"/>
      <c r="K130" s="36"/>
      <c r="L130" s="98">
        <v>130</v>
      </c>
      <c r="M130" s="98"/>
      <c r="N130" s="78"/>
      <c r="O130" s="100" t="s">
        <v>679</v>
      </c>
      <c r="P130" s="103">
        <v>43727.98163194444</v>
      </c>
      <c r="Q130" s="100" t="s">
        <v>734</v>
      </c>
      <c r="R130" s="100"/>
      <c r="S130" s="100"/>
      <c r="T130" s="100"/>
      <c r="U130" s="103">
        <v>43727.98163194444</v>
      </c>
      <c r="V130" s="106" t="s">
        <v>1182</v>
      </c>
      <c r="W130" s="100"/>
      <c r="X130" s="100"/>
      <c r="Y130" s="109" t="s">
        <v>1627</v>
      </c>
      <c r="Z130" s="100"/>
    </row>
    <row r="131" spans="1:26" ht="15">
      <c r="A131" s="70" t="s">
        <v>318</v>
      </c>
      <c r="B131" s="70" t="s">
        <v>318</v>
      </c>
      <c r="C131" s="71"/>
      <c r="D131" s="72"/>
      <c r="E131" s="73"/>
      <c r="F131" s="74"/>
      <c r="G131" s="71"/>
      <c r="H131" s="75"/>
      <c r="I131" s="76"/>
      <c r="J131" s="76"/>
      <c r="K131" s="36"/>
      <c r="L131" s="98">
        <v>131</v>
      </c>
      <c r="M131" s="98"/>
      <c r="N131" s="78"/>
      <c r="O131" s="100" t="s">
        <v>214</v>
      </c>
      <c r="P131" s="103">
        <v>43727.64231481482</v>
      </c>
      <c r="Q131" s="100" t="s">
        <v>736</v>
      </c>
      <c r="R131" s="106" t="s">
        <v>935</v>
      </c>
      <c r="S131" s="100" t="s">
        <v>1040</v>
      </c>
      <c r="T131" s="100"/>
      <c r="U131" s="103">
        <v>43727.64231481482</v>
      </c>
      <c r="V131" s="106" t="s">
        <v>1183</v>
      </c>
      <c r="W131" s="100"/>
      <c r="X131" s="100"/>
      <c r="Y131" s="109" t="s">
        <v>1628</v>
      </c>
      <c r="Z131" s="100"/>
    </row>
    <row r="132" spans="1:26" ht="15">
      <c r="A132" s="70" t="s">
        <v>319</v>
      </c>
      <c r="B132" s="70" t="s">
        <v>318</v>
      </c>
      <c r="C132" s="71"/>
      <c r="D132" s="72"/>
      <c r="E132" s="73"/>
      <c r="F132" s="74"/>
      <c r="G132" s="71"/>
      <c r="H132" s="75"/>
      <c r="I132" s="76"/>
      <c r="J132" s="76"/>
      <c r="K132" s="36"/>
      <c r="L132" s="98">
        <v>132</v>
      </c>
      <c r="M132" s="98"/>
      <c r="N132" s="78"/>
      <c r="O132" s="100" t="s">
        <v>679</v>
      </c>
      <c r="P132" s="103">
        <v>43727.988703703704</v>
      </c>
      <c r="Q132" s="100" t="s">
        <v>727</v>
      </c>
      <c r="R132" s="100"/>
      <c r="S132" s="100"/>
      <c r="T132" s="100"/>
      <c r="U132" s="103">
        <v>43727.988703703704</v>
      </c>
      <c r="V132" s="106" t="s">
        <v>1184</v>
      </c>
      <c r="W132" s="100"/>
      <c r="X132" s="100"/>
      <c r="Y132" s="109" t="s">
        <v>1629</v>
      </c>
      <c r="Z132" s="100"/>
    </row>
    <row r="133" spans="1:26" ht="15">
      <c r="A133" s="70" t="s">
        <v>320</v>
      </c>
      <c r="B133" s="70" t="s">
        <v>326</v>
      </c>
      <c r="C133" s="71"/>
      <c r="D133" s="72"/>
      <c r="E133" s="73"/>
      <c r="F133" s="74"/>
      <c r="G133" s="71"/>
      <c r="H133" s="75"/>
      <c r="I133" s="76"/>
      <c r="J133" s="76"/>
      <c r="K133" s="36"/>
      <c r="L133" s="98">
        <v>133</v>
      </c>
      <c r="M133" s="98"/>
      <c r="N133" s="78"/>
      <c r="O133" s="100" t="s">
        <v>679</v>
      </c>
      <c r="P133" s="103">
        <v>43728.00591435185</v>
      </c>
      <c r="Q133" s="100" t="s">
        <v>712</v>
      </c>
      <c r="R133" s="100"/>
      <c r="S133" s="100"/>
      <c r="T133" s="100"/>
      <c r="U133" s="103">
        <v>43728.00591435185</v>
      </c>
      <c r="V133" s="106" t="s">
        <v>1185</v>
      </c>
      <c r="W133" s="100"/>
      <c r="X133" s="100"/>
      <c r="Y133" s="109" t="s">
        <v>1630</v>
      </c>
      <c r="Z133" s="100"/>
    </row>
    <row r="134" spans="1:26" ht="15">
      <c r="A134" s="70" t="s">
        <v>321</v>
      </c>
      <c r="B134" s="70" t="s">
        <v>571</v>
      </c>
      <c r="C134" s="71"/>
      <c r="D134" s="72"/>
      <c r="E134" s="73"/>
      <c r="F134" s="74"/>
      <c r="G134" s="71"/>
      <c r="H134" s="75"/>
      <c r="I134" s="76"/>
      <c r="J134" s="76"/>
      <c r="K134" s="36"/>
      <c r="L134" s="98">
        <v>134</v>
      </c>
      <c r="M134" s="98"/>
      <c r="N134" s="78"/>
      <c r="O134" s="100" t="s">
        <v>679</v>
      </c>
      <c r="P134" s="103">
        <v>43728.01844907407</v>
      </c>
      <c r="Q134" s="100" t="s">
        <v>737</v>
      </c>
      <c r="R134" s="100"/>
      <c r="S134" s="100"/>
      <c r="T134" s="100"/>
      <c r="U134" s="103">
        <v>43728.01844907407</v>
      </c>
      <c r="V134" s="106" t="s">
        <v>1186</v>
      </c>
      <c r="W134" s="100"/>
      <c r="X134" s="100"/>
      <c r="Y134" s="109" t="s">
        <v>1631</v>
      </c>
      <c r="Z134" s="100"/>
    </row>
    <row r="135" spans="1:26" ht="15">
      <c r="A135" s="70" t="s">
        <v>322</v>
      </c>
      <c r="B135" s="70" t="s">
        <v>322</v>
      </c>
      <c r="C135" s="71"/>
      <c r="D135" s="72"/>
      <c r="E135" s="73"/>
      <c r="F135" s="74"/>
      <c r="G135" s="71"/>
      <c r="H135" s="75"/>
      <c r="I135" s="76"/>
      <c r="J135" s="76"/>
      <c r="K135" s="36"/>
      <c r="L135" s="98">
        <v>135</v>
      </c>
      <c r="M135" s="98"/>
      <c r="N135" s="78"/>
      <c r="O135" s="100" t="s">
        <v>214</v>
      </c>
      <c r="P135" s="103">
        <v>43727.08986111111</v>
      </c>
      <c r="Q135" s="100" t="s">
        <v>738</v>
      </c>
      <c r="R135" s="106" t="s">
        <v>936</v>
      </c>
      <c r="S135" s="100" t="s">
        <v>1040</v>
      </c>
      <c r="T135" s="100"/>
      <c r="U135" s="103">
        <v>43727.08986111111</v>
      </c>
      <c r="V135" s="106" t="s">
        <v>1187</v>
      </c>
      <c r="W135" s="100"/>
      <c r="X135" s="100"/>
      <c r="Y135" s="109" t="s">
        <v>1632</v>
      </c>
      <c r="Z135" s="100"/>
    </row>
    <row r="136" spans="1:26" ht="15">
      <c r="A136" s="70" t="s">
        <v>323</v>
      </c>
      <c r="B136" s="70" t="s">
        <v>322</v>
      </c>
      <c r="C136" s="71"/>
      <c r="D136" s="72"/>
      <c r="E136" s="73"/>
      <c r="F136" s="74"/>
      <c r="G136" s="71"/>
      <c r="H136" s="75"/>
      <c r="I136" s="76"/>
      <c r="J136" s="76"/>
      <c r="K136" s="36"/>
      <c r="L136" s="98">
        <v>136</v>
      </c>
      <c r="M136" s="98"/>
      <c r="N136" s="78"/>
      <c r="O136" s="100" t="s">
        <v>679</v>
      </c>
      <c r="P136" s="103">
        <v>43728.04335648148</v>
      </c>
      <c r="Q136" s="100" t="s">
        <v>718</v>
      </c>
      <c r="R136" s="100"/>
      <c r="S136" s="100"/>
      <c r="T136" s="100"/>
      <c r="U136" s="103">
        <v>43728.04335648148</v>
      </c>
      <c r="V136" s="106" t="s">
        <v>1188</v>
      </c>
      <c r="W136" s="100"/>
      <c r="X136" s="100"/>
      <c r="Y136" s="109" t="s">
        <v>1633</v>
      </c>
      <c r="Z136" s="100"/>
    </row>
    <row r="137" spans="1:26" ht="15">
      <c r="A137" s="70" t="s">
        <v>324</v>
      </c>
      <c r="B137" s="70" t="s">
        <v>637</v>
      </c>
      <c r="C137" s="71"/>
      <c r="D137" s="72"/>
      <c r="E137" s="73"/>
      <c r="F137" s="74"/>
      <c r="G137" s="71"/>
      <c r="H137" s="75"/>
      <c r="I137" s="76"/>
      <c r="J137" s="76"/>
      <c r="K137" s="36"/>
      <c r="L137" s="98">
        <v>137</v>
      </c>
      <c r="M137" s="98"/>
      <c r="N137" s="78"/>
      <c r="O137" s="100" t="s">
        <v>679</v>
      </c>
      <c r="P137" s="103">
        <v>43728.05944444444</v>
      </c>
      <c r="Q137" s="100" t="s">
        <v>734</v>
      </c>
      <c r="R137" s="100"/>
      <c r="S137" s="100"/>
      <c r="T137" s="100"/>
      <c r="U137" s="103">
        <v>43728.05944444444</v>
      </c>
      <c r="V137" s="106" t="s">
        <v>1189</v>
      </c>
      <c r="W137" s="100"/>
      <c r="X137" s="100"/>
      <c r="Y137" s="109" t="s">
        <v>1634</v>
      </c>
      <c r="Z137" s="100"/>
    </row>
    <row r="138" spans="1:26" ht="15">
      <c r="A138" s="70" t="s">
        <v>324</v>
      </c>
      <c r="B138" s="70" t="s">
        <v>336</v>
      </c>
      <c r="C138" s="71"/>
      <c r="D138" s="72"/>
      <c r="E138" s="73"/>
      <c r="F138" s="74"/>
      <c r="G138" s="71"/>
      <c r="H138" s="75"/>
      <c r="I138" s="76"/>
      <c r="J138" s="76"/>
      <c r="K138" s="36"/>
      <c r="L138" s="98">
        <v>138</v>
      </c>
      <c r="M138" s="98"/>
      <c r="N138" s="78"/>
      <c r="O138" s="100" t="s">
        <v>679</v>
      </c>
      <c r="P138" s="103">
        <v>43728.05944444444</v>
      </c>
      <c r="Q138" s="100" t="s">
        <v>734</v>
      </c>
      <c r="R138" s="100"/>
      <c r="S138" s="100"/>
      <c r="T138" s="100"/>
      <c r="U138" s="103">
        <v>43728.05944444444</v>
      </c>
      <c r="V138" s="106" t="s">
        <v>1189</v>
      </c>
      <c r="W138" s="100"/>
      <c r="X138" s="100"/>
      <c r="Y138" s="109" t="s">
        <v>1634</v>
      </c>
      <c r="Z138" s="100"/>
    </row>
    <row r="139" spans="1:26" ht="15">
      <c r="A139" s="70" t="s">
        <v>325</v>
      </c>
      <c r="B139" s="70" t="s">
        <v>637</v>
      </c>
      <c r="C139" s="71"/>
      <c r="D139" s="72"/>
      <c r="E139" s="73"/>
      <c r="F139" s="74"/>
      <c r="G139" s="71"/>
      <c r="H139" s="75"/>
      <c r="I139" s="76"/>
      <c r="J139" s="76"/>
      <c r="K139" s="36"/>
      <c r="L139" s="98">
        <v>139</v>
      </c>
      <c r="M139" s="98"/>
      <c r="N139" s="78"/>
      <c r="O139" s="100" t="s">
        <v>679</v>
      </c>
      <c r="P139" s="103">
        <v>43728.08392361111</v>
      </c>
      <c r="Q139" s="100" t="s">
        <v>734</v>
      </c>
      <c r="R139" s="100"/>
      <c r="S139" s="100"/>
      <c r="T139" s="100"/>
      <c r="U139" s="103">
        <v>43728.08392361111</v>
      </c>
      <c r="V139" s="106" t="s">
        <v>1190</v>
      </c>
      <c r="W139" s="100"/>
      <c r="X139" s="100"/>
      <c r="Y139" s="109" t="s">
        <v>1635</v>
      </c>
      <c r="Z139" s="100"/>
    </row>
    <row r="140" spans="1:26" ht="15">
      <c r="A140" s="70" t="s">
        <v>325</v>
      </c>
      <c r="B140" s="70" t="s">
        <v>336</v>
      </c>
      <c r="C140" s="71"/>
      <c r="D140" s="72"/>
      <c r="E140" s="73"/>
      <c r="F140" s="74"/>
      <c r="G140" s="71"/>
      <c r="H140" s="75"/>
      <c r="I140" s="76"/>
      <c r="J140" s="76"/>
      <c r="K140" s="36"/>
      <c r="L140" s="98">
        <v>140</v>
      </c>
      <c r="M140" s="98"/>
      <c r="N140" s="78"/>
      <c r="O140" s="100" t="s">
        <v>679</v>
      </c>
      <c r="P140" s="103">
        <v>43728.08392361111</v>
      </c>
      <c r="Q140" s="100" t="s">
        <v>734</v>
      </c>
      <c r="R140" s="100"/>
      <c r="S140" s="100"/>
      <c r="T140" s="100"/>
      <c r="U140" s="103">
        <v>43728.08392361111</v>
      </c>
      <c r="V140" s="106" t="s">
        <v>1190</v>
      </c>
      <c r="W140" s="100"/>
      <c r="X140" s="100"/>
      <c r="Y140" s="109" t="s">
        <v>1635</v>
      </c>
      <c r="Z140" s="100"/>
    </row>
    <row r="141" spans="1:26" ht="15">
      <c r="A141" s="70" t="s">
        <v>326</v>
      </c>
      <c r="B141" s="70" t="s">
        <v>326</v>
      </c>
      <c r="C141" s="71"/>
      <c r="D141" s="72"/>
      <c r="E141" s="73"/>
      <c r="F141" s="74"/>
      <c r="G141" s="71"/>
      <c r="H141" s="75"/>
      <c r="I141" s="76"/>
      <c r="J141" s="76"/>
      <c r="K141" s="36"/>
      <c r="L141" s="98">
        <v>141</v>
      </c>
      <c r="M141" s="98"/>
      <c r="N141" s="78"/>
      <c r="O141" s="100" t="s">
        <v>214</v>
      </c>
      <c r="P141" s="103">
        <v>43727.04247685185</v>
      </c>
      <c r="Q141" s="100" t="s">
        <v>739</v>
      </c>
      <c r="R141" s="106" t="s">
        <v>937</v>
      </c>
      <c r="S141" s="100" t="s">
        <v>1040</v>
      </c>
      <c r="T141" s="100"/>
      <c r="U141" s="103">
        <v>43727.04247685185</v>
      </c>
      <c r="V141" s="106" t="s">
        <v>1191</v>
      </c>
      <c r="W141" s="100"/>
      <c r="X141" s="100"/>
      <c r="Y141" s="109" t="s">
        <v>1636</v>
      </c>
      <c r="Z141" s="100"/>
    </row>
    <row r="142" spans="1:26" ht="15">
      <c r="A142" s="70" t="s">
        <v>327</v>
      </c>
      <c r="B142" s="70" t="s">
        <v>326</v>
      </c>
      <c r="C142" s="71"/>
      <c r="D142" s="72"/>
      <c r="E142" s="73"/>
      <c r="F142" s="74"/>
      <c r="G142" s="71"/>
      <c r="H142" s="75"/>
      <c r="I142" s="76"/>
      <c r="J142" s="76"/>
      <c r="K142" s="36"/>
      <c r="L142" s="98">
        <v>142</v>
      </c>
      <c r="M142" s="98"/>
      <c r="N142" s="78"/>
      <c r="O142" s="100" t="s">
        <v>679</v>
      </c>
      <c r="P142" s="103">
        <v>43728.15625</v>
      </c>
      <c r="Q142" s="100" t="s">
        <v>712</v>
      </c>
      <c r="R142" s="100"/>
      <c r="S142" s="100"/>
      <c r="T142" s="100"/>
      <c r="U142" s="103">
        <v>43728.15625</v>
      </c>
      <c r="V142" s="106" t="s">
        <v>1192</v>
      </c>
      <c r="W142" s="100"/>
      <c r="X142" s="100"/>
      <c r="Y142" s="109" t="s">
        <v>1637</v>
      </c>
      <c r="Z142" s="100"/>
    </row>
    <row r="143" spans="1:26" ht="15">
      <c r="A143" s="70" t="s">
        <v>328</v>
      </c>
      <c r="B143" s="70" t="s">
        <v>328</v>
      </c>
      <c r="C143" s="71"/>
      <c r="D143" s="72"/>
      <c r="E143" s="73"/>
      <c r="F143" s="74"/>
      <c r="G143" s="71"/>
      <c r="H143" s="75"/>
      <c r="I143" s="76"/>
      <c r="J143" s="76"/>
      <c r="K143" s="36"/>
      <c r="L143" s="98">
        <v>143</v>
      </c>
      <c r="M143" s="98"/>
      <c r="N143" s="78"/>
      <c r="O143" s="100" t="s">
        <v>214</v>
      </c>
      <c r="P143" s="103">
        <v>43728.166712962964</v>
      </c>
      <c r="Q143" s="100" t="s">
        <v>740</v>
      </c>
      <c r="R143" s="106" t="s">
        <v>938</v>
      </c>
      <c r="S143" s="100" t="s">
        <v>1045</v>
      </c>
      <c r="T143" s="100"/>
      <c r="U143" s="103">
        <v>43728.166712962964</v>
      </c>
      <c r="V143" s="106" t="s">
        <v>1193</v>
      </c>
      <c r="W143" s="100"/>
      <c r="X143" s="100"/>
      <c r="Y143" s="109" t="s">
        <v>1638</v>
      </c>
      <c r="Z143" s="100"/>
    </row>
    <row r="144" spans="1:26" ht="15">
      <c r="A144" s="70" t="s">
        <v>329</v>
      </c>
      <c r="B144" s="70" t="s">
        <v>330</v>
      </c>
      <c r="C144" s="71"/>
      <c r="D144" s="72"/>
      <c r="E144" s="73"/>
      <c r="F144" s="74"/>
      <c r="G144" s="71"/>
      <c r="H144" s="75"/>
      <c r="I144" s="76"/>
      <c r="J144" s="76"/>
      <c r="K144" s="36"/>
      <c r="L144" s="98">
        <v>144</v>
      </c>
      <c r="M144" s="98"/>
      <c r="N144" s="78"/>
      <c r="O144" s="100" t="s">
        <v>679</v>
      </c>
      <c r="P144" s="103">
        <v>43727.97571759259</v>
      </c>
      <c r="Q144" s="100" t="s">
        <v>741</v>
      </c>
      <c r="R144" s="100"/>
      <c r="S144" s="100"/>
      <c r="T144" s="100"/>
      <c r="U144" s="103">
        <v>43727.97571759259</v>
      </c>
      <c r="V144" s="106" t="s">
        <v>1194</v>
      </c>
      <c r="W144" s="100"/>
      <c r="X144" s="100"/>
      <c r="Y144" s="109" t="s">
        <v>1639</v>
      </c>
      <c r="Z144" s="100"/>
    </row>
    <row r="145" spans="1:26" ht="15">
      <c r="A145" s="70" t="s">
        <v>330</v>
      </c>
      <c r="B145" s="70" t="s">
        <v>329</v>
      </c>
      <c r="C145" s="71"/>
      <c r="D145" s="72"/>
      <c r="E145" s="73"/>
      <c r="F145" s="74"/>
      <c r="G145" s="71"/>
      <c r="H145" s="75"/>
      <c r="I145" s="76"/>
      <c r="J145" s="76"/>
      <c r="K145" s="36"/>
      <c r="L145" s="98">
        <v>145</v>
      </c>
      <c r="M145" s="98"/>
      <c r="N145" s="78"/>
      <c r="O145" s="100" t="s">
        <v>679</v>
      </c>
      <c r="P145" s="103">
        <v>43727.975798611114</v>
      </c>
      <c r="Q145" s="100" t="s">
        <v>735</v>
      </c>
      <c r="R145" s="100"/>
      <c r="S145" s="100"/>
      <c r="T145" s="100"/>
      <c r="U145" s="103">
        <v>43727.975798611114</v>
      </c>
      <c r="V145" s="106" t="s">
        <v>1195</v>
      </c>
      <c r="W145" s="100"/>
      <c r="X145" s="100"/>
      <c r="Y145" s="109" t="s">
        <v>1640</v>
      </c>
      <c r="Z145" s="100"/>
    </row>
    <row r="146" spans="1:26" ht="15">
      <c r="A146" s="70" t="s">
        <v>331</v>
      </c>
      <c r="B146" s="70" t="s">
        <v>330</v>
      </c>
      <c r="C146" s="71"/>
      <c r="D146" s="72"/>
      <c r="E146" s="73"/>
      <c r="F146" s="74"/>
      <c r="G146" s="71"/>
      <c r="H146" s="75"/>
      <c r="I146" s="76"/>
      <c r="J146" s="76"/>
      <c r="K146" s="36"/>
      <c r="L146" s="98">
        <v>146</v>
      </c>
      <c r="M146" s="98"/>
      <c r="N146" s="78"/>
      <c r="O146" s="100" t="s">
        <v>679</v>
      </c>
      <c r="P146" s="103">
        <v>43728.18976851852</v>
      </c>
      <c r="Q146" s="100" t="s">
        <v>735</v>
      </c>
      <c r="R146" s="100"/>
      <c r="S146" s="100"/>
      <c r="T146" s="100"/>
      <c r="U146" s="103">
        <v>43728.18976851852</v>
      </c>
      <c r="V146" s="106" t="s">
        <v>1196</v>
      </c>
      <c r="W146" s="100"/>
      <c r="X146" s="100"/>
      <c r="Y146" s="109" t="s">
        <v>1641</v>
      </c>
      <c r="Z146" s="100"/>
    </row>
    <row r="147" spans="1:26" ht="15">
      <c r="A147" s="70" t="s">
        <v>331</v>
      </c>
      <c r="B147" s="70" t="s">
        <v>329</v>
      </c>
      <c r="C147" s="71"/>
      <c r="D147" s="72"/>
      <c r="E147" s="73"/>
      <c r="F147" s="74"/>
      <c r="G147" s="71"/>
      <c r="H147" s="75"/>
      <c r="I147" s="76"/>
      <c r="J147" s="76"/>
      <c r="K147" s="36"/>
      <c r="L147" s="98">
        <v>147</v>
      </c>
      <c r="M147" s="98"/>
      <c r="N147" s="78"/>
      <c r="O147" s="100" t="s">
        <v>679</v>
      </c>
      <c r="P147" s="103">
        <v>43728.18976851852</v>
      </c>
      <c r="Q147" s="100" t="s">
        <v>735</v>
      </c>
      <c r="R147" s="100"/>
      <c r="S147" s="100"/>
      <c r="T147" s="100"/>
      <c r="U147" s="103">
        <v>43728.18976851852</v>
      </c>
      <c r="V147" s="106" t="s">
        <v>1196</v>
      </c>
      <c r="W147" s="100"/>
      <c r="X147" s="100"/>
      <c r="Y147" s="109" t="s">
        <v>1641</v>
      </c>
      <c r="Z147" s="100"/>
    </row>
    <row r="148" spans="1:26" ht="15">
      <c r="A148" s="70" t="s">
        <v>332</v>
      </c>
      <c r="B148" s="70" t="s">
        <v>637</v>
      </c>
      <c r="C148" s="71"/>
      <c r="D148" s="72"/>
      <c r="E148" s="73"/>
      <c r="F148" s="74"/>
      <c r="G148" s="71"/>
      <c r="H148" s="75"/>
      <c r="I148" s="76"/>
      <c r="J148" s="76"/>
      <c r="K148" s="36"/>
      <c r="L148" s="98">
        <v>148</v>
      </c>
      <c r="M148" s="98"/>
      <c r="N148" s="78"/>
      <c r="O148" s="100" t="s">
        <v>679</v>
      </c>
      <c r="P148" s="103">
        <v>43728.21487268519</v>
      </c>
      <c r="Q148" s="100" t="s">
        <v>734</v>
      </c>
      <c r="R148" s="100"/>
      <c r="S148" s="100"/>
      <c r="T148" s="100"/>
      <c r="U148" s="103">
        <v>43728.21487268519</v>
      </c>
      <c r="V148" s="106" t="s">
        <v>1197</v>
      </c>
      <c r="W148" s="100"/>
      <c r="X148" s="100"/>
      <c r="Y148" s="109" t="s">
        <v>1642</v>
      </c>
      <c r="Z148" s="100"/>
    </row>
    <row r="149" spans="1:26" ht="15">
      <c r="A149" s="70" t="s">
        <v>332</v>
      </c>
      <c r="B149" s="70" t="s">
        <v>336</v>
      </c>
      <c r="C149" s="71"/>
      <c r="D149" s="72"/>
      <c r="E149" s="73"/>
      <c r="F149" s="74"/>
      <c r="G149" s="71"/>
      <c r="H149" s="75"/>
      <c r="I149" s="76"/>
      <c r="J149" s="76"/>
      <c r="K149" s="36"/>
      <c r="L149" s="98">
        <v>149</v>
      </c>
      <c r="M149" s="98"/>
      <c r="N149" s="78"/>
      <c r="O149" s="100" t="s">
        <v>679</v>
      </c>
      <c r="P149" s="103">
        <v>43728.21487268519</v>
      </c>
      <c r="Q149" s="100" t="s">
        <v>734</v>
      </c>
      <c r="R149" s="100"/>
      <c r="S149" s="100"/>
      <c r="T149" s="100"/>
      <c r="U149" s="103">
        <v>43728.21487268519</v>
      </c>
      <c r="V149" s="106" t="s">
        <v>1197</v>
      </c>
      <c r="W149" s="100"/>
      <c r="X149" s="100"/>
      <c r="Y149" s="109" t="s">
        <v>1642</v>
      </c>
      <c r="Z149" s="100"/>
    </row>
    <row r="150" spans="1:26" ht="15">
      <c r="A150" s="70" t="s">
        <v>333</v>
      </c>
      <c r="B150" s="70" t="s">
        <v>333</v>
      </c>
      <c r="C150" s="71"/>
      <c r="D150" s="72"/>
      <c r="E150" s="73"/>
      <c r="F150" s="74"/>
      <c r="G150" s="71"/>
      <c r="H150" s="75"/>
      <c r="I150" s="76"/>
      <c r="J150" s="76"/>
      <c r="K150" s="36"/>
      <c r="L150" s="98">
        <v>150</v>
      </c>
      <c r="M150" s="98"/>
      <c r="N150" s="78"/>
      <c r="O150" s="100" t="s">
        <v>214</v>
      </c>
      <c r="P150" s="103">
        <v>43728.27780092593</v>
      </c>
      <c r="Q150" s="100" t="s">
        <v>742</v>
      </c>
      <c r="R150" s="106" t="s">
        <v>939</v>
      </c>
      <c r="S150" s="100" t="s">
        <v>1046</v>
      </c>
      <c r="T150" s="100"/>
      <c r="U150" s="103">
        <v>43728.27780092593</v>
      </c>
      <c r="V150" s="106" t="s">
        <v>1198</v>
      </c>
      <c r="W150" s="100"/>
      <c r="X150" s="100"/>
      <c r="Y150" s="109" t="s">
        <v>1643</v>
      </c>
      <c r="Z150" s="100"/>
    </row>
    <row r="151" spans="1:26" ht="15">
      <c r="A151" s="70" t="s">
        <v>334</v>
      </c>
      <c r="B151" s="70" t="s">
        <v>334</v>
      </c>
      <c r="C151" s="71"/>
      <c r="D151" s="72"/>
      <c r="E151" s="73"/>
      <c r="F151" s="74"/>
      <c r="G151" s="71"/>
      <c r="H151" s="75"/>
      <c r="I151" s="76"/>
      <c r="J151" s="76"/>
      <c r="K151" s="36"/>
      <c r="L151" s="98">
        <v>151</v>
      </c>
      <c r="M151" s="98"/>
      <c r="N151" s="78"/>
      <c r="O151" s="100" t="s">
        <v>214</v>
      </c>
      <c r="P151" s="103">
        <v>43728.489652777775</v>
      </c>
      <c r="Q151" s="100" t="s">
        <v>743</v>
      </c>
      <c r="R151" s="106" t="s">
        <v>940</v>
      </c>
      <c r="S151" s="100" t="s">
        <v>1040</v>
      </c>
      <c r="T151" s="100"/>
      <c r="U151" s="103">
        <v>43728.489652777775</v>
      </c>
      <c r="V151" s="106" t="s">
        <v>1199</v>
      </c>
      <c r="W151" s="100"/>
      <c r="X151" s="100"/>
      <c r="Y151" s="109" t="s">
        <v>1644</v>
      </c>
      <c r="Z151" s="100"/>
    </row>
    <row r="152" spans="1:26" ht="15">
      <c r="A152" s="70" t="s">
        <v>335</v>
      </c>
      <c r="B152" s="70" t="s">
        <v>637</v>
      </c>
      <c r="C152" s="71"/>
      <c r="D152" s="72"/>
      <c r="E152" s="73"/>
      <c r="F152" s="74"/>
      <c r="G152" s="71"/>
      <c r="H152" s="75"/>
      <c r="I152" s="76"/>
      <c r="J152" s="76"/>
      <c r="K152" s="36"/>
      <c r="L152" s="98">
        <v>152</v>
      </c>
      <c r="M152" s="98"/>
      <c r="N152" s="78"/>
      <c r="O152" s="100" t="s">
        <v>679</v>
      </c>
      <c r="P152" s="103">
        <v>43728.03680555556</v>
      </c>
      <c r="Q152" s="100" t="s">
        <v>744</v>
      </c>
      <c r="R152" s="106" t="s">
        <v>941</v>
      </c>
      <c r="S152" s="100" t="s">
        <v>1040</v>
      </c>
      <c r="T152" s="100"/>
      <c r="U152" s="103">
        <v>43728.03680555556</v>
      </c>
      <c r="V152" s="106" t="s">
        <v>1200</v>
      </c>
      <c r="W152" s="100"/>
      <c r="X152" s="100"/>
      <c r="Y152" s="109" t="s">
        <v>1645</v>
      </c>
      <c r="Z152" s="100"/>
    </row>
    <row r="153" spans="1:26" ht="15">
      <c r="A153" s="70" t="s">
        <v>335</v>
      </c>
      <c r="B153" s="70" t="s">
        <v>336</v>
      </c>
      <c r="C153" s="71"/>
      <c r="D153" s="72"/>
      <c r="E153" s="73"/>
      <c r="F153" s="74"/>
      <c r="G153" s="71"/>
      <c r="H153" s="75"/>
      <c r="I153" s="76"/>
      <c r="J153" s="76"/>
      <c r="K153" s="36"/>
      <c r="L153" s="98">
        <v>153</v>
      </c>
      <c r="M153" s="98"/>
      <c r="N153" s="78"/>
      <c r="O153" s="100" t="s">
        <v>679</v>
      </c>
      <c r="P153" s="103">
        <v>43728.03680555556</v>
      </c>
      <c r="Q153" s="100" t="s">
        <v>744</v>
      </c>
      <c r="R153" s="106" t="s">
        <v>941</v>
      </c>
      <c r="S153" s="100" t="s">
        <v>1040</v>
      </c>
      <c r="T153" s="100"/>
      <c r="U153" s="103">
        <v>43728.03680555556</v>
      </c>
      <c r="V153" s="106" t="s">
        <v>1200</v>
      </c>
      <c r="W153" s="100"/>
      <c r="X153" s="100"/>
      <c r="Y153" s="109" t="s">
        <v>1645</v>
      </c>
      <c r="Z153" s="100"/>
    </row>
    <row r="154" spans="1:26" ht="15">
      <c r="A154" s="70" t="s">
        <v>336</v>
      </c>
      <c r="B154" s="70" t="s">
        <v>335</v>
      </c>
      <c r="C154" s="71"/>
      <c r="D154" s="72"/>
      <c r="E154" s="73"/>
      <c r="F154" s="74"/>
      <c r="G154" s="71"/>
      <c r="H154" s="75"/>
      <c r="I154" s="76"/>
      <c r="J154" s="76"/>
      <c r="K154" s="36"/>
      <c r="L154" s="98">
        <v>154</v>
      </c>
      <c r="M154" s="98"/>
      <c r="N154" s="78"/>
      <c r="O154" s="100" t="s">
        <v>679</v>
      </c>
      <c r="P154" s="103">
        <v>43728.03916666667</v>
      </c>
      <c r="Q154" s="100" t="s">
        <v>745</v>
      </c>
      <c r="R154" s="100"/>
      <c r="S154" s="100"/>
      <c r="T154" s="100"/>
      <c r="U154" s="103">
        <v>43728.03916666667</v>
      </c>
      <c r="V154" s="106" t="s">
        <v>1201</v>
      </c>
      <c r="W154" s="100"/>
      <c r="X154" s="100"/>
      <c r="Y154" s="109" t="s">
        <v>1646</v>
      </c>
      <c r="Z154" s="100"/>
    </row>
    <row r="155" spans="1:26" ht="15">
      <c r="A155" s="70" t="s">
        <v>336</v>
      </c>
      <c r="B155" s="70" t="s">
        <v>637</v>
      </c>
      <c r="C155" s="71"/>
      <c r="D155" s="72"/>
      <c r="E155" s="73"/>
      <c r="F155" s="74"/>
      <c r="G155" s="71"/>
      <c r="H155" s="75"/>
      <c r="I155" s="76"/>
      <c r="J155" s="76"/>
      <c r="K155" s="36"/>
      <c r="L155" s="98">
        <v>155</v>
      </c>
      <c r="M155" s="98"/>
      <c r="N155" s="78"/>
      <c r="O155" s="100" t="s">
        <v>679</v>
      </c>
      <c r="P155" s="103">
        <v>43727.89505787037</v>
      </c>
      <c r="Q155" s="100" t="s">
        <v>746</v>
      </c>
      <c r="R155" s="106" t="s">
        <v>942</v>
      </c>
      <c r="S155" s="100" t="s">
        <v>1040</v>
      </c>
      <c r="T155" s="100"/>
      <c r="U155" s="103">
        <v>43727.89505787037</v>
      </c>
      <c r="V155" s="106" t="s">
        <v>1202</v>
      </c>
      <c r="W155" s="100"/>
      <c r="X155" s="100"/>
      <c r="Y155" s="109" t="s">
        <v>1647</v>
      </c>
      <c r="Z155" s="100"/>
    </row>
    <row r="156" spans="1:26" ht="15">
      <c r="A156" s="70" t="s">
        <v>336</v>
      </c>
      <c r="B156" s="70" t="s">
        <v>637</v>
      </c>
      <c r="C156" s="71"/>
      <c r="D156" s="72"/>
      <c r="E156" s="73"/>
      <c r="F156" s="74"/>
      <c r="G156" s="71"/>
      <c r="H156" s="75"/>
      <c r="I156" s="76"/>
      <c r="J156" s="76"/>
      <c r="K156" s="36"/>
      <c r="L156" s="98">
        <v>156</v>
      </c>
      <c r="M156" s="98"/>
      <c r="N156" s="78"/>
      <c r="O156" s="100" t="s">
        <v>679</v>
      </c>
      <c r="P156" s="103">
        <v>43728.03916666667</v>
      </c>
      <c r="Q156" s="100" t="s">
        <v>745</v>
      </c>
      <c r="R156" s="100"/>
      <c r="S156" s="100"/>
      <c r="T156" s="100"/>
      <c r="U156" s="103">
        <v>43728.03916666667</v>
      </c>
      <c r="V156" s="106" t="s">
        <v>1201</v>
      </c>
      <c r="W156" s="100"/>
      <c r="X156" s="100"/>
      <c r="Y156" s="109" t="s">
        <v>1646</v>
      </c>
      <c r="Z156" s="100"/>
    </row>
    <row r="157" spans="1:26" ht="15">
      <c r="A157" s="70" t="s">
        <v>336</v>
      </c>
      <c r="B157" s="70" t="s">
        <v>637</v>
      </c>
      <c r="C157" s="71"/>
      <c r="D157" s="72"/>
      <c r="E157" s="73"/>
      <c r="F157" s="74"/>
      <c r="G157" s="71"/>
      <c r="H157" s="75"/>
      <c r="I157" s="76"/>
      <c r="J157" s="76"/>
      <c r="K157" s="36"/>
      <c r="L157" s="98">
        <v>157</v>
      </c>
      <c r="M157" s="98"/>
      <c r="N157" s="78"/>
      <c r="O157" s="100" t="s">
        <v>679</v>
      </c>
      <c r="P157" s="103">
        <v>43728.50983796296</v>
      </c>
      <c r="Q157" s="100" t="s">
        <v>734</v>
      </c>
      <c r="R157" s="100"/>
      <c r="S157" s="100"/>
      <c r="T157" s="100"/>
      <c r="U157" s="103">
        <v>43728.50983796296</v>
      </c>
      <c r="V157" s="106" t="s">
        <v>1203</v>
      </c>
      <c r="W157" s="100"/>
      <c r="X157" s="100"/>
      <c r="Y157" s="109" t="s">
        <v>1648</v>
      </c>
      <c r="Z157" s="100"/>
    </row>
    <row r="158" spans="1:26" ht="15">
      <c r="A158" s="70" t="s">
        <v>337</v>
      </c>
      <c r="B158" s="70" t="s">
        <v>637</v>
      </c>
      <c r="C158" s="71"/>
      <c r="D158" s="72"/>
      <c r="E158" s="73"/>
      <c r="F158" s="74"/>
      <c r="G158" s="71"/>
      <c r="H158" s="75"/>
      <c r="I158" s="76"/>
      <c r="J158" s="76"/>
      <c r="K158" s="36"/>
      <c r="L158" s="98">
        <v>158</v>
      </c>
      <c r="M158" s="98"/>
      <c r="N158" s="78"/>
      <c r="O158" s="100" t="s">
        <v>679</v>
      </c>
      <c r="P158" s="103">
        <v>43728.58284722222</v>
      </c>
      <c r="Q158" s="100" t="s">
        <v>734</v>
      </c>
      <c r="R158" s="100"/>
      <c r="S158" s="100"/>
      <c r="T158" s="100"/>
      <c r="U158" s="103">
        <v>43728.58284722222</v>
      </c>
      <c r="V158" s="106" t="s">
        <v>1204</v>
      </c>
      <c r="W158" s="100"/>
      <c r="X158" s="100"/>
      <c r="Y158" s="109" t="s">
        <v>1649</v>
      </c>
      <c r="Z158" s="100"/>
    </row>
    <row r="159" spans="1:26" ht="15">
      <c r="A159" s="70" t="s">
        <v>337</v>
      </c>
      <c r="B159" s="70" t="s">
        <v>336</v>
      </c>
      <c r="C159" s="71"/>
      <c r="D159" s="72"/>
      <c r="E159" s="73"/>
      <c r="F159" s="74"/>
      <c r="G159" s="71"/>
      <c r="H159" s="75"/>
      <c r="I159" s="76"/>
      <c r="J159" s="76"/>
      <c r="K159" s="36"/>
      <c r="L159" s="98">
        <v>159</v>
      </c>
      <c r="M159" s="98"/>
      <c r="N159" s="78"/>
      <c r="O159" s="100" t="s">
        <v>679</v>
      </c>
      <c r="P159" s="103">
        <v>43728.58284722222</v>
      </c>
      <c r="Q159" s="100" t="s">
        <v>734</v>
      </c>
      <c r="R159" s="100"/>
      <c r="S159" s="100"/>
      <c r="T159" s="100"/>
      <c r="U159" s="103">
        <v>43728.58284722222</v>
      </c>
      <c r="V159" s="106" t="s">
        <v>1204</v>
      </c>
      <c r="W159" s="100"/>
      <c r="X159" s="100"/>
      <c r="Y159" s="109" t="s">
        <v>1649</v>
      </c>
      <c r="Z159" s="100"/>
    </row>
    <row r="160" spans="1:26" ht="15">
      <c r="A160" s="70" t="s">
        <v>338</v>
      </c>
      <c r="B160" s="70" t="s">
        <v>338</v>
      </c>
      <c r="C160" s="71"/>
      <c r="D160" s="72"/>
      <c r="E160" s="73"/>
      <c r="F160" s="74"/>
      <c r="G160" s="71"/>
      <c r="H160" s="75"/>
      <c r="I160" s="76"/>
      <c r="J160" s="76"/>
      <c r="K160" s="36"/>
      <c r="L160" s="98">
        <v>160</v>
      </c>
      <c r="M160" s="98"/>
      <c r="N160" s="78"/>
      <c r="O160" s="100" t="s">
        <v>214</v>
      </c>
      <c r="P160" s="103">
        <v>43728.62542824074</v>
      </c>
      <c r="Q160" s="100" t="s">
        <v>747</v>
      </c>
      <c r="R160" s="106" t="s">
        <v>943</v>
      </c>
      <c r="S160" s="100" t="s">
        <v>1040</v>
      </c>
      <c r="T160" s="100"/>
      <c r="U160" s="103">
        <v>43728.62542824074</v>
      </c>
      <c r="V160" s="106" t="s">
        <v>1205</v>
      </c>
      <c r="W160" s="100"/>
      <c r="X160" s="100"/>
      <c r="Y160" s="109" t="s">
        <v>1650</v>
      </c>
      <c r="Z160" s="100"/>
    </row>
    <row r="161" spans="1:26" ht="15">
      <c r="A161" s="70" t="s">
        <v>339</v>
      </c>
      <c r="B161" s="70" t="s">
        <v>628</v>
      </c>
      <c r="C161" s="71"/>
      <c r="D161" s="72"/>
      <c r="E161" s="73"/>
      <c r="F161" s="74"/>
      <c r="G161" s="71"/>
      <c r="H161" s="75"/>
      <c r="I161" s="76"/>
      <c r="J161" s="76"/>
      <c r="K161" s="36"/>
      <c r="L161" s="98">
        <v>161</v>
      </c>
      <c r="M161" s="98"/>
      <c r="N161" s="78"/>
      <c r="O161" s="100" t="s">
        <v>679</v>
      </c>
      <c r="P161" s="103">
        <v>43726.695752314816</v>
      </c>
      <c r="Q161" s="100" t="s">
        <v>748</v>
      </c>
      <c r="R161" s="106" t="s">
        <v>944</v>
      </c>
      <c r="S161" s="100" t="s">
        <v>1040</v>
      </c>
      <c r="T161" s="100"/>
      <c r="U161" s="103">
        <v>43726.695752314816</v>
      </c>
      <c r="V161" s="106" t="s">
        <v>1206</v>
      </c>
      <c r="W161" s="100"/>
      <c r="X161" s="100"/>
      <c r="Y161" s="109" t="s">
        <v>1651</v>
      </c>
      <c r="Z161" s="100"/>
    </row>
    <row r="162" spans="1:26" ht="15">
      <c r="A162" s="70" t="s">
        <v>340</v>
      </c>
      <c r="B162" s="70" t="s">
        <v>628</v>
      </c>
      <c r="C162" s="71"/>
      <c r="D162" s="72"/>
      <c r="E162" s="73"/>
      <c r="F162" s="74"/>
      <c r="G162" s="71"/>
      <c r="H162" s="75"/>
      <c r="I162" s="76"/>
      <c r="J162" s="76"/>
      <c r="K162" s="36"/>
      <c r="L162" s="98">
        <v>162</v>
      </c>
      <c r="M162" s="98"/>
      <c r="N162" s="78"/>
      <c r="O162" s="100" t="s">
        <v>679</v>
      </c>
      <c r="P162" s="103">
        <v>43726.804606481484</v>
      </c>
      <c r="Q162" s="100" t="s">
        <v>702</v>
      </c>
      <c r="R162" s="100"/>
      <c r="S162" s="100"/>
      <c r="T162" s="100"/>
      <c r="U162" s="103">
        <v>43726.804606481484</v>
      </c>
      <c r="V162" s="106" t="s">
        <v>1207</v>
      </c>
      <c r="W162" s="100"/>
      <c r="X162" s="100"/>
      <c r="Y162" s="109" t="s">
        <v>1652</v>
      </c>
      <c r="Z162" s="100"/>
    </row>
    <row r="163" spans="1:26" ht="15">
      <c r="A163" s="70" t="s">
        <v>339</v>
      </c>
      <c r="B163" s="70" t="s">
        <v>629</v>
      </c>
      <c r="C163" s="71"/>
      <c r="D163" s="72"/>
      <c r="E163" s="73"/>
      <c r="F163" s="74"/>
      <c r="G163" s="71"/>
      <c r="H163" s="75"/>
      <c r="I163" s="76"/>
      <c r="J163" s="76"/>
      <c r="K163" s="36"/>
      <c r="L163" s="98">
        <v>163</v>
      </c>
      <c r="M163" s="98"/>
      <c r="N163" s="78"/>
      <c r="O163" s="100" t="s">
        <v>679</v>
      </c>
      <c r="P163" s="103">
        <v>43726.695752314816</v>
      </c>
      <c r="Q163" s="100" t="s">
        <v>748</v>
      </c>
      <c r="R163" s="106" t="s">
        <v>944</v>
      </c>
      <c r="S163" s="100" t="s">
        <v>1040</v>
      </c>
      <c r="T163" s="100"/>
      <c r="U163" s="103">
        <v>43726.695752314816</v>
      </c>
      <c r="V163" s="106" t="s">
        <v>1206</v>
      </c>
      <c r="W163" s="100"/>
      <c r="X163" s="100"/>
      <c r="Y163" s="109" t="s">
        <v>1651</v>
      </c>
      <c r="Z163" s="100"/>
    </row>
    <row r="164" spans="1:26" ht="15">
      <c r="A164" s="70" t="s">
        <v>339</v>
      </c>
      <c r="B164" s="70" t="s">
        <v>629</v>
      </c>
      <c r="C164" s="71"/>
      <c r="D164" s="72"/>
      <c r="E164" s="73"/>
      <c r="F164" s="74"/>
      <c r="G164" s="71"/>
      <c r="H164" s="75"/>
      <c r="I164" s="76"/>
      <c r="J164" s="76"/>
      <c r="K164" s="36"/>
      <c r="L164" s="98">
        <v>164</v>
      </c>
      <c r="M164" s="98"/>
      <c r="N164" s="78"/>
      <c r="O164" s="100" t="s">
        <v>679</v>
      </c>
      <c r="P164" s="103">
        <v>43727.846354166664</v>
      </c>
      <c r="Q164" s="100" t="s">
        <v>749</v>
      </c>
      <c r="R164" s="106" t="s">
        <v>945</v>
      </c>
      <c r="S164" s="100" t="s">
        <v>1042</v>
      </c>
      <c r="T164" s="100"/>
      <c r="U164" s="103">
        <v>43727.846354166664</v>
      </c>
      <c r="V164" s="106" t="s">
        <v>1208</v>
      </c>
      <c r="W164" s="100"/>
      <c r="X164" s="100"/>
      <c r="Y164" s="109" t="s">
        <v>1653</v>
      </c>
      <c r="Z164" s="100"/>
    </row>
    <row r="165" spans="1:26" ht="15">
      <c r="A165" s="70" t="s">
        <v>340</v>
      </c>
      <c r="B165" s="70" t="s">
        <v>339</v>
      </c>
      <c r="C165" s="71"/>
      <c r="D165" s="72"/>
      <c r="E165" s="73"/>
      <c r="F165" s="74"/>
      <c r="G165" s="71"/>
      <c r="H165" s="75"/>
      <c r="I165" s="76"/>
      <c r="J165" s="76"/>
      <c r="K165" s="36"/>
      <c r="L165" s="98">
        <v>165</v>
      </c>
      <c r="M165" s="98"/>
      <c r="N165" s="78"/>
      <c r="O165" s="100" t="s">
        <v>679</v>
      </c>
      <c r="P165" s="103">
        <v>43726.804606481484</v>
      </c>
      <c r="Q165" s="100" t="s">
        <v>702</v>
      </c>
      <c r="R165" s="100"/>
      <c r="S165" s="100"/>
      <c r="T165" s="100"/>
      <c r="U165" s="103">
        <v>43726.804606481484</v>
      </c>
      <c r="V165" s="106" t="s">
        <v>1207</v>
      </c>
      <c r="W165" s="100"/>
      <c r="X165" s="100"/>
      <c r="Y165" s="109" t="s">
        <v>1652</v>
      </c>
      <c r="Z165" s="100"/>
    </row>
    <row r="166" spans="1:26" ht="15">
      <c r="A166" s="70" t="s">
        <v>341</v>
      </c>
      <c r="B166" s="70" t="s">
        <v>341</v>
      </c>
      <c r="C166" s="71"/>
      <c r="D166" s="72"/>
      <c r="E166" s="73"/>
      <c r="F166" s="74"/>
      <c r="G166" s="71"/>
      <c r="H166" s="75"/>
      <c r="I166" s="76"/>
      <c r="J166" s="76"/>
      <c r="K166" s="36"/>
      <c r="L166" s="98">
        <v>166</v>
      </c>
      <c r="M166" s="98"/>
      <c r="N166" s="78"/>
      <c r="O166" s="100" t="s">
        <v>214</v>
      </c>
      <c r="P166" s="103">
        <v>43727.7491087963</v>
      </c>
      <c r="Q166" s="100" t="s">
        <v>750</v>
      </c>
      <c r="R166" s="106" t="s">
        <v>946</v>
      </c>
      <c r="S166" s="100" t="s">
        <v>1040</v>
      </c>
      <c r="T166" s="100"/>
      <c r="U166" s="103">
        <v>43727.7491087963</v>
      </c>
      <c r="V166" s="106" t="s">
        <v>1209</v>
      </c>
      <c r="W166" s="100"/>
      <c r="X166" s="100"/>
      <c r="Y166" s="109" t="s">
        <v>1654</v>
      </c>
      <c r="Z166" s="100"/>
    </row>
    <row r="167" spans="1:26" ht="15">
      <c r="A167" s="70" t="s">
        <v>341</v>
      </c>
      <c r="B167" s="70" t="s">
        <v>341</v>
      </c>
      <c r="C167" s="71"/>
      <c r="D167" s="72"/>
      <c r="E167" s="73"/>
      <c r="F167" s="74"/>
      <c r="G167" s="71"/>
      <c r="H167" s="75"/>
      <c r="I167" s="76"/>
      <c r="J167" s="76"/>
      <c r="K167" s="36"/>
      <c r="L167" s="98">
        <v>167</v>
      </c>
      <c r="M167" s="98"/>
      <c r="N167" s="78"/>
      <c r="O167" s="100" t="s">
        <v>214</v>
      </c>
      <c r="P167" s="103">
        <v>43728.56385416666</v>
      </c>
      <c r="Q167" s="100" t="s">
        <v>751</v>
      </c>
      <c r="R167" s="106" t="s">
        <v>947</v>
      </c>
      <c r="S167" s="100" t="s">
        <v>1040</v>
      </c>
      <c r="T167" s="100"/>
      <c r="U167" s="103">
        <v>43728.56385416666</v>
      </c>
      <c r="V167" s="106" t="s">
        <v>1210</v>
      </c>
      <c r="W167" s="100"/>
      <c r="X167" s="100"/>
      <c r="Y167" s="109" t="s">
        <v>1655</v>
      </c>
      <c r="Z167" s="100"/>
    </row>
    <row r="168" spans="1:26" ht="15">
      <c r="A168" s="70" t="s">
        <v>340</v>
      </c>
      <c r="B168" s="70" t="s">
        <v>341</v>
      </c>
      <c r="C168" s="71"/>
      <c r="D168" s="72"/>
      <c r="E168" s="73"/>
      <c r="F168" s="74"/>
      <c r="G168" s="71"/>
      <c r="H168" s="75"/>
      <c r="I168" s="76"/>
      <c r="J168" s="76"/>
      <c r="K168" s="36"/>
      <c r="L168" s="98">
        <v>168</v>
      </c>
      <c r="M168" s="98"/>
      <c r="N168" s="78"/>
      <c r="O168" s="100" t="s">
        <v>679</v>
      </c>
      <c r="P168" s="103">
        <v>43728.62737268519</v>
      </c>
      <c r="Q168" s="100" t="s">
        <v>752</v>
      </c>
      <c r="R168" s="100"/>
      <c r="S168" s="100"/>
      <c r="T168" s="100"/>
      <c r="U168" s="103">
        <v>43728.62737268519</v>
      </c>
      <c r="V168" s="106" t="s">
        <v>1211</v>
      </c>
      <c r="W168" s="100"/>
      <c r="X168" s="100"/>
      <c r="Y168" s="109" t="s">
        <v>1656</v>
      </c>
      <c r="Z168" s="100"/>
    </row>
    <row r="169" spans="1:26" ht="15">
      <c r="A169" s="70" t="s">
        <v>340</v>
      </c>
      <c r="B169" s="70" t="s">
        <v>629</v>
      </c>
      <c r="C169" s="71"/>
      <c r="D169" s="72"/>
      <c r="E169" s="73"/>
      <c r="F169" s="74"/>
      <c r="G169" s="71"/>
      <c r="H169" s="75"/>
      <c r="I169" s="76"/>
      <c r="J169" s="76"/>
      <c r="K169" s="36"/>
      <c r="L169" s="98">
        <v>169</v>
      </c>
      <c r="M169" s="98"/>
      <c r="N169" s="78"/>
      <c r="O169" s="100" t="s">
        <v>679</v>
      </c>
      <c r="P169" s="103">
        <v>43726.804606481484</v>
      </c>
      <c r="Q169" s="100" t="s">
        <v>702</v>
      </c>
      <c r="R169" s="100"/>
      <c r="S169" s="100"/>
      <c r="T169" s="100"/>
      <c r="U169" s="103">
        <v>43726.804606481484</v>
      </c>
      <c r="V169" s="106" t="s">
        <v>1207</v>
      </c>
      <c r="W169" s="100"/>
      <c r="X169" s="100"/>
      <c r="Y169" s="109" t="s">
        <v>1652</v>
      </c>
      <c r="Z169" s="100"/>
    </row>
    <row r="170" spans="1:26" ht="15">
      <c r="A170" s="70" t="s">
        <v>342</v>
      </c>
      <c r="B170" s="70" t="s">
        <v>638</v>
      </c>
      <c r="C170" s="71"/>
      <c r="D170" s="72"/>
      <c r="E170" s="73"/>
      <c r="F170" s="74"/>
      <c r="G170" s="71"/>
      <c r="H170" s="75"/>
      <c r="I170" s="76"/>
      <c r="J170" s="76"/>
      <c r="K170" s="36"/>
      <c r="L170" s="98">
        <v>170</v>
      </c>
      <c r="M170" s="98"/>
      <c r="N170" s="78"/>
      <c r="O170" s="100" t="s">
        <v>679</v>
      </c>
      <c r="P170" s="103">
        <v>43728.653819444444</v>
      </c>
      <c r="Q170" s="100" t="s">
        <v>753</v>
      </c>
      <c r="R170" s="100"/>
      <c r="S170" s="100"/>
      <c r="T170" s="100"/>
      <c r="U170" s="103">
        <v>43728.653819444444</v>
      </c>
      <c r="V170" s="106" t="s">
        <v>1212</v>
      </c>
      <c r="W170" s="100"/>
      <c r="X170" s="100"/>
      <c r="Y170" s="109" t="s">
        <v>1657</v>
      </c>
      <c r="Z170" s="100"/>
    </row>
    <row r="171" spans="1:26" ht="15">
      <c r="A171" s="70" t="s">
        <v>342</v>
      </c>
      <c r="B171" s="70" t="s">
        <v>613</v>
      </c>
      <c r="C171" s="71"/>
      <c r="D171" s="72"/>
      <c r="E171" s="73"/>
      <c r="F171" s="74"/>
      <c r="G171" s="71"/>
      <c r="H171" s="75"/>
      <c r="I171" s="76"/>
      <c r="J171" s="76"/>
      <c r="K171" s="36"/>
      <c r="L171" s="98">
        <v>171</v>
      </c>
      <c r="M171" s="98"/>
      <c r="N171" s="78"/>
      <c r="O171" s="100" t="s">
        <v>679</v>
      </c>
      <c r="P171" s="103">
        <v>43728.653819444444</v>
      </c>
      <c r="Q171" s="100" t="s">
        <v>753</v>
      </c>
      <c r="R171" s="100"/>
      <c r="S171" s="100"/>
      <c r="T171" s="100"/>
      <c r="U171" s="103">
        <v>43728.653819444444</v>
      </c>
      <c r="V171" s="106" t="s">
        <v>1212</v>
      </c>
      <c r="W171" s="100"/>
      <c r="X171" s="100"/>
      <c r="Y171" s="109" t="s">
        <v>1657</v>
      </c>
      <c r="Z171" s="100"/>
    </row>
    <row r="172" spans="1:26" ht="15">
      <c r="A172" s="70" t="s">
        <v>343</v>
      </c>
      <c r="B172" s="70" t="s">
        <v>638</v>
      </c>
      <c r="C172" s="71"/>
      <c r="D172" s="72"/>
      <c r="E172" s="73"/>
      <c r="F172" s="74"/>
      <c r="G172" s="71"/>
      <c r="H172" s="75"/>
      <c r="I172" s="76"/>
      <c r="J172" s="76"/>
      <c r="K172" s="36"/>
      <c r="L172" s="98">
        <v>172</v>
      </c>
      <c r="M172" s="98"/>
      <c r="N172" s="78"/>
      <c r="O172" s="100" t="s">
        <v>679</v>
      </c>
      <c r="P172" s="103">
        <v>43728.66274305555</v>
      </c>
      <c r="Q172" s="100" t="s">
        <v>753</v>
      </c>
      <c r="R172" s="100"/>
      <c r="S172" s="100"/>
      <c r="T172" s="100"/>
      <c r="U172" s="103">
        <v>43728.66274305555</v>
      </c>
      <c r="V172" s="106" t="s">
        <v>1213</v>
      </c>
      <c r="W172" s="100"/>
      <c r="X172" s="100"/>
      <c r="Y172" s="109" t="s">
        <v>1658</v>
      </c>
      <c r="Z172" s="100"/>
    </row>
    <row r="173" spans="1:26" ht="15">
      <c r="A173" s="70" t="s">
        <v>343</v>
      </c>
      <c r="B173" s="70" t="s">
        <v>613</v>
      </c>
      <c r="C173" s="71"/>
      <c r="D173" s="72"/>
      <c r="E173" s="73"/>
      <c r="F173" s="74"/>
      <c r="G173" s="71"/>
      <c r="H173" s="75"/>
      <c r="I173" s="76"/>
      <c r="J173" s="76"/>
      <c r="K173" s="36"/>
      <c r="L173" s="98">
        <v>173</v>
      </c>
      <c r="M173" s="98"/>
      <c r="N173" s="78"/>
      <c r="O173" s="100" t="s">
        <v>679</v>
      </c>
      <c r="P173" s="103">
        <v>43728.66274305555</v>
      </c>
      <c r="Q173" s="100" t="s">
        <v>753</v>
      </c>
      <c r="R173" s="100"/>
      <c r="S173" s="100"/>
      <c r="T173" s="100"/>
      <c r="U173" s="103">
        <v>43728.66274305555</v>
      </c>
      <c r="V173" s="106" t="s">
        <v>1213</v>
      </c>
      <c r="W173" s="100"/>
      <c r="X173" s="100"/>
      <c r="Y173" s="109" t="s">
        <v>1658</v>
      </c>
      <c r="Z173" s="100"/>
    </row>
    <row r="174" spans="1:26" ht="15">
      <c r="A174" s="70" t="s">
        <v>344</v>
      </c>
      <c r="B174" s="70" t="s">
        <v>638</v>
      </c>
      <c r="C174" s="71"/>
      <c r="D174" s="72"/>
      <c r="E174" s="73"/>
      <c r="F174" s="74"/>
      <c r="G174" s="71"/>
      <c r="H174" s="75"/>
      <c r="I174" s="76"/>
      <c r="J174" s="76"/>
      <c r="K174" s="36"/>
      <c r="L174" s="98">
        <v>174</v>
      </c>
      <c r="M174" s="98"/>
      <c r="N174" s="78"/>
      <c r="O174" s="100" t="s">
        <v>679</v>
      </c>
      <c r="P174" s="103">
        <v>43728.66304398148</v>
      </c>
      <c r="Q174" s="100" t="s">
        <v>753</v>
      </c>
      <c r="R174" s="100"/>
      <c r="S174" s="100"/>
      <c r="T174" s="100"/>
      <c r="U174" s="103">
        <v>43728.66304398148</v>
      </c>
      <c r="V174" s="106" t="s">
        <v>1214</v>
      </c>
      <c r="W174" s="100"/>
      <c r="X174" s="100"/>
      <c r="Y174" s="109" t="s">
        <v>1659</v>
      </c>
      <c r="Z174" s="100"/>
    </row>
    <row r="175" spans="1:26" ht="15">
      <c r="A175" s="70" t="s">
        <v>344</v>
      </c>
      <c r="B175" s="70" t="s">
        <v>613</v>
      </c>
      <c r="C175" s="71"/>
      <c r="D175" s="72"/>
      <c r="E175" s="73"/>
      <c r="F175" s="74"/>
      <c r="G175" s="71"/>
      <c r="H175" s="75"/>
      <c r="I175" s="76"/>
      <c r="J175" s="76"/>
      <c r="K175" s="36"/>
      <c r="L175" s="98">
        <v>175</v>
      </c>
      <c r="M175" s="98"/>
      <c r="N175" s="78"/>
      <c r="O175" s="100" t="s">
        <v>679</v>
      </c>
      <c r="P175" s="103">
        <v>43728.66304398148</v>
      </c>
      <c r="Q175" s="100" t="s">
        <v>753</v>
      </c>
      <c r="R175" s="100"/>
      <c r="S175" s="100"/>
      <c r="T175" s="100"/>
      <c r="U175" s="103">
        <v>43728.66304398148</v>
      </c>
      <c r="V175" s="106" t="s">
        <v>1214</v>
      </c>
      <c r="W175" s="100"/>
      <c r="X175" s="100"/>
      <c r="Y175" s="109" t="s">
        <v>1659</v>
      </c>
      <c r="Z175" s="100"/>
    </row>
    <row r="176" spans="1:26" ht="15">
      <c r="A176" s="70" t="s">
        <v>345</v>
      </c>
      <c r="B176" s="70" t="s">
        <v>345</v>
      </c>
      <c r="C176" s="71"/>
      <c r="D176" s="72"/>
      <c r="E176" s="73"/>
      <c r="F176" s="74"/>
      <c r="G176" s="71"/>
      <c r="H176" s="75"/>
      <c r="I176" s="76"/>
      <c r="J176" s="76"/>
      <c r="K176" s="36"/>
      <c r="L176" s="98">
        <v>176</v>
      </c>
      <c r="M176" s="98"/>
      <c r="N176" s="78"/>
      <c r="O176" s="100" t="s">
        <v>214</v>
      </c>
      <c r="P176" s="103">
        <v>43727.7421875</v>
      </c>
      <c r="Q176" s="100" t="s">
        <v>754</v>
      </c>
      <c r="R176" s="106" t="s">
        <v>948</v>
      </c>
      <c r="S176" s="100" t="s">
        <v>1040</v>
      </c>
      <c r="T176" s="100"/>
      <c r="U176" s="103">
        <v>43727.7421875</v>
      </c>
      <c r="V176" s="106" t="s">
        <v>1215</v>
      </c>
      <c r="W176" s="100"/>
      <c r="X176" s="100"/>
      <c r="Y176" s="109" t="s">
        <v>1660</v>
      </c>
      <c r="Z176" s="100"/>
    </row>
    <row r="177" spans="1:26" ht="15">
      <c r="A177" s="70" t="s">
        <v>346</v>
      </c>
      <c r="B177" s="70" t="s">
        <v>345</v>
      </c>
      <c r="C177" s="71"/>
      <c r="D177" s="72"/>
      <c r="E177" s="73"/>
      <c r="F177" s="74"/>
      <c r="G177" s="71"/>
      <c r="H177" s="75"/>
      <c r="I177" s="76"/>
      <c r="J177" s="76"/>
      <c r="K177" s="36"/>
      <c r="L177" s="98">
        <v>177</v>
      </c>
      <c r="M177" s="98"/>
      <c r="N177" s="78"/>
      <c r="O177" s="100" t="s">
        <v>679</v>
      </c>
      <c r="P177" s="103">
        <v>43728.679930555554</v>
      </c>
      <c r="Q177" s="100" t="s">
        <v>732</v>
      </c>
      <c r="R177" s="100"/>
      <c r="S177" s="100"/>
      <c r="T177" s="100"/>
      <c r="U177" s="103">
        <v>43728.679930555554</v>
      </c>
      <c r="V177" s="106" t="s">
        <v>1216</v>
      </c>
      <c r="W177" s="100"/>
      <c r="X177" s="100"/>
      <c r="Y177" s="109" t="s">
        <v>1661</v>
      </c>
      <c r="Z177" s="100"/>
    </row>
    <row r="178" spans="1:26" ht="15">
      <c r="A178" s="70" t="s">
        <v>347</v>
      </c>
      <c r="B178" s="70" t="s">
        <v>638</v>
      </c>
      <c r="C178" s="71"/>
      <c r="D178" s="72"/>
      <c r="E178" s="73"/>
      <c r="F178" s="74"/>
      <c r="G178" s="71"/>
      <c r="H178" s="75"/>
      <c r="I178" s="76"/>
      <c r="J178" s="76"/>
      <c r="K178" s="36"/>
      <c r="L178" s="98">
        <v>178</v>
      </c>
      <c r="M178" s="98"/>
      <c r="N178" s="78"/>
      <c r="O178" s="100" t="s">
        <v>679</v>
      </c>
      <c r="P178" s="103">
        <v>43728.69216435185</v>
      </c>
      <c r="Q178" s="100" t="s">
        <v>753</v>
      </c>
      <c r="R178" s="100"/>
      <c r="S178" s="100"/>
      <c r="T178" s="100"/>
      <c r="U178" s="103">
        <v>43728.69216435185</v>
      </c>
      <c r="V178" s="106" t="s">
        <v>1217</v>
      </c>
      <c r="W178" s="100"/>
      <c r="X178" s="100"/>
      <c r="Y178" s="109" t="s">
        <v>1662</v>
      </c>
      <c r="Z178" s="100"/>
    </row>
    <row r="179" spans="1:26" ht="15">
      <c r="A179" s="70" t="s">
        <v>347</v>
      </c>
      <c r="B179" s="70" t="s">
        <v>613</v>
      </c>
      <c r="C179" s="71"/>
      <c r="D179" s="72"/>
      <c r="E179" s="73"/>
      <c r="F179" s="74"/>
      <c r="G179" s="71"/>
      <c r="H179" s="75"/>
      <c r="I179" s="76"/>
      <c r="J179" s="76"/>
      <c r="K179" s="36"/>
      <c r="L179" s="98">
        <v>179</v>
      </c>
      <c r="M179" s="98"/>
      <c r="N179" s="78"/>
      <c r="O179" s="100" t="s">
        <v>679</v>
      </c>
      <c r="P179" s="103">
        <v>43728.69216435185</v>
      </c>
      <c r="Q179" s="100" t="s">
        <v>753</v>
      </c>
      <c r="R179" s="100"/>
      <c r="S179" s="100"/>
      <c r="T179" s="100"/>
      <c r="U179" s="103">
        <v>43728.69216435185</v>
      </c>
      <c r="V179" s="106" t="s">
        <v>1217</v>
      </c>
      <c r="W179" s="100"/>
      <c r="X179" s="100"/>
      <c r="Y179" s="109" t="s">
        <v>1662</v>
      </c>
      <c r="Z179" s="100"/>
    </row>
    <row r="180" spans="1:26" ht="15">
      <c r="A180" s="70" t="s">
        <v>348</v>
      </c>
      <c r="B180" s="70" t="s">
        <v>638</v>
      </c>
      <c r="C180" s="71"/>
      <c r="D180" s="72"/>
      <c r="E180" s="73"/>
      <c r="F180" s="74"/>
      <c r="G180" s="71"/>
      <c r="H180" s="75"/>
      <c r="I180" s="76"/>
      <c r="J180" s="76"/>
      <c r="K180" s="36"/>
      <c r="L180" s="98">
        <v>180</v>
      </c>
      <c r="M180" s="98"/>
      <c r="N180" s="78"/>
      <c r="O180" s="100" t="s">
        <v>679</v>
      </c>
      <c r="P180" s="103">
        <v>43728.70863425926</v>
      </c>
      <c r="Q180" s="100" t="s">
        <v>753</v>
      </c>
      <c r="R180" s="100"/>
      <c r="S180" s="100"/>
      <c r="T180" s="100"/>
      <c r="U180" s="103">
        <v>43728.70863425926</v>
      </c>
      <c r="V180" s="106" t="s">
        <v>1218</v>
      </c>
      <c r="W180" s="100"/>
      <c r="X180" s="100"/>
      <c r="Y180" s="109" t="s">
        <v>1663</v>
      </c>
      <c r="Z180" s="100"/>
    </row>
    <row r="181" spans="1:26" ht="15">
      <c r="A181" s="70" t="s">
        <v>348</v>
      </c>
      <c r="B181" s="70" t="s">
        <v>613</v>
      </c>
      <c r="C181" s="71"/>
      <c r="D181" s="72"/>
      <c r="E181" s="73"/>
      <c r="F181" s="74"/>
      <c r="G181" s="71"/>
      <c r="H181" s="75"/>
      <c r="I181" s="76"/>
      <c r="J181" s="76"/>
      <c r="K181" s="36"/>
      <c r="L181" s="98">
        <v>181</v>
      </c>
      <c r="M181" s="98"/>
      <c r="N181" s="78"/>
      <c r="O181" s="100" t="s">
        <v>679</v>
      </c>
      <c r="P181" s="103">
        <v>43728.70863425926</v>
      </c>
      <c r="Q181" s="100" t="s">
        <v>753</v>
      </c>
      <c r="R181" s="100"/>
      <c r="S181" s="100"/>
      <c r="T181" s="100"/>
      <c r="U181" s="103">
        <v>43728.70863425926</v>
      </c>
      <c r="V181" s="106" t="s">
        <v>1218</v>
      </c>
      <c r="W181" s="100"/>
      <c r="X181" s="100"/>
      <c r="Y181" s="109" t="s">
        <v>1663</v>
      </c>
      <c r="Z181" s="100"/>
    </row>
    <row r="182" spans="1:26" ht="15">
      <c r="A182" s="70" t="s">
        <v>349</v>
      </c>
      <c r="B182" s="70" t="s">
        <v>638</v>
      </c>
      <c r="C182" s="71"/>
      <c r="D182" s="72"/>
      <c r="E182" s="73"/>
      <c r="F182" s="74"/>
      <c r="G182" s="71"/>
      <c r="H182" s="75"/>
      <c r="I182" s="76"/>
      <c r="J182" s="76"/>
      <c r="K182" s="36"/>
      <c r="L182" s="98">
        <v>182</v>
      </c>
      <c r="M182" s="98"/>
      <c r="N182" s="78"/>
      <c r="O182" s="100" t="s">
        <v>679</v>
      </c>
      <c r="P182" s="103">
        <v>43728.71020833333</v>
      </c>
      <c r="Q182" s="100" t="s">
        <v>753</v>
      </c>
      <c r="R182" s="100"/>
      <c r="S182" s="100"/>
      <c r="T182" s="100"/>
      <c r="U182" s="103">
        <v>43728.71020833333</v>
      </c>
      <c r="V182" s="106" t="s">
        <v>1219</v>
      </c>
      <c r="W182" s="100"/>
      <c r="X182" s="100"/>
      <c r="Y182" s="109" t="s">
        <v>1664</v>
      </c>
      <c r="Z182" s="100"/>
    </row>
    <row r="183" spans="1:26" ht="15">
      <c r="A183" s="70" t="s">
        <v>349</v>
      </c>
      <c r="B183" s="70" t="s">
        <v>613</v>
      </c>
      <c r="C183" s="71"/>
      <c r="D183" s="72"/>
      <c r="E183" s="73"/>
      <c r="F183" s="74"/>
      <c r="G183" s="71"/>
      <c r="H183" s="75"/>
      <c r="I183" s="76"/>
      <c r="J183" s="76"/>
      <c r="K183" s="36"/>
      <c r="L183" s="98">
        <v>183</v>
      </c>
      <c r="M183" s="98"/>
      <c r="N183" s="78"/>
      <c r="O183" s="100" t="s">
        <v>679</v>
      </c>
      <c r="P183" s="103">
        <v>43728.71020833333</v>
      </c>
      <c r="Q183" s="100" t="s">
        <v>753</v>
      </c>
      <c r="R183" s="100"/>
      <c r="S183" s="100"/>
      <c r="T183" s="100"/>
      <c r="U183" s="103">
        <v>43728.71020833333</v>
      </c>
      <c r="V183" s="106" t="s">
        <v>1219</v>
      </c>
      <c r="W183" s="100"/>
      <c r="X183" s="100"/>
      <c r="Y183" s="109" t="s">
        <v>1664</v>
      </c>
      <c r="Z183" s="100"/>
    </row>
    <row r="184" spans="1:26" ht="15">
      <c r="A184" s="70" t="s">
        <v>350</v>
      </c>
      <c r="B184" s="70" t="s">
        <v>638</v>
      </c>
      <c r="C184" s="71"/>
      <c r="D184" s="72"/>
      <c r="E184" s="73"/>
      <c r="F184" s="74"/>
      <c r="G184" s="71"/>
      <c r="H184" s="75"/>
      <c r="I184" s="76"/>
      <c r="J184" s="76"/>
      <c r="K184" s="36"/>
      <c r="L184" s="98">
        <v>184</v>
      </c>
      <c r="M184" s="98"/>
      <c r="N184" s="78"/>
      <c r="O184" s="100" t="s">
        <v>679</v>
      </c>
      <c r="P184" s="103">
        <v>43728.714780092596</v>
      </c>
      <c r="Q184" s="100" t="s">
        <v>753</v>
      </c>
      <c r="R184" s="100"/>
      <c r="S184" s="100"/>
      <c r="T184" s="100"/>
      <c r="U184" s="103">
        <v>43728.714780092596</v>
      </c>
      <c r="V184" s="106" t="s">
        <v>1220</v>
      </c>
      <c r="W184" s="100"/>
      <c r="X184" s="100"/>
      <c r="Y184" s="109" t="s">
        <v>1665</v>
      </c>
      <c r="Z184" s="100"/>
    </row>
    <row r="185" spans="1:26" ht="15">
      <c r="A185" s="70" t="s">
        <v>350</v>
      </c>
      <c r="B185" s="70" t="s">
        <v>613</v>
      </c>
      <c r="C185" s="71"/>
      <c r="D185" s="72"/>
      <c r="E185" s="73"/>
      <c r="F185" s="74"/>
      <c r="G185" s="71"/>
      <c r="H185" s="75"/>
      <c r="I185" s="76"/>
      <c r="J185" s="76"/>
      <c r="K185" s="36"/>
      <c r="L185" s="98">
        <v>185</v>
      </c>
      <c r="M185" s="98"/>
      <c r="N185" s="78"/>
      <c r="O185" s="100" t="s">
        <v>679</v>
      </c>
      <c r="P185" s="103">
        <v>43728.714780092596</v>
      </c>
      <c r="Q185" s="100" t="s">
        <v>753</v>
      </c>
      <c r="R185" s="100"/>
      <c r="S185" s="100"/>
      <c r="T185" s="100"/>
      <c r="U185" s="103">
        <v>43728.714780092596</v>
      </c>
      <c r="V185" s="106" t="s">
        <v>1220</v>
      </c>
      <c r="W185" s="100"/>
      <c r="X185" s="100"/>
      <c r="Y185" s="109" t="s">
        <v>1665</v>
      </c>
      <c r="Z185" s="100"/>
    </row>
    <row r="186" spans="1:26" ht="15">
      <c r="A186" s="70" t="s">
        <v>351</v>
      </c>
      <c r="B186" s="70" t="s">
        <v>639</v>
      </c>
      <c r="C186" s="71"/>
      <c r="D186" s="72"/>
      <c r="E186" s="73"/>
      <c r="F186" s="74"/>
      <c r="G186" s="71"/>
      <c r="H186" s="75"/>
      <c r="I186" s="76"/>
      <c r="J186" s="76"/>
      <c r="K186" s="36"/>
      <c r="L186" s="98">
        <v>186</v>
      </c>
      <c r="M186" s="98"/>
      <c r="N186" s="78"/>
      <c r="O186" s="100" t="s">
        <v>680</v>
      </c>
      <c r="P186" s="103">
        <v>43728.73390046296</v>
      </c>
      <c r="Q186" s="100" t="s">
        <v>755</v>
      </c>
      <c r="R186" s="106" t="s">
        <v>949</v>
      </c>
      <c r="S186" s="100" t="s">
        <v>1040</v>
      </c>
      <c r="T186" s="100"/>
      <c r="U186" s="103">
        <v>43728.73390046296</v>
      </c>
      <c r="V186" s="106" t="s">
        <v>1221</v>
      </c>
      <c r="W186" s="100"/>
      <c r="X186" s="100"/>
      <c r="Y186" s="109" t="s">
        <v>1666</v>
      </c>
      <c r="Z186" s="100"/>
    </row>
    <row r="187" spans="1:26" ht="15">
      <c r="A187" s="70" t="s">
        <v>352</v>
      </c>
      <c r="B187" s="70" t="s">
        <v>638</v>
      </c>
      <c r="C187" s="71"/>
      <c r="D187" s="72"/>
      <c r="E187" s="73"/>
      <c r="F187" s="74"/>
      <c r="G187" s="71"/>
      <c r="H187" s="75"/>
      <c r="I187" s="76"/>
      <c r="J187" s="76"/>
      <c r="K187" s="36"/>
      <c r="L187" s="98">
        <v>187</v>
      </c>
      <c r="M187" s="98"/>
      <c r="N187" s="78"/>
      <c r="O187" s="100" t="s">
        <v>679</v>
      </c>
      <c r="P187" s="103">
        <v>43728.73868055556</v>
      </c>
      <c r="Q187" s="100" t="s">
        <v>753</v>
      </c>
      <c r="R187" s="100"/>
      <c r="S187" s="100"/>
      <c r="T187" s="100"/>
      <c r="U187" s="103">
        <v>43728.73868055556</v>
      </c>
      <c r="V187" s="106" t="s">
        <v>1222</v>
      </c>
      <c r="W187" s="100"/>
      <c r="X187" s="100"/>
      <c r="Y187" s="109" t="s">
        <v>1667</v>
      </c>
      <c r="Z187" s="100"/>
    </row>
    <row r="188" spans="1:26" ht="15">
      <c r="A188" s="70" t="s">
        <v>352</v>
      </c>
      <c r="B188" s="70" t="s">
        <v>613</v>
      </c>
      <c r="C188" s="71"/>
      <c r="D188" s="72"/>
      <c r="E188" s="73"/>
      <c r="F188" s="74"/>
      <c r="G188" s="71"/>
      <c r="H188" s="75"/>
      <c r="I188" s="76"/>
      <c r="J188" s="76"/>
      <c r="K188" s="36"/>
      <c r="L188" s="98">
        <v>188</v>
      </c>
      <c r="M188" s="98"/>
      <c r="N188" s="78"/>
      <c r="O188" s="100" t="s">
        <v>679</v>
      </c>
      <c r="P188" s="103">
        <v>43728.73868055556</v>
      </c>
      <c r="Q188" s="100" t="s">
        <v>753</v>
      </c>
      <c r="R188" s="100"/>
      <c r="S188" s="100"/>
      <c r="T188" s="100"/>
      <c r="U188" s="103">
        <v>43728.73868055556</v>
      </c>
      <c r="V188" s="106" t="s">
        <v>1222</v>
      </c>
      <c r="W188" s="100"/>
      <c r="X188" s="100"/>
      <c r="Y188" s="109" t="s">
        <v>1667</v>
      </c>
      <c r="Z188" s="100"/>
    </row>
    <row r="189" spans="1:26" ht="15">
      <c r="A189" s="70" t="s">
        <v>353</v>
      </c>
      <c r="B189" s="70" t="s">
        <v>638</v>
      </c>
      <c r="C189" s="71"/>
      <c r="D189" s="72"/>
      <c r="E189" s="73"/>
      <c r="F189" s="74"/>
      <c r="G189" s="71"/>
      <c r="H189" s="75"/>
      <c r="I189" s="76"/>
      <c r="J189" s="76"/>
      <c r="K189" s="36"/>
      <c r="L189" s="98">
        <v>189</v>
      </c>
      <c r="M189" s="98"/>
      <c r="N189" s="78"/>
      <c r="O189" s="100" t="s">
        <v>679</v>
      </c>
      <c r="P189" s="103">
        <v>43728.746458333335</v>
      </c>
      <c r="Q189" s="100" t="s">
        <v>753</v>
      </c>
      <c r="R189" s="100"/>
      <c r="S189" s="100"/>
      <c r="T189" s="100"/>
      <c r="U189" s="103">
        <v>43728.746458333335</v>
      </c>
      <c r="V189" s="106" t="s">
        <v>1223</v>
      </c>
      <c r="W189" s="100"/>
      <c r="X189" s="100"/>
      <c r="Y189" s="109" t="s">
        <v>1668</v>
      </c>
      <c r="Z189" s="100"/>
    </row>
    <row r="190" spans="1:26" ht="15">
      <c r="A190" s="70" t="s">
        <v>353</v>
      </c>
      <c r="B190" s="70" t="s">
        <v>613</v>
      </c>
      <c r="C190" s="71"/>
      <c r="D190" s="72"/>
      <c r="E190" s="73"/>
      <c r="F190" s="74"/>
      <c r="G190" s="71"/>
      <c r="H190" s="75"/>
      <c r="I190" s="76"/>
      <c r="J190" s="76"/>
      <c r="K190" s="36"/>
      <c r="L190" s="98">
        <v>190</v>
      </c>
      <c r="M190" s="98"/>
      <c r="N190" s="78"/>
      <c r="O190" s="100" t="s">
        <v>679</v>
      </c>
      <c r="P190" s="103">
        <v>43728.746458333335</v>
      </c>
      <c r="Q190" s="100" t="s">
        <v>753</v>
      </c>
      <c r="R190" s="100"/>
      <c r="S190" s="100"/>
      <c r="T190" s="100"/>
      <c r="U190" s="103">
        <v>43728.746458333335</v>
      </c>
      <c r="V190" s="106" t="s">
        <v>1223</v>
      </c>
      <c r="W190" s="100"/>
      <c r="X190" s="100"/>
      <c r="Y190" s="109" t="s">
        <v>1668</v>
      </c>
      <c r="Z190" s="100"/>
    </row>
    <row r="191" spans="1:26" ht="15">
      <c r="A191" s="70" t="s">
        <v>354</v>
      </c>
      <c r="B191" s="70" t="s">
        <v>354</v>
      </c>
      <c r="C191" s="71"/>
      <c r="D191" s="72"/>
      <c r="E191" s="73"/>
      <c r="F191" s="74"/>
      <c r="G191" s="71"/>
      <c r="H191" s="75"/>
      <c r="I191" s="76"/>
      <c r="J191" s="76"/>
      <c r="K191" s="36"/>
      <c r="L191" s="98">
        <v>191</v>
      </c>
      <c r="M191" s="98"/>
      <c r="N191" s="78"/>
      <c r="O191" s="100" t="s">
        <v>214</v>
      </c>
      <c r="P191" s="103">
        <v>43728.74700231481</v>
      </c>
      <c r="Q191" s="100" t="s">
        <v>756</v>
      </c>
      <c r="R191" s="106" t="s">
        <v>950</v>
      </c>
      <c r="S191" s="100" t="s">
        <v>1040</v>
      </c>
      <c r="T191" s="100"/>
      <c r="U191" s="103">
        <v>43728.74700231481</v>
      </c>
      <c r="V191" s="106" t="s">
        <v>1224</v>
      </c>
      <c r="W191" s="100"/>
      <c r="X191" s="100"/>
      <c r="Y191" s="109" t="s">
        <v>1669</v>
      </c>
      <c r="Z191" s="100"/>
    </row>
    <row r="192" spans="1:26" ht="15">
      <c r="A192" s="70" t="s">
        <v>355</v>
      </c>
      <c r="B192" s="70" t="s">
        <v>638</v>
      </c>
      <c r="C192" s="71"/>
      <c r="D192" s="72"/>
      <c r="E192" s="73"/>
      <c r="F192" s="74"/>
      <c r="G192" s="71"/>
      <c r="H192" s="75"/>
      <c r="I192" s="76"/>
      <c r="J192" s="76"/>
      <c r="K192" s="36"/>
      <c r="L192" s="98">
        <v>192</v>
      </c>
      <c r="M192" s="98"/>
      <c r="N192" s="78"/>
      <c r="O192" s="100" t="s">
        <v>679</v>
      </c>
      <c r="P192" s="103">
        <v>43728.750706018516</v>
      </c>
      <c r="Q192" s="100" t="s">
        <v>753</v>
      </c>
      <c r="R192" s="100"/>
      <c r="S192" s="100"/>
      <c r="T192" s="100"/>
      <c r="U192" s="103">
        <v>43728.750706018516</v>
      </c>
      <c r="V192" s="106" t="s">
        <v>1225</v>
      </c>
      <c r="W192" s="100"/>
      <c r="X192" s="100"/>
      <c r="Y192" s="109" t="s">
        <v>1670</v>
      </c>
      <c r="Z192" s="100"/>
    </row>
    <row r="193" spans="1:26" ht="15">
      <c r="A193" s="70" t="s">
        <v>355</v>
      </c>
      <c r="B193" s="70" t="s">
        <v>613</v>
      </c>
      <c r="C193" s="71"/>
      <c r="D193" s="72"/>
      <c r="E193" s="73"/>
      <c r="F193" s="74"/>
      <c r="G193" s="71"/>
      <c r="H193" s="75"/>
      <c r="I193" s="76"/>
      <c r="J193" s="76"/>
      <c r="K193" s="36"/>
      <c r="L193" s="98">
        <v>193</v>
      </c>
      <c r="M193" s="98"/>
      <c r="N193" s="78"/>
      <c r="O193" s="100" t="s">
        <v>679</v>
      </c>
      <c r="P193" s="103">
        <v>43728.750706018516</v>
      </c>
      <c r="Q193" s="100" t="s">
        <v>753</v>
      </c>
      <c r="R193" s="100"/>
      <c r="S193" s="100"/>
      <c r="T193" s="100"/>
      <c r="U193" s="103">
        <v>43728.750706018516</v>
      </c>
      <c r="V193" s="106" t="s">
        <v>1225</v>
      </c>
      <c r="W193" s="100"/>
      <c r="X193" s="100"/>
      <c r="Y193" s="109" t="s">
        <v>1670</v>
      </c>
      <c r="Z193" s="100"/>
    </row>
    <row r="194" spans="1:26" ht="15">
      <c r="A194" s="70" t="s">
        <v>356</v>
      </c>
      <c r="B194" s="70" t="s">
        <v>640</v>
      </c>
      <c r="C194" s="71"/>
      <c r="D194" s="72"/>
      <c r="E194" s="73"/>
      <c r="F194" s="74"/>
      <c r="G194" s="71"/>
      <c r="H194" s="75"/>
      <c r="I194" s="76"/>
      <c r="J194" s="76"/>
      <c r="K194" s="36"/>
      <c r="L194" s="98">
        <v>194</v>
      </c>
      <c r="M194" s="98"/>
      <c r="N194" s="78"/>
      <c r="O194" s="100" t="s">
        <v>679</v>
      </c>
      <c r="P194" s="103">
        <v>43728.75653935185</v>
      </c>
      <c r="Q194" s="100" t="s">
        <v>757</v>
      </c>
      <c r="R194" s="100"/>
      <c r="S194" s="100"/>
      <c r="T194" s="100" t="s">
        <v>1062</v>
      </c>
      <c r="U194" s="103">
        <v>43728.75653935185</v>
      </c>
      <c r="V194" s="106" t="s">
        <v>1226</v>
      </c>
      <c r="W194" s="100"/>
      <c r="X194" s="100"/>
      <c r="Y194" s="109" t="s">
        <v>1671</v>
      </c>
      <c r="Z194" s="100"/>
    </row>
    <row r="195" spans="1:26" ht="15">
      <c r="A195" s="70" t="s">
        <v>356</v>
      </c>
      <c r="B195" s="70" t="s">
        <v>517</v>
      </c>
      <c r="C195" s="71"/>
      <c r="D195" s="72"/>
      <c r="E195" s="73"/>
      <c r="F195" s="74"/>
      <c r="G195" s="71"/>
      <c r="H195" s="75"/>
      <c r="I195" s="76"/>
      <c r="J195" s="76"/>
      <c r="K195" s="36"/>
      <c r="L195" s="98">
        <v>195</v>
      </c>
      <c r="M195" s="98"/>
      <c r="N195" s="78"/>
      <c r="O195" s="100" t="s">
        <v>679</v>
      </c>
      <c r="P195" s="103">
        <v>43728.75653935185</v>
      </c>
      <c r="Q195" s="100" t="s">
        <v>757</v>
      </c>
      <c r="R195" s="100"/>
      <c r="S195" s="100"/>
      <c r="T195" s="100" t="s">
        <v>1062</v>
      </c>
      <c r="U195" s="103">
        <v>43728.75653935185</v>
      </c>
      <c r="V195" s="106" t="s">
        <v>1226</v>
      </c>
      <c r="W195" s="100"/>
      <c r="X195" s="100"/>
      <c r="Y195" s="109" t="s">
        <v>1671</v>
      </c>
      <c r="Z195" s="100"/>
    </row>
    <row r="196" spans="1:26" ht="15">
      <c r="A196" s="70" t="s">
        <v>357</v>
      </c>
      <c r="B196" s="70" t="s">
        <v>640</v>
      </c>
      <c r="C196" s="71"/>
      <c r="D196" s="72"/>
      <c r="E196" s="73"/>
      <c r="F196" s="74"/>
      <c r="G196" s="71"/>
      <c r="H196" s="75"/>
      <c r="I196" s="76"/>
      <c r="J196" s="76"/>
      <c r="K196" s="36"/>
      <c r="L196" s="98">
        <v>196</v>
      </c>
      <c r="M196" s="98"/>
      <c r="N196" s="78"/>
      <c r="O196" s="100" t="s">
        <v>679</v>
      </c>
      <c r="P196" s="103">
        <v>43728.75832175926</v>
      </c>
      <c r="Q196" s="100" t="s">
        <v>757</v>
      </c>
      <c r="R196" s="100"/>
      <c r="S196" s="100"/>
      <c r="T196" s="100" t="s">
        <v>1062</v>
      </c>
      <c r="U196" s="103">
        <v>43728.75832175926</v>
      </c>
      <c r="V196" s="106" t="s">
        <v>1227</v>
      </c>
      <c r="W196" s="100"/>
      <c r="X196" s="100"/>
      <c r="Y196" s="109" t="s">
        <v>1672</v>
      </c>
      <c r="Z196" s="100"/>
    </row>
    <row r="197" spans="1:26" ht="15">
      <c r="A197" s="70" t="s">
        <v>357</v>
      </c>
      <c r="B197" s="70" t="s">
        <v>517</v>
      </c>
      <c r="C197" s="71"/>
      <c r="D197" s="72"/>
      <c r="E197" s="73"/>
      <c r="F197" s="74"/>
      <c r="G197" s="71"/>
      <c r="H197" s="75"/>
      <c r="I197" s="76"/>
      <c r="J197" s="76"/>
      <c r="K197" s="36"/>
      <c r="L197" s="98">
        <v>197</v>
      </c>
      <c r="M197" s="98"/>
      <c r="N197" s="78"/>
      <c r="O197" s="100" t="s">
        <v>679</v>
      </c>
      <c r="P197" s="103">
        <v>43728.75832175926</v>
      </c>
      <c r="Q197" s="100" t="s">
        <v>757</v>
      </c>
      <c r="R197" s="100"/>
      <c r="S197" s="100"/>
      <c r="T197" s="100" t="s">
        <v>1062</v>
      </c>
      <c r="U197" s="103">
        <v>43728.75832175926</v>
      </c>
      <c r="V197" s="106" t="s">
        <v>1227</v>
      </c>
      <c r="W197" s="100"/>
      <c r="X197" s="100"/>
      <c r="Y197" s="109" t="s">
        <v>1672</v>
      </c>
      <c r="Z197" s="100"/>
    </row>
    <row r="198" spans="1:26" ht="15">
      <c r="A198" s="70" t="s">
        <v>358</v>
      </c>
      <c r="B198" s="70" t="s">
        <v>640</v>
      </c>
      <c r="C198" s="71"/>
      <c r="D198" s="72"/>
      <c r="E198" s="73"/>
      <c r="F198" s="74"/>
      <c r="G198" s="71"/>
      <c r="H198" s="75"/>
      <c r="I198" s="76"/>
      <c r="J198" s="76"/>
      <c r="K198" s="36"/>
      <c r="L198" s="98">
        <v>198</v>
      </c>
      <c r="M198" s="98"/>
      <c r="N198" s="78"/>
      <c r="O198" s="100" t="s">
        <v>679</v>
      </c>
      <c r="P198" s="103">
        <v>43728.761666666665</v>
      </c>
      <c r="Q198" s="100" t="s">
        <v>757</v>
      </c>
      <c r="R198" s="100"/>
      <c r="S198" s="100"/>
      <c r="T198" s="100" t="s">
        <v>1062</v>
      </c>
      <c r="U198" s="103">
        <v>43728.761666666665</v>
      </c>
      <c r="V198" s="106" t="s">
        <v>1228</v>
      </c>
      <c r="W198" s="100"/>
      <c r="X198" s="100"/>
      <c r="Y198" s="109" t="s">
        <v>1673</v>
      </c>
      <c r="Z198" s="100"/>
    </row>
    <row r="199" spans="1:26" ht="15">
      <c r="A199" s="70" t="s">
        <v>358</v>
      </c>
      <c r="B199" s="70" t="s">
        <v>517</v>
      </c>
      <c r="C199" s="71"/>
      <c r="D199" s="72"/>
      <c r="E199" s="73"/>
      <c r="F199" s="74"/>
      <c r="G199" s="71"/>
      <c r="H199" s="75"/>
      <c r="I199" s="76"/>
      <c r="J199" s="76"/>
      <c r="K199" s="36"/>
      <c r="L199" s="98">
        <v>199</v>
      </c>
      <c r="M199" s="98"/>
      <c r="N199" s="78"/>
      <c r="O199" s="100" t="s">
        <v>679</v>
      </c>
      <c r="P199" s="103">
        <v>43728.761666666665</v>
      </c>
      <c r="Q199" s="100" t="s">
        <v>757</v>
      </c>
      <c r="R199" s="100"/>
      <c r="S199" s="100"/>
      <c r="T199" s="100" t="s">
        <v>1062</v>
      </c>
      <c r="U199" s="103">
        <v>43728.761666666665</v>
      </c>
      <c r="V199" s="106" t="s">
        <v>1228</v>
      </c>
      <c r="W199" s="100"/>
      <c r="X199" s="100"/>
      <c r="Y199" s="109" t="s">
        <v>1673</v>
      </c>
      <c r="Z199" s="100"/>
    </row>
    <row r="200" spans="1:26" ht="15">
      <c r="A200" s="70" t="s">
        <v>359</v>
      </c>
      <c r="B200" s="70" t="s">
        <v>638</v>
      </c>
      <c r="C200" s="71"/>
      <c r="D200" s="72"/>
      <c r="E200" s="73"/>
      <c r="F200" s="74"/>
      <c r="G200" s="71"/>
      <c r="H200" s="75"/>
      <c r="I200" s="76"/>
      <c r="J200" s="76"/>
      <c r="K200" s="36"/>
      <c r="L200" s="98">
        <v>200</v>
      </c>
      <c r="M200" s="98"/>
      <c r="N200" s="78"/>
      <c r="O200" s="100" t="s">
        <v>679</v>
      </c>
      <c r="P200" s="103">
        <v>43728.7896875</v>
      </c>
      <c r="Q200" s="100" t="s">
        <v>753</v>
      </c>
      <c r="R200" s="100"/>
      <c r="S200" s="100"/>
      <c r="T200" s="100"/>
      <c r="U200" s="103">
        <v>43728.7896875</v>
      </c>
      <c r="V200" s="106" t="s">
        <v>1229</v>
      </c>
      <c r="W200" s="100"/>
      <c r="X200" s="100"/>
      <c r="Y200" s="109" t="s">
        <v>1674</v>
      </c>
      <c r="Z200" s="100"/>
    </row>
    <row r="201" spans="1:26" ht="15">
      <c r="A201" s="70" t="s">
        <v>359</v>
      </c>
      <c r="B201" s="70" t="s">
        <v>613</v>
      </c>
      <c r="C201" s="71"/>
      <c r="D201" s="72"/>
      <c r="E201" s="73"/>
      <c r="F201" s="74"/>
      <c r="G201" s="71"/>
      <c r="H201" s="75"/>
      <c r="I201" s="76"/>
      <c r="J201" s="76"/>
      <c r="K201" s="36"/>
      <c r="L201" s="98">
        <v>201</v>
      </c>
      <c r="M201" s="98"/>
      <c r="N201" s="78"/>
      <c r="O201" s="100" t="s">
        <v>679</v>
      </c>
      <c r="P201" s="103">
        <v>43728.7896875</v>
      </c>
      <c r="Q201" s="100" t="s">
        <v>753</v>
      </c>
      <c r="R201" s="100"/>
      <c r="S201" s="100"/>
      <c r="T201" s="100"/>
      <c r="U201" s="103">
        <v>43728.7896875</v>
      </c>
      <c r="V201" s="106" t="s">
        <v>1229</v>
      </c>
      <c r="W201" s="100"/>
      <c r="X201" s="100"/>
      <c r="Y201" s="109" t="s">
        <v>1674</v>
      </c>
      <c r="Z201" s="100"/>
    </row>
    <row r="202" spans="1:26" ht="15">
      <c r="A202" s="70" t="s">
        <v>360</v>
      </c>
      <c r="B202" s="70" t="s">
        <v>433</v>
      </c>
      <c r="C202" s="71"/>
      <c r="D202" s="72"/>
      <c r="E202" s="73"/>
      <c r="F202" s="74"/>
      <c r="G202" s="71"/>
      <c r="H202" s="75"/>
      <c r="I202" s="76"/>
      <c r="J202" s="76"/>
      <c r="K202" s="36"/>
      <c r="L202" s="98">
        <v>202</v>
      </c>
      <c r="M202" s="98"/>
      <c r="N202" s="78"/>
      <c r="O202" s="100" t="s">
        <v>679</v>
      </c>
      <c r="P202" s="103">
        <v>43728.821064814816</v>
      </c>
      <c r="Q202" s="100" t="s">
        <v>758</v>
      </c>
      <c r="R202" s="100"/>
      <c r="S202" s="100"/>
      <c r="T202" s="100"/>
      <c r="U202" s="103">
        <v>43728.821064814816</v>
      </c>
      <c r="V202" s="106" t="s">
        <v>1230</v>
      </c>
      <c r="W202" s="100"/>
      <c r="X202" s="100"/>
      <c r="Y202" s="109" t="s">
        <v>1675</v>
      </c>
      <c r="Z202" s="100"/>
    </row>
    <row r="203" spans="1:26" ht="15">
      <c r="A203" s="70" t="s">
        <v>361</v>
      </c>
      <c r="B203" s="70" t="s">
        <v>433</v>
      </c>
      <c r="C203" s="71"/>
      <c r="D203" s="72"/>
      <c r="E203" s="73"/>
      <c r="F203" s="74"/>
      <c r="G203" s="71"/>
      <c r="H203" s="75"/>
      <c r="I203" s="76"/>
      <c r="J203" s="76"/>
      <c r="K203" s="36"/>
      <c r="L203" s="98">
        <v>203</v>
      </c>
      <c r="M203" s="98"/>
      <c r="N203" s="78"/>
      <c r="O203" s="100" t="s">
        <v>679</v>
      </c>
      <c r="P203" s="103">
        <v>43728.90111111111</v>
      </c>
      <c r="Q203" s="100" t="s">
        <v>758</v>
      </c>
      <c r="R203" s="100"/>
      <c r="S203" s="100"/>
      <c r="T203" s="100"/>
      <c r="U203" s="103">
        <v>43728.90111111111</v>
      </c>
      <c r="V203" s="106" t="s">
        <v>1231</v>
      </c>
      <c r="W203" s="100"/>
      <c r="X203" s="100"/>
      <c r="Y203" s="109" t="s">
        <v>1676</v>
      </c>
      <c r="Z203" s="100"/>
    </row>
    <row r="204" spans="1:26" ht="15">
      <c r="A204" s="70" t="s">
        <v>362</v>
      </c>
      <c r="B204" s="70" t="s">
        <v>638</v>
      </c>
      <c r="C204" s="71"/>
      <c r="D204" s="72"/>
      <c r="E204" s="73"/>
      <c r="F204" s="74"/>
      <c r="G204" s="71"/>
      <c r="H204" s="75"/>
      <c r="I204" s="76"/>
      <c r="J204" s="76"/>
      <c r="K204" s="36"/>
      <c r="L204" s="98">
        <v>204</v>
      </c>
      <c r="M204" s="98"/>
      <c r="N204" s="78"/>
      <c r="O204" s="100" t="s">
        <v>679</v>
      </c>
      <c r="P204" s="103">
        <v>43728.90672453704</v>
      </c>
      <c r="Q204" s="100" t="s">
        <v>753</v>
      </c>
      <c r="R204" s="100"/>
      <c r="S204" s="100"/>
      <c r="T204" s="100"/>
      <c r="U204" s="103">
        <v>43728.90672453704</v>
      </c>
      <c r="V204" s="106" t="s">
        <v>1232</v>
      </c>
      <c r="W204" s="100"/>
      <c r="X204" s="100"/>
      <c r="Y204" s="109" t="s">
        <v>1677</v>
      </c>
      <c r="Z204" s="100"/>
    </row>
    <row r="205" spans="1:26" ht="15">
      <c r="A205" s="70" t="s">
        <v>362</v>
      </c>
      <c r="B205" s="70" t="s">
        <v>613</v>
      </c>
      <c r="C205" s="71"/>
      <c r="D205" s="72"/>
      <c r="E205" s="73"/>
      <c r="F205" s="74"/>
      <c r="G205" s="71"/>
      <c r="H205" s="75"/>
      <c r="I205" s="76"/>
      <c r="J205" s="76"/>
      <c r="K205" s="36"/>
      <c r="L205" s="98">
        <v>205</v>
      </c>
      <c r="M205" s="98"/>
      <c r="N205" s="78"/>
      <c r="O205" s="100" t="s">
        <v>679</v>
      </c>
      <c r="P205" s="103">
        <v>43728.90672453704</v>
      </c>
      <c r="Q205" s="100" t="s">
        <v>753</v>
      </c>
      <c r="R205" s="100"/>
      <c r="S205" s="100"/>
      <c r="T205" s="100"/>
      <c r="U205" s="103">
        <v>43728.90672453704</v>
      </c>
      <c r="V205" s="106" t="s">
        <v>1232</v>
      </c>
      <c r="W205" s="100"/>
      <c r="X205" s="100"/>
      <c r="Y205" s="109" t="s">
        <v>1677</v>
      </c>
      <c r="Z205" s="100"/>
    </row>
    <row r="206" spans="1:26" ht="15">
      <c r="A206" s="70" t="s">
        <v>363</v>
      </c>
      <c r="B206" s="70" t="s">
        <v>615</v>
      </c>
      <c r="C206" s="71"/>
      <c r="D206" s="72"/>
      <c r="E206" s="73"/>
      <c r="F206" s="74"/>
      <c r="G206" s="71"/>
      <c r="H206" s="75"/>
      <c r="I206" s="76"/>
      <c r="J206" s="76"/>
      <c r="K206" s="36"/>
      <c r="L206" s="98">
        <v>206</v>
      </c>
      <c r="M206" s="98"/>
      <c r="N206" s="78"/>
      <c r="O206" s="100" t="s">
        <v>679</v>
      </c>
      <c r="P206" s="103">
        <v>43728.913935185185</v>
      </c>
      <c r="Q206" s="100" t="s">
        <v>759</v>
      </c>
      <c r="R206" s="100"/>
      <c r="S206" s="100"/>
      <c r="T206" s="100"/>
      <c r="U206" s="103">
        <v>43728.913935185185</v>
      </c>
      <c r="V206" s="106" t="s">
        <v>1233</v>
      </c>
      <c r="W206" s="100"/>
      <c r="X206" s="100"/>
      <c r="Y206" s="109" t="s">
        <v>1678</v>
      </c>
      <c r="Z206" s="100"/>
    </row>
    <row r="207" spans="1:26" ht="15">
      <c r="A207" s="70" t="s">
        <v>364</v>
      </c>
      <c r="B207" s="70" t="s">
        <v>615</v>
      </c>
      <c r="C207" s="71"/>
      <c r="D207" s="72"/>
      <c r="E207" s="73"/>
      <c r="F207" s="74"/>
      <c r="G207" s="71"/>
      <c r="H207" s="75"/>
      <c r="I207" s="76"/>
      <c r="J207" s="76"/>
      <c r="K207" s="36"/>
      <c r="L207" s="98">
        <v>207</v>
      </c>
      <c r="M207" s="98"/>
      <c r="N207" s="78"/>
      <c r="O207" s="100" t="s">
        <v>679</v>
      </c>
      <c r="P207" s="103">
        <v>43728.914618055554</v>
      </c>
      <c r="Q207" s="100" t="s">
        <v>759</v>
      </c>
      <c r="R207" s="100"/>
      <c r="S207" s="100"/>
      <c r="T207" s="100"/>
      <c r="U207" s="103">
        <v>43728.914618055554</v>
      </c>
      <c r="V207" s="106" t="s">
        <v>1234</v>
      </c>
      <c r="W207" s="100"/>
      <c r="X207" s="100"/>
      <c r="Y207" s="109" t="s">
        <v>1679</v>
      </c>
      <c r="Z207" s="100"/>
    </row>
    <row r="208" spans="1:26" ht="15">
      <c r="A208" s="70" t="s">
        <v>365</v>
      </c>
      <c r="B208" s="70" t="s">
        <v>615</v>
      </c>
      <c r="C208" s="71"/>
      <c r="D208" s="72"/>
      <c r="E208" s="73"/>
      <c r="F208" s="74"/>
      <c r="G208" s="71"/>
      <c r="H208" s="75"/>
      <c r="I208" s="76"/>
      <c r="J208" s="76"/>
      <c r="K208" s="36"/>
      <c r="L208" s="98">
        <v>208</v>
      </c>
      <c r="M208" s="98"/>
      <c r="N208" s="78"/>
      <c r="O208" s="100" t="s">
        <v>679</v>
      </c>
      <c r="P208" s="103">
        <v>43728.91532407407</v>
      </c>
      <c r="Q208" s="100" t="s">
        <v>759</v>
      </c>
      <c r="R208" s="100"/>
      <c r="S208" s="100"/>
      <c r="T208" s="100"/>
      <c r="U208" s="103">
        <v>43728.91532407407</v>
      </c>
      <c r="V208" s="106" t="s">
        <v>1235</v>
      </c>
      <c r="W208" s="100"/>
      <c r="X208" s="100"/>
      <c r="Y208" s="109" t="s">
        <v>1680</v>
      </c>
      <c r="Z208" s="100"/>
    </row>
    <row r="209" spans="1:26" ht="15">
      <c r="A209" s="70" t="s">
        <v>366</v>
      </c>
      <c r="B209" s="70" t="s">
        <v>615</v>
      </c>
      <c r="C209" s="71"/>
      <c r="D209" s="72"/>
      <c r="E209" s="73"/>
      <c r="F209" s="74"/>
      <c r="G209" s="71"/>
      <c r="H209" s="75"/>
      <c r="I209" s="76"/>
      <c r="J209" s="76"/>
      <c r="K209" s="36"/>
      <c r="L209" s="98">
        <v>209</v>
      </c>
      <c r="M209" s="98"/>
      <c r="N209" s="78"/>
      <c r="O209" s="100" t="s">
        <v>679</v>
      </c>
      <c r="P209" s="103">
        <v>43728.91563657407</v>
      </c>
      <c r="Q209" s="100" t="s">
        <v>759</v>
      </c>
      <c r="R209" s="100"/>
      <c r="S209" s="100"/>
      <c r="T209" s="100"/>
      <c r="U209" s="103">
        <v>43728.91563657407</v>
      </c>
      <c r="V209" s="106" t="s">
        <v>1236</v>
      </c>
      <c r="W209" s="100"/>
      <c r="X209" s="100"/>
      <c r="Y209" s="109" t="s">
        <v>1681</v>
      </c>
      <c r="Z209" s="100"/>
    </row>
    <row r="210" spans="1:26" ht="15">
      <c r="A210" s="70" t="s">
        <v>367</v>
      </c>
      <c r="B210" s="70" t="s">
        <v>638</v>
      </c>
      <c r="C210" s="71"/>
      <c r="D210" s="72"/>
      <c r="E210" s="73"/>
      <c r="F210" s="74"/>
      <c r="G210" s="71"/>
      <c r="H210" s="75"/>
      <c r="I210" s="76"/>
      <c r="J210" s="76"/>
      <c r="K210" s="36"/>
      <c r="L210" s="98">
        <v>210</v>
      </c>
      <c r="M210" s="98"/>
      <c r="N210" s="78"/>
      <c r="O210" s="100" t="s">
        <v>679</v>
      </c>
      <c r="P210" s="103">
        <v>43728.91585648148</v>
      </c>
      <c r="Q210" s="100" t="s">
        <v>753</v>
      </c>
      <c r="R210" s="100"/>
      <c r="S210" s="100"/>
      <c r="T210" s="100"/>
      <c r="U210" s="103">
        <v>43728.91585648148</v>
      </c>
      <c r="V210" s="106" t="s">
        <v>1237</v>
      </c>
      <c r="W210" s="100"/>
      <c r="X210" s="100"/>
      <c r="Y210" s="109" t="s">
        <v>1682</v>
      </c>
      <c r="Z210" s="100"/>
    </row>
    <row r="211" spans="1:26" ht="15">
      <c r="A211" s="70" t="s">
        <v>367</v>
      </c>
      <c r="B211" s="70" t="s">
        <v>613</v>
      </c>
      <c r="C211" s="71"/>
      <c r="D211" s="72"/>
      <c r="E211" s="73"/>
      <c r="F211" s="74"/>
      <c r="G211" s="71"/>
      <c r="H211" s="75"/>
      <c r="I211" s="76"/>
      <c r="J211" s="76"/>
      <c r="K211" s="36"/>
      <c r="L211" s="98">
        <v>211</v>
      </c>
      <c r="M211" s="98"/>
      <c r="N211" s="78"/>
      <c r="O211" s="100" t="s">
        <v>679</v>
      </c>
      <c r="P211" s="103">
        <v>43728.91585648148</v>
      </c>
      <c r="Q211" s="100" t="s">
        <v>753</v>
      </c>
      <c r="R211" s="100"/>
      <c r="S211" s="100"/>
      <c r="T211" s="100"/>
      <c r="U211" s="103">
        <v>43728.91585648148</v>
      </c>
      <c r="V211" s="106" t="s">
        <v>1237</v>
      </c>
      <c r="W211" s="100"/>
      <c r="X211" s="100"/>
      <c r="Y211" s="109" t="s">
        <v>1682</v>
      </c>
      <c r="Z211" s="100"/>
    </row>
    <row r="212" spans="1:26" ht="15">
      <c r="A212" s="70" t="s">
        <v>368</v>
      </c>
      <c r="B212" s="70" t="s">
        <v>615</v>
      </c>
      <c r="C212" s="71"/>
      <c r="D212" s="72"/>
      <c r="E212" s="73"/>
      <c r="F212" s="74"/>
      <c r="G212" s="71"/>
      <c r="H212" s="75"/>
      <c r="I212" s="76"/>
      <c r="J212" s="76"/>
      <c r="K212" s="36"/>
      <c r="L212" s="98">
        <v>212</v>
      </c>
      <c r="M212" s="98"/>
      <c r="N212" s="78"/>
      <c r="O212" s="100" t="s">
        <v>679</v>
      </c>
      <c r="P212" s="103">
        <v>43728.91688657407</v>
      </c>
      <c r="Q212" s="100" t="s">
        <v>759</v>
      </c>
      <c r="R212" s="100"/>
      <c r="S212" s="100"/>
      <c r="T212" s="100"/>
      <c r="U212" s="103">
        <v>43728.91688657407</v>
      </c>
      <c r="V212" s="106" t="s">
        <v>1238</v>
      </c>
      <c r="W212" s="100"/>
      <c r="X212" s="100"/>
      <c r="Y212" s="109" t="s">
        <v>1683</v>
      </c>
      <c r="Z212" s="100"/>
    </row>
    <row r="213" spans="1:26" ht="15">
      <c r="A213" s="70" t="s">
        <v>369</v>
      </c>
      <c r="B213" s="70" t="s">
        <v>615</v>
      </c>
      <c r="C213" s="71"/>
      <c r="D213" s="72"/>
      <c r="E213" s="73"/>
      <c r="F213" s="74"/>
      <c r="G213" s="71"/>
      <c r="H213" s="75"/>
      <c r="I213" s="76"/>
      <c r="J213" s="76"/>
      <c r="K213" s="36"/>
      <c r="L213" s="98">
        <v>213</v>
      </c>
      <c r="M213" s="98"/>
      <c r="N213" s="78"/>
      <c r="O213" s="100" t="s">
        <v>679</v>
      </c>
      <c r="P213" s="103">
        <v>43728.91782407407</v>
      </c>
      <c r="Q213" s="100" t="s">
        <v>759</v>
      </c>
      <c r="R213" s="100"/>
      <c r="S213" s="100"/>
      <c r="T213" s="100"/>
      <c r="U213" s="103">
        <v>43728.91782407407</v>
      </c>
      <c r="V213" s="106" t="s">
        <v>1239</v>
      </c>
      <c r="W213" s="100"/>
      <c r="X213" s="100"/>
      <c r="Y213" s="109" t="s">
        <v>1684</v>
      </c>
      <c r="Z213" s="100"/>
    </row>
    <row r="214" spans="1:26" ht="15">
      <c r="A214" s="70" t="s">
        <v>370</v>
      </c>
      <c r="B214" s="70" t="s">
        <v>615</v>
      </c>
      <c r="C214" s="71"/>
      <c r="D214" s="72"/>
      <c r="E214" s="73"/>
      <c r="F214" s="74"/>
      <c r="G214" s="71"/>
      <c r="H214" s="75"/>
      <c r="I214" s="76"/>
      <c r="J214" s="76"/>
      <c r="K214" s="36"/>
      <c r="L214" s="98">
        <v>214</v>
      </c>
      <c r="M214" s="98"/>
      <c r="N214" s="78"/>
      <c r="O214" s="100" t="s">
        <v>679</v>
      </c>
      <c r="P214" s="103">
        <v>43728.92486111111</v>
      </c>
      <c r="Q214" s="100" t="s">
        <v>759</v>
      </c>
      <c r="R214" s="100"/>
      <c r="S214" s="100"/>
      <c r="T214" s="100"/>
      <c r="U214" s="103">
        <v>43728.92486111111</v>
      </c>
      <c r="V214" s="106" t="s">
        <v>1240</v>
      </c>
      <c r="W214" s="100"/>
      <c r="X214" s="100"/>
      <c r="Y214" s="109" t="s">
        <v>1685</v>
      </c>
      <c r="Z214" s="100"/>
    </row>
    <row r="215" spans="1:26" ht="15">
      <c r="A215" s="70" t="s">
        <v>371</v>
      </c>
      <c r="B215" s="70" t="s">
        <v>615</v>
      </c>
      <c r="C215" s="71"/>
      <c r="D215" s="72"/>
      <c r="E215" s="73"/>
      <c r="F215" s="74"/>
      <c r="G215" s="71"/>
      <c r="H215" s="75"/>
      <c r="I215" s="76"/>
      <c r="J215" s="76"/>
      <c r="K215" s="36"/>
      <c r="L215" s="98">
        <v>215</v>
      </c>
      <c r="M215" s="98"/>
      <c r="N215" s="78"/>
      <c r="O215" s="100" t="s">
        <v>679</v>
      </c>
      <c r="P215" s="103">
        <v>43728.92606481481</v>
      </c>
      <c r="Q215" s="100" t="s">
        <v>759</v>
      </c>
      <c r="R215" s="100"/>
      <c r="S215" s="100"/>
      <c r="T215" s="100"/>
      <c r="U215" s="103">
        <v>43728.92606481481</v>
      </c>
      <c r="V215" s="106" t="s">
        <v>1241</v>
      </c>
      <c r="W215" s="100"/>
      <c r="X215" s="100"/>
      <c r="Y215" s="109" t="s">
        <v>1686</v>
      </c>
      <c r="Z215" s="100"/>
    </row>
    <row r="216" spans="1:26" ht="15">
      <c r="A216" s="70" t="s">
        <v>372</v>
      </c>
      <c r="B216" s="70" t="s">
        <v>447</v>
      </c>
      <c r="C216" s="71"/>
      <c r="D216" s="72"/>
      <c r="E216" s="73"/>
      <c r="F216" s="74"/>
      <c r="G216" s="71"/>
      <c r="H216" s="75"/>
      <c r="I216" s="76"/>
      <c r="J216" s="76"/>
      <c r="K216" s="36"/>
      <c r="L216" s="98">
        <v>216</v>
      </c>
      <c r="M216" s="98"/>
      <c r="N216" s="78"/>
      <c r="O216" s="100" t="s">
        <v>679</v>
      </c>
      <c r="P216" s="103">
        <v>43728.92821759259</v>
      </c>
      <c r="Q216" s="100" t="s">
        <v>760</v>
      </c>
      <c r="R216" s="100"/>
      <c r="S216" s="100"/>
      <c r="T216" s="100" t="s">
        <v>1063</v>
      </c>
      <c r="U216" s="103">
        <v>43728.92821759259</v>
      </c>
      <c r="V216" s="106" t="s">
        <v>1242</v>
      </c>
      <c r="W216" s="100"/>
      <c r="X216" s="100"/>
      <c r="Y216" s="109" t="s">
        <v>1687</v>
      </c>
      <c r="Z216" s="100"/>
    </row>
    <row r="217" spans="1:26" ht="15">
      <c r="A217" s="70" t="s">
        <v>373</v>
      </c>
      <c r="B217" s="70" t="s">
        <v>447</v>
      </c>
      <c r="C217" s="71"/>
      <c r="D217" s="72"/>
      <c r="E217" s="73"/>
      <c r="F217" s="74"/>
      <c r="G217" s="71"/>
      <c r="H217" s="75"/>
      <c r="I217" s="76"/>
      <c r="J217" s="76"/>
      <c r="K217" s="36"/>
      <c r="L217" s="98">
        <v>217</v>
      </c>
      <c r="M217" s="98"/>
      <c r="N217" s="78"/>
      <c r="O217" s="100" t="s">
        <v>679</v>
      </c>
      <c r="P217" s="103">
        <v>43728.92834490741</v>
      </c>
      <c r="Q217" s="100" t="s">
        <v>760</v>
      </c>
      <c r="R217" s="100"/>
      <c r="S217" s="100"/>
      <c r="T217" s="100" t="s">
        <v>1063</v>
      </c>
      <c r="U217" s="103">
        <v>43728.92834490741</v>
      </c>
      <c r="V217" s="106" t="s">
        <v>1243</v>
      </c>
      <c r="W217" s="100"/>
      <c r="X217" s="100"/>
      <c r="Y217" s="109" t="s">
        <v>1688</v>
      </c>
      <c r="Z217" s="100"/>
    </row>
    <row r="218" spans="1:26" ht="15">
      <c r="A218" s="70" t="s">
        <v>374</v>
      </c>
      <c r="B218" s="70" t="s">
        <v>615</v>
      </c>
      <c r="C218" s="71"/>
      <c r="D218" s="72"/>
      <c r="E218" s="73"/>
      <c r="F218" s="74"/>
      <c r="G218" s="71"/>
      <c r="H218" s="75"/>
      <c r="I218" s="76"/>
      <c r="J218" s="76"/>
      <c r="K218" s="36"/>
      <c r="L218" s="98">
        <v>218</v>
      </c>
      <c r="M218" s="98"/>
      <c r="N218" s="78"/>
      <c r="O218" s="100" t="s">
        <v>679</v>
      </c>
      <c r="P218" s="103">
        <v>43728.928773148145</v>
      </c>
      <c r="Q218" s="100" t="s">
        <v>759</v>
      </c>
      <c r="R218" s="100"/>
      <c r="S218" s="100"/>
      <c r="T218" s="100"/>
      <c r="U218" s="103">
        <v>43728.928773148145</v>
      </c>
      <c r="V218" s="106" t="s">
        <v>1244</v>
      </c>
      <c r="W218" s="100"/>
      <c r="X218" s="100"/>
      <c r="Y218" s="109" t="s">
        <v>1689</v>
      </c>
      <c r="Z218" s="100"/>
    </row>
    <row r="219" spans="1:26" ht="15">
      <c r="A219" s="70" t="s">
        <v>375</v>
      </c>
      <c r="B219" s="70" t="s">
        <v>615</v>
      </c>
      <c r="C219" s="71"/>
      <c r="D219" s="72"/>
      <c r="E219" s="73"/>
      <c r="F219" s="74"/>
      <c r="G219" s="71"/>
      <c r="H219" s="75"/>
      <c r="I219" s="76"/>
      <c r="J219" s="76"/>
      <c r="K219" s="36"/>
      <c r="L219" s="98">
        <v>219</v>
      </c>
      <c r="M219" s="98"/>
      <c r="N219" s="78"/>
      <c r="O219" s="100" t="s">
        <v>679</v>
      </c>
      <c r="P219" s="103">
        <v>43728.93099537037</v>
      </c>
      <c r="Q219" s="100" t="s">
        <v>759</v>
      </c>
      <c r="R219" s="100"/>
      <c r="S219" s="100"/>
      <c r="T219" s="100"/>
      <c r="U219" s="103">
        <v>43728.93099537037</v>
      </c>
      <c r="V219" s="106" t="s">
        <v>1245</v>
      </c>
      <c r="W219" s="100"/>
      <c r="X219" s="100"/>
      <c r="Y219" s="109" t="s">
        <v>1690</v>
      </c>
      <c r="Z219" s="100"/>
    </row>
    <row r="220" spans="1:26" ht="15">
      <c r="A220" s="70" t="s">
        <v>376</v>
      </c>
      <c r="B220" s="70" t="s">
        <v>615</v>
      </c>
      <c r="C220" s="71"/>
      <c r="D220" s="72"/>
      <c r="E220" s="73"/>
      <c r="F220" s="74"/>
      <c r="G220" s="71"/>
      <c r="H220" s="75"/>
      <c r="I220" s="76"/>
      <c r="J220" s="76"/>
      <c r="K220" s="36"/>
      <c r="L220" s="98">
        <v>220</v>
      </c>
      <c r="M220" s="98"/>
      <c r="N220" s="78"/>
      <c r="O220" s="100" t="s">
        <v>679</v>
      </c>
      <c r="P220" s="103">
        <v>43728.93184027778</v>
      </c>
      <c r="Q220" s="100" t="s">
        <v>759</v>
      </c>
      <c r="R220" s="100"/>
      <c r="S220" s="100"/>
      <c r="T220" s="100"/>
      <c r="U220" s="103">
        <v>43728.93184027778</v>
      </c>
      <c r="V220" s="106" t="s">
        <v>1246</v>
      </c>
      <c r="W220" s="100"/>
      <c r="X220" s="100"/>
      <c r="Y220" s="109" t="s">
        <v>1691</v>
      </c>
      <c r="Z220" s="100"/>
    </row>
    <row r="221" spans="1:26" ht="15">
      <c r="A221" s="70" t="s">
        <v>377</v>
      </c>
      <c r="B221" s="70" t="s">
        <v>615</v>
      </c>
      <c r="C221" s="71"/>
      <c r="D221" s="72"/>
      <c r="E221" s="73"/>
      <c r="F221" s="74"/>
      <c r="G221" s="71"/>
      <c r="H221" s="75"/>
      <c r="I221" s="76"/>
      <c r="J221" s="76"/>
      <c r="K221" s="36"/>
      <c r="L221" s="98">
        <v>221</v>
      </c>
      <c r="M221" s="98"/>
      <c r="N221" s="78"/>
      <c r="O221" s="100" t="s">
        <v>679</v>
      </c>
      <c r="P221" s="103">
        <v>43728.933333333334</v>
      </c>
      <c r="Q221" s="100" t="s">
        <v>759</v>
      </c>
      <c r="R221" s="100"/>
      <c r="S221" s="100"/>
      <c r="T221" s="100"/>
      <c r="U221" s="103">
        <v>43728.933333333334</v>
      </c>
      <c r="V221" s="106" t="s">
        <v>1247</v>
      </c>
      <c r="W221" s="100"/>
      <c r="X221" s="100"/>
      <c r="Y221" s="109" t="s">
        <v>1692</v>
      </c>
      <c r="Z221" s="100"/>
    </row>
    <row r="222" spans="1:26" ht="15">
      <c r="A222" s="70" t="s">
        <v>378</v>
      </c>
      <c r="B222" s="70" t="s">
        <v>638</v>
      </c>
      <c r="C222" s="71"/>
      <c r="D222" s="72"/>
      <c r="E222" s="73"/>
      <c r="F222" s="74"/>
      <c r="G222" s="71"/>
      <c r="H222" s="75"/>
      <c r="I222" s="76"/>
      <c r="J222" s="76"/>
      <c r="K222" s="36"/>
      <c r="L222" s="98">
        <v>222</v>
      </c>
      <c r="M222" s="98"/>
      <c r="N222" s="78"/>
      <c r="O222" s="100" t="s">
        <v>679</v>
      </c>
      <c r="P222" s="103">
        <v>43728.78502314815</v>
      </c>
      <c r="Q222" s="100" t="s">
        <v>753</v>
      </c>
      <c r="R222" s="100"/>
      <c r="S222" s="100"/>
      <c r="T222" s="100"/>
      <c r="U222" s="103">
        <v>43728.78502314815</v>
      </c>
      <c r="V222" s="106" t="s">
        <v>1248</v>
      </c>
      <c r="W222" s="100"/>
      <c r="X222" s="100"/>
      <c r="Y222" s="109" t="s">
        <v>1693</v>
      </c>
      <c r="Z222" s="100"/>
    </row>
    <row r="223" spans="1:26" ht="15">
      <c r="A223" s="70" t="s">
        <v>378</v>
      </c>
      <c r="B223" s="70" t="s">
        <v>613</v>
      </c>
      <c r="C223" s="71"/>
      <c r="D223" s="72"/>
      <c r="E223" s="73"/>
      <c r="F223" s="74"/>
      <c r="G223" s="71"/>
      <c r="H223" s="75"/>
      <c r="I223" s="76"/>
      <c r="J223" s="76"/>
      <c r="K223" s="36"/>
      <c r="L223" s="98">
        <v>223</v>
      </c>
      <c r="M223" s="98"/>
      <c r="N223" s="78"/>
      <c r="O223" s="100" t="s">
        <v>679</v>
      </c>
      <c r="P223" s="103">
        <v>43728.78502314815</v>
      </c>
      <c r="Q223" s="100" t="s">
        <v>753</v>
      </c>
      <c r="R223" s="100"/>
      <c r="S223" s="100"/>
      <c r="T223" s="100"/>
      <c r="U223" s="103">
        <v>43728.78502314815</v>
      </c>
      <c r="V223" s="106" t="s">
        <v>1248</v>
      </c>
      <c r="W223" s="100"/>
      <c r="X223" s="100"/>
      <c r="Y223" s="109" t="s">
        <v>1693</v>
      </c>
      <c r="Z223" s="100"/>
    </row>
    <row r="224" spans="1:26" ht="15">
      <c r="A224" s="70" t="s">
        <v>378</v>
      </c>
      <c r="B224" s="70" t="s">
        <v>615</v>
      </c>
      <c r="C224" s="71"/>
      <c r="D224" s="72"/>
      <c r="E224" s="73"/>
      <c r="F224" s="74"/>
      <c r="G224" s="71"/>
      <c r="H224" s="75"/>
      <c r="I224" s="76"/>
      <c r="J224" s="76"/>
      <c r="K224" s="36"/>
      <c r="L224" s="98">
        <v>224</v>
      </c>
      <c r="M224" s="98"/>
      <c r="N224" s="78"/>
      <c r="O224" s="100" t="s">
        <v>679</v>
      </c>
      <c r="P224" s="103">
        <v>43728.94206018518</v>
      </c>
      <c r="Q224" s="100" t="s">
        <v>759</v>
      </c>
      <c r="R224" s="100"/>
      <c r="S224" s="100"/>
      <c r="T224" s="100"/>
      <c r="U224" s="103">
        <v>43728.94206018518</v>
      </c>
      <c r="V224" s="106" t="s">
        <v>1249</v>
      </c>
      <c r="W224" s="100"/>
      <c r="X224" s="100"/>
      <c r="Y224" s="109" t="s">
        <v>1694</v>
      </c>
      <c r="Z224" s="100"/>
    </row>
    <row r="225" spans="1:26" ht="15">
      <c r="A225" s="70" t="s">
        <v>379</v>
      </c>
      <c r="B225" s="70" t="s">
        <v>615</v>
      </c>
      <c r="C225" s="71"/>
      <c r="D225" s="72"/>
      <c r="E225" s="73"/>
      <c r="F225" s="74"/>
      <c r="G225" s="71"/>
      <c r="H225" s="75"/>
      <c r="I225" s="76"/>
      <c r="J225" s="76"/>
      <c r="K225" s="36"/>
      <c r="L225" s="98">
        <v>225</v>
      </c>
      <c r="M225" s="98"/>
      <c r="N225" s="78"/>
      <c r="O225" s="100" t="s">
        <v>679</v>
      </c>
      <c r="P225" s="103">
        <v>43728.9487037037</v>
      </c>
      <c r="Q225" s="100" t="s">
        <v>759</v>
      </c>
      <c r="R225" s="100"/>
      <c r="S225" s="100"/>
      <c r="T225" s="100"/>
      <c r="U225" s="103">
        <v>43728.9487037037</v>
      </c>
      <c r="V225" s="106" t="s">
        <v>1250</v>
      </c>
      <c r="W225" s="100"/>
      <c r="X225" s="100"/>
      <c r="Y225" s="109" t="s">
        <v>1695</v>
      </c>
      <c r="Z225" s="100"/>
    </row>
    <row r="226" spans="1:26" ht="15">
      <c r="A226" s="70" t="s">
        <v>380</v>
      </c>
      <c r="B226" s="70" t="s">
        <v>615</v>
      </c>
      <c r="C226" s="71"/>
      <c r="D226" s="72"/>
      <c r="E226" s="73"/>
      <c r="F226" s="74"/>
      <c r="G226" s="71"/>
      <c r="H226" s="75"/>
      <c r="I226" s="76"/>
      <c r="J226" s="76"/>
      <c r="K226" s="36"/>
      <c r="L226" s="98">
        <v>226</v>
      </c>
      <c r="M226" s="98"/>
      <c r="N226" s="78"/>
      <c r="O226" s="100" t="s">
        <v>679</v>
      </c>
      <c r="P226" s="103">
        <v>43728.95</v>
      </c>
      <c r="Q226" s="100" t="s">
        <v>759</v>
      </c>
      <c r="R226" s="100"/>
      <c r="S226" s="100"/>
      <c r="T226" s="100"/>
      <c r="U226" s="103">
        <v>43728.95</v>
      </c>
      <c r="V226" s="106" t="s">
        <v>1251</v>
      </c>
      <c r="W226" s="100"/>
      <c r="X226" s="100"/>
      <c r="Y226" s="109" t="s">
        <v>1696</v>
      </c>
      <c r="Z226" s="100"/>
    </row>
    <row r="227" spans="1:26" ht="15">
      <c r="A227" s="70" t="s">
        <v>381</v>
      </c>
      <c r="B227" s="70" t="s">
        <v>615</v>
      </c>
      <c r="C227" s="71"/>
      <c r="D227" s="72"/>
      <c r="E227" s="73"/>
      <c r="F227" s="74"/>
      <c r="G227" s="71"/>
      <c r="H227" s="75"/>
      <c r="I227" s="76"/>
      <c r="J227" s="76"/>
      <c r="K227" s="36"/>
      <c r="L227" s="98">
        <v>227</v>
      </c>
      <c r="M227" s="98"/>
      <c r="N227" s="78"/>
      <c r="O227" s="100" t="s">
        <v>679</v>
      </c>
      <c r="P227" s="103">
        <v>43728.961863425924</v>
      </c>
      <c r="Q227" s="100" t="s">
        <v>759</v>
      </c>
      <c r="R227" s="100"/>
      <c r="S227" s="100"/>
      <c r="T227" s="100"/>
      <c r="U227" s="103">
        <v>43728.961863425924</v>
      </c>
      <c r="V227" s="106" t="s">
        <v>1252</v>
      </c>
      <c r="W227" s="100"/>
      <c r="X227" s="100"/>
      <c r="Y227" s="109" t="s">
        <v>1697</v>
      </c>
      <c r="Z227" s="100"/>
    </row>
    <row r="228" spans="1:26" ht="15">
      <c r="A228" s="70" t="s">
        <v>382</v>
      </c>
      <c r="B228" s="70" t="s">
        <v>404</v>
      </c>
      <c r="C228" s="71"/>
      <c r="D228" s="72"/>
      <c r="E228" s="73"/>
      <c r="F228" s="74"/>
      <c r="G228" s="71"/>
      <c r="H228" s="75"/>
      <c r="I228" s="76"/>
      <c r="J228" s="76"/>
      <c r="K228" s="36"/>
      <c r="L228" s="98">
        <v>228</v>
      </c>
      <c r="M228" s="98"/>
      <c r="N228" s="78"/>
      <c r="O228" s="100" t="s">
        <v>679</v>
      </c>
      <c r="P228" s="103">
        <v>43728.967152777775</v>
      </c>
      <c r="Q228" s="100" t="s">
        <v>761</v>
      </c>
      <c r="R228" s="100"/>
      <c r="S228" s="100"/>
      <c r="T228" s="100"/>
      <c r="U228" s="103">
        <v>43728.967152777775</v>
      </c>
      <c r="V228" s="106" t="s">
        <v>1253</v>
      </c>
      <c r="W228" s="100"/>
      <c r="X228" s="100"/>
      <c r="Y228" s="109" t="s">
        <v>1698</v>
      </c>
      <c r="Z228" s="100"/>
    </row>
    <row r="229" spans="1:26" ht="15">
      <c r="A229" s="70" t="s">
        <v>383</v>
      </c>
      <c r="B229" s="70" t="s">
        <v>404</v>
      </c>
      <c r="C229" s="71"/>
      <c r="D229" s="72"/>
      <c r="E229" s="73"/>
      <c r="F229" s="74"/>
      <c r="G229" s="71"/>
      <c r="H229" s="75"/>
      <c r="I229" s="76"/>
      <c r="J229" s="76"/>
      <c r="K229" s="36"/>
      <c r="L229" s="98">
        <v>229</v>
      </c>
      <c r="M229" s="98"/>
      <c r="N229" s="78"/>
      <c r="O229" s="100" t="s">
        <v>679</v>
      </c>
      <c r="P229" s="103">
        <v>43728.9671875</v>
      </c>
      <c r="Q229" s="100" t="s">
        <v>761</v>
      </c>
      <c r="R229" s="100"/>
      <c r="S229" s="100"/>
      <c r="T229" s="100"/>
      <c r="U229" s="103">
        <v>43728.9671875</v>
      </c>
      <c r="V229" s="106" t="s">
        <v>1254</v>
      </c>
      <c r="W229" s="100"/>
      <c r="X229" s="100"/>
      <c r="Y229" s="109" t="s">
        <v>1699</v>
      </c>
      <c r="Z229" s="100"/>
    </row>
    <row r="230" spans="1:26" ht="15">
      <c r="A230" s="70" t="s">
        <v>384</v>
      </c>
      <c r="B230" s="70" t="s">
        <v>404</v>
      </c>
      <c r="C230" s="71"/>
      <c r="D230" s="72"/>
      <c r="E230" s="73"/>
      <c r="F230" s="74"/>
      <c r="G230" s="71"/>
      <c r="H230" s="75"/>
      <c r="I230" s="76"/>
      <c r="J230" s="76"/>
      <c r="K230" s="36"/>
      <c r="L230" s="98">
        <v>230</v>
      </c>
      <c r="M230" s="98"/>
      <c r="N230" s="78"/>
      <c r="O230" s="100" t="s">
        <v>679</v>
      </c>
      <c r="P230" s="103">
        <v>43728.96784722222</v>
      </c>
      <c r="Q230" s="100" t="s">
        <v>761</v>
      </c>
      <c r="R230" s="100"/>
      <c r="S230" s="100"/>
      <c r="T230" s="100"/>
      <c r="U230" s="103">
        <v>43728.96784722222</v>
      </c>
      <c r="V230" s="106" t="s">
        <v>1255</v>
      </c>
      <c r="W230" s="100"/>
      <c r="X230" s="100"/>
      <c r="Y230" s="109" t="s">
        <v>1700</v>
      </c>
      <c r="Z230" s="100"/>
    </row>
    <row r="231" spans="1:26" ht="15">
      <c r="A231" s="70" t="s">
        <v>385</v>
      </c>
      <c r="B231" s="70" t="s">
        <v>615</v>
      </c>
      <c r="C231" s="71"/>
      <c r="D231" s="72"/>
      <c r="E231" s="73"/>
      <c r="F231" s="74"/>
      <c r="G231" s="71"/>
      <c r="H231" s="75"/>
      <c r="I231" s="76"/>
      <c r="J231" s="76"/>
      <c r="K231" s="36"/>
      <c r="L231" s="98">
        <v>231</v>
      </c>
      <c r="M231" s="98"/>
      <c r="N231" s="78"/>
      <c r="O231" s="100" t="s">
        <v>679</v>
      </c>
      <c r="P231" s="103">
        <v>43728.968043981484</v>
      </c>
      <c r="Q231" s="100" t="s">
        <v>759</v>
      </c>
      <c r="R231" s="100"/>
      <c r="S231" s="100"/>
      <c r="T231" s="100"/>
      <c r="U231" s="103">
        <v>43728.968043981484</v>
      </c>
      <c r="V231" s="106" t="s">
        <v>1256</v>
      </c>
      <c r="W231" s="100"/>
      <c r="X231" s="100"/>
      <c r="Y231" s="109" t="s">
        <v>1701</v>
      </c>
      <c r="Z231" s="100"/>
    </row>
    <row r="232" spans="1:26" ht="15">
      <c r="A232" s="70" t="s">
        <v>386</v>
      </c>
      <c r="B232" s="70" t="s">
        <v>615</v>
      </c>
      <c r="C232" s="71"/>
      <c r="D232" s="72"/>
      <c r="E232" s="73"/>
      <c r="F232" s="74"/>
      <c r="G232" s="71"/>
      <c r="H232" s="75"/>
      <c r="I232" s="76"/>
      <c r="J232" s="76"/>
      <c r="K232" s="36"/>
      <c r="L232" s="98">
        <v>232</v>
      </c>
      <c r="M232" s="98"/>
      <c r="N232" s="78"/>
      <c r="O232" s="100" t="s">
        <v>679</v>
      </c>
      <c r="P232" s="103">
        <v>43728.96826388889</v>
      </c>
      <c r="Q232" s="100" t="s">
        <v>759</v>
      </c>
      <c r="R232" s="100"/>
      <c r="S232" s="100"/>
      <c r="T232" s="100"/>
      <c r="U232" s="103">
        <v>43728.96826388889</v>
      </c>
      <c r="V232" s="106" t="s">
        <v>1257</v>
      </c>
      <c r="W232" s="100"/>
      <c r="X232" s="100"/>
      <c r="Y232" s="109" t="s">
        <v>1702</v>
      </c>
      <c r="Z232" s="100"/>
    </row>
    <row r="233" spans="1:26" ht="15">
      <c r="A233" s="70" t="s">
        <v>387</v>
      </c>
      <c r="B233" s="70" t="s">
        <v>615</v>
      </c>
      <c r="C233" s="71"/>
      <c r="D233" s="72"/>
      <c r="E233" s="73"/>
      <c r="F233" s="74"/>
      <c r="G233" s="71"/>
      <c r="H233" s="75"/>
      <c r="I233" s="76"/>
      <c r="J233" s="76"/>
      <c r="K233" s="36"/>
      <c r="L233" s="98">
        <v>233</v>
      </c>
      <c r="M233" s="98"/>
      <c r="N233" s="78"/>
      <c r="O233" s="100" t="s">
        <v>679</v>
      </c>
      <c r="P233" s="103">
        <v>43728.97355324074</v>
      </c>
      <c r="Q233" s="100" t="s">
        <v>759</v>
      </c>
      <c r="R233" s="100"/>
      <c r="S233" s="100"/>
      <c r="T233" s="100"/>
      <c r="U233" s="103">
        <v>43728.97355324074</v>
      </c>
      <c r="V233" s="106" t="s">
        <v>1258</v>
      </c>
      <c r="W233" s="100"/>
      <c r="X233" s="100"/>
      <c r="Y233" s="109" t="s">
        <v>1703</v>
      </c>
      <c r="Z233" s="100"/>
    </row>
    <row r="234" spans="1:26" ht="15">
      <c r="A234" s="70" t="s">
        <v>388</v>
      </c>
      <c r="B234" s="70" t="s">
        <v>615</v>
      </c>
      <c r="C234" s="71"/>
      <c r="D234" s="72"/>
      <c r="E234" s="73"/>
      <c r="F234" s="74"/>
      <c r="G234" s="71"/>
      <c r="H234" s="75"/>
      <c r="I234" s="76"/>
      <c r="J234" s="76"/>
      <c r="K234" s="36"/>
      <c r="L234" s="98">
        <v>234</v>
      </c>
      <c r="M234" s="98"/>
      <c r="N234" s="78"/>
      <c r="O234" s="100" t="s">
        <v>679</v>
      </c>
      <c r="P234" s="103">
        <v>43728.98328703704</v>
      </c>
      <c r="Q234" s="100" t="s">
        <v>759</v>
      </c>
      <c r="R234" s="100"/>
      <c r="S234" s="100"/>
      <c r="T234" s="100"/>
      <c r="U234" s="103">
        <v>43728.98328703704</v>
      </c>
      <c r="V234" s="106" t="s">
        <v>1259</v>
      </c>
      <c r="W234" s="100"/>
      <c r="X234" s="100"/>
      <c r="Y234" s="109" t="s">
        <v>1704</v>
      </c>
      <c r="Z234" s="100"/>
    </row>
    <row r="235" spans="1:26" ht="15">
      <c r="A235" s="70" t="s">
        <v>389</v>
      </c>
      <c r="B235" s="70" t="s">
        <v>404</v>
      </c>
      <c r="C235" s="71"/>
      <c r="D235" s="72"/>
      <c r="E235" s="73"/>
      <c r="F235" s="74"/>
      <c r="G235" s="71"/>
      <c r="H235" s="75"/>
      <c r="I235" s="76"/>
      <c r="J235" s="76"/>
      <c r="K235" s="36"/>
      <c r="L235" s="98">
        <v>235</v>
      </c>
      <c r="M235" s="98"/>
      <c r="N235" s="78"/>
      <c r="O235" s="100" t="s">
        <v>679</v>
      </c>
      <c r="P235" s="103">
        <v>43728.98520833333</v>
      </c>
      <c r="Q235" s="100" t="s">
        <v>761</v>
      </c>
      <c r="R235" s="100"/>
      <c r="S235" s="100"/>
      <c r="T235" s="100"/>
      <c r="U235" s="103">
        <v>43728.98520833333</v>
      </c>
      <c r="V235" s="106" t="s">
        <v>1260</v>
      </c>
      <c r="W235" s="100"/>
      <c r="X235" s="100"/>
      <c r="Y235" s="109" t="s">
        <v>1705</v>
      </c>
      <c r="Z235" s="100"/>
    </row>
    <row r="236" spans="1:26" ht="15">
      <c r="A236" s="70" t="s">
        <v>390</v>
      </c>
      <c r="B236" s="70" t="s">
        <v>615</v>
      </c>
      <c r="C236" s="71"/>
      <c r="D236" s="72"/>
      <c r="E236" s="73"/>
      <c r="F236" s="74"/>
      <c r="G236" s="71"/>
      <c r="H236" s="75"/>
      <c r="I236" s="76"/>
      <c r="J236" s="76"/>
      <c r="K236" s="36"/>
      <c r="L236" s="98">
        <v>236</v>
      </c>
      <c r="M236" s="98"/>
      <c r="N236" s="78"/>
      <c r="O236" s="100" t="s">
        <v>679</v>
      </c>
      <c r="P236" s="103">
        <v>43729.00135416666</v>
      </c>
      <c r="Q236" s="100" t="s">
        <v>759</v>
      </c>
      <c r="R236" s="100"/>
      <c r="S236" s="100"/>
      <c r="T236" s="100"/>
      <c r="U236" s="103">
        <v>43729.00135416666</v>
      </c>
      <c r="V236" s="106" t="s">
        <v>1261</v>
      </c>
      <c r="W236" s="100"/>
      <c r="X236" s="100"/>
      <c r="Y236" s="109" t="s">
        <v>1706</v>
      </c>
      <c r="Z236" s="100"/>
    </row>
    <row r="237" spans="1:26" ht="15">
      <c r="A237" s="70" t="s">
        <v>391</v>
      </c>
      <c r="B237" s="70" t="s">
        <v>615</v>
      </c>
      <c r="C237" s="71"/>
      <c r="D237" s="72"/>
      <c r="E237" s="73"/>
      <c r="F237" s="74"/>
      <c r="G237" s="71"/>
      <c r="H237" s="75"/>
      <c r="I237" s="76"/>
      <c r="J237" s="76"/>
      <c r="K237" s="36"/>
      <c r="L237" s="98">
        <v>237</v>
      </c>
      <c r="M237" s="98"/>
      <c r="N237" s="78"/>
      <c r="O237" s="100" t="s">
        <v>679</v>
      </c>
      <c r="P237" s="103">
        <v>43729.00763888889</v>
      </c>
      <c r="Q237" s="100" t="s">
        <v>759</v>
      </c>
      <c r="R237" s="100"/>
      <c r="S237" s="100"/>
      <c r="T237" s="100"/>
      <c r="U237" s="103">
        <v>43729.00763888889</v>
      </c>
      <c r="V237" s="106" t="s">
        <v>1262</v>
      </c>
      <c r="W237" s="100"/>
      <c r="X237" s="100"/>
      <c r="Y237" s="109" t="s">
        <v>1707</v>
      </c>
      <c r="Z237" s="100"/>
    </row>
    <row r="238" spans="1:26" ht="15">
      <c r="A238" s="70" t="s">
        <v>392</v>
      </c>
      <c r="B238" s="70" t="s">
        <v>615</v>
      </c>
      <c r="C238" s="71"/>
      <c r="D238" s="72"/>
      <c r="E238" s="73"/>
      <c r="F238" s="74"/>
      <c r="G238" s="71"/>
      <c r="H238" s="75"/>
      <c r="I238" s="76"/>
      <c r="J238" s="76"/>
      <c r="K238" s="36"/>
      <c r="L238" s="98">
        <v>238</v>
      </c>
      <c r="M238" s="98"/>
      <c r="N238" s="78"/>
      <c r="O238" s="100" t="s">
        <v>679</v>
      </c>
      <c r="P238" s="103">
        <v>43729.01329861111</v>
      </c>
      <c r="Q238" s="100" t="s">
        <v>759</v>
      </c>
      <c r="R238" s="100"/>
      <c r="S238" s="100"/>
      <c r="T238" s="100"/>
      <c r="U238" s="103">
        <v>43729.01329861111</v>
      </c>
      <c r="V238" s="106" t="s">
        <v>1263</v>
      </c>
      <c r="W238" s="100"/>
      <c r="X238" s="100"/>
      <c r="Y238" s="109" t="s">
        <v>1708</v>
      </c>
      <c r="Z238" s="100"/>
    </row>
    <row r="239" spans="1:26" ht="15">
      <c r="A239" s="70" t="s">
        <v>393</v>
      </c>
      <c r="B239" s="70" t="s">
        <v>615</v>
      </c>
      <c r="C239" s="71"/>
      <c r="D239" s="72"/>
      <c r="E239" s="73"/>
      <c r="F239" s="74"/>
      <c r="G239" s="71"/>
      <c r="H239" s="75"/>
      <c r="I239" s="76"/>
      <c r="J239" s="76"/>
      <c r="K239" s="36"/>
      <c r="L239" s="98">
        <v>239</v>
      </c>
      <c r="M239" s="98"/>
      <c r="N239" s="78"/>
      <c r="O239" s="100" t="s">
        <v>679</v>
      </c>
      <c r="P239" s="103">
        <v>43729.01515046296</v>
      </c>
      <c r="Q239" s="100" t="s">
        <v>759</v>
      </c>
      <c r="R239" s="100"/>
      <c r="S239" s="100"/>
      <c r="T239" s="100"/>
      <c r="U239" s="103">
        <v>43729.01515046296</v>
      </c>
      <c r="V239" s="106" t="s">
        <v>1264</v>
      </c>
      <c r="W239" s="100"/>
      <c r="X239" s="100"/>
      <c r="Y239" s="109" t="s">
        <v>1709</v>
      </c>
      <c r="Z239" s="100"/>
    </row>
    <row r="240" spans="1:26" ht="15">
      <c r="A240" s="70" t="s">
        <v>394</v>
      </c>
      <c r="B240" s="70" t="s">
        <v>394</v>
      </c>
      <c r="C240" s="71"/>
      <c r="D240" s="72"/>
      <c r="E240" s="73"/>
      <c r="F240" s="74"/>
      <c r="G240" s="71"/>
      <c r="H240" s="75"/>
      <c r="I240" s="76"/>
      <c r="J240" s="76"/>
      <c r="K240" s="36"/>
      <c r="L240" s="98">
        <v>240</v>
      </c>
      <c r="M240" s="98"/>
      <c r="N240" s="78"/>
      <c r="O240" s="100" t="s">
        <v>214</v>
      </c>
      <c r="P240" s="103">
        <v>43726.501180555555</v>
      </c>
      <c r="Q240" s="100" t="s">
        <v>762</v>
      </c>
      <c r="R240" s="106" t="s">
        <v>951</v>
      </c>
      <c r="S240" s="100" t="s">
        <v>1040</v>
      </c>
      <c r="T240" s="100" t="s">
        <v>1057</v>
      </c>
      <c r="U240" s="103">
        <v>43726.501180555555</v>
      </c>
      <c r="V240" s="106" t="s">
        <v>1265</v>
      </c>
      <c r="W240" s="100"/>
      <c r="X240" s="100"/>
      <c r="Y240" s="109" t="s">
        <v>1710</v>
      </c>
      <c r="Z240" s="100"/>
    </row>
    <row r="241" spans="1:26" ht="15">
      <c r="A241" s="70" t="s">
        <v>395</v>
      </c>
      <c r="B241" s="70" t="s">
        <v>394</v>
      </c>
      <c r="C241" s="71"/>
      <c r="D241" s="72"/>
      <c r="E241" s="73"/>
      <c r="F241" s="74"/>
      <c r="G241" s="71"/>
      <c r="H241" s="75"/>
      <c r="I241" s="76"/>
      <c r="J241" s="76"/>
      <c r="K241" s="36"/>
      <c r="L241" s="98">
        <v>241</v>
      </c>
      <c r="M241" s="98"/>
      <c r="N241" s="78"/>
      <c r="O241" s="100" t="s">
        <v>679</v>
      </c>
      <c r="P241" s="103">
        <v>43726.61111111111</v>
      </c>
      <c r="Q241" s="100" t="s">
        <v>693</v>
      </c>
      <c r="R241" s="100"/>
      <c r="S241" s="100"/>
      <c r="T241" s="100" t="s">
        <v>1057</v>
      </c>
      <c r="U241" s="103">
        <v>43726.61111111111</v>
      </c>
      <c r="V241" s="106" t="s">
        <v>1266</v>
      </c>
      <c r="W241" s="100"/>
      <c r="X241" s="100"/>
      <c r="Y241" s="109" t="s">
        <v>1711</v>
      </c>
      <c r="Z241" s="100"/>
    </row>
    <row r="242" spans="1:26" ht="15">
      <c r="A242" s="70" t="s">
        <v>395</v>
      </c>
      <c r="B242" s="70" t="s">
        <v>615</v>
      </c>
      <c r="C242" s="71"/>
      <c r="D242" s="72"/>
      <c r="E242" s="73"/>
      <c r="F242" s="74"/>
      <c r="G242" s="71"/>
      <c r="H242" s="75"/>
      <c r="I242" s="76"/>
      <c r="J242" s="76"/>
      <c r="K242" s="36"/>
      <c r="L242" s="98">
        <v>242</v>
      </c>
      <c r="M242" s="98"/>
      <c r="N242" s="78"/>
      <c r="O242" s="100" t="s">
        <v>679</v>
      </c>
      <c r="P242" s="103">
        <v>43729.01416666667</v>
      </c>
      <c r="Q242" s="100" t="s">
        <v>759</v>
      </c>
      <c r="R242" s="100"/>
      <c r="S242" s="100"/>
      <c r="T242" s="100"/>
      <c r="U242" s="103">
        <v>43729.01416666667</v>
      </c>
      <c r="V242" s="106" t="s">
        <v>1267</v>
      </c>
      <c r="W242" s="100"/>
      <c r="X242" s="100"/>
      <c r="Y242" s="109" t="s">
        <v>1712</v>
      </c>
      <c r="Z242" s="100"/>
    </row>
    <row r="243" spans="1:26" ht="15">
      <c r="A243" s="70" t="s">
        <v>395</v>
      </c>
      <c r="B243" s="70" t="s">
        <v>638</v>
      </c>
      <c r="C243" s="71"/>
      <c r="D243" s="72"/>
      <c r="E243" s="73"/>
      <c r="F243" s="74"/>
      <c r="G243" s="71"/>
      <c r="H243" s="75"/>
      <c r="I243" s="76"/>
      <c r="J243" s="76"/>
      <c r="K243" s="36"/>
      <c r="L243" s="98">
        <v>243</v>
      </c>
      <c r="M243" s="98"/>
      <c r="N243" s="78"/>
      <c r="O243" s="100" t="s">
        <v>679</v>
      </c>
      <c r="P243" s="103">
        <v>43729.01902777778</v>
      </c>
      <c r="Q243" s="100" t="s">
        <v>753</v>
      </c>
      <c r="R243" s="100"/>
      <c r="S243" s="100"/>
      <c r="T243" s="100"/>
      <c r="U243" s="103">
        <v>43729.01902777778</v>
      </c>
      <c r="V243" s="106" t="s">
        <v>1268</v>
      </c>
      <c r="W243" s="100"/>
      <c r="X243" s="100"/>
      <c r="Y243" s="109" t="s">
        <v>1713</v>
      </c>
      <c r="Z243" s="100"/>
    </row>
    <row r="244" spans="1:26" ht="15">
      <c r="A244" s="70" t="s">
        <v>395</v>
      </c>
      <c r="B244" s="70" t="s">
        <v>613</v>
      </c>
      <c r="C244" s="71"/>
      <c r="D244" s="72"/>
      <c r="E244" s="73"/>
      <c r="F244" s="74"/>
      <c r="G244" s="71"/>
      <c r="H244" s="75"/>
      <c r="I244" s="76"/>
      <c r="J244" s="76"/>
      <c r="K244" s="36"/>
      <c r="L244" s="98">
        <v>244</v>
      </c>
      <c r="M244" s="98"/>
      <c r="N244" s="78"/>
      <c r="O244" s="100" t="s">
        <v>679</v>
      </c>
      <c r="P244" s="103">
        <v>43729.01902777778</v>
      </c>
      <c r="Q244" s="100" t="s">
        <v>753</v>
      </c>
      <c r="R244" s="100"/>
      <c r="S244" s="100"/>
      <c r="T244" s="100"/>
      <c r="U244" s="103">
        <v>43729.01902777778</v>
      </c>
      <c r="V244" s="106" t="s">
        <v>1268</v>
      </c>
      <c r="W244" s="100"/>
      <c r="X244" s="100"/>
      <c r="Y244" s="109" t="s">
        <v>1713</v>
      </c>
      <c r="Z244" s="100"/>
    </row>
    <row r="245" spans="1:26" ht="15">
      <c r="A245" s="70" t="s">
        <v>396</v>
      </c>
      <c r="B245" s="70" t="s">
        <v>404</v>
      </c>
      <c r="C245" s="71"/>
      <c r="D245" s="72"/>
      <c r="E245" s="73"/>
      <c r="F245" s="74"/>
      <c r="G245" s="71"/>
      <c r="H245" s="75"/>
      <c r="I245" s="76"/>
      <c r="J245" s="76"/>
      <c r="K245" s="36"/>
      <c r="L245" s="98">
        <v>245</v>
      </c>
      <c r="M245" s="98"/>
      <c r="N245" s="78"/>
      <c r="O245" s="100" t="s">
        <v>679</v>
      </c>
      <c r="P245" s="103">
        <v>43729.030335648145</v>
      </c>
      <c r="Q245" s="100" t="s">
        <v>761</v>
      </c>
      <c r="R245" s="100"/>
      <c r="S245" s="100"/>
      <c r="T245" s="100"/>
      <c r="U245" s="103">
        <v>43729.030335648145</v>
      </c>
      <c r="V245" s="106" t="s">
        <v>1269</v>
      </c>
      <c r="W245" s="100"/>
      <c r="X245" s="100"/>
      <c r="Y245" s="109" t="s">
        <v>1714</v>
      </c>
      <c r="Z245" s="100"/>
    </row>
    <row r="246" spans="1:26" ht="15">
      <c r="A246" s="70" t="s">
        <v>397</v>
      </c>
      <c r="B246" s="70" t="s">
        <v>615</v>
      </c>
      <c r="C246" s="71"/>
      <c r="D246" s="72"/>
      <c r="E246" s="73"/>
      <c r="F246" s="74"/>
      <c r="G246" s="71"/>
      <c r="H246" s="75"/>
      <c r="I246" s="76"/>
      <c r="J246" s="76"/>
      <c r="K246" s="36"/>
      <c r="L246" s="98">
        <v>246</v>
      </c>
      <c r="M246" s="98"/>
      <c r="N246" s="78"/>
      <c r="O246" s="100" t="s">
        <v>679</v>
      </c>
      <c r="P246" s="103">
        <v>43729.0459375</v>
      </c>
      <c r="Q246" s="100" t="s">
        <v>759</v>
      </c>
      <c r="R246" s="100"/>
      <c r="S246" s="100"/>
      <c r="T246" s="100"/>
      <c r="U246" s="103">
        <v>43729.0459375</v>
      </c>
      <c r="V246" s="106" t="s">
        <v>1270</v>
      </c>
      <c r="W246" s="100"/>
      <c r="X246" s="100"/>
      <c r="Y246" s="109" t="s">
        <v>1715</v>
      </c>
      <c r="Z246" s="100"/>
    </row>
    <row r="247" spans="1:26" ht="15">
      <c r="A247" s="70" t="s">
        <v>398</v>
      </c>
      <c r="B247" s="70" t="s">
        <v>615</v>
      </c>
      <c r="C247" s="71"/>
      <c r="D247" s="72"/>
      <c r="E247" s="73"/>
      <c r="F247" s="74"/>
      <c r="G247" s="71"/>
      <c r="H247" s="75"/>
      <c r="I247" s="76"/>
      <c r="J247" s="76"/>
      <c r="K247" s="36"/>
      <c r="L247" s="98">
        <v>247</v>
      </c>
      <c r="M247" s="98"/>
      <c r="N247" s="78"/>
      <c r="O247" s="100" t="s">
        <v>679</v>
      </c>
      <c r="P247" s="103">
        <v>43729.054189814815</v>
      </c>
      <c r="Q247" s="100" t="s">
        <v>759</v>
      </c>
      <c r="R247" s="100"/>
      <c r="S247" s="100"/>
      <c r="T247" s="100"/>
      <c r="U247" s="103">
        <v>43729.054189814815</v>
      </c>
      <c r="V247" s="106" t="s">
        <v>1271</v>
      </c>
      <c r="W247" s="100"/>
      <c r="X247" s="100"/>
      <c r="Y247" s="109" t="s">
        <v>1716</v>
      </c>
      <c r="Z247" s="100"/>
    </row>
    <row r="248" spans="1:26" ht="15">
      <c r="A248" s="70" t="s">
        <v>399</v>
      </c>
      <c r="B248" s="70" t="s">
        <v>467</v>
      </c>
      <c r="C248" s="71"/>
      <c r="D248" s="72"/>
      <c r="E248" s="73"/>
      <c r="F248" s="74"/>
      <c r="G248" s="71"/>
      <c r="H248" s="75"/>
      <c r="I248" s="76"/>
      <c r="J248" s="76"/>
      <c r="K248" s="36"/>
      <c r="L248" s="98">
        <v>248</v>
      </c>
      <c r="M248" s="98"/>
      <c r="N248" s="78"/>
      <c r="O248" s="100" t="s">
        <v>679</v>
      </c>
      <c r="P248" s="103">
        <v>43729.05501157408</v>
      </c>
      <c r="Q248" s="100" t="s">
        <v>763</v>
      </c>
      <c r="R248" s="100"/>
      <c r="S248" s="100"/>
      <c r="T248" s="100" t="s">
        <v>1064</v>
      </c>
      <c r="U248" s="103">
        <v>43729.05501157408</v>
      </c>
      <c r="V248" s="106" t="s">
        <v>1272</v>
      </c>
      <c r="W248" s="100"/>
      <c r="X248" s="100"/>
      <c r="Y248" s="109" t="s">
        <v>1717</v>
      </c>
      <c r="Z248" s="100"/>
    </row>
    <row r="249" spans="1:26" ht="15">
      <c r="A249" s="70" t="s">
        <v>400</v>
      </c>
      <c r="B249" s="70" t="s">
        <v>615</v>
      </c>
      <c r="C249" s="71"/>
      <c r="D249" s="72"/>
      <c r="E249" s="73"/>
      <c r="F249" s="74"/>
      <c r="G249" s="71"/>
      <c r="H249" s="75"/>
      <c r="I249" s="76"/>
      <c r="J249" s="76"/>
      <c r="K249" s="36"/>
      <c r="L249" s="98">
        <v>249</v>
      </c>
      <c r="M249" s="98"/>
      <c r="N249" s="78"/>
      <c r="O249" s="100" t="s">
        <v>679</v>
      </c>
      <c r="P249" s="103">
        <v>43729.056446759256</v>
      </c>
      <c r="Q249" s="100" t="s">
        <v>759</v>
      </c>
      <c r="R249" s="100"/>
      <c r="S249" s="100"/>
      <c r="T249" s="100"/>
      <c r="U249" s="103">
        <v>43729.056446759256</v>
      </c>
      <c r="V249" s="106" t="s">
        <v>1273</v>
      </c>
      <c r="W249" s="100"/>
      <c r="X249" s="100"/>
      <c r="Y249" s="109" t="s">
        <v>1718</v>
      </c>
      <c r="Z249" s="100"/>
    </row>
    <row r="250" spans="1:26" ht="15">
      <c r="A250" s="70" t="s">
        <v>401</v>
      </c>
      <c r="B250" s="70" t="s">
        <v>615</v>
      </c>
      <c r="C250" s="71"/>
      <c r="D250" s="72"/>
      <c r="E250" s="73"/>
      <c r="F250" s="74"/>
      <c r="G250" s="71"/>
      <c r="H250" s="75"/>
      <c r="I250" s="76"/>
      <c r="J250" s="76"/>
      <c r="K250" s="36"/>
      <c r="L250" s="98">
        <v>250</v>
      </c>
      <c r="M250" s="98"/>
      <c r="N250" s="78"/>
      <c r="O250" s="100" t="s">
        <v>679</v>
      </c>
      <c r="P250" s="103">
        <v>43729.06412037037</v>
      </c>
      <c r="Q250" s="100" t="s">
        <v>759</v>
      </c>
      <c r="R250" s="100"/>
      <c r="S250" s="100"/>
      <c r="T250" s="100"/>
      <c r="U250" s="103">
        <v>43729.06412037037</v>
      </c>
      <c r="V250" s="106" t="s">
        <v>1274</v>
      </c>
      <c r="W250" s="100"/>
      <c r="X250" s="100"/>
      <c r="Y250" s="109" t="s">
        <v>1719</v>
      </c>
      <c r="Z250" s="100"/>
    </row>
    <row r="251" spans="1:26" ht="15">
      <c r="A251" s="70" t="s">
        <v>402</v>
      </c>
      <c r="B251" s="70" t="s">
        <v>615</v>
      </c>
      <c r="C251" s="71"/>
      <c r="D251" s="72"/>
      <c r="E251" s="73"/>
      <c r="F251" s="74"/>
      <c r="G251" s="71"/>
      <c r="H251" s="75"/>
      <c r="I251" s="76"/>
      <c r="J251" s="76"/>
      <c r="K251" s="36"/>
      <c r="L251" s="98">
        <v>251</v>
      </c>
      <c r="M251" s="98"/>
      <c r="N251" s="78"/>
      <c r="O251" s="100" t="s">
        <v>679</v>
      </c>
      <c r="P251" s="103">
        <v>43729.06452546296</v>
      </c>
      <c r="Q251" s="100" t="s">
        <v>759</v>
      </c>
      <c r="R251" s="100"/>
      <c r="S251" s="100"/>
      <c r="T251" s="100"/>
      <c r="U251" s="103">
        <v>43729.06452546296</v>
      </c>
      <c r="V251" s="106" t="s">
        <v>1275</v>
      </c>
      <c r="W251" s="100"/>
      <c r="X251" s="100"/>
      <c r="Y251" s="109" t="s">
        <v>1720</v>
      </c>
      <c r="Z251" s="100"/>
    </row>
    <row r="252" spans="1:26" ht="15">
      <c r="A252" s="70" t="s">
        <v>403</v>
      </c>
      <c r="B252" s="70" t="s">
        <v>615</v>
      </c>
      <c r="C252" s="71"/>
      <c r="D252" s="72"/>
      <c r="E252" s="73"/>
      <c r="F252" s="74"/>
      <c r="G252" s="71"/>
      <c r="H252" s="75"/>
      <c r="I252" s="76"/>
      <c r="J252" s="76"/>
      <c r="K252" s="36"/>
      <c r="L252" s="98">
        <v>252</v>
      </c>
      <c r="M252" s="98"/>
      <c r="N252" s="78"/>
      <c r="O252" s="100" t="s">
        <v>679</v>
      </c>
      <c r="P252" s="103">
        <v>43729.0649537037</v>
      </c>
      <c r="Q252" s="100" t="s">
        <v>759</v>
      </c>
      <c r="R252" s="100"/>
      <c r="S252" s="100"/>
      <c r="T252" s="100"/>
      <c r="U252" s="103">
        <v>43729.0649537037</v>
      </c>
      <c r="V252" s="106" t="s">
        <v>1276</v>
      </c>
      <c r="W252" s="100"/>
      <c r="X252" s="100"/>
      <c r="Y252" s="109" t="s">
        <v>1721</v>
      </c>
      <c r="Z252" s="100"/>
    </row>
    <row r="253" spans="1:26" ht="15">
      <c r="A253" s="70" t="s">
        <v>404</v>
      </c>
      <c r="B253" s="70" t="s">
        <v>404</v>
      </c>
      <c r="C253" s="71"/>
      <c r="D253" s="72"/>
      <c r="E253" s="73"/>
      <c r="F253" s="74"/>
      <c r="G253" s="71"/>
      <c r="H253" s="75"/>
      <c r="I253" s="76"/>
      <c r="J253" s="76"/>
      <c r="K253" s="36"/>
      <c r="L253" s="98">
        <v>253</v>
      </c>
      <c r="M253" s="98"/>
      <c r="N253" s="78"/>
      <c r="O253" s="100" t="s">
        <v>214</v>
      </c>
      <c r="P253" s="103">
        <v>43728.96403935185</v>
      </c>
      <c r="Q253" s="100" t="s">
        <v>764</v>
      </c>
      <c r="R253" s="106" t="s">
        <v>952</v>
      </c>
      <c r="S253" s="100" t="s">
        <v>1040</v>
      </c>
      <c r="T253" s="100"/>
      <c r="U253" s="103">
        <v>43728.96403935185</v>
      </c>
      <c r="V253" s="106" t="s">
        <v>1277</v>
      </c>
      <c r="W253" s="100"/>
      <c r="X253" s="100"/>
      <c r="Y253" s="109" t="s">
        <v>1722</v>
      </c>
      <c r="Z253" s="100"/>
    </row>
    <row r="254" spans="1:26" ht="15">
      <c r="A254" s="70" t="s">
        <v>405</v>
      </c>
      <c r="B254" s="70" t="s">
        <v>404</v>
      </c>
      <c r="C254" s="71"/>
      <c r="D254" s="72"/>
      <c r="E254" s="73"/>
      <c r="F254" s="74"/>
      <c r="G254" s="71"/>
      <c r="H254" s="75"/>
      <c r="I254" s="76"/>
      <c r="J254" s="76"/>
      <c r="K254" s="36"/>
      <c r="L254" s="98">
        <v>254</v>
      </c>
      <c r="M254" s="98"/>
      <c r="N254" s="78"/>
      <c r="O254" s="100" t="s">
        <v>679</v>
      </c>
      <c r="P254" s="103">
        <v>43729.077048611114</v>
      </c>
      <c r="Q254" s="100" t="s">
        <v>761</v>
      </c>
      <c r="R254" s="100"/>
      <c r="S254" s="100"/>
      <c r="T254" s="100"/>
      <c r="U254" s="103">
        <v>43729.077048611114</v>
      </c>
      <c r="V254" s="106" t="s">
        <v>1278</v>
      </c>
      <c r="W254" s="100"/>
      <c r="X254" s="100"/>
      <c r="Y254" s="109" t="s">
        <v>1723</v>
      </c>
      <c r="Z254" s="100"/>
    </row>
    <row r="255" spans="1:26" ht="15">
      <c r="A255" s="70" t="s">
        <v>406</v>
      </c>
      <c r="B255" s="70" t="s">
        <v>615</v>
      </c>
      <c r="C255" s="71"/>
      <c r="D255" s="72"/>
      <c r="E255" s="73"/>
      <c r="F255" s="74"/>
      <c r="G255" s="71"/>
      <c r="H255" s="75"/>
      <c r="I255" s="76"/>
      <c r="J255" s="76"/>
      <c r="K255" s="36"/>
      <c r="L255" s="98">
        <v>255</v>
      </c>
      <c r="M255" s="98"/>
      <c r="N255" s="78"/>
      <c r="O255" s="100" t="s">
        <v>679</v>
      </c>
      <c r="P255" s="103">
        <v>43729.07769675926</v>
      </c>
      <c r="Q255" s="100" t="s">
        <v>759</v>
      </c>
      <c r="R255" s="100"/>
      <c r="S255" s="100"/>
      <c r="T255" s="100"/>
      <c r="U255" s="103">
        <v>43729.07769675926</v>
      </c>
      <c r="V255" s="106" t="s">
        <v>1279</v>
      </c>
      <c r="W255" s="100"/>
      <c r="X255" s="100"/>
      <c r="Y255" s="109" t="s">
        <v>1724</v>
      </c>
      <c r="Z255" s="100"/>
    </row>
    <row r="256" spans="1:26" ht="15">
      <c r="A256" s="70" t="s">
        <v>407</v>
      </c>
      <c r="B256" s="70" t="s">
        <v>615</v>
      </c>
      <c r="C256" s="71"/>
      <c r="D256" s="72"/>
      <c r="E256" s="73"/>
      <c r="F256" s="74"/>
      <c r="G256" s="71"/>
      <c r="H256" s="75"/>
      <c r="I256" s="76"/>
      <c r="J256" s="76"/>
      <c r="K256" s="36"/>
      <c r="L256" s="98">
        <v>256</v>
      </c>
      <c r="M256" s="98"/>
      <c r="N256" s="78"/>
      <c r="O256" s="100" t="s">
        <v>679</v>
      </c>
      <c r="P256" s="103">
        <v>43729.08059027778</v>
      </c>
      <c r="Q256" s="100" t="s">
        <v>759</v>
      </c>
      <c r="R256" s="100"/>
      <c r="S256" s="100"/>
      <c r="T256" s="100"/>
      <c r="U256" s="103">
        <v>43729.08059027778</v>
      </c>
      <c r="V256" s="106" t="s">
        <v>1280</v>
      </c>
      <c r="W256" s="100"/>
      <c r="X256" s="100"/>
      <c r="Y256" s="109" t="s">
        <v>1725</v>
      </c>
      <c r="Z256" s="100"/>
    </row>
    <row r="257" spans="1:26" ht="15">
      <c r="A257" s="70" t="s">
        <v>408</v>
      </c>
      <c r="B257" s="70" t="s">
        <v>408</v>
      </c>
      <c r="C257" s="71"/>
      <c r="D257" s="72"/>
      <c r="E257" s="73"/>
      <c r="F257" s="74"/>
      <c r="G257" s="71"/>
      <c r="H257" s="75"/>
      <c r="I257" s="76"/>
      <c r="J257" s="76"/>
      <c r="K257" s="36"/>
      <c r="L257" s="98">
        <v>257</v>
      </c>
      <c r="M257" s="98"/>
      <c r="N257" s="78"/>
      <c r="O257" s="100" t="s">
        <v>214</v>
      </c>
      <c r="P257" s="103">
        <v>43729.08194444444</v>
      </c>
      <c r="Q257" s="100" t="s">
        <v>765</v>
      </c>
      <c r="R257" s="106" t="s">
        <v>953</v>
      </c>
      <c r="S257" s="100" t="s">
        <v>1040</v>
      </c>
      <c r="T257" s="100"/>
      <c r="U257" s="103">
        <v>43729.08194444444</v>
      </c>
      <c r="V257" s="106" t="s">
        <v>1281</v>
      </c>
      <c r="W257" s="100"/>
      <c r="X257" s="100"/>
      <c r="Y257" s="109" t="s">
        <v>1726</v>
      </c>
      <c r="Z257" s="100"/>
    </row>
    <row r="258" spans="1:26" ht="15">
      <c r="A258" s="70" t="s">
        <v>409</v>
      </c>
      <c r="B258" s="70" t="s">
        <v>615</v>
      </c>
      <c r="C258" s="71"/>
      <c r="D258" s="72"/>
      <c r="E258" s="73"/>
      <c r="F258" s="74"/>
      <c r="G258" s="71"/>
      <c r="H258" s="75"/>
      <c r="I258" s="76"/>
      <c r="J258" s="76"/>
      <c r="K258" s="36"/>
      <c r="L258" s="98">
        <v>258</v>
      </c>
      <c r="M258" s="98"/>
      <c r="N258" s="78"/>
      <c r="O258" s="100" t="s">
        <v>679</v>
      </c>
      <c r="P258" s="103">
        <v>43729.089467592596</v>
      </c>
      <c r="Q258" s="100" t="s">
        <v>759</v>
      </c>
      <c r="R258" s="100"/>
      <c r="S258" s="100"/>
      <c r="T258" s="100"/>
      <c r="U258" s="103">
        <v>43729.089467592596</v>
      </c>
      <c r="V258" s="106" t="s">
        <v>1282</v>
      </c>
      <c r="W258" s="100"/>
      <c r="X258" s="100"/>
      <c r="Y258" s="109" t="s">
        <v>1727</v>
      </c>
      <c r="Z258" s="100"/>
    </row>
    <row r="259" spans="1:26" ht="15">
      <c r="A259" s="70" t="s">
        <v>410</v>
      </c>
      <c r="B259" s="70" t="s">
        <v>467</v>
      </c>
      <c r="C259" s="71"/>
      <c r="D259" s="72"/>
      <c r="E259" s="73"/>
      <c r="F259" s="74"/>
      <c r="G259" s="71"/>
      <c r="H259" s="75"/>
      <c r="I259" s="76"/>
      <c r="J259" s="76"/>
      <c r="K259" s="36"/>
      <c r="L259" s="98">
        <v>259</v>
      </c>
      <c r="M259" s="98"/>
      <c r="N259" s="78"/>
      <c r="O259" s="100" t="s">
        <v>679</v>
      </c>
      <c r="P259" s="103">
        <v>43729.09333333333</v>
      </c>
      <c r="Q259" s="100" t="s">
        <v>763</v>
      </c>
      <c r="R259" s="100"/>
      <c r="S259" s="100"/>
      <c r="T259" s="100" t="s">
        <v>1064</v>
      </c>
      <c r="U259" s="103">
        <v>43729.09333333333</v>
      </c>
      <c r="V259" s="106" t="s">
        <v>1283</v>
      </c>
      <c r="W259" s="100"/>
      <c r="X259" s="100"/>
      <c r="Y259" s="109" t="s">
        <v>1728</v>
      </c>
      <c r="Z259" s="100"/>
    </row>
    <row r="260" spans="1:26" ht="15">
      <c r="A260" s="70" t="s">
        <v>411</v>
      </c>
      <c r="B260" s="70" t="s">
        <v>615</v>
      </c>
      <c r="C260" s="71"/>
      <c r="D260" s="72"/>
      <c r="E260" s="73"/>
      <c r="F260" s="74"/>
      <c r="G260" s="71"/>
      <c r="H260" s="75"/>
      <c r="I260" s="76"/>
      <c r="J260" s="76"/>
      <c r="K260" s="36"/>
      <c r="L260" s="98">
        <v>260</v>
      </c>
      <c r="M260" s="98"/>
      <c r="N260" s="78"/>
      <c r="O260" s="100" t="s">
        <v>679</v>
      </c>
      <c r="P260" s="103">
        <v>43729.11016203704</v>
      </c>
      <c r="Q260" s="100" t="s">
        <v>759</v>
      </c>
      <c r="R260" s="100"/>
      <c r="S260" s="100"/>
      <c r="T260" s="100"/>
      <c r="U260" s="103">
        <v>43729.11016203704</v>
      </c>
      <c r="V260" s="106" t="s">
        <v>1284</v>
      </c>
      <c r="W260" s="100"/>
      <c r="X260" s="100"/>
      <c r="Y260" s="109" t="s">
        <v>1729</v>
      </c>
      <c r="Z260" s="100"/>
    </row>
    <row r="261" spans="1:26" ht="15">
      <c r="A261" s="70" t="s">
        <v>412</v>
      </c>
      <c r="B261" s="70" t="s">
        <v>615</v>
      </c>
      <c r="C261" s="71"/>
      <c r="D261" s="72"/>
      <c r="E261" s="73"/>
      <c r="F261" s="74"/>
      <c r="G261" s="71"/>
      <c r="H261" s="75"/>
      <c r="I261" s="76"/>
      <c r="J261" s="76"/>
      <c r="K261" s="36"/>
      <c r="L261" s="98">
        <v>261</v>
      </c>
      <c r="M261" s="98"/>
      <c r="N261" s="78"/>
      <c r="O261" s="100" t="s">
        <v>679</v>
      </c>
      <c r="P261" s="103">
        <v>43729.14765046296</v>
      </c>
      <c r="Q261" s="100" t="s">
        <v>759</v>
      </c>
      <c r="R261" s="100"/>
      <c r="S261" s="100"/>
      <c r="T261" s="100"/>
      <c r="U261" s="103">
        <v>43729.14765046296</v>
      </c>
      <c r="V261" s="106" t="s">
        <v>1285</v>
      </c>
      <c r="W261" s="100"/>
      <c r="X261" s="100"/>
      <c r="Y261" s="109" t="s">
        <v>1730</v>
      </c>
      <c r="Z261" s="100"/>
    </row>
    <row r="262" spans="1:26" ht="15">
      <c r="A262" s="70" t="s">
        <v>413</v>
      </c>
      <c r="B262" s="70" t="s">
        <v>615</v>
      </c>
      <c r="C262" s="71"/>
      <c r="D262" s="72"/>
      <c r="E262" s="73"/>
      <c r="F262" s="74"/>
      <c r="G262" s="71"/>
      <c r="H262" s="75"/>
      <c r="I262" s="76"/>
      <c r="J262" s="76"/>
      <c r="K262" s="36"/>
      <c r="L262" s="98">
        <v>262</v>
      </c>
      <c r="M262" s="98"/>
      <c r="N262" s="78"/>
      <c r="O262" s="100" t="s">
        <v>679</v>
      </c>
      <c r="P262" s="103">
        <v>43729.14855324074</v>
      </c>
      <c r="Q262" s="100" t="s">
        <v>759</v>
      </c>
      <c r="R262" s="100"/>
      <c r="S262" s="100"/>
      <c r="T262" s="100"/>
      <c r="U262" s="103">
        <v>43729.14855324074</v>
      </c>
      <c r="V262" s="106" t="s">
        <v>1286</v>
      </c>
      <c r="W262" s="100"/>
      <c r="X262" s="100"/>
      <c r="Y262" s="109" t="s">
        <v>1731</v>
      </c>
      <c r="Z262" s="100"/>
    </row>
    <row r="263" spans="1:26" ht="15">
      <c r="A263" s="70" t="s">
        <v>414</v>
      </c>
      <c r="B263" s="70" t="s">
        <v>615</v>
      </c>
      <c r="C263" s="71"/>
      <c r="D263" s="72"/>
      <c r="E263" s="73"/>
      <c r="F263" s="74"/>
      <c r="G263" s="71"/>
      <c r="H263" s="75"/>
      <c r="I263" s="76"/>
      <c r="J263" s="76"/>
      <c r="K263" s="36"/>
      <c r="L263" s="98">
        <v>263</v>
      </c>
      <c r="M263" s="98"/>
      <c r="N263" s="78"/>
      <c r="O263" s="100" t="s">
        <v>679</v>
      </c>
      <c r="P263" s="103">
        <v>43729.162766203706</v>
      </c>
      <c r="Q263" s="100" t="s">
        <v>759</v>
      </c>
      <c r="R263" s="100"/>
      <c r="S263" s="100"/>
      <c r="T263" s="100"/>
      <c r="U263" s="103">
        <v>43729.162766203706</v>
      </c>
      <c r="V263" s="106" t="s">
        <v>1287</v>
      </c>
      <c r="W263" s="100"/>
      <c r="X263" s="100"/>
      <c r="Y263" s="109" t="s">
        <v>1732</v>
      </c>
      <c r="Z263" s="100"/>
    </row>
    <row r="264" spans="1:26" ht="15">
      <c r="A264" s="70" t="s">
        <v>415</v>
      </c>
      <c r="B264" s="70" t="s">
        <v>615</v>
      </c>
      <c r="C264" s="71"/>
      <c r="D264" s="72"/>
      <c r="E264" s="73"/>
      <c r="F264" s="74"/>
      <c r="G264" s="71"/>
      <c r="H264" s="75"/>
      <c r="I264" s="76"/>
      <c r="J264" s="76"/>
      <c r="K264" s="36"/>
      <c r="L264" s="98">
        <v>264</v>
      </c>
      <c r="M264" s="98"/>
      <c r="N264" s="78"/>
      <c r="O264" s="100" t="s">
        <v>679</v>
      </c>
      <c r="P264" s="103">
        <v>43729.17188657408</v>
      </c>
      <c r="Q264" s="100" t="s">
        <v>759</v>
      </c>
      <c r="R264" s="100"/>
      <c r="S264" s="100"/>
      <c r="T264" s="100"/>
      <c r="U264" s="103">
        <v>43729.17188657408</v>
      </c>
      <c r="V264" s="106" t="s">
        <v>1288</v>
      </c>
      <c r="W264" s="100"/>
      <c r="X264" s="100"/>
      <c r="Y264" s="109" t="s">
        <v>1733</v>
      </c>
      <c r="Z264" s="100"/>
    </row>
    <row r="265" spans="1:26" ht="15">
      <c r="A265" s="70" t="s">
        <v>416</v>
      </c>
      <c r="B265" s="70" t="s">
        <v>615</v>
      </c>
      <c r="C265" s="71"/>
      <c r="D265" s="72"/>
      <c r="E265" s="73"/>
      <c r="F265" s="74"/>
      <c r="G265" s="71"/>
      <c r="H265" s="75"/>
      <c r="I265" s="76"/>
      <c r="J265" s="76"/>
      <c r="K265" s="36"/>
      <c r="L265" s="98">
        <v>265</v>
      </c>
      <c r="M265" s="98"/>
      <c r="N265" s="78"/>
      <c r="O265" s="100" t="s">
        <v>679</v>
      </c>
      <c r="P265" s="103">
        <v>43729.1753125</v>
      </c>
      <c r="Q265" s="100" t="s">
        <v>759</v>
      </c>
      <c r="R265" s="100"/>
      <c r="S265" s="100"/>
      <c r="T265" s="100"/>
      <c r="U265" s="103">
        <v>43729.1753125</v>
      </c>
      <c r="V265" s="106" t="s">
        <v>1289</v>
      </c>
      <c r="W265" s="100"/>
      <c r="X265" s="100"/>
      <c r="Y265" s="109" t="s">
        <v>1734</v>
      </c>
      <c r="Z265" s="100"/>
    </row>
    <row r="266" spans="1:26" ht="15">
      <c r="A266" s="70" t="s">
        <v>417</v>
      </c>
      <c r="B266" s="70" t="s">
        <v>615</v>
      </c>
      <c r="C266" s="71"/>
      <c r="D266" s="72"/>
      <c r="E266" s="73"/>
      <c r="F266" s="74"/>
      <c r="G266" s="71"/>
      <c r="H266" s="75"/>
      <c r="I266" s="76"/>
      <c r="J266" s="76"/>
      <c r="K266" s="36"/>
      <c r="L266" s="98">
        <v>266</v>
      </c>
      <c r="M266" s="98"/>
      <c r="N266" s="78"/>
      <c r="O266" s="100" t="s">
        <v>679</v>
      </c>
      <c r="P266" s="103">
        <v>43729.18109953704</v>
      </c>
      <c r="Q266" s="100" t="s">
        <v>759</v>
      </c>
      <c r="R266" s="100"/>
      <c r="S266" s="100"/>
      <c r="T266" s="100"/>
      <c r="U266" s="103">
        <v>43729.18109953704</v>
      </c>
      <c r="V266" s="106" t="s">
        <v>1290</v>
      </c>
      <c r="W266" s="100"/>
      <c r="X266" s="100"/>
      <c r="Y266" s="109" t="s">
        <v>1735</v>
      </c>
      <c r="Z266" s="100"/>
    </row>
    <row r="267" spans="1:26" ht="15">
      <c r="A267" s="70" t="s">
        <v>418</v>
      </c>
      <c r="B267" s="70" t="s">
        <v>615</v>
      </c>
      <c r="C267" s="71"/>
      <c r="D267" s="72"/>
      <c r="E267" s="73"/>
      <c r="F267" s="74"/>
      <c r="G267" s="71"/>
      <c r="H267" s="75"/>
      <c r="I267" s="76"/>
      <c r="J267" s="76"/>
      <c r="K267" s="36"/>
      <c r="L267" s="98">
        <v>267</v>
      </c>
      <c r="M267" s="98"/>
      <c r="N267" s="78"/>
      <c r="O267" s="100" t="s">
        <v>679</v>
      </c>
      <c r="P267" s="103">
        <v>43729.18258101852</v>
      </c>
      <c r="Q267" s="100" t="s">
        <v>759</v>
      </c>
      <c r="R267" s="100"/>
      <c r="S267" s="100"/>
      <c r="T267" s="100"/>
      <c r="U267" s="103">
        <v>43729.18258101852</v>
      </c>
      <c r="V267" s="106" t="s">
        <v>1291</v>
      </c>
      <c r="W267" s="100"/>
      <c r="X267" s="100"/>
      <c r="Y267" s="109" t="s">
        <v>1736</v>
      </c>
      <c r="Z267" s="100"/>
    </row>
    <row r="268" spans="1:26" ht="15">
      <c r="A268" s="70" t="s">
        <v>419</v>
      </c>
      <c r="B268" s="70" t="s">
        <v>641</v>
      </c>
      <c r="C268" s="71"/>
      <c r="D268" s="72"/>
      <c r="E268" s="73"/>
      <c r="F268" s="74"/>
      <c r="G268" s="71"/>
      <c r="H268" s="75"/>
      <c r="I268" s="76"/>
      <c r="J268" s="76"/>
      <c r="K268" s="36"/>
      <c r="L268" s="98">
        <v>268</v>
      </c>
      <c r="M268" s="98"/>
      <c r="N268" s="78"/>
      <c r="O268" s="100" t="s">
        <v>679</v>
      </c>
      <c r="P268" s="103">
        <v>43729.18502314815</v>
      </c>
      <c r="Q268" s="100" t="s">
        <v>766</v>
      </c>
      <c r="R268" s="100"/>
      <c r="S268" s="100"/>
      <c r="T268" s="100"/>
      <c r="U268" s="103">
        <v>43729.18502314815</v>
      </c>
      <c r="V268" s="106" t="s">
        <v>1292</v>
      </c>
      <c r="W268" s="100"/>
      <c r="X268" s="100"/>
      <c r="Y268" s="109" t="s">
        <v>1737</v>
      </c>
      <c r="Z268" s="100"/>
    </row>
    <row r="269" spans="1:26" ht="15">
      <c r="A269" s="70" t="s">
        <v>419</v>
      </c>
      <c r="B269" s="70" t="s">
        <v>451</v>
      </c>
      <c r="C269" s="71"/>
      <c r="D269" s="72"/>
      <c r="E269" s="73"/>
      <c r="F269" s="74"/>
      <c r="G269" s="71"/>
      <c r="H269" s="75"/>
      <c r="I269" s="76"/>
      <c r="J269" s="76"/>
      <c r="K269" s="36"/>
      <c r="L269" s="98">
        <v>269</v>
      </c>
      <c r="M269" s="98"/>
      <c r="N269" s="78"/>
      <c r="O269" s="100" t="s">
        <v>679</v>
      </c>
      <c r="P269" s="103">
        <v>43729.18502314815</v>
      </c>
      <c r="Q269" s="100" t="s">
        <v>766</v>
      </c>
      <c r="R269" s="100"/>
      <c r="S269" s="100"/>
      <c r="T269" s="100"/>
      <c r="U269" s="103">
        <v>43729.18502314815</v>
      </c>
      <c r="V269" s="106" t="s">
        <v>1292</v>
      </c>
      <c r="W269" s="100"/>
      <c r="X269" s="100"/>
      <c r="Y269" s="109" t="s">
        <v>1737</v>
      </c>
      <c r="Z269" s="100"/>
    </row>
    <row r="270" spans="1:26" ht="15">
      <c r="A270" s="70" t="s">
        <v>420</v>
      </c>
      <c r="B270" s="70" t="s">
        <v>420</v>
      </c>
      <c r="C270" s="71"/>
      <c r="D270" s="72"/>
      <c r="E270" s="73"/>
      <c r="F270" s="74"/>
      <c r="G270" s="71"/>
      <c r="H270" s="75"/>
      <c r="I270" s="76"/>
      <c r="J270" s="76"/>
      <c r="K270" s="36"/>
      <c r="L270" s="98">
        <v>270</v>
      </c>
      <c r="M270" s="98"/>
      <c r="N270" s="78"/>
      <c r="O270" s="100" t="s">
        <v>214</v>
      </c>
      <c r="P270" s="103">
        <v>43728.784953703704</v>
      </c>
      <c r="Q270" s="100" t="s">
        <v>767</v>
      </c>
      <c r="R270" s="106" t="s">
        <v>954</v>
      </c>
      <c r="S270" s="100" t="s">
        <v>1042</v>
      </c>
      <c r="T270" s="100"/>
      <c r="U270" s="103">
        <v>43728.784953703704</v>
      </c>
      <c r="V270" s="106" t="s">
        <v>1293</v>
      </c>
      <c r="W270" s="100"/>
      <c r="X270" s="100"/>
      <c r="Y270" s="109" t="s">
        <v>1738</v>
      </c>
      <c r="Z270" s="100"/>
    </row>
    <row r="271" spans="1:26" ht="15">
      <c r="A271" s="70" t="s">
        <v>421</v>
      </c>
      <c r="B271" s="70" t="s">
        <v>420</v>
      </c>
      <c r="C271" s="71"/>
      <c r="D271" s="72"/>
      <c r="E271" s="73"/>
      <c r="F271" s="74"/>
      <c r="G271" s="71"/>
      <c r="H271" s="75"/>
      <c r="I271" s="76"/>
      <c r="J271" s="76"/>
      <c r="K271" s="36"/>
      <c r="L271" s="98">
        <v>271</v>
      </c>
      <c r="M271" s="98"/>
      <c r="N271" s="78"/>
      <c r="O271" s="100" t="s">
        <v>679</v>
      </c>
      <c r="P271" s="103">
        <v>43729.18806712963</v>
      </c>
      <c r="Q271" s="100" t="s">
        <v>768</v>
      </c>
      <c r="R271" s="106" t="s">
        <v>954</v>
      </c>
      <c r="S271" s="100" t="s">
        <v>1042</v>
      </c>
      <c r="T271" s="100"/>
      <c r="U271" s="103">
        <v>43729.18806712963</v>
      </c>
      <c r="V271" s="106" t="s">
        <v>1294</v>
      </c>
      <c r="W271" s="100"/>
      <c r="X271" s="100"/>
      <c r="Y271" s="109" t="s">
        <v>1739</v>
      </c>
      <c r="Z271" s="100"/>
    </row>
    <row r="272" spans="1:26" ht="15">
      <c r="A272" s="70" t="s">
        <v>422</v>
      </c>
      <c r="B272" s="70" t="s">
        <v>642</v>
      </c>
      <c r="C272" s="71"/>
      <c r="D272" s="72"/>
      <c r="E272" s="73"/>
      <c r="F272" s="74"/>
      <c r="G272" s="71"/>
      <c r="H272" s="75"/>
      <c r="I272" s="76"/>
      <c r="J272" s="76"/>
      <c r="K272" s="36"/>
      <c r="L272" s="98">
        <v>272</v>
      </c>
      <c r="M272" s="98"/>
      <c r="N272" s="78"/>
      <c r="O272" s="100" t="s">
        <v>680</v>
      </c>
      <c r="P272" s="103">
        <v>43729.19909722222</v>
      </c>
      <c r="Q272" s="100" t="s">
        <v>769</v>
      </c>
      <c r="R272" s="106" t="s">
        <v>955</v>
      </c>
      <c r="S272" s="100" t="s">
        <v>1040</v>
      </c>
      <c r="T272" s="100"/>
      <c r="U272" s="103">
        <v>43729.19909722222</v>
      </c>
      <c r="V272" s="106" t="s">
        <v>1295</v>
      </c>
      <c r="W272" s="100"/>
      <c r="X272" s="100"/>
      <c r="Y272" s="109" t="s">
        <v>1740</v>
      </c>
      <c r="Z272" s="109" t="s">
        <v>1976</v>
      </c>
    </row>
    <row r="273" spans="1:26" ht="15">
      <c r="A273" s="70" t="s">
        <v>422</v>
      </c>
      <c r="B273" s="70" t="s">
        <v>643</v>
      </c>
      <c r="C273" s="71"/>
      <c r="D273" s="72"/>
      <c r="E273" s="73"/>
      <c r="F273" s="74"/>
      <c r="G273" s="71"/>
      <c r="H273" s="75"/>
      <c r="I273" s="76"/>
      <c r="J273" s="76"/>
      <c r="K273" s="36"/>
      <c r="L273" s="98">
        <v>273</v>
      </c>
      <c r="M273" s="98"/>
      <c r="N273" s="78"/>
      <c r="O273" s="100" t="s">
        <v>679</v>
      </c>
      <c r="P273" s="103">
        <v>43729.19909722222</v>
      </c>
      <c r="Q273" s="100" t="s">
        <v>769</v>
      </c>
      <c r="R273" s="106" t="s">
        <v>955</v>
      </c>
      <c r="S273" s="100" t="s">
        <v>1040</v>
      </c>
      <c r="T273" s="100"/>
      <c r="U273" s="103">
        <v>43729.19909722222</v>
      </c>
      <c r="V273" s="106" t="s">
        <v>1295</v>
      </c>
      <c r="W273" s="100"/>
      <c r="X273" s="100"/>
      <c r="Y273" s="109" t="s">
        <v>1740</v>
      </c>
      <c r="Z273" s="109" t="s">
        <v>1976</v>
      </c>
    </row>
    <row r="274" spans="1:26" ht="15">
      <c r="A274" s="70" t="s">
        <v>423</v>
      </c>
      <c r="B274" s="70" t="s">
        <v>641</v>
      </c>
      <c r="C274" s="71"/>
      <c r="D274" s="72"/>
      <c r="E274" s="73"/>
      <c r="F274" s="74"/>
      <c r="G274" s="71"/>
      <c r="H274" s="75"/>
      <c r="I274" s="76"/>
      <c r="J274" s="76"/>
      <c r="K274" s="36"/>
      <c r="L274" s="98">
        <v>274</v>
      </c>
      <c r="M274" s="98"/>
      <c r="N274" s="78"/>
      <c r="O274" s="100" t="s">
        <v>679</v>
      </c>
      <c r="P274" s="103">
        <v>43729.28700231481</v>
      </c>
      <c r="Q274" s="100" t="s">
        <v>766</v>
      </c>
      <c r="R274" s="100"/>
      <c r="S274" s="100"/>
      <c r="T274" s="100"/>
      <c r="U274" s="103">
        <v>43729.28700231481</v>
      </c>
      <c r="V274" s="106" t="s">
        <v>1296</v>
      </c>
      <c r="W274" s="100"/>
      <c r="X274" s="100"/>
      <c r="Y274" s="109" t="s">
        <v>1741</v>
      </c>
      <c r="Z274" s="100"/>
    </row>
    <row r="275" spans="1:26" ht="15">
      <c r="A275" s="70" t="s">
        <v>423</v>
      </c>
      <c r="B275" s="70" t="s">
        <v>451</v>
      </c>
      <c r="C275" s="71"/>
      <c r="D275" s="72"/>
      <c r="E275" s="73"/>
      <c r="F275" s="74"/>
      <c r="G275" s="71"/>
      <c r="H275" s="75"/>
      <c r="I275" s="76"/>
      <c r="J275" s="76"/>
      <c r="K275" s="36"/>
      <c r="L275" s="98">
        <v>275</v>
      </c>
      <c r="M275" s="98"/>
      <c r="N275" s="78"/>
      <c r="O275" s="100" t="s">
        <v>679</v>
      </c>
      <c r="P275" s="103">
        <v>43729.28700231481</v>
      </c>
      <c r="Q275" s="100" t="s">
        <v>766</v>
      </c>
      <c r="R275" s="100"/>
      <c r="S275" s="100"/>
      <c r="T275" s="100"/>
      <c r="U275" s="103">
        <v>43729.28700231481</v>
      </c>
      <c r="V275" s="106" t="s">
        <v>1296</v>
      </c>
      <c r="W275" s="100"/>
      <c r="X275" s="100"/>
      <c r="Y275" s="109" t="s">
        <v>1741</v>
      </c>
      <c r="Z275" s="100"/>
    </row>
    <row r="276" spans="1:26" ht="15">
      <c r="A276" s="70" t="s">
        <v>424</v>
      </c>
      <c r="B276" s="70" t="s">
        <v>644</v>
      </c>
      <c r="C276" s="71"/>
      <c r="D276" s="72"/>
      <c r="E276" s="73"/>
      <c r="F276" s="74"/>
      <c r="G276" s="71"/>
      <c r="H276" s="75"/>
      <c r="I276" s="76"/>
      <c r="J276" s="76"/>
      <c r="K276" s="36"/>
      <c r="L276" s="98">
        <v>276</v>
      </c>
      <c r="M276" s="98"/>
      <c r="N276" s="78"/>
      <c r="O276" s="100" t="s">
        <v>679</v>
      </c>
      <c r="P276" s="103">
        <v>43729.42697916667</v>
      </c>
      <c r="Q276" s="100" t="s">
        <v>770</v>
      </c>
      <c r="R276" s="106" t="s">
        <v>956</v>
      </c>
      <c r="S276" s="100" t="s">
        <v>1040</v>
      </c>
      <c r="T276" s="100"/>
      <c r="U276" s="103">
        <v>43729.42697916667</v>
      </c>
      <c r="V276" s="106" t="s">
        <v>1297</v>
      </c>
      <c r="W276" s="100"/>
      <c r="X276" s="100"/>
      <c r="Y276" s="109" t="s">
        <v>1742</v>
      </c>
      <c r="Z276" s="109" t="s">
        <v>1977</v>
      </c>
    </row>
    <row r="277" spans="1:26" ht="15">
      <c r="A277" s="70" t="s">
        <v>424</v>
      </c>
      <c r="B277" s="70" t="s">
        <v>645</v>
      </c>
      <c r="C277" s="71"/>
      <c r="D277" s="72"/>
      <c r="E277" s="73"/>
      <c r="F277" s="74"/>
      <c r="G277" s="71"/>
      <c r="H277" s="75"/>
      <c r="I277" s="76"/>
      <c r="J277" s="76"/>
      <c r="K277" s="36"/>
      <c r="L277" s="98">
        <v>277</v>
      </c>
      <c r="M277" s="98"/>
      <c r="N277" s="78"/>
      <c r="O277" s="100" t="s">
        <v>680</v>
      </c>
      <c r="P277" s="103">
        <v>43729.42697916667</v>
      </c>
      <c r="Q277" s="100" t="s">
        <v>770</v>
      </c>
      <c r="R277" s="106" t="s">
        <v>956</v>
      </c>
      <c r="S277" s="100" t="s">
        <v>1040</v>
      </c>
      <c r="T277" s="100"/>
      <c r="U277" s="103">
        <v>43729.42697916667</v>
      </c>
      <c r="V277" s="106" t="s">
        <v>1297</v>
      </c>
      <c r="W277" s="100"/>
      <c r="X277" s="100"/>
      <c r="Y277" s="109" t="s">
        <v>1742</v>
      </c>
      <c r="Z277" s="109" t="s">
        <v>1977</v>
      </c>
    </row>
    <row r="278" spans="1:26" ht="15">
      <c r="A278" s="70" t="s">
        <v>425</v>
      </c>
      <c r="B278" s="70" t="s">
        <v>615</v>
      </c>
      <c r="C278" s="71"/>
      <c r="D278" s="72"/>
      <c r="E278" s="73"/>
      <c r="F278" s="74"/>
      <c r="G278" s="71"/>
      <c r="H278" s="75"/>
      <c r="I278" s="76"/>
      <c r="J278" s="76"/>
      <c r="K278" s="36"/>
      <c r="L278" s="98">
        <v>278</v>
      </c>
      <c r="M278" s="98"/>
      <c r="N278" s="78"/>
      <c r="O278" s="100" t="s">
        <v>679</v>
      </c>
      <c r="P278" s="103">
        <v>43729.51944444444</v>
      </c>
      <c r="Q278" s="100" t="s">
        <v>759</v>
      </c>
      <c r="R278" s="100"/>
      <c r="S278" s="100"/>
      <c r="T278" s="100"/>
      <c r="U278" s="103">
        <v>43729.51944444444</v>
      </c>
      <c r="V278" s="106" t="s">
        <v>1298</v>
      </c>
      <c r="W278" s="100"/>
      <c r="X278" s="100"/>
      <c r="Y278" s="109" t="s">
        <v>1743</v>
      </c>
      <c r="Z278" s="100"/>
    </row>
    <row r="279" spans="1:26" ht="15">
      <c r="A279" s="70" t="s">
        <v>426</v>
      </c>
      <c r="B279" s="70" t="s">
        <v>638</v>
      </c>
      <c r="C279" s="71"/>
      <c r="D279" s="72"/>
      <c r="E279" s="73"/>
      <c r="F279" s="74"/>
      <c r="G279" s="71"/>
      <c r="H279" s="75"/>
      <c r="I279" s="76"/>
      <c r="J279" s="76"/>
      <c r="K279" s="36"/>
      <c r="L279" s="98">
        <v>279</v>
      </c>
      <c r="M279" s="98"/>
      <c r="N279" s="78"/>
      <c r="O279" s="100" t="s">
        <v>679</v>
      </c>
      <c r="P279" s="103">
        <v>43729.62899305556</v>
      </c>
      <c r="Q279" s="100" t="s">
        <v>753</v>
      </c>
      <c r="R279" s="100"/>
      <c r="S279" s="100"/>
      <c r="T279" s="100"/>
      <c r="U279" s="103">
        <v>43729.62899305556</v>
      </c>
      <c r="V279" s="106" t="s">
        <v>1299</v>
      </c>
      <c r="W279" s="100"/>
      <c r="X279" s="100"/>
      <c r="Y279" s="109" t="s">
        <v>1744</v>
      </c>
      <c r="Z279" s="100"/>
    </row>
    <row r="280" spans="1:26" ht="15">
      <c r="A280" s="70" t="s">
        <v>426</v>
      </c>
      <c r="B280" s="70" t="s">
        <v>613</v>
      </c>
      <c r="C280" s="71"/>
      <c r="D280" s="72"/>
      <c r="E280" s="73"/>
      <c r="F280" s="74"/>
      <c r="G280" s="71"/>
      <c r="H280" s="75"/>
      <c r="I280" s="76"/>
      <c r="J280" s="76"/>
      <c r="K280" s="36"/>
      <c r="L280" s="98">
        <v>280</v>
      </c>
      <c r="M280" s="98"/>
      <c r="N280" s="78"/>
      <c r="O280" s="100" t="s">
        <v>679</v>
      </c>
      <c r="P280" s="103">
        <v>43729.62899305556</v>
      </c>
      <c r="Q280" s="100" t="s">
        <v>753</v>
      </c>
      <c r="R280" s="100"/>
      <c r="S280" s="100"/>
      <c r="T280" s="100"/>
      <c r="U280" s="103">
        <v>43729.62899305556</v>
      </c>
      <c r="V280" s="106" t="s">
        <v>1299</v>
      </c>
      <c r="W280" s="100"/>
      <c r="X280" s="100"/>
      <c r="Y280" s="109" t="s">
        <v>1744</v>
      </c>
      <c r="Z280" s="100"/>
    </row>
    <row r="281" spans="1:26" ht="15">
      <c r="A281" s="70" t="s">
        <v>427</v>
      </c>
      <c r="B281" s="70" t="s">
        <v>427</v>
      </c>
      <c r="C281" s="71"/>
      <c r="D281" s="72"/>
      <c r="E281" s="73"/>
      <c r="F281" s="74"/>
      <c r="G281" s="71"/>
      <c r="H281" s="75"/>
      <c r="I281" s="76"/>
      <c r="J281" s="76"/>
      <c r="K281" s="36"/>
      <c r="L281" s="98">
        <v>281</v>
      </c>
      <c r="M281" s="98"/>
      <c r="N281" s="78"/>
      <c r="O281" s="100" t="s">
        <v>214</v>
      </c>
      <c r="P281" s="103">
        <v>43729.647673611114</v>
      </c>
      <c r="Q281" s="100" t="s">
        <v>771</v>
      </c>
      <c r="R281" s="106" t="s">
        <v>957</v>
      </c>
      <c r="S281" s="100" t="s">
        <v>1040</v>
      </c>
      <c r="T281" s="100"/>
      <c r="U281" s="103">
        <v>43729.647673611114</v>
      </c>
      <c r="V281" s="106" t="s">
        <v>1300</v>
      </c>
      <c r="W281" s="100"/>
      <c r="X281" s="100"/>
      <c r="Y281" s="109" t="s">
        <v>1745</v>
      </c>
      <c r="Z281" s="100"/>
    </row>
    <row r="282" spans="1:26" ht="15">
      <c r="A282" s="70" t="s">
        <v>428</v>
      </c>
      <c r="B282" s="70" t="s">
        <v>646</v>
      </c>
      <c r="C282" s="71"/>
      <c r="D282" s="72"/>
      <c r="E282" s="73"/>
      <c r="F282" s="74"/>
      <c r="G282" s="71"/>
      <c r="H282" s="75"/>
      <c r="I282" s="76"/>
      <c r="J282" s="76"/>
      <c r="K282" s="36"/>
      <c r="L282" s="98">
        <v>282</v>
      </c>
      <c r="M282" s="98"/>
      <c r="N282" s="78"/>
      <c r="O282" s="100" t="s">
        <v>679</v>
      </c>
      <c r="P282" s="103">
        <v>43729.65594907408</v>
      </c>
      <c r="Q282" s="100" t="s">
        <v>772</v>
      </c>
      <c r="R282" s="106" t="s">
        <v>958</v>
      </c>
      <c r="S282" s="100" t="s">
        <v>1040</v>
      </c>
      <c r="T282" s="100"/>
      <c r="U282" s="103">
        <v>43729.65594907408</v>
      </c>
      <c r="V282" s="106" t="s">
        <v>1301</v>
      </c>
      <c r="W282" s="100"/>
      <c r="X282" s="100"/>
      <c r="Y282" s="109" t="s">
        <v>1746</v>
      </c>
      <c r="Z282" s="100"/>
    </row>
    <row r="283" spans="1:26" ht="15">
      <c r="A283" s="70" t="s">
        <v>429</v>
      </c>
      <c r="B283" s="70" t="s">
        <v>615</v>
      </c>
      <c r="C283" s="71"/>
      <c r="D283" s="72"/>
      <c r="E283" s="73"/>
      <c r="F283" s="74"/>
      <c r="G283" s="71"/>
      <c r="H283" s="75"/>
      <c r="I283" s="76"/>
      <c r="J283" s="76"/>
      <c r="K283" s="36"/>
      <c r="L283" s="98">
        <v>283</v>
      </c>
      <c r="M283" s="98"/>
      <c r="N283" s="78"/>
      <c r="O283" s="100" t="s">
        <v>679</v>
      </c>
      <c r="P283" s="103">
        <v>43729.66532407407</v>
      </c>
      <c r="Q283" s="100" t="s">
        <v>759</v>
      </c>
      <c r="R283" s="100"/>
      <c r="S283" s="100"/>
      <c r="T283" s="100"/>
      <c r="U283" s="103">
        <v>43729.66532407407</v>
      </c>
      <c r="V283" s="106" t="s">
        <v>1302</v>
      </c>
      <c r="W283" s="100"/>
      <c r="X283" s="100"/>
      <c r="Y283" s="109" t="s">
        <v>1747</v>
      </c>
      <c r="Z283" s="100"/>
    </row>
    <row r="284" spans="1:26" ht="15">
      <c r="A284" s="70" t="s">
        <v>430</v>
      </c>
      <c r="B284" s="70" t="s">
        <v>615</v>
      </c>
      <c r="C284" s="71"/>
      <c r="D284" s="72"/>
      <c r="E284" s="73"/>
      <c r="F284" s="74"/>
      <c r="G284" s="71"/>
      <c r="H284" s="75"/>
      <c r="I284" s="76"/>
      <c r="J284" s="76"/>
      <c r="K284" s="36"/>
      <c r="L284" s="98">
        <v>284</v>
      </c>
      <c r="M284" s="98"/>
      <c r="N284" s="78"/>
      <c r="O284" s="100" t="s">
        <v>679</v>
      </c>
      <c r="P284" s="103">
        <v>43729.67332175926</v>
      </c>
      <c r="Q284" s="100" t="s">
        <v>759</v>
      </c>
      <c r="R284" s="100"/>
      <c r="S284" s="100"/>
      <c r="T284" s="100"/>
      <c r="U284" s="103">
        <v>43729.67332175926</v>
      </c>
      <c r="V284" s="106" t="s">
        <v>1303</v>
      </c>
      <c r="W284" s="100"/>
      <c r="X284" s="100"/>
      <c r="Y284" s="109" t="s">
        <v>1748</v>
      </c>
      <c r="Z284" s="100"/>
    </row>
    <row r="285" spans="1:26" ht="15">
      <c r="A285" s="70" t="s">
        <v>431</v>
      </c>
      <c r="B285" s="70" t="s">
        <v>615</v>
      </c>
      <c r="C285" s="71"/>
      <c r="D285" s="72"/>
      <c r="E285" s="73"/>
      <c r="F285" s="74"/>
      <c r="G285" s="71"/>
      <c r="H285" s="75"/>
      <c r="I285" s="76"/>
      <c r="J285" s="76"/>
      <c r="K285" s="36"/>
      <c r="L285" s="98">
        <v>285</v>
      </c>
      <c r="M285" s="98"/>
      <c r="N285" s="78"/>
      <c r="O285" s="100" t="s">
        <v>679</v>
      </c>
      <c r="P285" s="103">
        <v>43729.681446759256</v>
      </c>
      <c r="Q285" s="100" t="s">
        <v>759</v>
      </c>
      <c r="R285" s="100"/>
      <c r="S285" s="100"/>
      <c r="T285" s="100"/>
      <c r="U285" s="103">
        <v>43729.681446759256</v>
      </c>
      <c r="V285" s="106" t="s">
        <v>1304</v>
      </c>
      <c r="W285" s="100"/>
      <c r="X285" s="100"/>
      <c r="Y285" s="109" t="s">
        <v>1749</v>
      </c>
      <c r="Z285" s="100"/>
    </row>
    <row r="286" spans="1:26" ht="15">
      <c r="A286" s="70" t="s">
        <v>432</v>
      </c>
      <c r="B286" s="70" t="s">
        <v>432</v>
      </c>
      <c r="C286" s="71"/>
      <c r="D286" s="72"/>
      <c r="E286" s="73"/>
      <c r="F286" s="74"/>
      <c r="G286" s="71"/>
      <c r="H286" s="75"/>
      <c r="I286" s="76"/>
      <c r="J286" s="76"/>
      <c r="K286" s="36"/>
      <c r="L286" s="98">
        <v>286</v>
      </c>
      <c r="M286" s="98"/>
      <c r="N286" s="78"/>
      <c r="O286" s="100" t="s">
        <v>214</v>
      </c>
      <c r="P286" s="103">
        <v>43729.684386574074</v>
      </c>
      <c r="Q286" s="100" t="s">
        <v>773</v>
      </c>
      <c r="R286" s="100"/>
      <c r="S286" s="100"/>
      <c r="T286" s="100"/>
      <c r="U286" s="103">
        <v>43729.684386574074</v>
      </c>
      <c r="V286" s="106" t="s">
        <v>1305</v>
      </c>
      <c r="W286" s="100"/>
      <c r="X286" s="100"/>
      <c r="Y286" s="109" t="s">
        <v>1750</v>
      </c>
      <c r="Z286" s="100"/>
    </row>
    <row r="287" spans="1:26" ht="15">
      <c r="A287" s="70" t="s">
        <v>433</v>
      </c>
      <c r="B287" s="70" t="s">
        <v>433</v>
      </c>
      <c r="C287" s="71"/>
      <c r="D287" s="72"/>
      <c r="E287" s="73"/>
      <c r="F287" s="74"/>
      <c r="G287" s="71"/>
      <c r="H287" s="75"/>
      <c r="I287" s="76"/>
      <c r="J287" s="76"/>
      <c r="K287" s="36"/>
      <c r="L287" s="98">
        <v>287</v>
      </c>
      <c r="M287" s="98"/>
      <c r="N287" s="78"/>
      <c r="O287" s="100" t="s">
        <v>214</v>
      </c>
      <c r="P287" s="103">
        <v>43728.80803240741</v>
      </c>
      <c r="Q287" s="100" t="s">
        <v>774</v>
      </c>
      <c r="R287" s="106" t="s">
        <v>959</v>
      </c>
      <c r="S287" s="100" t="s">
        <v>1040</v>
      </c>
      <c r="T287" s="100"/>
      <c r="U287" s="103">
        <v>43728.80803240741</v>
      </c>
      <c r="V287" s="106" t="s">
        <v>1306</v>
      </c>
      <c r="W287" s="100"/>
      <c r="X287" s="100"/>
      <c r="Y287" s="109" t="s">
        <v>1751</v>
      </c>
      <c r="Z287" s="100"/>
    </row>
    <row r="288" spans="1:26" ht="15">
      <c r="A288" s="70" t="s">
        <v>434</v>
      </c>
      <c r="B288" s="70" t="s">
        <v>433</v>
      </c>
      <c r="C288" s="71"/>
      <c r="D288" s="72"/>
      <c r="E288" s="73"/>
      <c r="F288" s="74"/>
      <c r="G288" s="71"/>
      <c r="H288" s="75"/>
      <c r="I288" s="76"/>
      <c r="J288" s="76"/>
      <c r="K288" s="36"/>
      <c r="L288" s="98">
        <v>288</v>
      </c>
      <c r="M288" s="98"/>
      <c r="N288" s="78"/>
      <c r="O288" s="100" t="s">
        <v>679</v>
      </c>
      <c r="P288" s="103">
        <v>43729.68605324074</v>
      </c>
      <c r="Q288" s="100" t="s">
        <v>758</v>
      </c>
      <c r="R288" s="100"/>
      <c r="S288" s="100"/>
      <c r="T288" s="100"/>
      <c r="U288" s="103">
        <v>43729.68605324074</v>
      </c>
      <c r="V288" s="106" t="s">
        <v>1307</v>
      </c>
      <c r="W288" s="100"/>
      <c r="X288" s="100"/>
      <c r="Y288" s="109" t="s">
        <v>1752</v>
      </c>
      <c r="Z288" s="100"/>
    </row>
    <row r="289" spans="1:26" ht="15">
      <c r="A289" s="70" t="s">
        <v>435</v>
      </c>
      <c r="B289" s="70" t="s">
        <v>438</v>
      </c>
      <c r="C289" s="71"/>
      <c r="D289" s="72"/>
      <c r="E289" s="73"/>
      <c r="F289" s="74"/>
      <c r="G289" s="71"/>
      <c r="H289" s="75"/>
      <c r="I289" s="76"/>
      <c r="J289" s="76"/>
      <c r="K289" s="36"/>
      <c r="L289" s="98">
        <v>289</v>
      </c>
      <c r="M289" s="98"/>
      <c r="N289" s="78"/>
      <c r="O289" s="100" t="s">
        <v>679</v>
      </c>
      <c r="P289" s="103">
        <v>43729.725798611114</v>
      </c>
      <c r="Q289" s="100" t="s">
        <v>775</v>
      </c>
      <c r="R289" s="100"/>
      <c r="S289" s="100"/>
      <c r="T289" s="100"/>
      <c r="U289" s="103">
        <v>43729.725798611114</v>
      </c>
      <c r="V289" s="106" t="s">
        <v>1308</v>
      </c>
      <c r="W289" s="100"/>
      <c r="X289" s="100"/>
      <c r="Y289" s="109" t="s">
        <v>1753</v>
      </c>
      <c r="Z289" s="100"/>
    </row>
    <row r="290" spans="1:26" ht="15">
      <c r="A290" s="70" t="s">
        <v>436</v>
      </c>
      <c r="B290" s="70" t="s">
        <v>438</v>
      </c>
      <c r="C290" s="71"/>
      <c r="D290" s="72"/>
      <c r="E290" s="73"/>
      <c r="F290" s="74"/>
      <c r="G290" s="71"/>
      <c r="H290" s="75"/>
      <c r="I290" s="76"/>
      <c r="J290" s="76"/>
      <c r="K290" s="36"/>
      <c r="L290" s="98">
        <v>290</v>
      </c>
      <c r="M290" s="98"/>
      <c r="N290" s="78"/>
      <c r="O290" s="100" t="s">
        <v>679</v>
      </c>
      <c r="P290" s="103">
        <v>43729.729375</v>
      </c>
      <c r="Q290" s="100" t="s">
        <v>775</v>
      </c>
      <c r="R290" s="100"/>
      <c r="S290" s="100"/>
      <c r="T290" s="100"/>
      <c r="U290" s="103">
        <v>43729.729375</v>
      </c>
      <c r="V290" s="106" t="s">
        <v>1309</v>
      </c>
      <c r="W290" s="100"/>
      <c r="X290" s="100"/>
      <c r="Y290" s="109" t="s">
        <v>1754</v>
      </c>
      <c r="Z290" s="100"/>
    </row>
    <row r="291" spans="1:26" ht="15">
      <c r="A291" s="70" t="s">
        <v>437</v>
      </c>
      <c r="B291" s="70" t="s">
        <v>438</v>
      </c>
      <c r="C291" s="71"/>
      <c r="D291" s="72"/>
      <c r="E291" s="73"/>
      <c r="F291" s="74"/>
      <c r="G291" s="71"/>
      <c r="H291" s="75"/>
      <c r="I291" s="76"/>
      <c r="J291" s="76"/>
      <c r="K291" s="36"/>
      <c r="L291" s="98">
        <v>291</v>
      </c>
      <c r="M291" s="98"/>
      <c r="N291" s="78"/>
      <c r="O291" s="100" t="s">
        <v>679</v>
      </c>
      <c r="P291" s="103">
        <v>43729.73070601852</v>
      </c>
      <c r="Q291" s="100" t="s">
        <v>775</v>
      </c>
      <c r="R291" s="100"/>
      <c r="S291" s="100"/>
      <c r="T291" s="100"/>
      <c r="U291" s="103">
        <v>43729.73070601852</v>
      </c>
      <c r="V291" s="106" t="s">
        <v>1310</v>
      </c>
      <c r="W291" s="100"/>
      <c r="X291" s="100"/>
      <c r="Y291" s="109" t="s">
        <v>1755</v>
      </c>
      <c r="Z291" s="100"/>
    </row>
    <row r="292" spans="1:26" ht="15">
      <c r="A292" s="70" t="s">
        <v>438</v>
      </c>
      <c r="B292" s="70" t="s">
        <v>438</v>
      </c>
      <c r="C292" s="71"/>
      <c r="D292" s="72"/>
      <c r="E292" s="73"/>
      <c r="F292" s="74"/>
      <c r="G292" s="71"/>
      <c r="H292" s="75"/>
      <c r="I292" s="76"/>
      <c r="J292" s="76"/>
      <c r="K292" s="36"/>
      <c r="L292" s="98">
        <v>292</v>
      </c>
      <c r="M292" s="98"/>
      <c r="N292" s="78"/>
      <c r="O292" s="100" t="s">
        <v>214</v>
      </c>
      <c r="P292" s="103">
        <v>43729.72261574074</v>
      </c>
      <c r="Q292" s="100" t="s">
        <v>776</v>
      </c>
      <c r="R292" s="106" t="s">
        <v>960</v>
      </c>
      <c r="S292" s="100" t="s">
        <v>1040</v>
      </c>
      <c r="T292" s="100"/>
      <c r="U292" s="103">
        <v>43729.72261574074</v>
      </c>
      <c r="V292" s="106" t="s">
        <v>1311</v>
      </c>
      <c r="W292" s="100"/>
      <c r="X292" s="100"/>
      <c r="Y292" s="109" t="s">
        <v>1756</v>
      </c>
      <c r="Z292" s="100"/>
    </row>
    <row r="293" spans="1:26" ht="15">
      <c r="A293" s="70" t="s">
        <v>439</v>
      </c>
      <c r="B293" s="70" t="s">
        <v>438</v>
      </c>
      <c r="C293" s="71"/>
      <c r="D293" s="72"/>
      <c r="E293" s="73"/>
      <c r="F293" s="74"/>
      <c r="G293" s="71"/>
      <c r="H293" s="75"/>
      <c r="I293" s="76"/>
      <c r="J293" s="76"/>
      <c r="K293" s="36"/>
      <c r="L293" s="98">
        <v>293</v>
      </c>
      <c r="M293" s="98"/>
      <c r="N293" s="78"/>
      <c r="O293" s="100" t="s">
        <v>679</v>
      </c>
      <c r="P293" s="103">
        <v>43729.736759259256</v>
      </c>
      <c r="Q293" s="100" t="s">
        <v>775</v>
      </c>
      <c r="R293" s="100"/>
      <c r="S293" s="100"/>
      <c r="T293" s="100"/>
      <c r="U293" s="103">
        <v>43729.736759259256</v>
      </c>
      <c r="V293" s="106" t="s">
        <v>1312</v>
      </c>
      <c r="W293" s="100"/>
      <c r="X293" s="100"/>
      <c r="Y293" s="109" t="s">
        <v>1757</v>
      </c>
      <c r="Z293" s="100"/>
    </row>
    <row r="294" spans="1:26" ht="15">
      <c r="A294" s="70" t="s">
        <v>440</v>
      </c>
      <c r="B294" s="70" t="s">
        <v>615</v>
      </c>
      <c r="C294" s="71"/>
      <c r="D294" s="72"/>
      <c r="E294" s="73"/>
      <c r="F294" s="74"/>
      <c r="G294" s="71"/>
      <c r="H294" s="75"/>
      <c r="I294" s="76"/>
      <c r="J294" s="76"/>
      <c r="K294" s="36"/>
      <c r="L294" s="98">
        <v>294</v>
      </c>
      <c r="M294" s="98"/>
      <c r="N294" s="78"/>
      <c r="O294" s="100" t="s">
        <v>679</v>
      </c>
      <c r="P294" s="103">
        <v>43729.84234953704</v>
      </c>
      <c r="Q294" s="100" t="s">
        <v>759</v>
      </c>
      <c r="R294" s="100"/>
      <c r="S294" s="100"/>
      <c r="T294" s="100"/>
      <c r="U294" s="103">
        <v>43729.84234953704</v>
      </c>
      <c r="V294" s="106" t="s">
        <v>1313</v>
      </c>
      <c r="W294" s="100"/>
      <c r="X294" s="100"/>
      <c r="Y294" s="109" t="s">
        <v>1758</v>
      </c>
      <c r="Z294" s="100"/>
    </row>
    <row r="295" spans="1:26" ht="15">
      <c r="A295" s="70" t="s">
        <v>441</v>
      </c>
      <c r="B295" s="70" t="s">
        <v>441</v>
      </c>
      <c r="C295" s="71"/>
      <c r="D295" s="72"/>
      <c r="E295" s="73"/>
      <c r="F295" s="74"/>
      <c r="G295" s="71"/>
      <c r="H295" s="75"/>
      <c r="I295" s="76"/>
      <c r="J295" s="76"/>
      <c r="K295" s="36"/>
      <c r="L295" s="98">
        <v>295</v>
      </c>
      <c r="M295" s="98"/>
      <c r="N295" s="78"/>
      <c r="O295" s="100" t="s">
        <v>214</v>
      </c>
      <c r="P295" s="103">
        <v>43729.86108796296</v>
      </c>
      <c r="Q295" s="100" t="s">
        <v>777</v>
      </c>
      <c r="R295" s="106" t="s">
        <v>961</v>
      </c>
      <c r="S295" s="100" t="s">
        <v>1047</v>
      </c>
      <c r="T295" s="100"/>
      <c r="U295" s="103">
        <v>43729.86108796296</v>
      </c>
      <c r="V295" s="106" t="s">
        <v>1314</v>
      </c>
      <c r="W295" s="100"/>
      <c r="X295" s="100"/>
      <c r="Y295" s="109" t="s">
        <v>1759</v>
      </c>
      <c r="Z295" s="100"/>
    </row>
    <row r="296" spans="1:26" ht="15">
      <c r="A296" s="70" t="s">
        <v>442</v>
      </c>
      <c r="B296" s="70" t="s">
        <v>615</v>
      </c>
      <c r="C296" s="71"/>
      <c r="D296" s="72"/>
      <c r="E296" s="73"/>
      <c r="F296" s="74"/>
      <c r="G296" s="71"/>
      <c r="H296" s="75"/>
      <c r="I296" s="76"/>
      <c r="J296" s="76"/>
      <c r="K296" s="36"/>
      <c r="L296" s="98">
        <v>296</v>
      </c>
      <c r="M296" s="98"/>
      <c r="N296" s="78"/>
      <c r="O296" s="100" t="s">
        <v>679</v>
      </c>
      <c r="P296" s="103">
        <v>43729.88180555555</v>
      </c>
      <c r="Q296" s="100" t="s">
        <v>759</v>
      </c>
      <c r="R296" s="100"/>
      <c r="S296" s="100"/>
      <c r="T296" s="100"/>
      <c r="U296" s="103">
        <v>43729.88180555555</v>
      </c>
      <c r="V296" s="106" t="s">
        <v>1315</v>
      </c>
      <c r="W296" s="100"/>
      <c r="X296" s="100"/>
      <c r="Y296" s="109" t="s">
        <v>1760</v>
      </c>
      <c r="Z296" s="100"/>
    </row>
    <row r="297" spans="1:26" ht="15">
      <c r="A297" s="70" t="s">
        <v>443</v>
      </c>
      <c r="B297" s="70" t="s">
        <v>615</v>
      </c>
      <c r="C297" s="71"/>
      <c r="D297" s="72"/>
      <c r="E297" s="73"/>
      <c r="F297" s="74"/>
      <c r="G297" s="71"/>
      <c r="H297" s="75"/>
      <c r="I297" s="76"/>
      <c r="J297" s="76"/>
      <c r="K297" s="36"/>
      <c r="L297" s="98">
        <v>297</v>
      </c>
      <c r="M297" s="98"/>
      <c r="N297" s="78"/>
      <c r="O297" s="100" t="s">
        <v>679</v>
      </c>
      <c r="P297" s="103">
        <v>43729.90626157408</v>
      </c>
      <c r="Q297" s="100" t="s">
        <v>759</v>
      </c>
      <c r="R297" s="100"/>
      <c r="S297" s="100"/>
      <c r="T297" s="100"/>
      <c r="U297" s="103">
        <v>43729.90626157408</v>
      </c>
      <c r="V297" s="106" t="s">
        <v>1316</v>
      </c>
      <c r="W297" s="100"/>
      <c r="X297" s="100"/>
      <c r="Y297" s="109" t="s">
        <v>1761</v>
      </c>
      <c r="Z297" s="100"/>
    </row>
    <row r="298" spans="1:26" ht="15">
      <c r="A298" s="70" t="s">
        <v>444</v>
      </c>
      <c r="B298" s="70" t="s">
        <v>615</v>
      </c>
      <c r="C298" s="71"/>
      <c r="D298" s="72"/>
      <c r="E298" s="73"/>
      <c r="F298" s="74"/>
      <c r="G298" s="71"/>
      <c r="H298" s="75"/>
      <c r="I298" s="76"/>
      <c r="J298" s="76"/>
      <c r="K298" s="36"/>
      <c r="L298" s="98">
        <v>298</v>
      </c>
      <c r="M298" s="98"/>
      <c r="N298" s="78"/>
      <c r="O298" s="100" t="s">
        <v>679</v>
      </c>
      <c r="P298" s="103">
        <v>43729.90789351852</v>
      </c>
      <c r="Q298" s="100" t="s">
        <v>759</v>
      </c>
      <c r="R298" s="100"/>
      <c r="S298" s="100"/>
      <c r="T298" s="100"/>
      <c r="U298" s="103">
        <v>43729.90789351852</v>
      </c>
      <c r="V298" s="106" t="s">
        <v>1317</v>
      </c>
      <c r="W298" s="100"/>
      <c r="X298" s="100"/>
      <c r="Y298" s="109" t="s">
        <v>1762</v>
      </c>
      <c r="Z298" s="100"/>
    </row>
    <row r="299" spans="1:26" ht="15">
      <c r="A299" s="70" t="s">
        <v>445</v>
      </c>
      <c r="B299" s="70" t="s">
        <v>445</v>
      </c>
      <c r="C299" s="71"/>
      <c r="D299" s="72"/>
      <c r="E299" s="73"/>
      <c r="F299" s="74"/>
      <c r="G299" s="71"/>
      <c r="H299" s="75"/>
      <c r="I299" s="76"/>
      <c r="J299" s="76"/>
      <c r="K299" s="36"/>
      <c r="L299" s="98">
        <v>299</v>
      </c>
      <c r="M299" s="98"/>
      <c r="N299" s="78"/>
      <c r="O299" s="100" t="s">
        <v>214</v>
      </c>
      <c r="P299" s="103">
        <v>43729.72027777778</v>
      </c>
      <c r="Q299" s="100" t="s">
        <v>778</v>
      </c>
      <c r="R299" s="106" t="s">
        <v>962</v>
      </c>
      <c r="S299" s="100" t="s">
        <v>1040</v>
      </c>
      <c r="T299" s="100"/>
      <c r="U299" s="103">
        <v>43729.72027777778</v>
      </c>
      <c r="V299" s="106" t="s">
        <v>1318</v>
      </c>
      <c r="W299" s="100"/>
      <c r="X299" s="100"/>
      <c r="Y299" s="109" t="s">
        <v>1763</v>
      </c>
      <c r="Z299" s="100"/>
    </row>
    <row r="300" spans="1:26" ht="15">
      <c r="A300" s="70" t="s">
        <v>446</v>
      </c>
      <c r="B300" s="70" t="s">
        <v>445</v>
      </c>
      <c r="C300" s="71"/>
      <c r="D300" s="72"/>
      <c r="E300" s="73"/>
      <c r="F300" s="74"/>
      <c r="G300" s="71"/>
      <c r="H300" s="75"/>
      <c r="I300" s="76"/>
      <c r="J300" s="76"/>
      <c r="K300" s="36"/>
      <c r="L300" s="98">
        <v>300</v>
      </c>
      <c r="M300" s="98"/>
      <c r="N300" s="78"/>
      <c r="O300" s="100" t="s">
        <v>679</v>
      </c>
      <c r="P300" s="103">
        <v>43730.06340277778</v>
      </c>
      <c r="Q300" s="100" t="s">
        <v>779</v>
      </c>
      <c r="R300" s="100"/>
      <c r="S300" s="100"/>
      <c r="T300" s="100"/>
      <c r="U300" s="103">
        <v>43730.06340277778</v>
      </c>
      <c r="V300" s="106" t="s">
        <v>1319</v>
      </c>
      <c r="W300" s="100"/>
      <c r="X300" s="100"/>
      <c r="Y300" s="109" t="s">
        <v>1764</v>
      </c>
      <c r="Z300" s="100"/>
    </row>
    <row r="301" spans="1:26" ht="15">
      <c r="A301" s="70" t="s">
        <v>447</v>
      </c>
      <c r="B301" s="70" t="s">
        <v>447</v>
      </c>
      <c r="C301" s="71"/>
      <c r="D301" s="72"/>
      <c r="E301" s="73"/>
      <c r="F301" s="74"/>
      <c r="G301" s="71"/>
      <c r="H301" s="75"/>
      <c r="I301" s="76"/>
      <c r="J301" s="76"/>
      <c r="K301" s="36"/>
      <c r="L301" s="98">
        <v>301</v>
      </c>
      <c r="M301" s="98"/>
      <c r="N301" s="78"/>
      <c r="O301" s="100" t="s">
        <v>214</v>
      </c>
      <c r="P301" s="103">
        <v>43728.925092592595</v>
      </c>
      <c r="Q301" s="100" t="s">
        <v>780</v>
      </c>
      <c r="R301" s="106" t="s">
        <v>963</v>
      </c>
      <c r="S301" s="100" t="s">
        <v>1040</v>
      </c>
      <c r="T301" s="100" t="s">
        <v>1063</v>
      </c>
      <c r="U301" s="103">
        <v>43728.925092592595</v>
      </c>
      <c r="V301" s="106" t="s">
        <v>1320</v>
      </c>
      <c r="W301" s="100"/>
      <c r="X301" s="100"/>
      <c r="Y301" s="109" t="s">
        <v>1765</v>
      </c>
      <c r="Z301" s="100"/>
    </row>
    <row r="302" spans="1:26" ht="15">
      <c r="A302" s="70" t="s">
        <v>448</v>
      </c>
      <c r="B302" s="70" t="s">
        <v>447</v>
      </c>
      <c r="C302" s="71"/>
      <c r="D302" s="72"/>
      <c r="E302" s="73"/>
      <c r="F302" s="74"/>
      <c r="G302" s="71"/>
      <c r="H302" s="75"/>
      <c r="I302" s="76"/>
      <c r="J302" s="76"/>
      <c r="K302" s="36"/>
      <c r="L302" s="98">
        <v>302</v>
      </c>
      <c r="M302" s="98"/>
      <c r="N302" s="78"/>
      <c r="O302" s="100" t="s">
        <v>679</v>
      </c>
      <c r="P302" s="103">
        <v>43730.090995370374</v>
      </c>
      <c r="Q302" s="100" t="s">
        <v>760</v>
      </c>
      <c r="R302" s="100"/>
      <c r="S302" s="100"/>
      <c r="T302" s="100" t="s">
        <v>1063</v>
      </c>
      <c r="U302" s="103">
        <v>43730.090995370374</v>
      </c>
      <c r="V302" s="106" t="s">
        <v>1321</v>
      </c>
      <c r="W302" s="100"/>
      <c r="X302" s="100"/>
      <c r="Y302" s="109" t="s">
        <v>1766</v>
      </c>
      <c r="Z302" s="100"/>
    </row>
    <row r="303" spans="1:26" ht="15">
      <c r="A303" s="70" t="s">
        <v>449</v>
      </c>
      <c r="B303" s="70" t="s">
        <v>615</v>
      </c>
      <c r="C303" s="71"/>
      <c r="D303" s="72"/>
      <c r="E303" s="73"/>
      <c r="F303" s="74"/>
      <c r="G303" s="71"/>
      <c r="H303" s="75"/>
      <c r="I303" s="76"/>
      <c r="J303" s="76"/>
      <c r="K303" s="36"/>
      <c r="L303" s="98">
        <v>303</v>
      </c>
      <c r="M303" s="98"/>
      <c r="N303" s="78"/>
      <c r="O303" s="100" t="s">
        <v>679</v>
      </c>
      <c r="P303" s="103">
        <v>43730.153912037036</v>
      </c>
      <c r="Q303" s="100" t="s">
        <v>759</v>
      </c>
      <c r="R303" s="100"/>
      <c r="S303" s="100"/>
      <c r="T303" s="100"/>
      <c r="U303" s="103">
        <v>43730.153912037036</v>
      </c>
      <c r="V303" s="106" t="s">
        <v>1322</v>
      </c>
      <c r="W303" s="100"/>
      <c r="X303" s="100"/>
      <c r="Y303" s="109" t="s">
        <v>1767</v>
      </c>
      <c r="Z303" s="100"/>
    </row>
    <row r="304" spans="1:26" ht="15">
      <c r="A304" s="70" t="s">
        <v>450</v>
      </c>
      <c r="B304" s="70" t="s">
        <v>647</v>
      </c>
      <c r="C304" s="71"/>
      <c r="D304" s="72"/>
      <c r="E304" s="73"/>
      <c r="F304" s="74"/>
      <c r="G304" s="71"/>
      <c r="H304" s="75"/>
      <c r="I304" s="76"/>
      <c r="J304" s="76"/>
      <c r="K304" s="36"/>
      <c r="L304" s="98">
        <v>304</v>
      </c>
      <c r="M304" s="98"/>
      <c r="N304" s="78"/>
      <c r="O304" s="100" t="s">
        <v>679</v>
      </c>
      <c r="P304" s="103">
        <v>43730.17627314815</v>
      </c>
      <c r="Q304" s="100" t="s">
        <v>781</v>
      </c>
      <c r="R304" s="100"/>
      <c r="S304" s="100"/>
      <c r="T304" s="100" t="s">
        <v>1065</v>
      </c>
      <c r="U304" s="103">
        <v>43730.17627314815</v>
      </c>
      <c r="V304" s="106" t="s">
        <v>1323</v>
      </c>
      <c r="W304" s="100"/>
      <c r="X304" s="100"/>
      <c r="Y304" s="109" t="s">
        <v>1768</v>
      </c>
      <c r="Z304" s="100"/>
    </row>
    <row r="305" spans="1:26" ht="15">
      <c r="A305" s="70" t="s">
        <v>451</v>
      </c>
      <c r="B305" s="70" t="s">
        <v>641</v>
      </c>
      <c r="C305" s="71"/>
      <c r="D305" s="72"/>
      <c r="E305" s="73"/>
      <c r="F305" s="74"/>
      <c r="G305" s="71"/>
      <c r="H305" s="75"/>
      <c r="I305" s="76"/>
      <c r="J305" s="76"/>
      <c r="K305" s="36"/>
      <c r="L305" s="98">
        <v>305</v>
      </c>
      <c r="M305" s="98"/>
      <c r="N305" s="78"/>
      <c r="O305" s="100" t="s">
        <v>679</v>
      </c>
      <c r="P305" s="103">
        <v>43728.69391203704</v>
      </c>
      <c r="Q305" s="100" t="s">
        <v>782</v>
      </c>
      <c r="R305" s="106" t="s">
        <v>964</v>
      </c>
      <c r="S305" s="100" t="s">
        <v>1040</v>
      </c>
      <c r="T305" s="100"/>
      <c r="U305" s="103">
        <v>43728.69391203704</v>
      </c>
      <c r="V305" s="106" t="s">
        <v>1324</v>
      </c>
      <c r="W305" s="100"/>
      <c r="X305" s="100"/>
      <c r="Y305" s="109" t="s">
        <v>1769</v>
      </c>
      <c r="Z305" s="100"/>
    </row>
    <row r="306" spans="1:26" ht="15">
      <c r="A306" s="70" t="s">
        <v>452</v>
      </c>
      <c r="B306" s="70" t="s">
        <v>641</v>
      </c>
      <c r="C306" s="71"/>
      <c r="D306" s="72"/>
      <c r="E306" s="73"/>
      <c r="F306" s="74"/>
      <c r="G306" s="71"/>
      <c r="H306" s="75"/>
      <c r="I306" s="76"/>
      <c r="J306" s="76"/>
      <c r="K306" s="36"/>
      <c r="L306" s="98">
        <v>306</v>
      </c>
      <c r="M306" s="98"/>
      <c r="N306" s="78"/>
      <c r="O306" s="100" t="s">
        <v>679</v>
      </c>
      <c r="P306" s="103">
        <v>43730.61686342592</v>
      </c>
      <c r="Q306" s="100" t="s">
        <v>766</v>
      </c>
      <c r="R306" s="100"/>
      <c r="S306" s="100"/>
      <c r="T306" s="100"/>
      <c r="U306" s="103">
        <v>43730.61686342592</v>
      </c>
      <c r="V306" s="106" t="s">
        <v>1325</v>
      </c>
      <c r="W306" s="100"/>
      <c r="X306" s="100"/>
      <c r="Y306" s="109" t="s">
        <v>1770</v>
      </c>
      <c r="Z306" s="100"/>
    </row>
    <row r="307" spans="1:26" ht="15">
      <c r="A307" s="70" t="s">
        <v>452</v>
      </c>
      <c r="B307" s="70" t="s">
        <v>451</v>
      </c>
      <c r="C307" s="71"/>
      <c r="D307" s="72"/>
      <c r="E307" s="73"/>
      <c r="F307" s="74"/>
      <c r="G307" s="71"/>
      <c r="H307" s="75"/>
      <c r="I307" s="76"/>
      <c r="J307" s="76"/>
      <c r="K307" s="36"/>
      <c r="L307" s="98">
        <v>307</v>
      </c>
      <c r="M307" s="98"/>
      <c r="N307" s="78"/>
      <c r="O307" s="100" t="s">
        <v>679</v>
      </c>
      <c r="P307" s="103">
        <v>43730.61686342592</v>
      </c>
      <c r="Q307" s="100" t="s">
        <v>766</v>
      </c>
      <c r="R307" s="100"/>
      <c r="S307" s="100"/>
      <c r="T307" s="100"/>
      <c r="U307" s="103">
        <v>43730.61686342592</v>
      </c>
      <c r="V307" s="106" t="s">
        <v>1325</v>
      </c>
      <c r="W307" s="100"/>
      <c r="X307" s="100"/>
      <c r="Y307" s="109" t="s">
        <v>1770</v>
      </c>
      <c r="Z307" s="100"/>
    </row>
    <row r="308" spans="1:26" ht="15">
      <c r="A308" s="70" t="s">
        <v>453</v>
      </c>
      <c r="B308" s="70" t="s">
        <v>522</v>
      </c>
      <c r="C308" s="71"/>
      <c r="D308" s="72"/>
      <c r="E308" s="73"/>
      <c r="F308" s="74"/>
      <c r="G308" s="71"/>
      <c r="H308" s="75"/>
      <c r="I308" s="76"/>
      <c r="J308" s="76"/>
      <c r="K308" s="36"/>
      <c r="L308" s="98">
        <v>308</v>
      </c>
      <c r="M308" s="98"/>
      <c r="N308" s="78"/>
      <c r="O308" s="100" t="s">
        <v>679</v>
      </c>
      <c r="P308" s="103">
        <v>43730.644166666665</v>
      </c>
      <c r="Q308" s="100" t="s">
        <v>783</v>
      </c>
      <c r="R308" s="100"/>
      <c r="S308" s="100"/>
      <c r="T308" s="100"/>
      <c r="U308" s="103">
        <v>43730.644166666665</v>
      </c>
      <c r="V308" s="106" t="s">
        <v>1326</v>
      </c>
      <c r="W308" s="100"/>
      <c r="X308" s="100"/>
      <c r="Y308" s="109" t="s">
        <v>1771</v>
      </c>
      <c r="Z308" s="100"/>
    </row>
    <row r="309" spans="1:26" ht="15">
      <c r="A309" s="70" t="s">
        <v>454</v>
      </c>
      <c r="B309" s="70" t="s">
        <v>522</v>
      </c>
      <c r="C309" s="71"/>
      <c r="D309" s="72"/>
      <c r="E309" s="73"/>
      <c r="F309" s="74"/>
      <c r="G309" s="71"/>
      <c r="H309" s="75"/>
      <c r="I309" s="76"/>
      <c r="J309" s="76"/>
      <c r="K309" s="36"/>
      <c r="L309" s="98">
        <v>309</v>
      </c>
      <c r="M309" s="98"/>
      <c r="N309" s="78"/>
      <c r="O309" s="100" t="s">
        <v>679</v>
      </c>
      <c r="P309" s="103">
        <v>43730.65170138889</v>
      </c>
      <c r="Q309" s="100" t="s">
        <v>783</v>
      </c>
      <c r="R309" s="100"/>
      <c r="S309" s="100"/>
      <c r="T309" s="100"/>
      <c r="U309" s="103">
        <v>43730.65170138889</v>
      </c>
      <c r="V309" s="106" t="s">
        <v>1327</v>
      </c>
      <c r="W309" s="100"/>
      <c r="X309" s="100"/>
      <c r="Y309" s="109" t="s">
        <v>1772</v>
      </c>
      <c r="Z309" s="100"/>
    </row>
    <row r="310" spans="1:26" ht="15">
      <c r="A310" s="70" t="s">
        <v>455</v>
      </c>
      <c r="B310" s="70" t="s">
        <v>615</v>
      </c>
      <c r="C310" s="71"/>
      <c r="D310" s="72"/>
      <c r="E310" s="73"/>
      <c r="F310" s="74"/>
      <c r="G310" s="71"/>
      <c r="H310" s="75"/>
      <c r="I310" s="76"/>
      <c r="J310" s="76"/>
      <c r="K310" s="36"/>
      <c r="L310" s="98">
        <v>310</v>
      </c>
      <c r="M310" s="98"/>
      <c r="N310" s="78"/>
      <c r="O310" s="100" t="s">
        <v>679</v>
      </c>
      <c r="P310" s="103">
        <v>43730.65399305556</v>
      </c>
      <c r="Q310" s="100" t="s">
        <v>759</v>
      </c>
      <c r="R310" s="100"/>
      <c r="S310" s="100"/>
      <c r="T310" s="100"/>
      <c r="U310" s="103">
        <v>43730.65399305556</v>
      </c>
      <c r="V310" s="106" t="s">
        <v>1328</v>
      </c>
      <c r="W310" s="100"/>
      <c r="X310" s="100"/>
      <c r="Y310" s="109" t="s">
        <v>1773</v>
      </c>
      <c r="Z310" s="100"/>
    </row>
    <row r="311" spans="1:26" ht="15">
      <c r="A311" s="70" t="s">
        <v>456</v>
      </c>
      <c r="B311" s="70" t="s">
        <v>522</v>
      </c>
      <c r="C311" s="71"/>
      <c r="D311" s="72"/>
      <c r="E311" s="73"/>
      <c r="F311" s="74"/>
      <c r="G311" s="71"/>
      <c r="H311" s="75"/>
      <c r="I311" s="76"/>
      <c r="J311" s="76"/>
      <c r="K311" s="36"/>
      <c r="L311" s="98">
        <v>311</v>
      </c>
      <c r="M311" s="98"/>
      <c r="N311" s="78"/>
      <c r="O311" s="100" t="s">
        <v>679</v>
      </c>
      <c r="P311" s="103">
        <v>43730.66428240741</v>
      </c>
      <c r="Q311" s="100" t="s">
        <v>783</v>
      </c>
      <c r="R311" s="100"/>
      <c r="S311" s="100"/>
      <c r="T311" s="100"/>
      <c r="U311" s="103">
        <v>43730.66428240741</v>
      </c>
      <c r="V311" s="106" t="s">
        <v>1329</v>
      </c>
      <c r="W311" s="100"/>
      <c r="X311" s="100"/>
      <c r="Y311" s="109" t="s">
        <v>1774</v>
      </c>
      <c r="Z311" s="100"/>
    </row>
    <row r="312" spans="1:26" ht="15">
      <c r="A312" s="70" t="s">
        <v>457</v>
      </c>
      <c r="B312" s="70" t="s">
        <v>522</v>
      </c>
      <c r="C312" s="71"/>
      <c r="D312" s="72"/>
      <c r="E312" s="73"/>
      <c r="F312" s="74"/>
      <c r="G312" s="71"/>
      <c r="H312" s="75"/>
      <c r="I312" s="76"/>
      <c r="J312" s="76"/>
      <c r="K312" s="36"/>
      <c r="L312" s="98">
        <v>312</v>
      </c>
      <c r="M312" s="98"/>
      <c r="N312" s="78"/>
      <c r="O312" s="100" t="s">
        <v>679</v>
      </c>
      <c r="P312" s="103">
        <v>43730.66568287037</v>
      </c>
      <c r="Q312" s="100" t="s">
        <v>783</v>
      </c>
      <c r="R312" s="100"/>
      <c r="S312" s="100"/>
      <c r="T312" s="100"/>
      <c r="U312" s="103">
        <v>43730.66568287037</v>
      </c>
      <c r="V312" s="106" t="s">
        <v>1330</v>
      </c>
      <c r="W312" s="100"/>
      <c r="X312" s="100"/>
      <c r="Y312" s="109" t="s">
        <v>1775</v>
      </c>
      <c r="Z312" s="100"/>
    </row>
    <row r="313" spans="1:26" ht="15">
      <c r="A313" s="70" t="s">
        <v>458</v>
      </c>
      <c r="B313" s="70" t="s">
        <v>522</v>
      </c>
      <c r="C313" s="71"/>
      <c r="D313" s="72"/>
      <c r="E313" s="73"/>
      <c r="F313" s="74"/>
      <c r="G313" s="71"/>
      <c r="H313" s="75"/>
      <c r="I313" s="76"/>
      <c r="J313" s="76"/>
      <c r="K313" s="36"/>
      <c r="L313" s="98">
        <v>313</v>
      </c>
      <c r="M313" s="98"/>
      <c r="N313" s="78"/>
      <c r="O313" s="100" t="s">
        <v>679</v>
      </c>
      <c r="P313" s="103">
        <v>43730.66900462963</v>
      </c>
      <c r="Q313" s="100" t="s">
        <v>783</v>
      </c>
      <c r="R313" s="100"/>
      <c r="S313" s="100"/>
      <c r="T313" s="100"/>
      <c r="U313" s="103">
        <v>43730.66900462963</v>
      </c>
      <c r="V313" s="106" t="s">
        <v>1331</v>
      </c>
      <c r="W313" s="100"/>
      <c r="X313" s="100"/>
      <c r="Y313" s="109" t="s">
        <v>1776</v>
      </c>
      <c r="Z313" s="100"/>
    </row>
    <row r="314" spans="1:26" ht="15">
      <c r="A314" s="70" t="s">
        <v>459</v>
      </c>
      <c r="B314" s="70" t="s">
        <v>522</v>
      </c>
      <c r="C314" s="71"/>
      <c r="D314" s="72"/>
      <c r="E314" s="73"/>
      <c r="F314" s="74"/>
      <c r="G314" s="71"/>
      <c r="H314" s="75"/>
      <c r="I314" s="76"/>
      <c r="J314" s="76"/>
      <c r="K314" s="36"/>
      <c r="L314" s="98">
        <v>314</v>
      </c>
      <c r="M314" s="98"/>
      <c r="N314" s="78"/>
      <c r="O314" s="100" t="s">
        <v>679</v>
      </c>
      <c r="P314" s="103">
        <v>43730.66935185185</v>
      </c>
      <c r="Q314" s="100" t="s">
        <v>783</v>
      </c>
      <c r="R314" s="100"/>
      <c r="S314" s="100"/>
      <c r="T314" s="100"/>
      <c r="U314" s="103">
        <v>43730.66935185185</v>
      </c>
      <c r="V314" s="106" t="s">
        <v>1332</v>
      </c>
      <c r="W314" s="100"/>
      <c r="X314" s="100"/>
      <c r="Y314" s="109" t="s">
        <v>1777</v>
      </c>
      <c r="Z314" s="100"/>
    </row>
    <row r="315" spans="1:26" ht="15">
      <c r="A315" s="70" t="s">
        <v>460</v>
      </c>
      <c r="B315" s="70" t="s">
        <v>522</v>
      </c>
      <c r="C315" s="71"/>
      <c r="D315" s="72"/>
      <c r="E315" s="73"/>
      <c r="F315" s="74"/>
      <c r="G315" s="71"/>
      <c r="H315" s="75"/>
      <c r="I315" s="76"/>
      <c r="J315" s="76"/>
      <c r="K315" s="36"/>
      <c r="L315" s="98">
        <v>315</v>
      </c>
      <c r="M315" s="98"/>
      <c r="N315" s="78"/>
      <c r="O315" s="100" t="s">
        <v>679</v>
      </c>
      <c r="P315" s="103">
        <v>43730.671435185184</v>
      </c>
      <c r="Q315" s="100" t="s">
        <v>783</v>
      </c>
      <c r="R315" s="100"/>
      <c r="S315" s="100"/>
      <c r="T315" s="100"/>
      <c r="U315" s="103">
        <v>43730.671435185184</v>
      </c>
      <c r="V315" s="106" t="s">
        <v>1333</v>
      </c>
      <c r="W315" s="100"/>
      <c r="X315" s="100"/>
      <c r="Y315" s="109" t="s">
        <v>1778</v>
      </c>
      <c r="Z315" s="100"/>
    </row>
    <row r="316" spans="1:26" ht="15">
      <c r="A316" s="70" t="s">
        <v>461</v>
      </c>
      <c r="B316" s="70" t="s">
        <v>522</v>
      </c>
      <c r="C316" s="71"/>
      <c r="D316" s="72"/>
      <c r="E316" s="73"/>
      <c r="F316" s="74"/>
      <c r="G316" s="71"/>
      <c r="H316" s="75"/>
      <c r="I316" s="76"/>
      <c r="J316" s="76"/>
      <c r="K316" s="36"/>
      <c r="L316" s="98">
        <v>316</v>
      </c>
      <c r="M316" s="98"/>
      <c r="N316" s="78"/>
      <c r="O316" s="100" t="s">
        <v>679</v>
      </c>
      <c r="P316" s="103">
        <v>43730.672418981485</v>
      </c>
      <c r="Q316" s="100" t="s">
        <v>783</v>
      </c>
      <c r="R316" s="100"/>
      <c r="S316" s="100"/>
      <c r="T316" s="100"/>
      <c r="U316" s="103">
        <v>43730.672418981485</v>
      </c>
      <c r="V316" s="106" t="s">
        <v>1334</v>
      </c>
      <c r="W316" s="100"/>
      <c r="X316" s="100"/>
      <c r="Y316" s="109" t="s">
        <v>1779</v>
      </c>
      <c r="Z316" s="100"/>
    </row>
    <row r="317" spans="1:26" ht="15">
      <c r="A317" s="70" t="s">
        <v>462</v>
      </c>
      <c r="B317" s="70" t="s">
        <v>522</v>
      </c>
      <c r="C317" s="71"/>
      <c r="D317" s="72"/>
      <c r="E317" s="73"/>
      <c r="F317" s="74"/>
      <c r="G317" s="71"/>
      <c r="H317" s="75"/>
      <c r="I317" s="76"/>
      <c r="J317" s="76"/>
      <c r="K317" s="36"/>
      <c r="L317" s="98">
        <v>317</v>
      </c>
      <c r="M317" s="98"/>
      <c r="N317" s="78"/>
      <c r="O317" s="100" t="s">
        <v>679</v>
      </c>
      <c r="P317" s="103">
        <v>43730.674050925925</v>
      </c>
      <c r="Q317" s="100" t="s">
        <v>783</v>
      </c>
      <c r="R317" s="100"/>
      <c r="S317" s="100"/>
      <c r="T317" s="100"/>
      <c r="U317" s="103">
        <v>43730.674050925925</v>
      </c>
      <c r="V317" s="106" t="s">
        <v>1335</v>
      </c>
      <c r="W317" s="100"/>
      <c r="X317" s="100"/>
      <c r="Y317" s="109" t="s">
        <v>1780</v>
      </c>
      <c r="Z317" s="100"/>
    </row>
    <row r="318" spans="1:26" ht="15">
      <c r="A318" s="70" t="s">
        <v>463</v>
      </c>
      <c r="B318" s="70" t="s">
        <v>522</v>
      </c>
      <c r="C318" s="71"/>
      <c r="D318" s="72"/>
      <c r="E318" s="73"/>
      <c r="F318" s="74"/>
      <c r="G318" s="71"/>
      <c r="H318" s="75"/>
      <c r="I318" s="76"/>
      <c r="J318" s="76"/>
      <c r="K318" s="36"/>
      <c r="L318" s="98">
        <v>318</v>
      </c>
      <c r="M318" s="98"/>
      <c r="N318" s="78"/>
      <c r="O318" s="100" t="s">
        <v>679</v>
      </c>
      <c r="P318" s="103">
        <v>43730.67554398148</v>
      </c>
      <c r="Q318" s="100" t="s">
        <v>783</v>
      </c>
      <c r="R318" s="100"/>
      <c r="S318" s="100"/>
      <c r="T318" s="100"/>
      <c r="U318" s="103">
        <v>43730.67554398148</v>
      </c>
      <c r="V318" s="106" t="s">
        <v>1336</v>
      </c>
      <c r="W318" s="100"/>
      <c r="X318" s="100"/>
      <c r="Y318" s="109" t="s">
        <v>1781</v>
      </c>
      <c r="Z318" s="100"/>
    </row>
    <row r="319" spans="1:26" ht="15">
      <c r="A319" s="70" t="s">
        <v>464</v>
      </c>
      <c r="B319" s="70" t="s">
        <v>522</v>
      </c>
      <c r="C319" s="71"/>
      <c r="D319" s="72"/>
      <c r="E319" s="73"/>
      <c r="F319" s="74"/>
      <c r="G319" s="71"/>
      <c r="H319" s="75"/>
      <c r="I319" s="76"/>
      <c r="J319" s="76"/>
      <c r="K319" s="36"/>
      <c r="L319" s="98">
        <v>319</v>
      </c>
      <c r="M319" s="98"/>
      <c r="N319" s="78"/>
      <c r="O319" s="100" t="s">
        <v>679</v>
      </c>
      <c r="P319" s="103">
        <v>43730.678506944445</v>
      </c>
      <c r="Q319" s="100" t="s">
        <v>783</v>
      </c>
      <c r="R319" s="100"/>
      <c r="S319" s="100"/>
      <c r="T319" s="100"/>
      <c r="U319" s="103">
        <v>43730.678506944445</v>
      </c>
      <c r="V319" s="106" t="s">
        <v>1337</v>
      </c>
      <c r="W319" s="100"/>
      <c r="X319" s="100"/>
      <c r="Y319" s="109" t="s">
        <v>1782</v>
      </c>
      <c r="Z319" s="100"/>
    </row>
    <row r="320" spans="1:26" ht="15">
      <c r="A320" s="70" t="s">
        <v>465</v>
      </c>
      <c r="B320" s="70" t="s">
        <v>648</v>
      </c>
      <c r="C320" s="71"/>
      <c r="D320" s="72"/>
      <c r="E320" s="73"/>
      <c r="F320" s="74"/>
      <c r="G320" s="71"/>
      <c r="H320" s="75"/>
      <c r="I320" s="76"/>
      <c r="J320" s="76"/>
      <c r="K320" s="36"/>
      <c r="L320" s="98">
        <v>320</v>
      </c>
      <c r="M320" s="98"/>
      <c r="N320" s="78"/>
      <c r="O320" s="100" t="s">
        <v>680</v>
      </c>
      <c r="P320" s="103">
        <v>43730.68324074074</v>
      </c>
      <c r="Q320" s="100" t="s">
        <v>784</v>
      </c>
      <c r="R320" s="106" t="s">
        <v>965</v>
      </c>
      <c r="S320" s="100" t="s">
        <v>1040</v>
      </c>
      <c r="T320" s="100"/>
      <c r="U320" s="103">
        <v>43730.68324074074</v>
      </c>
      <c r="V320" s="106" t="s">
        <v>1338</v>
      </c>
      <c r="W320" s="100"/>
      <c r="X320" s="100"/>
      <c r="Y320" s="109" t="s">
        <v>1783</v>
      </c>
      <c r="Z320" s="109" t="s">
        <v>1978</v>
      </c>
    </row>
    <row r="321" spans="1:26" ht="15">
      <c r="A321" s="70" t="s">
        <v>466</v>
      </c>
      <c r="B321" s="70" t="s">
        <v>522</v>
      </c>
      <c r="C321" s="71"/>
      <c r="D321" s="72"/>
      <c r="E321" s="73"/>
      <c r="F321" s="74"/>
      <c r="G321" s="71"/>
      <c r="H321" s="75"/>
      <c r="I321" s="76"/>
      <c r="J321" s="76"/>
      <c r="K321" s="36"/>
      <c r="L321" s="98">
        <v>321</v>
      </c>
      <c r="M321" s="98"/>
      <c r="N321" s="78"/>
      <c r="O321" s="100" t="s">
        <v>679</v>
      </c>
      <c r="P321" s="103">
        <v>43730.68753472222</v>
      </c>
      <c r="Q321" s="100" t="s">
        <v>783</v>
      </c>
      <c r="R321" s="100"/>
      <c r="S321" s="100"/>
      <c r="T321" s="100"/>
      <c r="U321" s="103">
        <v>43730.68753472222</v>
      </c>
      <c r="V321" s="106" t="s">
        <v>1339</v>
      </c>
      <c r="W321" s="100"/>
      <c r="X321" s="100"/>
      <c r="Y321" s="109" t="s">
        <v>1784</v>
      </c>
      <c r="Z321" s="100"/>
    </row>
    <row r="322" spans="1:26" ht="15">
      <c r="A322" s="70" t="s">
        <v>467</v>
      </c>
      <c r="B322" s="70" t="s">
        <v>467</v>
      </c>
      <c r="C322" s="71"/>
      <c r="D322" s="72"/>
      <c r="E322" s="73"/>
      <c r="F322" s="74"/>
      <c r="G322" s="71"/>
      <c r="H322" s="75"/>
      <c r="I322" s="76"/>
      <c r="J322" s="76"/>
      <c r="K322" s="36"/>
      <c r="L322" s="98">
        <v>322</v>
      </c>
      <c r="M322" s="98"/>
      <c r="N322" s="78"/>
      <c r="O322" s="100" t="s">
        <v>214</v>
      </c>
      <c r="P322" s="103">
        <v>43728.81471064815</v>
      </c>
      <c r="Q322" s="100" t="s">
        <v>785</v>
      </c>
      <c r="R322" s="106" t="s">
        <v>966</v>
      </c>
      <c r="S322" s="100" t="s">
        <v>1040</v>
      </c>
      <c r="T322" s="100" t="s">
        <v>1064</v>
      </c>
      <c r="U322" s="103">
        <v>43728.81471064815</v>
      </c>
      <c r="V322" s="106" t="s">
        <v>1340</v>
      </c>
      <c r="W322" s="100"/>
      <c r="X322" s="100"/>
      <c r="Y322" s="109" t="s">
        <v>1785</v>
      </c>
      <c r="Z322" s="100"/>
    </row>
    <row r="323" spans="1:26" ht="15">
      <c r="A323" s="70" t="s">
        <v>468</v>
      </c>
      <c r="B323" s="70" t="s">
        <v>467</v>
      </c>
      <c r="C323" s="71"/>
      <c r="D323" s="72"/>
      <c r="E323" s="73"/>
      <c r="F323" s="74"/>
      <c r="G323" s="71"/>
      <c r="H323" s="75"/>
      <c r="I323" s="76"/>
      <c r="J323" s="76"/>
      <c r="K323" s="36"/>
      <c r="L323" s="98">
        <v>323</v>
      </c>
      <c r="M323" s="98"/>
      <c r="N323" s="78"/>
      <c r="O323" s="100" t="s">
        <v>679</v>
      </c>
      <c r="P323" s="103">
        <v>43729.1565625</v>
      </c>
      <c r="Q323" s="100" t="s">
        <v>763</v>
      </c>
      <c r="R323" s="100"/>
      <c r="S323" s="100"/>
      <c r="T323" s="100" t="s">
        <v>1064</v>
      </c>
      <c r="U323" s="103">
        <v>43729.1565625</v>
      </c>
      <c r="V323" s="106" t="s">
        <v>1341</v>
      </c>
      <c r="W323" s="100"/>
      <c r="X323" s="100"/>
      <c r="Y323" s="109" t="s">
        <v>1786</v>
      </c>
      <c r="Z323" s="100"/>
    </row>
    <row r="324" spans="1:26" ht="15">
      <c r="A324" s="70" t="s">
        <v>469</v>
      </c>
      <c r="B324" s="70" t="s">
        <v>469</v>
      </c>
      <c r="C324" s="71"/>
      <c r="D324" s="72"/>
      <c r="E324" s="73"/>
      <c r="F324" s="74"/>
      <c r="G324" s="71"/>
      <c r="H324" s="75"/>
      <c r="I324" s="76"/>
      <c r="J324" s="76"/>
      <c r="K324" s="36"/>
      <c r="L324" s="98">
        <v>324</v>
      </c>
      <c r="M324" s="98"/>
      <c r="N324" s="78"/>
      <c r="O324" s="100" t="s">
        <v>214</v>
      </c>
      <c r="P324" s="103">
        <v>43728.814479166664</v>
      </c>
      <c r="Q324" s="100" t="s">
        <v>786</v>
      </c>
      <c r="R324" s="106" t="s">
        <v>966</v>
      </c>
      <c r="S324" s="100" t="s">
        <v>1040</v>
      </c>
      <c r="T324" s="100" t="s">
        <v>1064</v>
      </c>
      <c r="U324" s="103">
        <v>43728.814479166664</v>
      </c>
      <c r="V324" s="106" t="s">
        <v>1342</v>
      </c>
      <c r="W324" s="100"/>
      <c r="X324" s="100"/>
      <c r="Y324" s="109" t="s">
        <v>1787</v>
      </c>
      <c r="Z324" s="100"/>
    </row>
    <row r="325" spans="1:26" ht="15">
      <c r="A325" s="70" t="s">
        <v>468</v>
      </c>
      <c r="B325" s="70" t="s">
        <v>469</v>
      </c>
      <c r="C325" s="71"/>
      <c r="D325" s="72"/>
      <c r="E325" s="73"/>
      <c r="F325" s="74"/>
      <c r="G325" s="71"/>
      <c r="H325" s="75"/>
      <c r="I325" s="76"/>
      <c r="J325" s="76"/>
      <c r="K325" s="36"/>
      <c r="L325" s="98">
        <v>325</v>
      </c>
      <c r="M325" s="98"/>
      <c r="N325" s="78"/>
      <c r="O325" s="100" t="s">
        <v>679</v>
      </c>
      <c r="P325" s="103">
        <v>43730.69128472222</v>
      </c>
      <c r="Q325" s="100" t="s">
        <v>787</v>
      </c>
      <c r="R325" s="100"/>
      <c r="S325" s="100"/>
      <c r="T325" s="100" t="s">
        <v>1064</v>
      </c>
      <c r="U325" s="103">
        <v>43730.69128472222</v>
      </c>
      <c r="V325" s="106" t="s">
        <v>1343</v>
      </c>
      <c r="W325" s="100"/>
      <c r="X325" s="100"/>
      <c r="Y325" s="109" t="s">
        <v>1788</v>
      </c>
      <c r="Z325" s="100"/>
    </row>
    <row r="326" spans="1:26" ht="15">
      <c r="A326" s="70" t="s">
        <v>470</v>
      </c>
      <c r="B326" s="70" t="s">
        <v>522</v>
      </c>
      <c r="C326" s="71"/>
      <c r="D326" s="72"/>
      <c r="E326" s="73"/>
      <c r="F326" s="74"/>
      <c r="G326" s="71"/>
      <c r="H326" s="75"/>
      <c r="I326" s="76"/>
      <c r="J326" s="76"/>
      <c r="K326" s="36"/>
      <c r="L326" s="98">
        <v>326</v>
      </c>
      <c r="M326" s="98"/>
      <c r="N326" s="78"/>
      <c r="O326" s="100" t="s">
        <v>679</v>
      </c>
      <c r="P326" s="103">
        <v>43730.70327546296</v>
      </c>
      <c r="Q326" s="100" t="s">
        <v>783</v>
      </c>
      <c r="R326" s="100"/>
      <c r="S326" s="100"/>
      <c r="T326" s="100"/>
      <c r="U326" s="103">
        <v>43730.70327546296</v>
      </c>
      <c r="V326" s="106" t="s">
        <v>1344</v>
      </c>
      <c r="W326" s="100"/>
      <c r="X326" s="100"/>
      <c r="Y326" s="109" t="s">
        <v>1789</v>
      </c>
      <c r="Z326" s="100"/>
    </row>
    <row r="327" spans="1:26" ht="15">
      <c r="A327" s="70" t="s">
        <v>471</v>
      </c>
      <c r="B327" s="70" t="s">
        <v>522</v>
      </c>
      <c r="C327" s="71"/>
      <c r="D327" s="72"/>
      <c r="E327" s="73"/>
      <c r="F327" s="74"/>
      <c r="G327" s="71"/>
      <c r="H327" s="75"/>
      <c r="I327" s="76"/>
      <c r="J327" s="76"/>
      <c r="K327" s="36"/>
      <c r="L327" s="98">
        <v>327</v>
      </c>
      <c r="M327" s="98"/>
      <c r="N327" s="78"/>
      <c r="O327" s="100" t="s">
        <v>679</v>
      </c>
      <c r="P327" s="103">
        <v>43730.71046296296</v>
      </c>
      <c r="Q327" s="100" t="s">
        <v>783</v>
      </c>
      <c r="R327" s="100"/>
      <c r="S327" s="100"/>
      <c r="T327" s="100"/>
      <c r="U327" s="103">
        <v>43730.71046296296</v>
      </c>
      <c r="V327" s="106" t="s">
        <v>1345</v>
      </c>
      <c r="W327" s="100"/>
      <c r="X327" s="100"/>
      <c r="Y327" s="109" t="s">
        <v>1790</v>
      </c>
      <c r="Z327" s="100"/>
    </row>
    <row r="328" spans="1:26" ht="15">
      <c r="A328" s="70" t="s">
        <v>472</v>
      </c>
      <c r="B328" s="70" t="s">
        <v>522</v>
      </c>
      <c r="C328" s="71"/>
      <c r="D328" s="72"/>
      <c r="E328" s="73"/>
      <c r="F328" s="74"/>
      <c r="G328" s="71"/>
      <c r="H328" s="75"/>
      <c r="I328" s="76"/>
      <c r="J328" s="76"/>
      <c r="K328" s="36"/>
      <c r="L328" s="98">
        <v>328</v>
      </c>
      <c r="M328" s="98"/>
      <c r="N328" s="78"/>
      <c r="O328" s="100" t="s">
        <v>679</v>
      </c>
      <c r="P328" s="103">
        <v>43730.78753472222</v>
      </c>
      <c r="Q328" s="100" t="s">
        <v>783</v>
      </c>
      <c r="R328" s="100"/>
      <c r="S328" s="100"/>
      <c r="T328" s="100"/>
      <c r="U328" s="103">
        <v>43730.78753472222</v>
      </c>
      <c r="V328" s="106" t="s">
        <v>1346</v>
      </c>
      <c r="W328" s="100"/>
      <c r="X328" s="100"/>
      <c r="Y328" s="109" t="s">
        <v>1791</v>
      </c>
      <c r="Z328" s="100"/>
    </row>
    <row r="329" spans="1:26" ht="15">
      <c r="A329" s="70" t="s">
        <v>473</v>
      </c>
      <c r="B329" s="70" t="s">
        <v>487</v>
      </c>
      <c r="C329" s="71"/>
      <c r="D329" s="72"/>
      <c r="E329" s="73"/>
      <c r="F329" s="74"/>
      <c r="G329" s="71"/>
      <c r="H329" s="75"/>
      <c r="I329" s="76"/>
      <c r="J329" s="76"/>
      <c r="K329" s="36"/>
      <c r="L329" s="98">
        <v>329</v>
      </c>
      <c r="M329" s="98"/>
      <c r="N329" s="78"/>
      <c r="O329" s="100" t="s">
        <v>679</v>
      </c>
      <c r="P329" s="103">
        <v>43730.86032407408</v>
      </c>
      <c r="Q329" s="100" t="s">
        <v>788</v>
      </c>
      <c r="R329" s="100"/>
      <c r="S329" s="100"/>
      <c r="T329" s="100"/>
      <c r="U329" s="103">
        <v>43730.86032407408</v>
      </c>
      <c r="V329" s="106" t="s">
        <v>1347</v>
      </c>
      <c r="W329" s="100"/>
      <c r="X329" s="100"/>
      <c r="Y329" s="109" t="s">
        <v>1792</v>
      </c>
      <c r="Z329" s="100"/>
    </row>
    <row r="330" spans="1:26" ht="15">
      <c r="A330" s="70" t="s">
        <v>474</v>
      </c>
      <c r="B330" s="70" t="s">
        <v>649</v>
      </c>
      <c r="C330" s="71"/>
      <c r="D330" s="72"/>
      <c r="E330" s="73"/>
      <c r="F330" s="74"/>
      <c r="G330" s="71"/>
      <c r="H330" s="75"/>
      <c r="I330" s="76"/>
      <c r="J330" s="76"/>
      <c r="K330" s="36"/>
      <c r="L330" s="98">
        <v>330</v>
      </c>
      <c r="M330" s="98"/>
      <c r="N330" s="78"/>
      <c r="O330" s="100" t="s">
        <v>679</v>
      </c>
      <c r="P330" s="103">
        <v>43730.86920138889</v>
      </c>
      <c r="Q330" s="100" t="s">
        <v>789</v>
      </c>
      <c r="R330" s="100"/>
      <c r="S330" s="100"/>
      <c r="T330" s="100"/>
      <c r="U330" s="103">
        <v>43730.86920138889</v>
      </c>
      <c r="V330" s="106" t="s">
        <v>1348</v>
      </c>
      <c r="W330" s="100"/>
      <c r="X330" s="100"/>
      <c r="Y330" s="109" t="s">
        <v>1793</v>
      </c>
      <c r="Z330" s="100"/>
    </row>
    <row r="331" spans="1:26" ht="15">
      <c r="A331" s="70" t="s">
        <v>474</v>
      </c>
      <c r="B331" s="70" t="s">
        <v>482</v>
      </c>
      <c r="C331" s="71"/>
      <c r="D331" s="72"/>
      <c r="E331" s="73"/>
      <c r="F331" s="74"/>
      <c r="G331" s="71"/>
      <c r="H331" s="75"/>
      <c r="I331" s="76"/>
      <c r="J331" s="76"/>
      <c r="K331" s="36"/>
      <c r="L331" s="98">
        <v>331</v>
      </c>
      <c r="M331" s="98"/>
      <c r="N331" s="78"/>
      <c r="O331" s="100" t="s">
        <v>679</v>
      </c>
      <c r="P331" s="103">
        <v>43730.86920138889</v>
      </c>
      <c r="Q331" s="100" t="s">
        <v>789</v>
      </c>
      <c r="R331" s="100"/>
      <c r="S331" s="100"/>
      <c r="T331" s="100"/>
      <c r="U331" s="103">
        <v>43730.86920138889</v>
      </c>
      <c r="V331" s="106" t="s">
        <v>1348</v>
      </c>
      <c r="W331" s="100"/>
      <c r="X331" s="100"/>
      <c r="Y331" s="109" t="s">
        <v>1793</v>
      </c>
      <c r="Z331" s="100"/>
    </row>
    <row r="332" spans="1:26" ht="15">
      <c r="A332" s="70" t="s">
        <v>475</v>
      </c>
      <c r="B332" s="70" t="s">
        <v>522</v>
      </c>
      <c r="C332" s="71"/>
      <c r="D332" s="72"/>
      <c r="E332" s="73"/>
      <c r="F332" s="74"/>
      <c r="G332" s="71"/>
      <c r="H332" s="75"/>
      <c r="I332" s="76"/>
      <c r="J332" s="76"/>
      <c r="K332" s="36"/>
      <c r="L332" s="98">
        <v>332</v>
      </c>
      <c r="M332" s="98"/>
      <c r="N332" s="78"/>
      <c r="O332" s="100" t="s">
        <v>679</v>
      </c>
      <c r="P332" s="103">
        <v>43730.873020833336</v>
      </c>
      <c r="Q332" s="100" t="s">
        <v>783</v>
      </c>
      <c r="R332" s="100"/>
      <c r="S332" s="100"/>
      <c r="T332" s="100"/>
      <c r="U332" s="103">
        <v>43730.873020833336</v>
      </c>
      <c r="V332" s="106" t="s">
        <v>1349</v>
      </c>
      <c r="W332" s="100"/>
      <c r="X332" s="100"/>
      <c r="Y332" s="109" t="s">
        <v>1794</v>
      </c>
      <c r="Z332" s="100"/>
    </row>
    <row r="333" spans="1:26" ht="15">
      <c r="A333" s="70" t="s">
        <v>476</v>
      </c>
      <c r="B333" s="70" t="s">
        <v>522</v>
      </c>
      <c r="C333" s="71"/>
      <c r="D333" s="72"/>
      <c r="E333" s="73"/>
      <c r="F333" s="74"/>
      <c r="G333" s="71"/>
      <c r="H333" s="75"/>
      <c r="I333" s="76"/>
      <c r="J333" s="76"/>
      <c r="K333" s="36"/>
      <c r="L333" s="98">
        <v>333</v>
      </c>
      <c r="M333" s="98"/>
      <c r="N333" s="78"/>
      <c r="O333" s="100" t="s">
        <v>679</v>
      </c>
      <c r="P333" s="103">
        <v>43730.87747685185</v>
      </c>
      <c r="Q333" s="100" t="s">
        <v>783</v>
      </c>
      <c r="R333" s="100"/>
      <c r="S333" s="100"/>
      <c r="T333" s="100"/>
      <c r="U333" s="103">
        <v>43730.87747685185</v>
      </c>
      <c r="V333" s="106" t="s">
        <v>1350</v>
      </c>
      <c r="W333" s="100"/>
      <c r="X333" s="100"/>
      <c r="Y333" s="109" t="s">
        <v>1795</v>
      </c>
      <c r="Z333" s="100"/>
    </row>
    <row r="334" spans="1:26" ht="15">
      <c r="A334" s="70" t="s">
        <v>477</v>
      </c>
      <c r="B334" s="70" t="s">
        <v>477</v>
      </c>
      <c r="C334" s="71"/>
      <c r="D334" s="72"/>
      <c r="E334" s="73"/>
      <c r="F334" s="74"/>
      <c r="G334" s="71"/>
      <c r="H334" s="75"/>
      <c r="I334" s="76"/>
      <c r="J334" s="76"/>
      <c r="K334" s="36"/>
      <c r="L334" s="98">
        <v>334</v>
      </c>
      <c r="M334" s="98"/>
      <c r="N334" s="78"/>
      <c r="O334" s="100" t="s">
        <v>214</v>
      </c>
      <c r="P334" s="103">
        <v>43730.88784722222</v>
      </c>
      <c r="Q334" s="100" t="s">
        <v>790</v>
      </c>
      <c r="R334" s="106" t="s">
        <v>967</v>
      </c>
      <c r="S334" s="100" t="s">
        <v>1040</v>
      </c>
      <c r="T334" s="100"/>
      <c r="U334" s="103">
        <v>43730.88784722222</v>
      </c>
      <c r="V334" s="106" t="s">
        <v>1351</v>
      </c>
      <c r="W334" s="100"/>
      <c r="X334" s="100"/>
      <c r="Y334" s="109" t="s">
        <v>1796</v>
      </c>
      <c r="Z334" s="100"/>
    </row>
    <row r="335" spans="1:26" ht="15">
      <c r="A335" s="70" t="s">
        <v>478</v>
      </c>
      <c r="B335" s="70" t="s">
        <v>522</v>
      </c>
      <c r="C335" s="71"/>
      <c r="D335" s="72"/>
      <c r="E335" s="73"/>
      <c r="F335" s="74"/>
      <c r="G335" s="71"/>
      <c r="H335" s="75"/>
      <c r="I335" s="76"/>
      <c r="J335" s="76"/>
      <c r="K335" s="36"/>
      <c r="L335" s="98">
        <v>335</v>
      </c>
      <c r="M335" s="98"/>
      <c r="N335" s="78"/>
      <c r="O335" s="100" t="s">
        <v>679</v>
      </c>
      <c r="P335" s="103">
        <v>43730.90027777778</v>
      </c>
      <c r="Q335" s="100" t="s">
        <v>783</v>
      </c>
      <c r="R335" s="100"/>
      <c r="S335" s="100"/>
      <c r="T335" s="100"/>
      <c r="U335" s="103">
        <v>43730.90027777778</v>
      </c>
      <c r="V335" s="106" t="s">
        <v>1352</v>
      </c>
      <c r="W335" s="100"/>
      <c r="X335" s="100"/>
      <c r="Y335" s="109" t="s">
        <v>1797</v>
      </c>
      <c r="Z335" s="100"/>
    </row>
    <row r="336" spans="1:26" ht="15">
      <c r="A336" s="70" t="s">
        <v>479</v>
      </c>
      <c r="B336" s="70" t="s">
        <v>650</v>
      </c>
      <c r="C336" s="71"/>
      <c r="D336" s="72"/>
      <c r="E336" s="73"/>
      <c r="F336" s="74"/>
      <c r="G336" s="71"/>
      <c r="H336" s="75"/>
      <c r="I336" s="76"/>
      <c r="J336" s="76"/>
      <c r="K336" s="36"/>
      <c r="L336" s="98">
        <v>336</v>
      </c>
      <c r="M336" s="98"/>
      <c r="N336" s="78"/>
      <c r="O336" s="100" t="s">
        <v>679</v>
      </c>
      <c r="P336" s="103">
        <v>43729.63280092592</v>
      </c>
      <c r="Q336" s="100" t="s">
        <v>791</v>
      </c>
      <c r="R336" s="106" t="s">
        <v>968</v>
      </c>
      <c r="S336" s="100" t="s">
        <v>1040</v>
      </c>
      <c r="T336" s="100"/>
      <c r="U336" s="103">
        <v>43729.63280092592</v>
      </c>
      <c r="V336" s="106" t="s">
        <v>1353</v>
      </c>
      <c r="W336" s="100"/>
      <c r="X336" s="100"/>
      <c r="Y336" s="109" t="s">
        <v>1798</v>
      </c>
      <c r="Z336" s="109" t="s">
        <v>1979</v>
      </c>
    </row>
    <row r="337" spans="1:26" ht="15">
      <c r="A337" s="70" t="s">
        <v>479</v>
      </c>
      <c r="B337" s="70" t="s">
        <v>651</v>
      </c>
      <c r="C337" s="71"/>
      <c r="D337" s="72"/>
      <c r="E337" s="73"/>
      <c r="F337" s="74"/>
      <c r="G337" s="71"/>
      <c r="H337" s="75"/>
      <c r="I337" s="76"/>
      <c r="J337" s="76"/>
      <c r="K337" s="36"/>
      <c r="L337" s="98">
        <v>337</v>
      </c>
      <c r="M337" s="98"/>
      <c r="N337" s="78"/>
      <c r="O337" s="100" t="s">
        <v>679</v>
      </c>
      <c r="P337" s="103">
        <v>43729.63280092592</v>
      </c>
      <c r="Q337" s="100" t="s">
        <v>791</v>
      </c>
      <c r="R337" s="106" t="s">
        <v>968</v>
      </c>
      <c r="S337" s="100" t="s">
        <v>1040</v>
      </c>
      <c r="T337" s="100"/>
      <c r="U337" s="103">
        <v>43729.63280092592</v>
      </c>
      <c r="V337" s="106" t="s">
        <v>1353</v>
      </c>
      <c r="W337" s="100"/>
      <c r="X337" s="100"/>
      <c r="Y337" s="109" t="s">
        <v>1798</v>
      </c>
      <c r="Z337" s="109" t="s">
        <v>1979</v>
      </c>
    </row>
    <row r="338" spans="1:26" ht="15">
      <c r="A338" s="70" t="s">
        <v>479</v>
      </c>
      <c r="B338" s="70" t="s">
        <v>652</v>
      </c>
      <c r="C338" s="71"/>
      <c r="D338" s="72"/>
      <c r="E338" s="73"/>
      <c r="F338" s="74"/>
      <c r="G338" s="71"/>
      <c r="H338" s="75"/>
      <c r="I338" s="76"/>
      <c r="J338" s="76"/>
      <c r="K338" s="36"/>
      <c r="L338" s="98">
        <v>338</v>
      </c>
      <c r="M338" s="98"/>
      <c r="N338" s="78"/>
      <c r="O338" s="100" t="s">
        <v>679</v>
      </c>
      <c r="P338" s="103">
        <v>43729.63280092592</v>
      </c>
      <c r="Q338" s="100" t="s">
        <v>791</v>
      </c>
      <c r="R338" s="106" t="s">
        <v>968</v>
      </c>
      <c r="S338" s="100" t="s">
        <v>1040</v>
      </c>
      <c r="T338" s="100"/>
      <c r="U338" s="103">
        <v>43729.63280092592</v>
      </c>
      <c r="V338" s="106" t="s">
        <v>1353</v>
      </c>
      <c r="W338" s="100"/>
      <c r="X338" s="100"/>
      <c r="Y338" s="109" t="s">
        <v>1798</v>
      </c>
      <c r="Z338" s="109" t="s">
        <v>1979</v>
      </c>
    </row>
    <row r="339" spans="1:26" ht="15">
      <c r="A339" s="70" t="s">
        <v>479</v>
      </c>
      <c r="B339" s="70" t="s">
        <v>653</v>
      </c>
      <c r="C339" s="71"/>
      <c r="D339" s="72"/>
      <c r="E339" s="73"/>
      <c r="F339" s="74"/>
      <c r="G339" s="71"/>
      <c r="H339" s="75"/>
      <c r="I339" s="76"/>
      <c r="J339" s="76"/>
      <c r="K339" s="36"/>
      <c r="L339" s="98">
        <v>339</v>
      </c>
      <c r="M339" s="98"/>
      <c r="N339" s="78"/>
      <c r="O339" s="100" t="s">
        <v>679</v>
      </c>
      <c r="P339" s="103">
        <v>43729.63280092592</v>
      </c>
      <c r="Q339" s="100" t="s">
        <v>791</v>
      </c>
      <c r="R339" s="106" t="s">
        <v>968</v>
      </c>
      <c r="S339" s="100" t="s">
        <v>1040</v>
      </c>
      <c r="T339" s="100"/>
      <c r="U339" s="103">
        <v>43729.63280092592</v>
      </c>
      <c r="V339" s="106" t="s">
        <v>1353</v>
      </c>
      <c r="W339" s="100"/>
      <c r="X339" s="100"/>
      <c r="Y339" s="109" t="s">
        <v>1798</v>
      </c>
      <c r="Z339" s="109" t="s">
        <v>1979</v>
      </c>
    </row>
    <row r="340" spans="1:26" ht="15">
      <c r="A340" s="70" t="s">
        <v>479</v>
      </c>
      <c r="B340" s="70" t="s">
        <v>654</v>
      </c>
      <c r="C340" s="71"/>
      <c r="D340" s="72"/>
      <c r="E340" s="73"/>
      <c r="F340" s="74"/>
      <c r="G340" s="71"/>
      <c r="H340" s="75"/>
      <c r="I340" s="76"/>
      <c r="J340" s="76"/>
      <c r="K340" s="36"/>
      <c r="L340" s="98">
        <v>340</v>
      </c>
      <c r="M340" s="98"/>
      <c r="N340" s="78"/>
      <c r="O340" s="100" t="s">
        <v>680</v>
      </c>
      <c r="P340" s="103">
        <v>43729.63280092592</v>
      </c>
      <c r="Q340" s="100" t="s">
        <v>791</v>
      </c>
      <c r="R340" s="106" t="s">
        <v>968</v>
      </c>
      <c r="S340" s="100" t="s">
        <v>1040</v>
      </c>
      <c r="T340" s="100"/>
      <c r="U340" s="103">
        <v>43729.63280092592</v>
      </c>
      <c r="V340" s="106" t="s">
        <v>1353</v>
      </c>
      <c r="W340" s="100"/>
      <c r="X340" s="100"/>
      <c r="Y340" s="109" t="s">
        <v>1798</v>
      </c>
      <c r="Z340" s="109" t="s">
        <v>1979</v>
      </c>
    </row>
    <row r="341" spans="1:26" ht="15">
      <c r="A341" s="70" t="s">
        <v>479</v>
      </c>
      <c r="B341" s="70" t="s">
        <v>509</v>
      </c>
      <c r="C341" s="71"/>
      <c r="D341" s="72"/>
      <c r="E341" s="73"/>
      <c r="F341" s="74"/>
      <c r="G341" s="71"/>
      <c r="H341" s="75"/>
      <c r="I341" s="76"/>
      <c r="J341" s="76"/>
      <c r="K341" s="36"/>
      <c r="L341" s="98">
        <v>341</v>
      </c>
      <c r="M341" s="98"/>
      <c r="N341" s="78"/>
      <c r="O341" s="100" t="s">
        <v>679</v>
      </c>
      <c r="P341" s="103">
        <v>43730.90244212963</v>
      </c>
      <c r="Q341" s="100" t="s">
        <v>792</v>
      </c>
      <c r="R341" s="100"/>
      <c r="S341" s="100"/>
      <c r="T341" s="100"/>
      <c r="U341" s="103">
        <v>43730.90244212963</v>
      </c>
      <c r="V341" s="106" t="s">
        <v>1354</v>
      </c>
      <c r="W341" s="100"/>
      <c r="X341" s="100"/>
      <c r="Y341" s="109" t="s">
        <v>1799</v>
      </c>
      <c r="Z341" s="100"/>
    </row>
    <row r="342" spans="1:26" ht="15">
      <c r="A342" s="70" t="s">
        <v>480</v>
      </c>
      <c r="B342" s="70" t="s">
        <v>487</v>
      </c>
      <c r="C342" s="71"/>
      <c r="D342" s="72"/>
      <c r="E342" s="73"/>
      <c r="F342" s="74"/>
      <c r="G342" s="71"/>
      <c r="H342" s="75"/>
      <c r="I342" s="76"/>
      <c r="J342" s="76"/>
      <c r="K342" s="36"/>
      <c r="L342" s="98">
        <v>342</v>
      </c>
      <c r="M342" s="98"/>
      <c r="N342" s="78"/>
      <c r="O342" s="100" t="s">
        <v>679</v>
      </c>
      <c r="P342" s="103">
        <v>43730.90537037037</v>
      </c>
      <c r="Q342" s="100" t="s">
        <v>788</v>
      </c>
      <c r="R342" s="100"/>
      <c r="S342" s="100"/>
      <c r="T342" s="100"/>
      <c r="U342" s="103">
        <v>43730.90537037037</v>
      </c>
      <c r="V342" s="106" t="s">
        <v>1355</v>
      </c>
      <c r="W342" s="100"/>
      <c r="X342" s="100"/>
      <c r="Y342" s="109" t="s">
        <v>1800</v>
      </c>
      <c r="Z342" s="100"/>
    </row>
    <row r="343" spans="1:26" ht="15">
      <c r="A343" s="70" t="s">
        <v>481</v>
      </c>
      <c r="B343" s="70" t="s">
        <v>522</v>
      </c>
      <c r="C343" s="71"/>
      <c r="D343" s="72"/>
      <c r="E343" s="73"/>
      <c r="F343" s="74"/>
      <c r="G343" s="71"/>
      <c r="H343" s="75"/>
      <c r="I343" s="76"/>
      <c r="J343" s="76"/>
      <c r="K343" s="36"/>
      <c r="L343" s="98">
        <v>343</v>
      </c>
      <c r="M343" s="98"/>
      <c r="N343" s="78"/>
      <c r="O343" s="100" t="s">
        <v>679</v>
      </c>
      <c r="P343" s="103">
        <v>43730.93864583333</v>
      </c>
      <c r="Q343" s="100" t="s">
        <v>783</v>
      </c>
      <c r="R343" s="100"/>
      <c r="S343" s="100"/>
      <c r="T343" s="100"/>
      <c r="U343" s="103">
        <v>43730.93864583333</v>
      </c>
      <c r="V343" s="106" t="s">
        <v>1356</v>
      </c>
      <c r="W343" s="100"/>
      <c r="X343" s="100"/>
      <c r="Y343" s="109" t="s">
        <v>1801</v>
      </c>
      <c r="Z343" s="100"/>
    </row>
    <row r="344" spans="1:26" ht="15">
      <c r="A344" s="70" t="s">
        <v>482</v>
      </c>
      <c r="B344" s="70" t="s">
        <v>649</v>
      </c>
      <c r="C344" s="71"/>
      <c r="D344" s="72"/>
      <c r="E344" s="73"/>
      <c r="F344" s="74"/>
      <c r="G344" s="71"/>
      <c r="H344" s="75"/>
      <c r="I344" s="76"/>
      <c r="J344" s="76"/>
      <c r="K344" s="36"/>
      <c r="L344" s="98">
        <v>344</v>
      </c>
      <c r="M344" s="98"/>
      <c r="N344" s="78"/>
      <c r="O344" s="100" t="s">
        <v>679</v>
      </c>
      <c r="P344" s="103">
        <v>43730.791979166665</v>
      </c>
      <c r="Q344" s="100" t="s">
        <v>793</v>
      </c>
      <c r="R344" s="106" t="s">
        <v>969</v>
      </c>
      <c r="S344" s="100" t="s">
        <v>1048</v>
      </c>
      <c r="T344" s="100"/>
      <c r="U344" s="103">
        <v>43730.791979166665</v>
      </c>
      <c r="V344" s="106" t="s">
        <v>1357</v>
      </c>
      <c r="W344" s="100"/>
      <c r="X344" s="100"/>
      <c r="Y344" s="109" t="s">
        <v>1802</v>
      </c>
      <c r="Z344" s="100"/>
    </row>
    <row r="345" spans="1:26" ht="15">
      <c r="A345" s="70" t="s">
        <v>483</v>
      </c>
      <c r="B345" s="70" t="s">
        <v>649</v>
      </c>
      <c r="C345" s="71"/>
      <c r="D345" s="72"/>
      <c r="E345" s="73"/>
      <c r="F345" s="74"/>
      <c r="G345" s="71"/>
      <c r="H345" s="75"/>
      <c r="I345" s="76"/>
      <c r="J345" s="76"/>
      <c r="K345" s="36"/>
      <c r="L345" s="98">
        <v>345</v>
      </c>
      <c r="M345" s="98"/>
      <c r="N345" s="78"/>
      <c r="O345" s="100" t="s">
        <v>679</v>
      </c>
      <c r="P345" s="103">
        <v>43730.95689814815</v>
      </c>
      <c r="Q345" s="100" t="s">
        <v>789</v>
      </c>
      <c r="R345" s="100"/>
      <c r="S345" s="100"/>
      <c r="T345" s="100"/>
      <c r="U345" s="103">
        <v>43730.95689814815</v>
      </c>
      <c r="V345" s="106" t="s">
        <v>1358</v>
      </c>
      <c r="W345" s="100"/>
      <c r="X345" s="100"/>
      <c r="Y345" s="109" t="s">
        <v>1803</v>
      </c>
      <c r="Z345" s="100"/>
    </row>
    <row r="346" spans="1:26" ht="15">
      <c r="A346" s="70" t="s">
        <v>483</v>
      </c>
      <c r="B346" s="70" t="s">
        <v>482</v>
      </c>
      <c r="C346" s="71"/>
      <c r="D346" s="72"/>
      <c r="E346" s="73"/>
      <c r="F346" s="74"/>
      <c r="G346" s="71"/>
      <c r="H346" s="75"/>
      <c r="I346" s="76"/>
      <c r="J346" s="76"/>
      <c r="K346" s="36"/>
      <c r="L346" s="98">
        <v>346</v>
      </c>
      <c r="M346" s="98"/>
      <c r="N346" s="78"/>
      <c r="O346" s="100" t="s">
        <v>679</v>
      </c>
      <c r="P346" s="103">
        <v>43730.95689814815</v>
      </c>
      <c r="Q346" s="100" t="s">
        <v>789</v>
      </c>
      <c r="R346" s="100"/>
      <c r="S346" s="100"/>
      <c r="T346" s="100"/>
      <c r="U346" s="103">
        <v>43730.95689814815</v>
      </c>
      <c r="V346" s="106" t="s">
        <v>1358</v>
      </c>
      <c r="W346" s="100"/>
      <c r="X346" s="100"/>
      <c r="Y346" s="109" t="s">
        <v>1803</v>
      </c>
      <c r="Z346" s="100"/>
    </row>
    <row r="347" spans="1:26" ht="15">
      <c r="A347" s="70" t="s">
        <v>484</v>
      </c>
      <c r="B347" s="70" t="s">
        <v>490</v>
      </c>
      <c r="C347" s="71"/>
      <c r="D347" s="72"/>
      <c r="E347" s="73"/>
      <c r="F347" s="74"/>
      <c r="G347" s="71"/>
      <c r="H347" s="75"/>
      <c r="I347" s="76"/>
      <c r="J347" s="76"/>
      <c r="K347" s="36"/>
      <c r="L347" s="98">
        <v>347</v>
      </c>
      <c r="M347" s="98"/>
      <c r="N347" s="78"/>
      <c r="O347" s="100" t="s">
        <v>679</v>
      </c>
      <c r="P347" s="103">
        <v>43730.97630787037</v>
      </c>
      <c r="Q347" s="100" t="s">
        <v>794</v>
      </c>
      <c r="R347" s="100"/>
      <c r="S347" s="100"/>
      <c r="T347" s="100"/>
      <c r="U347" s="103">
        <v>43730.97630787037</v>
      </c>
      <c r="V347" s="106" t="s">
        <v>1359</v>
      </c>
      <c r="W347" s="100"/>
      <c r="X347" s="100"/>
      <c r="Y347" s="109" t="s">
        <v>1804</v>
      </c>
      <c r="Z347" s="100"/>
    </row>
    <row r="348" spans="1:26" ht="15">
      <c r="A348" s="70" t="s">
        <v>485</v>
      </c>
      <c r="B348" s="70" t="s">
        <v>490</v>
      </c>
      <c r="C348" s="71"/>
      <c r="D348" s="72"/>
      <c r="E348" s="73"/>
      <c r="F348" s="74"/>
      <c r="G348" s="71"/>
      <c r="H348" s="75"/>
      <c r="I348" s="76"/>
      <c r="J348" s="76"/>
      <c r="K348" s="36"/>
      <c r="L348" s="98">
        <v>348</v>
      </c>
      <c r="M348" s="98"/>
      <c r="N348" s="78"/>
      <c r="O348" s="100" t="s">
        <v>679</v>
      </c>
      <c r="P348" s="103">
        <v>43730.98101851852</v>
      </c>
      <c r="Q348" s="100" t="s">
        <v>794</v>
      </c>
      <c r="R348" s="100"/>
      <c r="S348" s="100"/>
      <c r="T348" s="100"/>
      <c r="U348" s="103">
        <v>43730.98101851852</v>
      </c>
      <c r="V348" s="106" t="s">
        <v>1360</v>
      </c>
      <c r="W348" s="100"/>
      <c r="X348" s="100"/>
      <c r="Y348" s="109" t="s">
        <v>1805</v>
      </c>
      <c r="Z348" s="100"/>
    </row>
    <row r="349" spans="1:26" ht="15">
      <c r="A349" s="70" t="s">
        <v>486</v>
      </c>
      <c r="B349" s="70" t="s">
        <v>655</v>
      </c>
      <c r="C349" s="71"/>
      <c r="D349" s="72"/>
      <c r="E349" s="73"/>
      <c r="F349" s="74"/>
      <c r="G349" s="71"/>
      <c r="H349" s="75"/>
      <c r="I349" s="76"/>
      <c r="J349" s="76"/>
      <c r="K349" s="36"/>
      <c r="L349" s="98">
        <v>349</v>
      </c>
      <c r="M349" s="98"/>
      <c r="N349" s="78"/>
      <c r="O349" s="100" t="s">
        <v>679</v>
      </c>
      <c r="P349" s="103">
        <v>43730.98409722222</v>
      </c>
      <c r="Q349" s="100" t="s">
        <v>795</v>
      </c>
      <c r="R349" s="100"/>
      <c r="S349" s="100"/>
      <c r="T349" s="100"/>
      <c r="U349" s="103">
        <v>43730.98409722222</v>
      </c>
      <c r="V349" s="106" t="s">
        <v>1361</v>
      </c>
      <c r="W349" s="100"/>
      <c r="X349" s="100"/>
      <c r="Y349" s="109" t="s">
        <v>1806</v>
      </c>
      <c r="Z349" s="100"/>
    </row>
    <row r="350" spans="1:26" ht="15">
      <c r="A350" s="70" t="s">
        <v>487</v>
      </c>
      <c r="B350" s="70" t="s">
        <v>487</v>
      </c>
      <c r="C350" s="71"/>
      <c r="D350" s="72"/>
      <c r="E350" s="73"/>
      <c r="F350" s="74"/>
      <c r="G350" s="71"/>
      <c r="H350" s="75"/>
      <c r="I350" s="76"/>
      <c r="J350" s="76"/>
      <c r="K350" s="36"/>
      <c r="L350" s="98">
        <v>350</v>
      </c>
      <c r="M350" s="98"/>
      <c r="N350" s="78"/>
      <c r="O350" s="100" t="s">
        <v>214</v>
      </c>
      <c r="P350" s="103">
        <v>43730.805601851855</v>
      </c>
      <c r="Q350" s="100" t="s">
        <v>796</v>
      </c>
      <c r="R350" s="106" t="s">
        <v>970</v>
      </c>
      <c r="S350" s="100" t="s">
        <v>1040</v>
      </c>
      <c r="T350" s="100"/>
      <c r="U350" s="103">
        <v>43730.805601851855</v>
      </c>
      <c r="V350" s="106" t="s">
        <v>1362</v>
      </c>
      <c r="W350" s="100"/>
      <c r="X350" s="100"/>
      <c r="Y350" s="109" t="s">
        <v>1807</v>
      </c>
      <c r="Z350" s="100"/>
    </row>
    <row r="351" spans="1:26" ht="15">
      <c r="A351" s="70" t="s">
        <v>488</v>
      </c>
      <c r="B351" s="70" t="s">
        <v>487</v>
      </c>
      <c r="C351" s="71"/>
      <c r="D351" s="72"/>
      <c r="E351" s="73"/>
      <c r="F351" s="74"/>
      <c r="G351" s="71"/>
      <c r="H351" s="75"/>
      <c r="I351" s="76"/>
      <c r="J351" s="76"/>
      <c r="K351" s="36"/>
      <c r="L351" s="98">
        <v>351</v>
      </c>
      <c r="M351" s="98"/>
      <c r="N351" s="78"/>
      <c r="O351" s="100" t="s">
        <v>679</v>
      </c>
      <c r="P351" s="103">
        <v>43730.9849537037</v>
      </c>
      <c r="Q351" s="100" t="s">
        <v>788</v>
      </c>
      <c r="R351" s="100"/>
      <c r="S351" s="100"/>
      <c r="T351" s="100"/>
      <c r="U351" s="103">
        <v>43730.9849537037</v>
      </c>
      <c r="V351" s="106" t="s">
        <v>1363</v>
      </c>
      <c r="W351" s="100"/>
      <c r="X351" s="100"/>
      <c r="Y351" s="109" t="s">
        <v>1808</v>
      </c>
      <c r="Z351" s="100"/>
    </row>
    <row r="352" spans="1:26" ht="15">
      <c r="A352" s="70" t="s">
        <v>489</v>
      </c>
      <c r="B352" s="70" t="s">
        <v>522</v>
      </c>
      <c r="C352" s="71"/>
      <c r="D352" s="72"/>
      <c r="E352" s="73"/>
      <c r="F352" s="74"/>
      <c r="G352" s="71"/>
      <c r="H352" s="75"/>
      <c r="I352" s="76"/>
      <c r="J352" s="76"/>
      <c r="K352" s="36"/>
      <c r="L352" s="98">
        <v>352</v>
      </c>
      <c r="M352" s="98"/>
      <c r="N352" s="78"/>
      <c r="O352" s="100" t="s">
        <v>679</v>
      </c>
      <c r="P352" s="103">
        <v>43731.03869212963</v>
      </c>
      <c r="Q352" s="100" t="s">
        <v>783</v>
      </c>
      <c r="R352" s="100"/>
      <c r="S352" s="100"/>
      <c r="T352" s="100"/>
      <c r="U352" s="103">
        <v>43731.03869212963</v>
      </c>
      <c r="V352" s="106" t="s">
        <v>1364</v>
      </c>
      <c r="W352" s="100"/>
      <c r="X352" s="100"/>
      <c r="Y352" s="109" t="s">
        <v>1809</v>
      </c>
      <c r="Z352" s="100"/>
    </row>
    <row r="353" spans="1:26" ht="15">
      <c r="A353" s="70" t="s">
        <v>490</v>
      </c>
      <c r="B353" s="70" t="s">
        <v>490</v>
      </c>
      <c r="C353" s="71"/>
      <c r="D353" s="72"/>
      <c r="E353" s="73"/>
      <c r="F353" s="74"/>
      <c r="G353" s="71"/>
      <c r="H353" s="75"/>
      <c r="I353" s="76"/>
      <c r="J353" s="76"/>
      <c r="K353" s="36"/>
      <c r="L353" s="98">
        <v>353</v>
      </c>
      <c r="M353" s="98"/>
      <c r="N353" s="78"/>
      <c r="O353" s="100" t="s">
        <v>214</v>
      </c>
      <c r="P353" s="103">
        <v>43730.97614583333</v>
      </c>
      <c r="Q353" s="100" t="s">
        <v>797</v>
      </c>
      <c r="R353" s="106" t="s">
        <v>971</v>
      </c>
      <c r="S353" s="100" t="s">
        <v>1040</v>
      </c>
      <c r="T353" s="100"/>
      <c r="U353" s="103">
        <v>43730.97614583333</v>
      </c>
      <c r="V353" s="106" t="s">
        <v>1365</v>
      </c>
      <c r="W353" s="100"/>
      <c r="X353" s="100"/>
      <c r="Y353" s="109" t="s">
        <v>1810</v>
      </c>
      <c r="Z353" s="100"/>
    </row>
    <row r="354" spans="1:26" ht="15">
      <c r="A354" s="70" t="s">
        <v>491</v>
      </c>
      <c r="B354" s="70" t="s">
        <v>490</v>
      </c>
      <c r="C354" s="71"/>
      <c r="D354" s="72"/>
      <c r="E354" s="73"/>
      <c r="F354" s="74"/>
      <c r="G354" s="71"/>
      <c r="H354" s="75"/>
      <c r="I354" s="76"/>
      <c r="J354" s="76"/>
      <c r="K354" s="36"/>
      <c r="L354" s="98">
        <v>354</v>
      </c>
      <c r="M354" s="98"/>
      <c r="N354" s="78"/>
      <c r="O354" s="100" t="s">
        <v>679</v>
      </c>
      <c r="P354" s="103">
        <v>43731.040358796294</v>
      </c>
      <c r="Q354" s="100" t="s">
        <v>794</v>
      </c>
      <c r="R354" s="100"/>
      <c r="S354" s="100"/>
      <c r="T354" s="100"/>
      <c r="U354" s="103">
        <v>43731.040358796294</v>
      </c>
      <c r="V354" s="106" t="s">
        <v>1366</v>
      </c>
      <c r="W354" s="100"/>
      <c r="X354" s="100"/>
      <c r="Y354" s="109" t="s">
        <v>1811</v>
      </c>
      <c r="Z354" s="100"/>
    </row>
    <row r="355" spans="1:26" ht="15">
      <c r="A355" s="70" t="s">
        <v>492</v>
      </c>
      <c r="B355" s="70" t="s">
        <v>615</v>
      </c>
      <c r="C355" s="71"/>
      <c r="D355" s="72"/>
      <c r="E355" s="73"/>
      <c r="F355" s="74"/>
      <c r="G355" s="71"/>
      <c r="H355" s="75"/>
      <c r="I355" s="76"/>
      <c r="J355" s="76"/>
      <c r="K355" s="36"/>
      <c r="L355" s="98">
        <v>355</v>
      </c>
      <c r="M355" s="98"/>
      <c r="N355" s="78"/>
      <c r="O355" s="100" t="s">
        <v>679</v>
      </c>
      <c r="P355" s="103">
        <v>43731.07210648148</v>
      </c>
      <c r="Q355" s="100" t="s">
        <v>759</v>
      </c>
      <c r="R355" s="100"/>
      <c r="S355" s="100"/>
      <c r="T355" s="100"/>
      <c r="U355" s="103">
        <v>43731.07210648148</v>
      </c>
      <c r="V355" s="106" t="s">
        <v>1367</v>
      </c>
      <c r="W355" s="100"/>
      <c r="X355" s="100"/>
      <c r="Y355" s="109" t="s">
        <v>1812</v>
      </c>
      <c r="Z355" s="100"/>
    </row>
    <row r="356" spans="1:26" ht="15">
      <c r="A356" s="70" t="s">
        <v>493</v>
      </c>
      <c r="B356" s="70" t="s">
        <v>493</v>
      </c>
      <c r="C356" s="71"/>
      <c r="D356" s="72"/>
      <c r="E356" s="73"/>
      <c r="F356" s="74"/>
      <c r="G356" s="71"/>
      <c r="H356" s="75"/>
      <c r="I356" s="76"/>
      <c r="J356" s="76"/>
      <c r="K356" s="36"/>
      <c r="L356" s="98">
        <v>356</v>
      </c>
      <c r="M356" s="98"/>
      <c r="N356" s="78"/>
      <c r="O356" s="100" t="s">
        <v>214</v>
      </c>
      <c r="P356" s="103">
        <v>43730.756053240744</v>
      </c>
      <c r="Q356" s="100" t="s">
        <v>798</v>
      </c>
      <c r="R356" s="106" t="s">
        <v>972</v>
      </c>
      <c r="S356" s="100" t="s">
        <v>1040</v>
      </c>
      <c r="T356" s="100"/>
      <c r="U356" s="103">
        <v>43730.756053240744</v>
      </c>
      <c r="V356" s="106" t="s">
        <v>1368</v>
      </c>
      <c r="W356" s="100"/>
      <c r="X356" s="100"/>
      <c r="Y356" s="109" t="s">
        <v>1813</v>
      </c>
      <c r="Z356" s="100"/>
    </row>
    <row r="357" spans="1:26" ht="15">
      <c r="A357" s="70" t="s">
        <v>493</v>
      </c>
      <c r="B357" s="70" t="s">
        <v>493</v>
      </c>
      <c r="C357" s="71"/>
      <c r="D357" s="72"/>
      <c r="E357" s="73"/>
      <c r="F357" s="74"/>
      <c r="G357" s="71"/>
      <c r="H357" s="75"/>
      <c r="I357" s="76"/>
      <c r="J357" s="76"/>
      <c r="K357" s="36"/>
      <c r="L357" s="98">
        <v>357</v>
      </c>
      <c r="M357" s="98"/>
      <c r="N357" s="78"/>
      <c r="O357" s="100" t="s">
        <v>214</v>
      </c>
      <c r="P357" s="103">
        <v>43731.30357638889</v>
      </c>
      <c r="Q357" s="100" t="s">
        <v>799</v>
      </c>
      <c r="R357" s="106" t="s">
        <v>973</v>
      </c>
      <c r="S357" s="100" t="s">
        <v>1040</v>
      </c>
      <c r="T357" s="100" t="s">
        <v>1066</v>
      </c>
      <c r="U357" s="103">
        <v>43731.30357638889</v>
      </c>
      <c r="V357" s="106" t="s">
        <v>1369</v>
      </c>
      <c r="W357" s="100"/>
      <c r="X357" s="100"/>
      <c r="Y357" s="109" t="s">
        <v>1814</v>
      </c>
      <c r="Z357" s="100"/>
    </row>
    <row r="358" spans="1:26" ht="15">
      <c r="A358" s="70" t="s">
        <v>494</v>
      </c>
      <c r="B358" s="70" t="s">
        <v>494</v>
      </c>
      <c r="C358" s="71"/>
      <c r="D358" s="72"/>
      <c r="E358" s="73"/>
      <c r="F358" s="74"/>
      <c r="G358" s="71"/>
      <c r="H358" s="75"/>
      <c r="I358" s="76"/>
      <c r="J358" s="76"/>
      <c r="K358" s="36"/>
      <c r="L358" s="98">
        <v>358</v>
      </c>
      <c r="M358" s="98"/>
      <c r="N358" s="78"/>
      <c r="O358" s="100" t="s">
        <v>214</v>
      </c>
      <c r="P358" s="103">
        <v>43731.4777662037</v>
      </c>
      <c r="Q358" s="100" t="s">
        <v>800</v>
      </c>
      <c r="R358" s="106" t="s">
        <v>974</v>
      </c>
      <c r="S358" s="100" t="s">
        <v>1040</v>
      </c>
      <c r="T358" s="100"/>
      <c r="U358" s="103">
        <v>43731.4777662037</v>
      </c>
      <c r="V358" s="106" t="s">
        <v>1370</v>
      </c>
      <c r="W358" s="100"/>
      <c r="X358" s="100"/>
      <c r="Y358" s="109" t="s">
        <v>1815</v>
      </c>
      <c r="Z358" s="100"/>
    </row>
    <row r="359" spans="1:26" ht="15">
      <c r="A359" s="70" t="s">
        <v>495</v>
      </c>
      <c r="B359" s="70" t="s">
        <v>495</v>
      </c>
      <c r="C359" s="71"/>
      <c r="D359" s="72"/>
      <c r="E359" s="73"/>
      <c r="F359" s="74"/>
      <c r="G359" s="71"/>
      <c r="H359" s="75"/>
      <c r="I359" s="76"/>
      <c r="J359" s="76"/>
      <c r="K359" s="36"/>
      <c r="L359" s="98">
        <v>359</v>
      </c>
      <c r="M359" s="98"/>
      <c r="N359" s="78"/>
      <c r="O359" s="100" t="s">
        <v>214</v>
      </c>
      <c r="P359" s="103">
        <v>43731.50152777778</v>
      </c>
      <c r="Q359" s="100" t="s">
        <v>801</v>
      </c>
      <c r="R359" s="106" t="s">
        <v>975</v>
      </c>
      <c r="S359" s="100" t="s">
        <v>1040</v>
      </c>
      <c r="T359" s="100"/>
      <c r="U359" s="103">
        <v>43731.50152777778</v>
      </c>
      <c r="V359" s="106" t="s">
        <v>1371</v>
      </c>
      <c r="W359" s="100"/>
      <c r="X359" s="100"/>
      <c r="Y359" s="109" t="s">
        <v>1816</v>
      </c>
      <c r="Z359" s="100"/>
    </row>
    <row r="360" spans="1:26" ht="15">
      <c r="A360" s="70" t="s">
        <v>496</v>
      </c>
      <c r="B360" s="70" t="s">
        <v>522</v>
      </c>
      <c r="C360" s="71"/>
      <c r="D360" s="72"/>
      <c r="E360" s="73"/>
      <c r="F360" s="74"/>
      <c r="G360" s="71"/>
      <c r="H360" s="75"/>
      <c r="I360" s="76"/>
      <c r="J360" s="76"/>
      <c r="K360" s="36"/>
      <c r="L360" s="98">
        <v>360</v>
      </c>
      <c r="M360" s="98"/>
      <c r="N360" s="78"/>
      <c r="O360" s="100" t="s">
        <v>679</v>
      </c>
      <c r="P360" s="103">
        <v>43731.506898148145</v>
      </c>
      <c r="Q360" s="100" t="s">
        <v>783</v>
      </c>
      <c r="R360" s="100"/>
      <c r="S360" s="100"/>
      <c r="T360" s="100"/>
      <c r="U360" s="103">
        <v>43731.506898148145</v>
      </c>
      <c r="V360" s="106" t="s">
        <v>1372</v>
      </c>
      <c r="W360" s="100"/>
      <c r="X360" s="100"/>
      <c r="Y360" s="109" t="s">
        <v>1817</v>
      </c>
      <c r="Z360" s="100"/>
    </row>
    <row r="361" spans="1:26" ht="15">
      <c r="A361" s="70" t="s">
        <v>497</v>
      </c>
      <c r="B361" s="70" t="s">
        <v>656</v>
      </c>
      <c r="C361" s="71"/>
      <c r="D361" s="72"/>
      <c r="E361" s="73"/>
      <c r="F361" s="74"/>
      <c r="G361" s="71"/>
      <c r="H361" s="75"/>
      <c r="I361" s="76"/>
      <c r="J361" s="76"/>
      <c r="K361" s="36"/>
      <c r="L361" s="98">
        <v>361</v>
      </c>
      <c r="M361" s="98"/>
      <c r="N361" s="78"/>
      <c r="O361" s="100" t="s">
        <v>679</v>
      </c>
      <c r="P361" s="103">
        <v>43731.54230324074</v>
      </c>
      <c r="Q361" s="100" t="s">
        <v>802</v>
      </c>
      <c r="R361" s="106" t="s">
        <v>976</v>
      </c>
      <c r="S361" s="100" t="s">
        <v>1040</v>
      </c>
      <c r="T361" s="100"/>
      <c r="U361" s="103">
        <v>43731.54230324074</v>
      </c>
      <c r="V361" s="106" t="s">
        <v>1373</v>
      </c>
      <c r="W361" s="100"/>
      <c r="X361" s="100"/>
      <c r="Y361" s="109" t="s">
        <v>1818</v>
      </c>
      <c r="Z361" s="100"/>
    </row>
    <row r="362" spans="1:26" ht="15">
      <c r="A362" s="70" t="s">
        <v>498</v>
      </c>
      <c r="B362" s="70" t="s">
        <v>498</v>
      </c>
      <c r="C362" s="71"/>
      <c r="D362" s="72"/>
      <c r="E362" s="73"/>
      <c r="F362" s="74"/>
      <c r="G362" s="71"/>
      <c r="H362" s="75"/>
      <c r="I362" s="76"/>
      <c r="J362" s="76"/>
      <c r="K362" s="36"/>
      <c r="L362" s="98">
        <v>362</v>
      </c>
      <c r="M362" s="98"/>
      <c r="N362" s="78"/>
      <c r="O362" s="100" t="s">
        <v>214</v>
      </c>
      <c r="P362" s="103">
        <v>43731.586493055554</v>
      </c>
      <c r="Q362" s="100" t="s">
        <v>803</v>
      </c>
      <c r="R362" s="100"/>
      <c r="S362" s="100"/>
      <c r="T362" s="100"/>
      <c r="U362" s="103">
        <v>43731.586493055554</v>
      </c>
      <c r="V362" s="106" t="s">
        <v>1374</v>
      </c>
      <c r="W362" s="100"/>
      <c r="X362" s="100"/>
      <c r="Y362" s="109" t="s">
        <v>1819</v>
      </c>
      <c r="Z362" s="100"/>
    </row>
    <row r="363" spans="1:26" ht="15">
      <c r="A363" s="70" t="s">
        <v>499</v>
      </c>
      <c r="B363" s="70" t="s">
        <v>522</v>
      </c>
      <c r="C363" s="71"/>
      <c r="D363" s="72"/>
      <c r="E363" s="73"/>
      <c r="F363" s="74"/>
      <c r="G363" s="71"/>
      <c r="H363" s="75"/>
      <c r="I363" s="76"/>
      <c r="J363" s="76"/>
      <c r="K363" s="36"/>
      <c r="L363" s="98">
        <v>363</v>
      </c>
      <c r="M363" s="98"/>
      <c r="N363" s="78"/>
      <c r="O363" s="100" t="s">
        <v>679</v>
      </c>
      <c r="P363" s="103">
        <v>43731.61704861111</v>
      </c>
      <c r="Q363" s="100" t="s">
        <v>783</v>
      </c>
      <c r="R363" s="100"/>
      <c r="S363" s="100"/>
      <c r="T363" s="100"/>
      <c r="U363" s="103">
        <v>43731.61704861111</v>
      </c>
      <c r="V363" s="106" t="s">
        <v>1375</v>
      </c>
      <c r="W363" s="100"/>
      <c r="X363" s="100"/>
      <c r="Y363" s="109" t="s">
        <v>1820</v>
      </c>
      <c r="Z363" s="100"/>
    </row>
    <row r="364" spans="1:26" ht="15">
      <c r="A364" s="70" t="s">
        <v>500</v>
      </c>
      <c r="B364" s="70" t="s">
        <v>500</v>
      </c>
      <c r="C364" s="71"/>
      <c r="D364" s="72"/>
      <c r="E364" s="73"/>
      <c r="F364" s="74"/>
      <c r="G364" s="71"/>
      <c r="H364" s="75"/>
      <c r="I364" s="76"/>
      <c r="J364" s="76"/>
      <c r="K364" s="36"/>
      <c r="L364" s="98">
        <v>364</v>
      </c>
      <c r="M364" s="98"/>
      <c r="N364" s="78"/>
      <c r="O364" s="100" t="s">
        <v>214</v>
      </c>
      <c r="P364" s="103">
        <v>43731.70684027778</v>
      </c>
      <c r="Q364" s="100" t="s">
        <v>804</v>
      </c>
      <c r="R364" s="106" t="s">
        <v>977</v>
      </c>
      <c r="S364" s="100" t="s">
        <v>1040</v>
      </c>
      <c r="T364" s="100"/>
      <c r="U364" s="103">
        <v>43731.70684027778</v>
      </c>
      <c r="V364" s="106" t="s">
        <v>1376</v>
      </c>
      <c r="W364" s="100"/>
      <c r="X364" s="100"/>
      <c r="Y364" s="109" t="s">
        <v>1821</v>
      </c>
      <c r="Z364" s="100"/>
    </row>
    <row r="365" spans="1:26" ht="15">
      <c r="A365" s="70" t="s">
        <v>501</v>
      </c>
      <c r="B365" s="70" t="s">
        <v>500</v>
      </c>
      <c r="C365" s="71"/>
      <c r="D365" s="72"/>
      <c r="E365" s="73"/>
      <c r="F365" s="74"/>
      <c r="G365" s="71"/>
      <c r="H365" s="75"/>
      <c r="I365" s="76"/>
      <c r="J365" s="76"/>
      <c r="K365" s="36"/>
      <c r="L365" s="98">
        <v>365</v>
      </c>
      <c r="M365" s="98"/>
      <c r="N365" s="78"/>
      <c r="O365" s="100" t="s">
        <v>679</v>
      </c>
      <c r="P365" s="103">
        <v>43731.72313657407</v>
      </c>
      <c r="Q365" s="100" t="s">
        <v>805</v>
      </c>
      <c r="R365" s="100"/>
      <c r="S365" s="100"/>
      <c r="T365" s="100"/>
      <c r="U365" s="103">
        <v>43731.72313657407</v>
      </c>
      <c r="V365" s="106" t="s">
        <v>1377</v>
      </c>
      <c r="W365" s="100"/>
      <c r="X365" s="100"/>
      <c r="Y365" s="109" t="s">
        <v>1822</v>
      </c>
      <c r="Z365" s="100"/>
    </row>
    <row r="366" spans="1:26" ht="15">
      <c r="A366" s="70" t="s">
        <v>502</v>
      </c>
      <c r="B366" s="70" t="s">
        <v>502</v>
      </c>
      <c r="C366" s="71"/>
      <c r="D366" s="72"/>
      <c r="E366" s="73"/>
      <c r="F366" s="74"/>
      <c r="G366" s="71"/>
      <c r="H366" s="75"/>
      <c r="I366" s="76"/>
      <c r="J366" s="76"/>
      <c r="K366" s="36"/>
      <c r="L366" s="98">
        <v>366</v>
      </c>
      <c r="M366" s="98"/>
      <c r="N366" s="78"/>
      <c r="O366" s="100" t="s">
        <v>214</v>
      </c>
      <c r="P366" s="103">
        <v>43731.78391203703</v>
      </c>
      <c r="Q366" s="100" t="s">
        <v>806</v>
      </c>
      <c r="R366" s="106" t="s">
        <v>978</v>
      </c>
      <c r="S366" s="100" t="s">
        <v>1040</v>
      </c>
      <c r="T366" s="100"/>
      <c r="U366" s="103">
        <v>43731.78391203703</v>
      </c>
      <c r="V366" s="106" t="s">
        <v>1378</v>
      </c>
      <c r="W366" s="100"/>
      <c r="X366" s="100"/>
      <c r="Y366" s="109" t="s">
        <v>1823</v>
      </c>
      <c r="Z366" s="100"/>
    </row>
    <row r="367" spans="1:26" ht="15">
      <c r="A367" s="70" t="s">
        <v>503</v>
      </c>
      <c r="B367" s="70" t="s">
        <v>657</v>
      </c>
      <c r="C367" s="71"/>
      <c r="D367" s="72"/>
      <c r="E367" s="73"/>
      <c r="F367" s="74"/>
      <c r="G367" s="71"/>
      <c r="H367" s="75"/>
      <c r="I367" s="76"/>
      <c r="J367" s="76"/>
      <c r="K367" s="36"/>
      <c r="L367" s="98">
        <v>367</v>
      </c>
      <c r="M367" s="98"/>
      <c r="N367" s="78"/>
      <c r="O367" s="100" t="s">
        <v>680</v>
      </c>
      <c r="P367" s="103">
        <v>43731.82975694445</v>
      </c>
      <c r="Q367" s="100" t="s">
        <v>807</v>
      </c>
      <c r="R367" s="100"/>
      <c r="S367" s="100"/>
      <c r="T367" s="100"/>
      <c r="U367" s="103">
        <v>43731.82975694445</v>
      </c>
      <c r="V367" s="106" t="s">
        <v>1379</v>
      </c>
      <c r="W367" s="100"/>
      <c r="X367" s="100"/>
      <c r="Y367" s="109" t="s">
        <v>1824</v>
      </c>
      <c r="Z367" s="109" t="s">
        <v>1980</v>
      </c>
    </row>
    <row r="368" spans="1:26" ht="15">
      <c r="A368" s="70" t="s">
        <v>504</v>
      </c>
      <c r="B368" s="70" t="s">
        <v>504</v>
      </c>
      <c r="C368" s="71"/>
      <c r="D368" s="72"/>
      <c r="E368" s="73"/>
      <c r="F368" s="74"/>
      <c r="G368" s="71"/>
      <c r="H368" s="75"/>
      <c r="I368" s="76"/>
      <c r="J368" s="76"/>
      <c r="K368" s="36"/>
      <c r="L368" s="98">
        <v>368</v>
      </c>
      <c r="M368" s="98"/>
      <c r="N368" s="78"/>
      <c r="O368" s="100" t="s">
        <v>214</v>
      </c>
      <c r="P368" s="103">
        <v>43731.87228009259</v>
      </c>
      <c r="Q368" s="100" t="s">
        <v>808</v>
      </c>
      <c r="R368" s="106" t="s">
        <v>979</v>
      </c>
      <c r="S368" s="100" t="s">
        <v>1040</v>
      </c>
      <c r="T368" s="100" t="s">
        <v>1067</v>
      </c>
      <c r="U368" s="103">
        <v>43731.87228009259</v>
      </c>
      <c r="V368" s="106" t="s">
        <v>1380</v>
      </c>
      <c r="W368" s="100"/>
      <c r="X368" s="100"/>
      <c r="Y368" s="109" t="s">
        <v>1825</v>
      </c>
      <c r="Z368" s="100"/>
    </row>
    <row r="369" spans="1:26" ht="15">
      <c r="A369" s="70" t="s">
        <v>505</v>
      </c>
      <c r="B369" s="70" t="s">
        <v>505</v>
      </c>
      <c r="C369" s="71"/>
      <c r="D369" s="72"/>
      <c r="E369" s="73"/>
      <c r="F369" s="74"/>
      <c r="G369" s="71"/>
      <c r="H369" s="75"/>
      <c r="I369" s="76"/>
      <c r="J369" s="76"/>
      <c r="K369" s="36"/>
      <c r="L369" s="98">
        <v>369</v>
      </c>
      <c r="M369" s="98"/>
      <c r="N369" s="78"/>
      <c r="O369" s="100" t="s">
        <v>214</v>
      </c>
      <c r="P369" s="103">
        <v>43731.73523148148</v>
      </c>
      <c r="Q369" s="100" t="s">
        <v>809</v>
      </c>
      <c r="R369" s="106" t="s">
        <v>980</v>
      </c>
      <c r="S369" s="100" t="s">
        <v>1040</v>
      </c>
      <c r="T369" s="100"/>
      <c r="U369" s="103">
        <v>43731.73523148148</v>
      </c>
      <c r="V369" s="106" t="s">
        <v>1381</v>
      </c>
      <c r="W369" s="100"/>
      <c r="X369" s="100"/>
      <c r="Y369" s="109" t="s">
        <v>1826</v>
      </c>
      <c r="Z369" s="100"/>
    </row>
    <row r="370" spans="1:26" ht="15">
      <c r="A370" s="70" t="s">
        <v>506</v>
      </c>
      <c r="B370" s="70" t="s">
        <v>505</v>
      </c>
      <c r="C370" s="71"/>
      <c r="D370" s="72"/>
      <c r="E370" s="73"/>
      <c r="F370" s="74"/>
      <c r="G370" s="71"/>
      <c r="H370" s="75"/>
      <c r="I370" s="76"/>
      <c r="J370" s="76"/>
      <c r="K370" s="36"/>
      <c r="L370" s="98">
        <v>370</v>
      </c>
      <c r="M370" s="98"/>
      <c r="N370" s="78"/>
      <c r="O370" s="100" t="s">
        <v>679</v>
      </c>
      <c r="P370" s="103">
        <v>43731.92649305556</v>
      </c>
      <c r="Q370" s="100" t="s">
        <v>810</v>
      </c>
      <c r="R370" s="100"/>
      <c r="S370" s="100"/>
      <c r="T370" s="100"/>
      <c r="U370" s="103">
        <v>43731.92649305556</v>
      </c>
      <c r="V370" s="106" t="s">
        <v>1382</v>
      </c>
      <c r="W370" s="100"/>
      <c r="X370" s="100"/>
      <c r="Y370" s="109" t="s">
        <v>1827</v>
      </c>
      <c r="Z370" s="100"/>
    </row>
    <row r="371" spans="1:26" ht="15">
      <c r="A371" s="70" t="s">
        <v>507</v>
      </c>
      <c r="B371" s="70" t="s">
        <v>629</v>
      </c>
      <c r="C371" s="71"/>
      <c r="D371" s="72"/>
      <c r="E371" s="73"/>
      <c r="F371" s="74"/>
      <c r="G371" s="71"/>
      <c r="H371" s="75"/>
      <c r="I371" s="76"/>
      <c r="J371" s="76"/>
      <c r="K371" s="36"/>
      <c r="L371" s="98">
        <v>371</v>
      </c>
      <c r="M371" s="98"/>
      <c r="N371" s="78"/>
      <c r="O371" s="100" t="s">
        <v>680</v>
      </c>
      <c r="P371" s="103">
        <v>43731.95142361111</v>
      </c>
      <c r="Q371" s="100" t="s">
        <v>811</v>
      </c>
      <c r="R371" s="106" t="s">
        <v>981</v>
      </c>
      <c r="S371" s="100" t="s">
        <v>1049</v>
      </c>
      <c r="T371" s="100"/>
      <c r="U371" s="103">
        <v>43731.95142361111</v>
      </c>
      <c r="V371" s="106" t="s">
        <v>1383</v>
      </c>
      <c r="W371" s="100"/>
      <c r="X371" s="100"/>
      <c r="Y371" s="109" t="s">
        <v>1828</v>
      </c>
      <c r="Z371" s="100"/>
    </row>
    <row r="372" spans="1:26" ht="15">
      <c r="A372" s="70" t="s">
        <v>508</v>
      </c>
      <c r="B372" s="70" t="s">
        <v>508</v>
      </c>
      <c r="C372" s="71"/>
      <c r="D372" s="72"/>
      <c r="E372" s="73"/>
      <c r="F372" s="74"/>
      <c r="G372" s="71"/>
      <c r="H372" s="75"/>
      <c r="I372" s="76"/>
      <c r="J372" s="76"/>
      <c r="K372" s="36"/>
      <c r="L372" s="98">
        <v>372</v>
      </c>
      <c r="M372" s="98"/>
      <c r="N372" s="78"/>
      <c r="O372" s="100" t="s">
        <v>214</v>
      </c>
      <c r="P372" s="103">
        <v>43732.01038194444</v>
      </c>
      <c r="Q372" s="100" t="s">
        <v>812</v>
      </c>
      <c r="R372" s="106" t="s">
        <v>982</v>
      </c>
      <c r="S372" s="100" t="s">
        <v>1040</v>
      </c>
      <c r="T372" s="100" t="s">
        <v>1068</v>
      </c>
      <c r="U372" s="103">
        <v>43732.01038194444</v>
      </c>
      <c r="V372" s="106" t="s">
        <v>1384</v>
      </c>
      <c r="W372" s="100"/>
      <c r="X372" s="100"/>
      <c r="Y372" s="109" t="s">
        <v>1829</v>
      </c>
      <c r="Z372" s="100"/>
    </row>
    <row r="373" spans="1:26" ht="15">
      <c r="A373" s="70" t="s">
        <v>509</v>
      </c>
      <c r="B373" s="70" t="s">
        <v>509</v>
      </c>
      <c r="C373" s="71"/>
      <c r="D373" s="72"/>
      <c r="E373" s="73"/>
      <c r="F373" s="74"/>
      <c r="G373" s="71"/>
      <c r="H373" s="75"/>
      <c r="I373" s="76"/>
      <c r="J373" s="76"/>
      <c r="K373" s="36"/>
      <c r="L373" s="98">
        <v>373</v>
      </c>
      <c r="M373" s="98"/>
      <c r="N373" s="78"/>
      <c r="O373" s="100" t="s">
        <v>214</v>
      </c>
      <c r="P373" s="103">
        <v>43730.808958333335</v>
      </c>
      <c r="Q373" s="100" t="s">
        <v>813</v>
      </c>
      <c r="R373" s="106" t="s">
        <v>983</v>
      </c>
      <c r="S373" s="100" t="s">
        <v>1040</v>
      </c>
      <c r="T373" s="100"/>
      <c r="U373" s="103">
        <v>43730.808958333335</v>
      </c>
      <c r="V373" s="106" t="s">
        <v>1385</v>
      </c>
      <c r="W373" s="100"/>
      <c r="X373" s="100"/>
      <c r="Y373" s="109" t="s">
        <v>1830</v>
      </c>
      <c r="Z373" s="100"/>
    </row>
    <row r="374" spans="1:26" ht="15">
      <c r="A374" s="70" t="s">
        <v>509</v>
      </c>
      <c r="B374" s="70" t="s">
        <v>509</v>
      </c>
      <c r="C374" s="71"/>
      <c r="D374" s="72"/>
      <c r="E374" s="73"/>
      <c r="F374" s="74"/>
      <c r="G374" s="71"/>
      <c r="H374" s="75"/>
      <c r="I374" s="76"/>
      <c r="J374" s="76"/>
      <c r="K374" s="36"/>
      <c r="L374" s="98">
        <v>374</v>
      </c>
      <c r="M374" s="98"/>
      <c r="N374" s="78"/>
      <c r="O374" s="100" t="s">
        <v>214</v>
      </c>
      <c r="P374" s="103">
        <v>43731.99706018518</v>
      </c>
      <c r="Q374" s="100" t="s">
        <v>814</v>
      </c>
      <c r="R374" s="106" t="s">
        <v>984</v>
      </c>
      <c r="S374" s="100" t="s">
        <v>1039</v>
      </c>
      <c r="T374" s="100"/>
      <c r="U374" s="103">
        <v>43731.99706018518</v>
      </c>
      <c r="V374" s="106" t="s">
        <v>1386</v>
      </c>
      <c r="W374" s="100"/>
      <c r="X374" s="100"/>
      <c r="Y374" s="109" t="s">
        <v>1831</v>
      </c>
      <c r="Z374" s="100"/>
    </row>
    <row r="375" spans="1:26" ht="15">
      <c r="A375" s="70" t="s">
        <v>510</v>
      </c>
      <c r="B375" s="70" t="s">
        <v>509</v>
      </c>
      <c r="C375" s="71"/>
      <c r="D375" s="72"/>
      <c r="E375" s="73"/>
      <c r="F375" s="74"/>
      <c r="G375" s="71"/>
      <c r="H375" s="75"/>
      <c r="I375" s="76"/>
      <c r="J375" s="76"/>
      <c r="K375" s="36"/>
      <c r="L375" s="98">
        <v>375</v>
      </c>
      <c r="M375" s="98"/>
      <c r="N375" s="78"/>
      <c r="O375" s="100" t="s">
        <v>679</v>
      </c>
      <c r="P375" s="103">
        <v>43732.01710648148</v>
      </c>
      <c r="Q375" s="100" t="s">
        <v>815</v>
      </c>
      <c r="R375" s="106" t="s">
        <v>984</v>
      </c>
      <c r="S375" s="100" t="s">
        <v>1039</v>
      </c>
      <c r="T375" s="100"/>
      <c r="U375" s="103">
        <v>43732.01710648148</v>
      </c>
      <c r="V375" s="106" t="s">
        <v>1387</v>
      </c>
      <c r="W375" s="100"/>
      <c r="X375" s="100"/>
      <c r="Y375" s="109" t="s">
        <v>1832</v>
      </c>
      <c r="Z375" s="100"/>
    </row>
    <row r="376" spans="1:26" ht="15">
      <c r="A376" s="70" t="s">
        <v>511</v>
      </c>
      <c r="B376" s="70" t="s">
        <v>658</v>
      </c>
      <c r="C376" s="71"/>
      <c r="D376" s="72"/>
      <c r="E376" s="73"/>
      <c r="F376" s="74"/>
      <c r="G376" s="71"/>
      <c r="H376" s="75"/>
      <c r="I376" s="76"/>
      <c r="J376" s="76"/>
      <c r="K376" s="36"/>
      <c r="L376" s="98">
        <v>376</v>
      </c>
      <c r="M376" s="98"/>
      <c r="N376" s="78"/>
      <c r="O376" s="100" t="s">
        <v>679</v>
      </c>
      <c r="P376" s="103">
        <v>43732.023043981484</v>
      </c>
      <c r="Q376" s="100" t="s">
        <v>816</v>
      </c>
      <c r="R376" s="106" t="s">
        <v>985</v>
      </c>
      <c r="S376" s="100" t="s">
        <v>1040</v>
      </c>
      <c r="T376" s="100"/>
      <c r="U376" s="103">
        <v>43732.023043981484</v>
      </c>
      <c r="V376" s="106" t="s">
        <v>1388</v>
      </c>
      <c r="W376" s="100"/>
      <c r="X376" s="100"/>
      <c r="Y376" s="109" t="s">
        <v>1833</v>
      </c>
      <c r="Z376" s="109" t="s">
        <v>1981</v>
      </c>
    </row>
    <row r="377" spans="1:26" ht="15">
      <c r="A377" s="70" t="s">
        <v>511</v>
      </c>
      <c r="B377" s="70" t="s">
        <v>659</v>
      </c>
      <c r="C377" s="71"/>
      <c r="D377" s="72"/>
      <c r="E377" s="73"/>
      <c r="F377" s="74"/>
      <c r="G377" s="71"/>
      <c r="H377" s="75"/>
      <c r="I377" s="76"/>
      <c r="J377" s="76"/>
      <c r="K377" s="36"/>
      <c r="L377" s="98">
        <v>377</v>
      </c>
      <c r="M377" s="98"/>
      <c r="N377" s="78"/>
      <c r="O377" s="100" t="s">
        <v>680</v>
      </c>
      <c r="P377" s="103">
        <v>43732.023043981484</v>
      </c>
      <c r="Q377" s="100" t="s">
        <v>816</v>
      </c>
      <c r="R377" s="106" t="s">
        <v>985</v>
      </c>
      <c r="S377" s="100" t="s">
        <v>1040</v>
      </c>
      <c r="T377" s="100"/>
      <c r="U377" s="103">
        <v>43732.023043981484</v>
      </c>
      <c r="V377" s="106" t="s">
        <v>1388</v>
      </c>
      <c r="W377" s="100"/>
      <c r="X377" s="100"/>
      <c r="Y377" s="109" t="s">
        <v>1833</v>
      </c>
      <c r="Z377" s="109" t="s">
        <v>1981</v>
      </c>
    </row>
    <row r="378" spans="1:26" ht="15">
      <c r="A378" s="70" t="s">
        <v>512</v>
      </c>
      <c r="B378" s="70" t="s">
        <v>660</v>
      </c>
      <c r="C378" s="71"/>
      <c r="D378" s="72"/>
      <c r="E378" s="73"/>
      <c r="F378" s="74"/>
      <c r="G378" s="71"/>
      <c r="H378" s="75"/>
      <c r="I378" s="76"/>
      <c r="J378" s="76"/>
      <c r="K378" s="36"/>
      <c r="L378" s="98">
        <v>378</v>
      </c>
      <c r="M378" s="98"/>
      <c r="N378" s="78"/>
      <c r="O378" s="100" t="s">
        <v>680</v>
      </c>
      <c r="P378" s="103">
        <v>43732.04450231481</v>
      </c>
      <c r="Q378" s="100" t="s">
        <v>817</v>
      </c>
      <c r="R378" s="100"/>
      <c r="S378" s="100"/>
      <c r="T378" s="100"/>
      <c r="U378" s="103">
        <v>43732.04450231481</v>
      </c>
      <c r="V378" s="106" t="s">
        <v>1389</v>
      </c>
      <c r="W378" s="100"/>
      <c r="X378" s="100"/>
      <c r="Y378" s="109" t="s">
        <v>1834</v>
      </c>
      <c r="Z378" s="109" t="s">
        <v>1982</v>
      </c>
    </row>
    <row r="379" spans="1:26" ht="15">
      <c r="A379" s="70" t="s">
        <v>513</v>
      </c>
      <c r="B379" s="70" t="s">
        <v>513</v>
      </c>
      <c r="C379" s="71"/>
      <c r="D379" s="72"/>
      <c r="E379" s="73"/>
      <c r="F379" s="74"/>
      <c r="G379" s="71"/>
      <c r="H379" s="75"/>
      <c r="I379" s="76"/>
      <c r="J379" s="76"/>
      <c r="K379" s="36"/>
      <c r="L379" s="98">
        <v>379</v>
      </c>
      <c r="M379" s="98"/>
      <c r="N379" s="78"/>
      <c r="O379" s="100" t="s">
        <v>214</v>
      </c>
      <c r="P379" s="103">
        <v>43731.553194444445</v>
      </c>
      <c r="Q379" s="100" t="s">
        <v>818</v>
      </c>
      <c r="R379" s="106" t="s">
        <v>986</v>
      </c>
      <c r="S379" s="100" t="s">
        <v>1040</v>
      </c>
      <c r="T379" s="100"/>
      <c r="U379" s="103">
        <v>43731.553194444445</v>
      </c>
      <c r="V379" s="106" t="s">
        <v>1390</v>
      </c>
      <c r="W379" s="100"/>
      <c r="X379" s="100"/>
      <c r="Y379" s="109" t="s">
        <v>1835</v>
      </c>
      <c r="Z379" s="100"/>
    </row>
    <row r="380" spans="1:26" ht="15">
      <c r="A380" s="70" t="s">
        <v>514</v>
      </c>
      <c r="B380" s="70" t="s">
        <v>513</v>
      </c>
      <c r="C380" s="71"/>
      <c r="D380" s="72"/>
      <c r="E380" s="73"/>
      <c r="F380" s="74"/>
      <c r="G380" s="71"/>
      <c r="H380" s="75"/>
      <c r="I380" s="76"/>
      <c r="J380" s="76"/>
      <c r="K380" s="36"/>
      <c r="L380" s="98">
        <v>380</v>
      </c>
      <c r="M380" s="98"/>
      <c r="N380" s="78"/>
      <c r="O380" s="100" t="s">
        <v>679</v>
      </c>
      <c r="P380" s="103">
        <v>43732.116006944445</v>
      </c>
      <c r="Q380" s="100" t="s">
        <v>819</v>
      </c>
      <c r="R380" s="100"/>
      <c r="S380" s="100"/>
      <c r="T380" s="100"/>
      <c r="U380" s="103">
        <v>43732.116006944445</v>
      </c>
      <c r="V380" s="106" t="s">
        <v>1391</v>
      </c>
      <c r="W380" s="100"/>
      <c r="X380" s="100"/>
      <c r="Y380" s="109" t="s">
        <v>1836</v>
      </c>
      <c r="Z380" s="100"/>
    </row>
    <row r="381" spans="1:26" ht="15">
      <c r="A381" s="70" t="s">
        <v>515</v>
      </c>
      <c r="B381" s="70" t="s">
        <v>661</v>
      </c>
      <c r="C381" s="71"/>
      <c r="D381" s="72"/>
      <c r="E381" s="73"/>
      <c r="F381" s="74"/>
      <c r="G381" s="71"/>
      <c r="H381" s="75"/>
      <c r="I381" s="76"/>
      <c r="J381" s="76"/>
      <c r="K381" s="36"/>
      <c r="L381" s="98">
        <v>381</v>
      </c>
      <c r="M381" s="98"/>
      <c r="N381" s="78"/>
      <c r="O381" s="100" t="s">
        <v>679</v>
      </c>
      <c r="P381" s="103">
        <v>43731.83710648148</v>
      </c>
      <c r="Q381" s="100" t="s">
        <v>820</v>
      </c>
      <c r="R381" s="106" t="s">
        <v>987</v>
      </c>
      <c r="S381" s="100" t="s">
        <v>1040</v>
      </c>
      <c r="T381" s="100"/>
      <c r="U381" s="103">
        <v>43731.83710648148</v>
      </c>
      <c r="V381" s="106" t="s">
        <v>1392</v>
      </c>
      <c r="W381" s="100"/>
      <c r="X381" s="100"/>
      <c r="Y381" s="109" t="s">
        <v>1837</v>
      </c>
      <c r="Z381" s="100"/>
    </row>
    <row r="382" spans="1:26" ht="15">
      <c r="A382" s="70" t="s">
        <v>516</v>
      </c>
      <c r="B382" s="70" t="s">
        <v>661</v>
      </c>
      <c r="C382" s="71"/>
      <c r="D382" s="72"/>
      <c r="E382" s="73"/>
      <c r="F382" s="74"/>
      <c r="G382" s="71"/>
      <c r="H382" s="75"/>
      <c r="I382" s="76"/>
      <c r="J382" s="76"/>
      <c r="K382" s="36"/>
      <c r="L382" s="98">
        <v>382</v>
      </c>
      <c r="M382" s="98"/>
      <c r="N382" s="78"/>
      <c r="O382" s="100" t="s">
        <v>679</v>
      </c>
      <c r="P382" s="103">
        <v>43732.183125</v>
      </c>
      <c r="Q382" s="100" t="s">
        <v>821</v>
      </c>
      <c r="R382" s="100"/>
      <c r="S382" s="100"/>
      <c r="T382" s="100"/>
      <c r="U382" s="103">
        <v>43732.183125</v>
      </c>
      <c r="V382" s="106" t="s">
        <v>1393</v>
      </c>
      <c r="W382" s="100"/>
      <c r="X382" s="100"/>
      <c r="Y382" s="109" t="s">
        <v>1838</v>
      </c>
      <c r="Z382" s="100"/>
    </row>
    <row r="383" spans="1:26" ht="15">
      <c r="A383" s="70" t="s">
        <v>516</v>
      </c>
      <c r="B383" s="70" t="s">
        <v>515</v>
      </c>
      <c r="C383" s="71"/>
      <c r="D383" s="72"/>
      <c r="E383" s="73"/>
      <c r="F383" s="74"/>
      <c r="G383" s="71"/>
      <c r="H383" s="75"/>
      <c r="I383" s="76"/>
      <c r="J383" s="76"/>
      <c r="K383" s="36"/>
      <c r="L383" s="98">
        <v>383</v>
      </c>
      <c r="M383" s="98"/>
      <c r="N383" s="78"/>
      <c r="O383" s="100" t="s">
        <v>679</v>
      </c>
      <c r="P383" s="103">
        <v>43732.183125</v>
      </c>
      <c r="Q383" s="100" t="s">
        <v>821</v>
      </c>
      <c r="R383" s="100"/>
      <c r="S383" s="100"/>
      <c r="T383" s="100"/>
      <c r="U383" s="103">
        <v>43732.183125</v>
      </c>
      <c r="V383" s="106" t="s">
        <v>1393</v>
      </c>
      <c r="W383" s="100"/>
      <c r="X383" s="100"/>
      <c r="Y383" s="109" t="s">
        <v>1838</v>
      </c>
      <c r="Z383" s="100"/>
    </row>
    <row r="384" spans="1:26" ht="15">
      <c r="A384" s="70" t="s">
        <v>517</v>
      </c>
      <c r="B384" s="70" t="s">
        <v>640</v>
      </c>
      <c r="C384" s="71"/>
      <c r="D384" s="72"/>
      <c r="E384" s="73"/>
      <c r="F384" s="74"/>
      <c r="G384" s="71"/>
      <c r="H384" s="75"/>
      <c r="I384" s="76"/>
      <c r="J384" s="76"/>
      <c r="K384" s="36"/>
      <c r="L384" s="98">
        <v>384</v>
      </c>
      <c r="M384" s="98"/>
      <c r="N384" s="78"/>
      <c r="O384" s="100" t="s">
        <v>679</v>
      </c>
      <c r="P384" s="103">
        <v>43728.57361111111</v>
      </c>
      <c r="Q384" s="100" t="s">
        <v>822</v>
      </c>
      <c r="R384" s="106" t="s">
        <v>988</v>
      </c>
      <c r="S384" s="100" t="s">
        <v>1040</v>
      </c>
      <c r="T384" s="100" t="s">
        <v>1062</v>
      </c>
      <c r="U384" s="103">
        <v>43728.57361111111</v>
      </c>
      <c r="V384" s="106" t="s">
        <v>1394</v>
      </c>
      <c r="W384" s="100"/>
      <c r="X384" s="100"/>
      <c r="Y384" s="109" t="s">
        <v>1839</v>
      </c>
      <c r="Z384" s="100"/>
    </row>
    <row r="385" spans="1:26" ht="15">
      <c r="A385" s="70" t="s">
        <v>518</v>
      </c>
      <c r="B385" s="70" t="s">
        <v>640</v>
      </c>
      <c r="C385" s="71"/>
      <c r="D385" s="72"/>
      <c r="E385" s="73"/>
      <c r="F385" s="74"/>
      <c r="G385" s="71"/>
      <c r="H385" s="75"/>
      <c r="I385" s="76"/>
      <c r="J385" s="76"/>
      <c r="K385" s="36"/>
      <c r="L385" s="98">
        <v>385</v>
      </c>
      <c r="M385" s="98"/>
      <c r="N385" s="78"/>
      <c r="O385" s="100" t="s">
        <v>679</v>
      </c>
      <c r="P385" s="103">
        <v>43732.23707175926</v>
      </c>
      <c r="Q385" s="100" t="s">
        <v>757</v>
      </c>
      <c r="R385" s="100"/>
      <c r="S385" s="100"/>
      <c r="T385" s="100" t="s">
        <v>1062</v>
      </c>
      <c r="U385" s="103">
        <v>43732.23707175926</v>
      </c>
      <c r="V385" s="106" t="s">
        <v>1395</v>
      </c>
      <c r="W385" s="100"/>
      <c r="X385" s="100"/>
      <c r="Y385" s="109" t="s">
        <v>1840</v>
      </c>
      <c r="Z385" s="100"/>
    </row>
    <row r="386" spans="1:26" ht="15">
      <c r="A386" s="70" t="s">
        <v>518</v>
      </c>
      <c r="B386" s="70" t="s">
        <v>517</v>
      </c>
      <c r="C386" s="71"/>
      <c r="D386" s="72"/>
      <c r="E386" s="73"/>
      <c r="F386" s="74"/>
      <c r="G386" s="71"/>
      <c r="H386" s="75"/>
      <c r="I386" s="76"/>
      <c r="J386" s="76"/>
      <c r="K386" s="36"/>
      <c r="L386" s="98">
        <v>386</v>
      </c>
      <c r="M386" s="98"/>
      <c r="N386" s="78"/>
      <c r="O386" s="100" t="s">
        <v>679</v>
      </c>
      <c r="P386" s="103">
        <v>43732.23707175926</v>
      </c>
      <c r="Q386" s="100" t="s">
        <v>757</v>
      </c>
      <c r="R386" s="100"/>
      <c r="S386" s="100"/>
      <c r="T386" s="100" t="s">
        <v>1062</v>
      </c>
      <c r="U386" s="103">
        <v>43732.23707175926</v>
      </c>
      <c r="V386" s="106" t="s">
        <v>1395</v>
      </c>
      <c r="W386" s="100"/>
      <c r="X386" s="100"/>
      <c r="Y386" s="109" t="s">
        <v>1840</v>
      </c>
      <c r="Z386" s="100"/>
    </row>
    <row r="387" spans="1:26" ht="15">
      <c r="A387" s="70" t="s">
        <v>519</v>
      </c>
      <c r="B387" s="70" t="s">
        <v>519</v>
      </c>
      <c r="C387" s="71"/>
      <c r="D387" s="72"/>
      <c r="E387" s="73"/>
      <c r="F387" s="74"/>
      <c r="G387" s="71"/>
      <c r="H387" s="75"/>
      <c r="I387" s="76"/>
      <c r="J387" s="76"/>
      <c r="K387" s="36"/>
      <c r="L387" s="98">
        <v>387</v>
      </c>
      <c r="M387" s="98"/>
      <c r="N387" s="78"/>
      <c r="O387" s="100" t="s">
        <v>214</v>
      </c>
      <c r="P387" s="103">
        <v>43732.349756944444</v>
      </c>
      <c r="Q387" s="100" t="s">
        <v>823</v>
      </c>
      <c r="R387" s="106" t="s">
        <v>989</v>
      </c>
      <c r="S387" s="100" t="s">
        <v>1050</v>
      </c>
      <c r="T387" s="100" t="s">
        <v>1069</v>
      </c>
      <c r="U387" s="103">
        <v>43732.349756944444</v>
      </c>
      <c r="V387" s="106" t="s">
        <v>1396</v>
      </c>
      <c r="W387" s="100"/>
      <c r="X387" s="100"/>
      <c r="Y387" s="109" t="s">
        <v>1841</v>
      </c>
      <c r="Z387" s="100"/>
    </row>
    <row r="388" spans="1:26" ht="15">
      <c r="A388" s="70" t="s">
        <v>520</v>
      </c>
      <c r="B388" s="70" t="s">
        <v>520</v>
      </c>
      <c r="C388" s="71"/>
      <c r="D388" s="72"/>
      <c r="E388" s="73"/>
      <c r="F388" s="74"/>
      <c r="G388" s="71"/>
      <c r="H388" s="75"/>
      <c r="I388" s="76"/>
      <c r="J388" s="76"/>
      <c r="K388" s="36"/>
      <c r="L388" s="98">
        <v>388</v>
      </c>
      <c r="M388" s="98"/>
      <c r="N388" s="78"/>
      <c r="O388" s="100" t="s">
        <v>214</v>
      </c>
      <c r="P388" s="103">
        <v>43732.37299768518</v>
      </c>
      <c r="Q388" s="100" t="s">
        <v>824</v>
      </c>
      <c r="R388" s="106" t="s">
        <v>990</v>
      </c>
      <c r="S388" s="100" t="s">
        <v>1040</v>
      </c>
      <c r="T388" s="100"/>
      <c r="U388" s="103">
        <v>43732.37299768518</v>
      </c>
      <c r="V388" s="106" t="s">
        <v>1397</v>
      </c>
      <c r="W388" s="100"/>
      <c r="X388" s="100"/>
      <c r="Y388" s="109" t="s">
        <v>1842</v>
      </c>
      <c r="Z388" s="100"/>
    </row>
    <row r="389" spans="1:26" ht="15">
      <c r="A389" s="70" t="s">
        <v>521</v>
      </c>
      <c r="B389" s="70" t="s">
        <v>521</v>
      </c>
      <c r="C389" s="71"/>
      <c r="D389" s="72"/>
      <c r="E389" s="73"/>
      <c r="F389" s="74"/>
      <c r="G389" s="71"/>
      <c r="H389" s="75"/>
      <c r="I389" s="76"/>
      <c r="J389" s="76"/>
      <c r="K389" s="36"/>
      <c r="L389" s="98">
        <v>389</v>
      </c>
      <c r="M389" s="98"/>
      <c r="N389" s="78"/>
      <c r="O389" s="100" t="s">
        <v>214</v>
      </c>
      <c r="P389" s="103">
        <v>43732.39418981481</v>
      </c>
      <c r="Q389" s="100" t="s">
        <v>825</v>
      </c>
      <c r="R389" s="106" t="s">
        <v>991</v>
      </c>
      <c r="S389" s="100" t="s">
        <v>1051</v>
      </c>
      <c r="T389" s="100"/>
      <c r="U389" s="103">
        <v>43732.39418981481</v>
      </c>
      <c r="V389" s="106" t="s">
        <v>1398</v>
      </c>
      <c r="W389" s="100"/>
      <c r="X389" s="100"/>
      <c r="Y389" s="109" t="s">
        <v>1843</v>
      </c>
      <c r="Z389" s="100"/>
    </row>
    <row r="390" spans="1:26" ht="15">
      <c r="A390" s="70" t="s">
        <v>522</v>
      </c>
      <c r="B390" s="70" t="s">
        <v>522</v>
      </c>
      <c r="C390" s="71"/>
      <c r="D390" s="72"/>
      <c r="E390" s="73"/>
      <c r="F390" s="74"/>
      <c r="G390" s="71"/>
      <c r="H390" s="75"/>
      <c r="I390" s="76"/>
      <c r="J390" s="76"/>
      <c r="K390" s="36"/>
      <c r="L390" s="98">
        <v>390</v>
      </c>
      <c r="M390" s="98"/>
      <c r="N390" s="78"/>
      <c r="O390" s="100" t="s">
        <v>214</v>
      </c>
      <c r="P390" s="103">
        <v>43730.63835648148</v>
      </c>
      <c r="Q390" s="100" t="s">
        <v>826</v>
      </c>
      <c r="R390" s="106" t="s">
        <v>992</v>
      </c>
      <c r="S390" s="100" t="s">
        <v>1040</v>
      </c>
      <c r="T390" s="100"/>
      <c r="U390" s="103">
        <v>43730.63835648148</v>
      </c>
      <c r="V390" s="106" t="s">
        <v>1399</v>
      </c>
      <c r="W390" s="100"/>
      <c r="X390" s="100"/>
      <c r="Y390" s="109" t="s">
        <v>1844</v>
      </c>
      <c r="Z390" s="100"/>
    </row>
    <row r="391" spans="1:26" ht="15">
      <c r="A391" s="70" t="s">
        <v>523</v>
      </c>
      <c r="B391" s="70" t="s">
        <v>522</v>
      </c>
      <c r="C391" s="71"/>
      <c r="D391" s="72"/>
      <c r="E391" s="73"/>
      <c r="F391" s="74"/>
      <c r="G391" s="71"/>
      <c r="H391" s="75"/>
      <c r="I391" s="76"/>
      <c r="J391" s="76"/>
      <c r="K391" s="36"/>
      <c r="L391" s="98">
        <v>391</v>
      </c>
      <c r="M391" s="98"/>
      <c r="N391" s="78"/>
      <c r="O391" s="100" t="s">
        <v>679</v>
      </c>
      <c r="P391" s="103">
        <v>43732.49229166667</v>
      </c>
      <c r="Q391" s="100" t="s">
        <v>783</v>
      </c>
      <c r="R391" s="100"/>
      <c r="S391" s="100"/>
      <c r="T391" s="100"/>
      <c r="U391" s="103">
        <v>43732.49229166667</v>
      </c>
      <c r="V391" s="106" t="s">
        <v>1400</v>
      </c>
      <c r="W391" s="100"/>
      <c r="X391" s="100"/>
      <c r="Y391" s="109" t="s">
        <v>1845</v>
      </c>
      <c r="Z391" s="100"/>
    </row>
    <row r="392" spans="1:26" ht="15">
      <c r="A392" s="70" t="s">
        <v>524</v>
      </c>
      <c r="B392" s="70" t="s">
        <v>524</v>
      </c>
      <c r="C392" s="71"/>
      <c r="D392" s="72"/>
      <c r="E392" s="73"/>
      <c r="F392" s="74"/>
      <c r="G392" s="71"/>
      <c r="H392" s="75"/>
      <c r="I392" s="76"/>
      <c r="J392" s="76"/>
      <c r="K392" s="36"/>
      <c r="L392" s="98">
        <v>392</v>
      </c>
      <c r="M392" s="98"/>
      <c r="N392" s="78"/>
      <c r="O392" s="100" t="s">
        <v>214</v>
      </c>
      <c r="P392" s="103">
        <v>43732.53902777778</v>
      </c>
      <c r="Q392" s="100" t="s">
        <v>827</v>
      </c>
      <c r="R392" s="106" t="s">
        <v>993</v>
      </c>
      <c r="S392" s="100" t="s">
        <v>1042</v>
      </c>
      <c r="T392" s="100"/>
      <c r="U392" s="103">
        <v>43732.53902777778</v>
      </c>
      <c r="V392" s="106" t="s">
        <v>1401</v>
      </c>
      <c r="W392" s="100"/>
      <c r="X392" s="100"/>
      <c r="Y392" s="109" t="s">
        <v>1846</v>
      </c>
      <c r="Z392" s="100"/>
    </row>
    <row r="393" spans="1:26" ht="15">
      <c r="A393" s="70" t="s">
        <v>525</v>
      </c>
      <c r="B393" s="70" t="s">
        <v>525</v>
      </c>
      <c r="C393" s="71"/>
      <c r="D393" s="72"/>
      <c r="E393" s="73"/>
      <c r="F393" s="74"/>
      <c r="G393" s="71"/>
      <c r="H393" s="75"/>
      <c r="I393" s="76"/>
      <c r="J393" s="76"/>
      <c r="K393" s="36"/>
      <c r="L393" s="98">
        <v>393</v>
      </c>
      <c r="M393" s="98"/>
      <c r="N393" s="78"/>
      <c r="O393" s="100" t="s">
        <v>214</v>
      </c>
      <c r="P393" s="103">
        <v>43731.62633101852</v>
      </c>
      <c r="Q393" s="100" t="s">
        <v>828</v>
      </c>
      <c r="R393" s="106" t="s">
        <v>994</v>
      </c>
      <c r="S393" s="100" t="s">
        <v>1040</v>
      </c>
      <c r="T393" s="100" t="s">
        <v>1070</v>
      </c>
      <c r="U393" s="103">
        <v>43731.62633101852</v>
      </c>
      <c r="V393" s="106" t="s">
        <v>1402</v>
      </c>
      <c r="W393" s="100"/>
      <c r="X393" s="100"/>
      <c r="Y393" s="109" t="s">
        <v>1847</v>
      </c>
      <c r="Z393" s="100"/>
    </row>
    <row r="394" spans="1:26" ht="15">
      <c r="A394" s="70" t="s">
        <v>526</v>
      </c>
      <c r="B394" s="70" t="s">
        <v>525</v>
      </c>
      <c r="C394" s="71"/>
      <c r="D394" s="72"/>
      <c r="E394" s="73"/>
      <c r="F394" s="74"/>
      <c r="G394" s="71"/>
      <c r="H394" s="75"/>
      <c r="I394" s="76"/>
      <c r="J394" s="76"/>
      <c r="K394" s="36"/>
      <c r="L394" s="98">
        <v>394</v>
      </c>
      <c r="M394" s="98"/>
      <c r="N394" s="78"/>
      <c r="O394" s="100" t="s">
        <v>679</v>
      </c>
      <c r="P394" s="103">
        <v>43732.54965277778</v>
      </c>
      <c r="Q394" s="100" t="s">
        <v>829</v>
      </c>
      <c r="R394" s="100"/>
      <c r="S394" s="100"/>
      <c r="T394" s="100" t="s">
        <v>1070</v>
      </c>
      <c r="U394" s="103">
        <v>43732.54965277778</v>
      </c>
      <c r="V394" s="106" t="s">
        <v>1403</v>
      </c>
      <c r="W394" s="100"/>
      <c r="X394" s="100"/>
      <c r="Y394" s="109" t="s">
        <v>1848</v>
      </c>
      <c r="Z394" s="100"/>
    </row>
    <row r="395" spans="1:26" ht="15">
      <c r="A395" s="70" t="s">
        <v>527</v>
      </c>
      <c r="B395" s="70" t="s">
        <v>559</v>
      </c>
      <c r="C395" s="71"/>
      <c r="D395" s="72"/>
      <c r="E395" s="73"/>
      <c r="F395" s="74"/>
      <c r="G395" s="71"/>
      <c r="H395" s="75"/>
      <c r="I395" s="76"/>
      <c r="J395" s="76"/>
      <c r="K395" s="36"/>
      <c r="L395" s="98">
        <v>395</v>
      </c>
      <c r="M395" s="98"/>
      <c r="N395" s="78"/>
      <c r="O395" s="100" t="s">
        <v>679</v>
      </c>
      <c r="P395" s="103">
        <v>43732.594826388886</v>
      </c>
      <c r="Q395" s="100" t="s">
        <v>830</v>
      </c>
      <c r="R395" s="100"/>
      <c r="S395" s="100"/>
      <c r="T395" s="100"/>
      <c r="U395" s="103">
        <v>43732.594826388886</v>
      </c>
      <c r="V395" s="106" t="s">
        <v>1404</v>
      </c>
      <c r="W395" s="100"/>
      <c r="X395" s="100"/>
      <c r="Y395" s="109" t="s">
        <v>1849</v>
      </c>
      <c r="Z395" s="100"/>
    </row>
    <row r="396" spans="1:26" ht="15">
      <c r="A396" s="70" t="s">
        <v>528</v>
      </c>
      <c r="B396" s="70" t="s">
        <v>616</v>
      </c>
      <c r="C396" s="71"/>
      <c r="D396" s="72"/>
      <c r="E396" s="73"/>
      <c r="F396" s="74"/>
      <c r="G396" s="71"/>
      <c r="H396" s="75"/>
      <c r="I396" s="76"/>
      <c r="J396" s="76"/>
      <c r="K396" s="36"/>
      <c r="L396" s="98">
        <v>396</v>
      </c>
      <c r="M396" s="98"/>
      <c r="N396" s="78"/>
      <c r="O396" s="100" t="s">
        <v>679</v>
      </c>
      <c r="P396" s="103">
        <v>43732.612222222226</v>
      </c>
      <c r="Q396" s="100" t="s">
        <v>831</v>
      </c>
      <c r="R396" s="100"/>
      <c r="S396" s="100"/>
      <c r="T396" s="100"/>
      <c r="U396" s="103">
        <v>43732.612222222226</v>
      </c>
      <c r="V396" s="106" t="s">
        <v>1405</v>
      </c>
      <c r="W396" s="100"/>
      <c r="X396" s="100"/>
      <c r="Y396" s="109" t="s">
        <v>1850</v>
      </c>
      <c r="Z396" s="100"/>
    </row>
    <row r="397" spans="1:26" ht="15">
      <c r="A397" s="70" t="s">
        <v>529</v>
      </c>
      <c r="B397" s="70" t="s">
        <v>638</v>
      </c>
      <c r="C397" s="71"/>
      <c r="D397" s="72"/>
      <c r="E397" s="73"/>
      <c r="F397" s="74"/>
      <c r="G397" s="71"/>
      <c r="H397" s="75"/>
      <c r="I397" s="76"/>
      <c r="J397" s="76"/>
      <c r="K397" s="36"/>
      <c r="L397" s="98">
        <v>397</v>
      </c>
      <c r="M397" s="98"/>
      <c r="N397" s="78"/>
      <c r="O397" s="100" t="s">
        <v>679</v>
      </c>
      <c r="P397" s="103">
        <v>43728.658796296295</v>
      </c>
      <c r="Q397" s="100" t="s">
        <v>753</v>
      </c>
      <c r="R397" s="100"/>
      <c r="S397" s="100"/>
      <c r="T397" s="100"/>
      <c r="U397" s="103">
        <v>43728.658796296295</v>
      </c>
      <c r="V397" s="106" t="s">
        <v>1406</v>
      </c>
      <c r="W397" s="100"/>
      <c r="X397" s="100"/>
      <c r="Y397" s="109" t="s">
        <v>1851</v>
      </c>
      <c r="Z397" s="100"/>
    </row>
    <row r="398" spans="1:26" ht="15">
      <c r="A398" s="70" t="s">
        <v>529</v>
      </c>
      <c r="B398" s="70" t="s">
        <v>613</v>
      </c>
      <c r="C398" s="71"/>
      <c r="D398" s="72"/>
      <c r="E398" s="73"/>
      <c r="F398" s="74"/>
      <c r="G398" s="71"/>
      <c r="H398" s="75"/>
      <c r="I398" s="76"/>
      <c r="J398" s="76"/>
      <c r="K398" s="36"/>
      <c r="L398" s="98">
        <v>398</v>
      </c>
      <c r="M398" s="98"/>
      <c r="N398" s="78"/>
      <c r="O398" s="100" t="s">
        <v>679</v>
      </c>
      <c r="P398" s="103">
        <v>43728.658796296295</v>
      </c>
      <c r="Q398" s="100" t="s">
        <v>753</v>
      </c>
      <c r="R398" s="100"/>
      <c r="S398" s="100"/>
      <c r="T398" s="100"/>
      <c r="U398" s="103">
        <v>43728.658796296295</v>
      </c>
      <c r="V398" s="106" t="s">
        <v>1406</v>
      </c>
      <c r="W398" s="100"/>
      <c r="X398" s="100"/>
      <c r="Y398" s="109" t="s">
        <v>1851</v>
      </c>
      <c r="Z398" s="100"/>
    </row>
    <row r="399" spans="1:26" ht="15">
      <c r="A399" s="70" t="s">
        <v>529</v>
      </c>
      <c r="B399" s="70" t="s">
        <v>616</v>
      </c>
      <c r="C399" s="71"/>
      <c r="D399" s="72"/>
      <c r="E399" s="73"/>
      <c r="F399" s="74"/>
      <c r="G399" s="71"/>
      <c r="H399" s="75"/>
      <c r="I399" s="76"/>
      <c r="J399" s="76"/>
      <c r="K399" s="36"/>
      <c r="L399" s="98">
        <v>399</v>
      </c>
      <c r="M399" s="98"/>
      <c r="N399" s="78"/>
      <c r="O399" s="100" t="s">
        <v>679</v>
      </c>
      <c r="P399" s="103">
        <v>43732.61252314815</v>
      </c>
      <c r="Q399" s="100" t="s">
        <v>831</v>
      </c>
      <c r="R399" s="100"/>
      <c r="S399" s="100"/>
      <c r="T399" s="100"/>
      <c r="U399" s="103">
        <v>43732.61252314815</v>
      </c>
      <c r="V399" s="106" t="s">
        <v>1407</v>
      </c>
      <c r="W399" s="100"/>
      <c r="X399" s="100"/>
      <c r="Y399" s="109" t="s">
        <v>1852</v>
      </c>
      <c r="Z399" s="100"/>
    </row>
    <row r="400" spans="1:26" ht="15">
      <c r="A400" s="70" t="s">
        <v>530</v>
      </c>
      <c r="B400" s="70" t="s">
        <v>616</v>
      </c>
      <c r="C400" s="71"/>
      <c r="D400" s="72"/>
      <c r="E400" s="73"/>
      <c r="F400" s="74"/>
      <c r="G400" s="71"/>
      <c r="H400" s="75"/>
      <c r="I400" s="76"/>
      <c r="J400" s="76"/>
      <c r="K400" s="36"/>
      <c r="L400" s="98">
        <v>400</v>
      </c>
      <c r="M400" s="98"/>
      <c r="N400" s="78"/>
      <c r="O400" s="100" t="s">
        <v>679</v>
      </c>
      <c r="P400" s="103">
        <v>43732.61591435185</v>
      </c>
      <c r="Q400" s="100" t="s">
        <v>831</v>
      </c>
      <c r="R400" s="100"/>
      <c r="S400" s="100"/>
      <c r="T400" s="100"/>
      <c r="U400" s="103">
        <v>43732.61591435185</v>
      </c>
      <c r="V400" s="106" t="s">
        <v>1408</v>
      </c>
      <c r="W400" s="100"/>
      <c r="X400" s="100"/>
      <c r="Y400" s="109" t="s">
        <v>1853</v>
      </c>
      <c r="Z400" s="100"/>
    </row>
    <row r="401" spans="1:26" ht="15">
      <c r="A401" s="70" t="s">
        <v>531</v>
      </c>
      <c r="B401" s="70" t="s">
        <v>616</v>
      </c>
      <c r="C401" s="71"/>
      <c r="D401" s="72"/>
      <c r="E401" s="73"/>
      <c r="F401" s="74"/>
      <c r="G401" s="71"/>
      <c r="H401" s="75"/>
      <c r="I401" s="76"/>
      <c r="J401" s="76"/>
      <c r="K401" s="36"/>
      <c r="L401" s="98">
        <v>401</v>
      </c>
      <c r="M401" s="98"/>
      <c r="N401" s="78"/>
      <c r="O401" s="100" t="s">
        <v>679</v>
      </c>
      <c r="P401" s="103">
        <v>43732.61603009259</v>
      </c>
      <c r="Q401" s="100" t="s">
        <v>831</v>
      </c>
      <c r="R401" s="100"/>
      <c r="S401" s="100"/>
      <c r="T401" s="100"/>
      <c r="U401" s="103">
        <v>43732.61603009259</v>
      </c>
      <c r="V401" s="106" t="s">
        <v>1409</v>
      </c>
      <c r="W401" s="100"/>
      <c r="X401" s="100"/>
      <c r="Y401" s="109" t="s">
        <v>1854</v>
      </c>
      <c r="Z401" s="100"/>
    </row>
    <row r="402" spans="1:26" ht="15">
      <c r="A402" s="70" t="s">
        <v>532</v>
      </c>
      <c r="B402" s="70" t="s">
        <v>616</v>
      </c>
      <c r="C402" s="71"/>
      <c r="D402" s="72"/>
      <c r="E402" s="73"/>
      <c r="F402" s="74"/>
      <c r="G402" s="71"/>
      <c r="H402" s="75"/>
      <c r="I402" s="76"/>
      <c r="J402" s="76"/>
      <c r="K402" s="36"/>
      <c r="L402" s="98">
        <v>402</v>
      </c>
      <c r="M402" s="98"/>
      <c r="N402" s="78"/>
      <c r="O402" s="100" t="s">
        <v>679</v>
      </c>
      <c r="P402" s="103">
        <v>43732.619097222225</v>
      </c>
      <c r="Q402" s="100" t="s">
        <v>831</v>
      </c>
      <c r="R402" s="100"/>
      <c r="S402" s="100"/>
      <c r="T402" s="100"/>
      <c r="U402" s="103">
        <v>43732.619097222225</v>
      </c>
      <c r="V402" s="106" t="s">
        <v>1410</v>
      </c>
      <c r="W402" s="100"/>
      <c r="X402" s="100"/>
      <c r="Y402" s="109" t="s">
        <v>1855</v>
      </c>
      <c r="Z402" s="100"/>
    </row>
    <row r="403" spans="1:26" ht="15">
      <c r="A403" s="70" t="s">
        <v>533</v>
      </c>
      <c r="B403" s="70" t="s">
        <v>616</v>
      </c>
      <c r="C403" s="71"/>
      <c r="D403" s="72"/>
      <c r="E403" s="73"/>
      <c r="F403" s="74"/>
      <c r="G403" s="71"/>
      <c r="H403" s="75"/>
      <c r="I403" s="76"/>
      <c r="J403" s="76"/>
      <c r="K403" s="36"/>
      <c r="L403" s="98">
        <v>403</v>
      </c>
      <c r="M403" s="98"/>
      <c r="N403" s="78"/>
      <c r="O403" s="100" t="s">
        <v>679</v>
      </c>
      <c r="P403" s="103">
        <v>43732.6202662037</v>
      </c>
      <c r="Q403" s="100" t="s">
        <v>831</v>
      </c>
      <c r="R403" s="100"/>
      <c r="S403" s="100"/>
      <c r="T403" s="100"/>
      <c r="U403" s="103">
        <v>43732.6202662037</v>
      </c>
      <c r="V403" s="106" t="s">
        <v>1411</v>
      </c>
      <c r="W403" s="100"/>
      <c r="X403" s="100"/>
      <c r="Y403" s="109" t="s">
        <v>1856</v>
      </c>
      <c r="Z403" s="100"/>
    </row>
    <row r="404" spans="1:26" ht="15">
      <c r="A404" s="70" t="s">
        <v>534</v>
      </c>
      <c r="B404" s="70" t="s">
        <v>616</v>
      </c>
      <c r="C404" s="71"/>
      <c r="D404" s="72"/>
      <c r="E404" s="73"/>
      <c r="F404" s="74"/>
      <c r="G404" s="71"/>
      <c r="H404" s="75"/>
      <c r="I404" s="76"/>
      <c r="J404" s="76"/>
      <c r="K404" s="36"/>
      <c r="L404" s="98">
        <v>404</v>
      </c>
      <c r="M404" s="98"/>
      <c r="N404" s="78"/>
      <c r="O404" s="100" t="s">
        <v>679</v>
      </c>
      <c r="P404" s="103">
        <v>43732.62447916667</v>
      </c>
      <c r="Q404" s="100" t="s">
        <v>831</v>
      </c>
      <c r="R404" s="100"/>
      <c r="S404" s="100"/>
      <c r="T404" s="100"/>
      <c r="U404" s="103">
        <v>43732.62447916667</v>
      </c>
      <c r="V404" s="106" t="s">
        <v>1412</v>
      </c>
      <c r="W404" s="100"/>
      <c r="X404" s="100"/>
      <c r="Y404" s="109" t="s">
        <v>1857</v>
      </c>
      <c r="Z404" s="100"/>
    </row>
    <row r="405" spans="1:26" ht="15">
      <c r="A405" s="70" t="s">
        <v>535</v>
      </c>
      <c r="B405" s="70" t="s">
        <v>616</v>
      </c>
      <c r="C405" s="71"/>
      <c r="D405" s="72"/>
      <c r="E405" s="73"/>
      <c r="F405" s="74"/>
      <c r="G405" s="71"/>
      <c r="H405" s="75"/>
      <c r="I405" s="76"/>
      <c r="J405" s="76"/>
      <c r="K405" s="36"/>
      <c r="L405" s="98">
        <v>405</v>
      </c>
      <c r="M405" s="98"/>
      <c r="N405" s="78"/>
      <c r="O405" s="100" t="s">
        <v>679</v>
      </c>
      <c r="P405" s="103">
        <v>43732.624710648146</v>
      </c>
      <c r="Q405" s="100" t="s">
        <v>831</v>
      </c>
      <c r="R405" s="100"/>
      <c r="S405" s="100"/>
      <c r="T405" s="100"/>
      <c r="U405" s="103">
        <v>43732.624710648146</v>
      </c>
      <c r="V405" s="106" t="s">
        <v>1413</v>
      </c>
      <c r="W405" s="100"/>
      <c r="X405" s="100"/>
      <c r="Y405" s="109" t="s">
        <v>1858</v>
      </c>
      <c r="Z405" s="100"/>
    </row>
    <row r="406" spans="1:26" ht="15">
      <c r="A406" s="70" t="s">
        <v>536</v>
      </c>
      <c r="B406" s="70" t="s">
        <v>536</v>
      </c>
      <c r="C406" s="71"/>
      <c r="D406" s="72"/>
      <c r="E406" s="73"/>
      <c r="F406" s="74"/>
      <c r="G406" s="71"/>
      <c r="H406" s="75"/>
      <c r="I406" s="76"/>
      <c r="J406" s="76"/>
      <c r="K406" s="36"/>
      <c r="L406" s="98">
        <v>406</v>
      </c>
      <c r="M406" s="98"/>
      <c r="N406" s="78"/>
      <c r="O406" s="100" t="s">
        <v>214</v>
      </c>
      <c r="P406" s="103">
        <v>43732.625185185185</v>
      </c>
      <c r="Q406" s="100" t="s">
        <v>832</v>
      </c>
      <c r="R406" s="106" t="s">
        <v>995</v>
      </c>
      <c r="S406" s="100" t="s">
        <v>1040</v>
      </c>
      <c r="T406" s="100" t="s">
        <v>1071</v>
      </c>
      <c r="U406" s="103">
        <v>43732.625185185185</v>
      </c>
      <c r="V406" s="106" t="s">
        <v>1414</v>
      </c>
      <c r="W406" s="100"/>
      <c r="X406" s="100"/>
      <c r="Y406" s="109" t="s">
        <v>1859</v>
      </c>
      <c r="Z406" s="100"/>
    </row>
    <row r="407" spans="1:26" ht="15">
      <c r="A407" s="70" t="s">
        <v>537</v>
      </c>
      <c r="B407" s="70" t="s">
        <v>616</v>
      </c>
      <c r="C407" s="71"/>
      <c r="D407" s="72"/>
      <c r="E407" s="73"/>
      <c r="F407" s="74"/>
      <c r="G407" s="71"/>
      <c r="H407" s="75"/>
      <c r="I407" s="76"/>
      <c r="J407" s="76"/>
      <c r="K407" s="36"/>
      <c r="L407" s="98">
        <v>407</v>
      </c>
      <c r="M407" s="98"/>
      <c r="N407" s="78"/>
      <c r="O407" s="100" t="s">
        <v>679</v>
      </c>
      <c r="P407" s="103">
        <v>43732.626921296294</v>
      </c>
      <c r="Q407" s="100" t="s">
        <v>831</v>
      </c>
      <c r="R407" s="100"/>
      <c r="S407" s="100"/>
      <c r="T407" s="100"/>
      <c r="U407" s="103">
        <v>43732.626921296294</v>
      </c>
      <c r="V407" s="106" t="s">
        <v>1415</v>
      </c>
      <c r="W407" s="100"/>
      <c r="X407" s="100"/>
      <c r="Y407" s="109" t="s">
        <v>1860</v>
      </c>
      <c r="Z407" s="100"/>
    </row>
    <row r="408" spans="1:26" ht="15">
      <c r="A408" s="70" t="s">
        <v>538</v>
      </c>
      <c r="B408" s="70" t="s">
        <v>616</v>
      </c>
      <c r="C408" s="71"/>
      <c r="D408" s="72"/>
      <c r="E408" s="73"/>
      <c r="F408" s="74"/>
      <c r="G408" s="71"/>
      <c r="H408" s="75"/>
      <c r="I408" s="76"/>
      <c r="J408" s="76"/>
      <c r="K408" s="36"/>
      <c r="L408" s="98">
        <v>408</v>
      </c>
      <c r="M408" s="98"/>
      <c r="N408" s="78"/>
      <c r="O408" s="100" t="s">
        <v>679</v>
      </c>
      <c r="P408" s="103">
        <v>43732.629594907405</v>
      </c>
      <c r="Q408" s="100" t="s">
        <v>831</v>
      </c>
      <c r="R408" s="100"/>
      <c r="S408" s="100"/>
      <c r="T408" s="100"/>
      <c r="U408" s="103">
        <v>43732.629594907405</v>
      </c>
      <c r="V408" s="106" t="s">
        <v>1416</v>
      </c>
      <c r="W408" s="100"/>
      <c r="X408" s="100"/>
      <c r="Y408" s="109" t="s">
        <v>1861</v>
      </c>
      <c r="Z408" s="100"/>
    </row>
    <row r="409" spans="1:26" ht="15">
      <c r="A409" s="70" t="s">
        <v>539</v>
      </c>
      <c r="B409" s="70" t="s">
        <v>616</v>
      </c>
      <c r="C409" s="71"/>
      <c r="D409" s="72"/>
      <c r="E409" s="73"/>
      <c r="F409" s="74"/>
      <c r="G409" s="71"/>
      <c r="H409" s="75"/>
      <c r="I409" s="76"/>
      <c r="J409" s="76"/>
      <c r="K409" s="36"/>
      <c r="L409" s="98">
        <v>409</v>
      </c>
      <c r="M409" s="98"/>
      <c r="N409" s="78"/>
      <c r="O409" s="100" t="s">
        <v>679</v>
      </c>
      <c r="P409" s="103">
        <v>43732.63638888889</v>
      </c>
      <c r="Q409" s="100" t="s">
        <v>831</v>
      </c>
      <c r="R409" s="100"/>
      <c r="S409" s="100"/>
      <c r="T409" s="100"/>
      <c r="U409" s="103">
        <v>43732.63638888889</v>
      </c>
      <c r="V409" s="106" t="s">
        <v>1417</v>
      </c>
      <c r="W409" s="100"/>
      <c r="X409" s="100"/>
      <c r="Y409" s="109" t="s">
        <v>1862</v>
      </c>
      <c r="Z409" s="100"/>
    </row>
    <row r="410" spans="1:26" ht="15">
      <c r="A410" s="70" t="s">
        <v>540</v>
      </c>
      <c r="B410" s="70" t="s">
        <v>638</v>
      </c>
      <c r="C410" s="71"/>
      <c r="D410" s="72"/>
      <c r="E410" s="73"/>
      <c r="F410" s="74"/>
      <c r="G410" s="71"/>
      <c r="H410" s="75"/>
      <c r="I410" s="76"/>
      <c r="J410" s="76"/>
      <c r="K410" s="36"/>
      <c r="L410" s="98">
        <v>410</v>
      </c>
      <c r="M410" s="98"/>
      <c r="N410" s="78"/>
      <c r="O410" s="100" t="s">
        <v>679</v>
      </c>
      <c r="P410" s="103">
        <v>43728.82630787037</v>
      </c>
      <c r="Q410" s="100" t="s">
        <v>753</v>
      </c>
      <c r="R410" s="100"/>
      <c r="S410" s="100"/>
      <c r="T410" s="100"/>
      <c r="U410" s="103">
        <v>43728.82630787037</v>
      </c>
      <c r="V410" s="106" t="s">
        <v>1418</v>
      </c>
      <c r="W410" s="100"/>
      <c r="X410" s="100"/>
      <c r="Y410" s="109" t="s">
        <v>1863</v>
      </c>
      <c r="Z410" s="100"/>
    </row>
    <row r="411" spans="1:26" ht="15">
      <c r="A411" s="70" t="s">
        <v>540</v>
      </c>
      <c r="B411" s="70" t="s">
        <v>613</v>
      </c>
      <c r="C411" s="71"/>
      <c r="D411" s="72"/>
      <c r="E411" s="73"/>
      <c r="F411" s="74"/>
      <c r="G411" s="71"/>
      <c r="H411" s="75"/>
      <c r="I411" s="76"/>
      <c r="J411" s="76"/>
      <c r="K411" s="36"/>
      <c r="L411" s="98">
        <v>411</v>
      </c>
      <c r="M411" s="98"/>
      <c r="N411" s="78"/>
      <c r="O411" s="100" t="s">
        <v>679</v>
      </c>
      <c r="P411" s="103">
        <v>43728.82630787037</v>
      </c>
      <c r="Q411" s="100" t="s">
        <v>753</v>
      </c>
      <c r="R411" s="100"/>
      <c r="S411" s="100"/>
      <c r="T411" s="100"/>
      <c r="U411" s="103">
        <v>43728.82630787037</v>
      </c>
      <c r="V411" s="106" t="s">
        <v>1418</v>
      </c>
      <c r="W411" s="100"/>
      <c r="X411" s="100"/>
      <c r="Y411" s="109" t="s">
        <v>1863</v>
      </c>
      <c r="Z411" s="100"/>
    </row>
    <row r="412" spans="1:26" ht="15">
      <c r="A412" s="70" t="s">
        <v>540</v>
      </c>
      <c r="B412" s="70" t="s">
        <v>615</v>
      </c>
      <c r="C412" s="71"/>
      <c r="D412" s="72"/>
      <c r="E412" s="73"/>
      <c r="F412" s="74"/>
      <c r="G412" s="71"/>
      <c r="H412" s="75"/>
      <c r="I412" s="76"/>
      <c r="J412" s="76"/>
      <c r="K412" s="36"/>
      <c r="L412" s="98">
        <v>412</v>
      </c>
      <c r="M412" s="98"/>
      <c r="N412" s="78"/>
      <c r="O412" s="100" t="s">
        <v>679</v>
      </c>
      <c r="P412" s="103">
        <v>43728.937627314815</v>
      </c>
      <c r="Q412" s="100" t="s">
        <v>759</v>
      </c>
      <c r="R412" s="100"/>
      <c r="S412" s="100"/>
      <c r="T412" s="100"/>
      <c r="U412" s="103">
        <v>43728.937627314815</v>
      </c>
      <c r="V412" s="106" t="s">
        <v>1419</v>
      </c>
      <c r="W412" s="100"/>
      <c r="X412" s="100"/>
      <c r="Y412" s="109" t="s">
        <v>1864</v>
      </c>
      <c r="Z412" s="100"/>
    </row>
    <row r="413" spans="1:26" ht="15">
      <c r="A413" s="70" t="s">
        <v>540</v>
      </c>
      <c r="B413" s="70" t="s">
        <v>616</v>
      </c>
      <c r="C413" s="71"/>
      <c r="D413" s="72"/>
      <c r="E413" s="73"/>
      <c r="F413" s="74"/>
      <c r="G413" s="71"/>
      <c r="H413" s="75"/>
      <c r="I413" s="76"/>
      <c r="J413" s="76"/>
      <c r="K413" s="36"/>
      <c r="L413" s="98">
        <v>413</v>
      </c>
      <c r="M413" s="98"/>
      <c r="N413" s="78"/>
      <c r="O413" s="100" t="s">
        <v>679</v>
      </c>
      <c r="P413" s="103">
        <v>43732.63890046296</v>
      </c>
      <c r="Q413" s="100" t="s">
        <v>831</v>
      </c>
      <c r="R413" s="100"/>
      <c r="S413" s="100"/>
      <c r="T413" s="100"/>
      <c r="U413" s="103">
        <v>43732.63890046296</v>
      </c>
      <c r="V413" s="106" t="s">
        <v>1420</v>
      </c>
      <c r="W413" s="100"/>
      <c r="X413" s="100"/>
      <c r="Y413" s="109" t="s">
        <v>1865</v>
      </c>
      <c r="Z413" s="100"/>
    </row>
    <row r="414" spans="1:26" ht="15">
      <c r="A414" s="70" t="s">
        <v>541</v>
      </c>
      <c r="B414" s="70" t="s">
        <v>638</v>
      </c>
      <c r="C414" s="71"/>
      <c r="D414" s="72"/>
      <c r="E414" s="73"/>
      <c r="F414" s="74"/>
      <c r="G414" s="71"/>
      <c r="H414" s="75"/>
      <c r="I414" s="76"/>
      <c r="J414" s="76"/>
      <c r="K414" s="36"/>
      <c r="L414" s="98">
        <v>414</v>
      </c>
      <c r="M414" s="98"/>
      <c r="N414" s="78"/>
      <c r="O414" s="100" t="s">
        <v>679</v>
      </c>
      <c r="P414" s="103">
        <v>43728.88076388889</v>
      </c>
      <c r="Q414" s="100" t="s">
        <v>753</v>
      </c>
      <c r="R414" s="100"/>
      <c r="S414" s="100"/>
      <c r="T414" s="100"/>
      <c r="U414" s="103">
        <v>43728.88076388889</v>
      </c>
      <c r="V414" s="106" t="s">
        <v>1421</v>
      </c>
      <c r="W414" s="100"/>
      <c r="X414" s="100"/>
      <c r="Y414" s="109" t="s">
        <v>1866</v>
      </c>
      <c r="Z414" s="100"/>
    </row>
    <row r="415" spans="1:26" ht="15">
      <c r="A415" s="70" t="s">
        <v>541</v>
      </c>
      <c r="B415" s="70" t="s">
        <v>613</v>
      </c>
      <c r="C415" s="71"/>
      <c r="D415" s="72"/>
      <c r="E415" s="73"/>
      <c r="F415" s="74"/>
      <c r="G415" s="71"/>
      <c r="H415" s="75"/>
      <c r="I415" s="76"/>
      <c r="J415" s="76"/>
      <c r="K415" s="36"/>
      <c r="L415" s="98">
        <v>415</v>
      </c>
      <c r="M415" s="98"/>
      <c r="N415" s="78"/>
      <c r="O415" s="100" t="s">
        <v>679</v>
      </c>
      <c r="P415" s="103">
        <v>43728.88076388889</v>
      </c>
      <c r="Q415" s="100" t="s">
        <v>753</v>
      </c>
      <c r="R415" s="100"/>
      <c r="S415" s="100"/>
      <c r="T415" s="100"/>
      <c r="U415" s="103">
        <v>43728.88076388889</v>
      </c>
      <c r="V415" s="106" t="s">
        <v>1421</v>
      </c>
      <c r="W415" s="100"/>
      <c r="X415" s="100"/>
      <c r="Y415" s="109" t="s">
        <v>1866</v>
      </c>
      <c r="Z415" s="100"/>
    </row>
    <row r="416" spans="1:26" ht="15">
      <c r="A416" s="70" t="s">
        <v>541</v>
      </c>
      <c r="B416" s="70" t="s">
        <v>616</v>
      </c>
      <c r="C416" s="71"/>
      <c r="D416" s="72"/>
      <c r="E416" s="73"/>
      <c r="F416" s="74"/>
      <c r="G416" s="71"/>
      <c r="H416" s="75"/>
      <c r="I416" s="76"/>
      <c r="J416" s="76"/>
      <c r="K416" s="36"/>
      <c r="L416" s="98">
        <v>416</v>
      </c>
      <c r="M416" s="98"/>
      <c r="N416" s="78"/>
      <c r="O416" s="100" t="s">
        <v>679</v>
      </c>
      <c r="P416" s="103">
        <v>43732.639652777776</v>
      </c>
      <c r="Q416" s="100" t="s">
        <v>831</v>
      </c>
      <c r="R416" s="100"/>
      <c r="S416" s="100"/>
      <c r="T416" s="100"/>
      <c r="U416" s="103">
        <v>43732.639652777776</v>
      </c>
      <c r="V416" s="106" t="s">
        <v>1422</v>
      </c>
      <c r="W416" s="100"/>
      <c r="X416" s="100"/>
      <c r="Y416" s="109" t="s">
        <v>1867</v>
      </c>
      <c r="Z416" s="100"/>
    </row>
    <row r="417" spans="1:26" ht="15">
      <c r="A417" s="70" t="s">
        <v>542</v>
      </c>
      <c r="B417" s="70" t="s">
        <v>616</v>
      </c>
      <c r="C417" s="71"/>
      <c r="D417" s="72"/>
      <c r="E417" s="73"/>
      <c r="F417" s="74"/>
      <c r="G417" s="71"/>
      <c r="H417" s="75"/>
      <c r="I417" s="76"/>
      <c r="J417" s="76"/>
      <c r="K417" s="36"/>
      <c r="L417" s="98">
        <v>417</v>
      </c>
      <c r="M417" s="98"/>
      <c r="N417" s="78"/>
      <c r="O417" s="100" t="s">
        <v>679</v>
      </c>
      <c r="P417" s="103">
        <v>43732.648125</v>
      </c>
      <c r="Q417" s="100" t="s">
        <v>831</v>
      </c>
      <c r="R417" s="100"/>
      <c r="S417" s="100"/>
      <c r="T417" s="100"/>
      <c r="U417" s="103">
        <v>43732.648125</v>
      </c>
      <c r="V417" s="106" t="s">
        <v>1423</v>
      </c>
      <c r="W417" s="100"/>
      <c r="X417" s="100"/>
      <c r="Y417" s="109" t="s">
        <v>1868</v>
      </c>
      <c r="Z417" s="100"/>
    </row>
    <row r="418" spans="1:26" ht="15">
      <c r="A418" s="70" t="s">
        <v>543</v>
      </c>
      <c r="B418" s="70" t="s">
        <v>616</v>
      </c>
      <c r="C418" s="71"/>
      <c r="D418" s="72"/>
      <c r="E418" s="73"/>
      <c r="F418" s="74"/>
      <c r="G418" s="71"/>
      <c r="H418" s="75"/>
      <c r="I418" s="76"/>
      <c r="J418" s="76"/>
      <c r="K418" s="36"/>
      <c r="L418" s="98">
        <v>418</v>
      </c>
      <c r="M418" s="98"/>
      <c r="N418" s="78"/>
      <c r="O418" s="100" t="s">
        <v>679</v>
      </c>
      <c r="P418" s="103">
        <v>43732.650092592594</v>
      </c>
      <c r="Q418" s="100" t="s">
        <v>831</v>
      </c>
      <c r="R418" s="100"/>
      <c r="S418" s="100"/>
      <c r="T418" s="100"/>
      <c r="U418" s="103">
        <v>43732.650092592594</v>
      </c>
      <c r="V418" s="106" t="s">
        <v>1424</v>
      </c>
      <c r="W418" s="100"/>
      <c r="X418" s="100"/>
      <c r="Y418" s="109" t="s">
        <v>1869</v>
      </c>
      <c r="Z418" s="100"/>
    </row>
    <row r="419" spans="1:26" ht="15">
      <c r="A419" s="70" t="s">
        <v>544</v>
      </c>
      <c r="B419" s="70" t="s">
        <v>638</v>
      </c>
      <c r="C419" s="71"/>
      <c r="D419" s="72"/>
      <c r="E419" s="73"/>
      <c r="F419" s="74"/>
      <c r="G419" s="71"/>
      <c r="H419" s="75"/>
      <c r="I419" s="76"/>
      <c r="J419" s="76"/>
      <c r="K419" s="36"/>
      <c r="L419" s="98">
        <v>419</v>
      </c>
      <c r="M419" s="98"/>
      <c r="N419" s="78"/>
      <c r="O419" s="100" t="s">
        <v>679</v>
      </c>
      <c r="P419" s="103">
        <v>43728.75371527778</v>
      </c>
      <c r="Q419" s="100" t="s">
        <v>753</v>
      </c>
      <c r="R419" s="100"/>
      <c r="S419" s="100"/>
      <c r="T419" s="100"/>
      <c r="U419" s="103">
        <v>43728.75371527778</v>
      </c>
      <c r="V419" s="106" t="s">
        <v>1425</v>
      </c>
      <c r="W419" s="100"/>
      <c r="X419" s="100"/>
      <c r="Y419" s="109" t="s">
        <v>1870</v>
      </c>
      <c r="Z419" s="100"/>
    </row>
    <row r="420" spans="1:26" ht="15">
      <c r="A420" s="70" t="s">
        <v>544</v>
      </c>
      <c r="B420" s="70" t="s">
        <v>613</v>
      </c>
      <c r="C420" s="71"/>
      <c r="D420" s="72"/>
      <c r="E420" s="73"/>
      <c r="F420" s="74"/>
      <c r="G420" s="71"/>
      <c r="H420" s="75"/>
      <c r="I420" s="76"/>
      <c r="J420" s="76"/>
      <c r="K420" s="36"/>
      <c r="L420" s="98">
        <v>420</v>
      </c>
      <c r="M420" s="98"/>
      <c r="N420" s="78"/>
      <c r="O420" s="100" t="s">
        <v>679</v>
      </c>
      <c r="P420" s="103">
        <v>43728.75371527778</v>
      </c>
      <c r="Q420" s="100" t="s">
        <v>753</v>
      </c>
      <c r="R420" s="100"/>
      <c r="S420" s="100"/>
      <c r="T420" s="100"/>
      <c r="U420" s="103">
        <v>43728.75371527778</v>
      </c>
      <c r="V420" s="106" t="s">
        <v>1425</v>
      </c>
      <c r="W420" s="100"/>
      <c r="X420" s="100"/>
      <c r="Y420" s="109" t="s">
        <v>1870</v>
      </c>
      <c r="Z420" s="100"/>
    </row>
    <row r="421" spans="1:26" ht="15">
      <c r="A421" s="70" t="s">
        <v>544</v>
      </c>
      <c r="B421" s="70" t="s">
        <v>615</v>
      </c>
      <c r="C421" s="71"/>
      <c r="D421" s="72"/>
      <c r="E421" s="73"/>
      <c r="F421" s="74"/>
      <c r="G421" s="71"/>
      <c r="H421" s="75"/>
      <c r="I421" s="76"/>
      <c r="J421" s="76"/>
      <c r="K421" s="36"/>
      <c r="L421" s="98">
        <v>421</v>
      </c>
      <c r="M421" s="98"/>
      <c r="N421" s="78"/>
      <c r="O421" s="100" t="s">
        <v>679</v>
      </c>
      <c r="P421" s="103">
        <v>43731.6541087963</v>
      </c>
      <c r="Q421" s="100" t="s">
        <v>759</v>
      </c>
      <c r="R421" s="100"/>
      <c r="S421" s="100"/>
      <c r="T421" s="100"/>
      <c r="U421" s="103">
        <v>43731.6541087963</v>
      </c>
      <c r="V421" s="106" t="s">
        <v>1426</v>
      </c>
      <c r="W421" s="100"/>
      <c r="X421" s="100"/>
      <c r="Y421" s="109" t="s">
        <v>1871</v>
      </c>
      <c r="Z421" s="100"/>
    </row>
    <row r="422" spans="1:26" ht="15">
      <c r="A422" s="70" t="s">
        <v>544</v>
      </c>
      <c r="B422" s="70" t="s">
        <v>616</v>
      </c>
      <c r="C422" s="71"/>
      <c r="D422" s="72"/>
      <c r="E422" s="73"/>
      <c r="F422" s="74"/>
      <c r="G422" s="71"/>
      <c r="H422" s="75"/>
      <c r="I422" s="76"/>
      <c r="J422" s="76"/>
      <c r="K422" s="36"/>
      <c r="L422" s="98">
        <v>422</v>
      </c>
      <c r="M422" s="98"/>
      <c r="N422" s="78"/>
      <c r="O422" s="100" t="s">
        <v>679</v>
      </c>
      <c r="P422" s="103">
        <v>43732.65109953703</v>
      </c>
      <c r="Q422" s="100" t="s">
        <v>831</v>
      </c>
      <c r="R422" s="100"/>
      <c r="S422" s="100"/>
      <c r="T422" s="100"/>
      <c r="U422" s="103">
        <v>43732.65109953703</v>
      </c>
      <c r="V422" s="106" t="s">
        <v>1427</v>
      </c>
      <c r="W422" s="100"/>
      <c r="X422" s="100"/>
      <c r="Y422" s="109" t="s">
        <v>1872</v>
      </c>
      <c r="Z422" s="100"/>
    </row>
    <row r="423" spans="1:26" ht="15">
      <c r="A423" s="70" t="s">
        <v>545</v>
      </c>
      <c r="B423" s="70" t="s">
        <v>616</v>
      </c>
      <c r="C423" s="71"/>
      <c r="D423" s="72"/>
      <c r="E423" s="73"/>
      <c r="F423" s="74"/>
      <c r="G423" s="71"/>
      <c r="H423" s="75"/>
      <c r="I423" s="76"/>
      <c r="J423" s="76"/>
      <c r="K423" s="36"/>
      <c r="L423" s="98">
        <v>423</v>
      </c>
      <c r="M423" s="98"/>
      <c r="N423" s="78"/>
      <c r="O423" s="100" t="s">
        <v>679</v>
      </c>
      <c r="P423" s="103">
        <v>43732.655011574076</v>
      </c>
      <c r="Q423" s="100" t="s">
        <v>831</v>
      </c>
      <c r="R423" s="100"/>
      <c r="S423" s="100"/>
      <c r="T423" s="100"/>
      <c r="U423" s="103">
        <v>43732.655011574076</v>
      </c>
      <c r="V423" s="106" t="s">
        <v>1428</v>
      </c>
      <c r="W423" s="100"/>
      <c r="X423" s="100"/>
      <c r="Y423" s="109" t="s">
        <v>1873</v>
      </c>
      <c r="Z423" s="100"/>
    </row>
    <row r="424" spans="1:26" ht="15">
      <c r="A424" s="70" t="s">
        <v>546</v>
      </c>
      <c r="B424" s="70" t="s">
        <v>616</v>
      </c>
      <c r="C424" s="71"/>
      <c r="D424" s="72"/>
      <c r="E424" s="73"/>
      <c r="F424" s="74"/>
      <c r="G424" s="71"/>
      <c r="H424" s="75"/>
      <c r="I424" s="76"/>
      <c r="J424" s="76"/>
      <c r="K424" s="36"/>
      <c r="L424" s="98">
        <v>424</v>
      </c>
      <c r="M424" s="98"/>
      <c r="N424" s="78"/>
      <c r="O424" s="100" t="s">
        <v>679</v>
      </c>
      <c r="P424" s="103">
        <v>43732.655069444445</v>
      </c>
      <c r="Q424" s="100" t="s">
        <v>831</v>
      </c>
      <c r="R424" s="100"/>
      <c r="S424" s="100"/>
      <c r="T424" s="100"/>
      <c r="U424" s="103">
        <v>43732.655069444445</v>
      </c>
      <c r="V424" s="106" t="s">
        <v>1429</v>
      </c>
      <c r="W424" s="100"/>
      <c r="X424" s="100"/>
      <c r="Y424" s="109" t="s">
        <v>1874</v>
      </c>
      <c r="Z424" s="100"/>
    </row>
    <row r="425" spans="1:26" ht="15">
      <c r="A425" s="70" t="s">
        <v>547</v>
      </c>
      <c r="B425" s="70" t="s">
        <v>616</v>
      </c>
      <c r="C425" s="71"/>
      <c r="D425" s="72"/>
      <c r="E425" s="73"/>
      <c r="F425" s="74"/>
      <c r="G425" s="71"/>
      <c r="H425" s="75"/>
      <c r="I425" s="76"/>
      <c r="J425" s="76"/>
      <c r="K425" s="36"/>
      <c r="L425" s="98">
        <v>425</v>
      </c>
      <c r="M425" s="98"/>
      <c r="N425" s="78"/>
      <c r="O425" s="100" t="s">
        <v>679</v>
      </c>
      <c r="P425" s="103">
        <v>43732.66280092593</v>
      </c>
      <c r="Q425" s="100" t="s">
        <v>831</v>
      </c>
      <c r="R425" s="100"/>
      <c r="S425" s="100"/>
      <c r="T425" s="100"/>
      <c r="U425" s="103">
        <v>43732.66280092593</v>
      </c>
      <c r="V425" s="106" t="s">
        <v>1430</v>
      </c>
      <c r="W425" s="100"/>
      <c r="X425" s="100"/>
      <c r="Y425" s="109" t="s">
        <v>1875</v>
      </c>
      <c r="Z425" s="100"/>
    </row>
    <row r="426" spans="1:26" ht="15">
      <c r="A426" s="70" t="s">
        <v>548</v>
      </c>
      <c r="B426" s="70" t="s">
        <v>548</v>
      </c>
      <c r="C426" s="71"/>
      <c r="D426" s="72"/>
      <c r="E426" s="73"/>
      <c r="F426" s="74"/>
      <c r="G426" s="71"/>
      <c r="H426" s="75"/>
      <c r="I426" s="76"/>
      <c r="J426" s="76"/>
      <c r="K426" s="36"/>
      <c r="L426" s="98">
        <v>426</v>
      </c>
      <c r="M426" s="98"/>
      <c r="N426" s="78"/>
      <c r="O426" s="100" t="s">
        <v>214</v>
      </c>
      <c r="P426" s="103">
        <v>43732.66704861111</v>
      </c>
      <c r="Q426" s="100" t="s">
        <v>833</v>
      </c>
      <c r="R426" s="106" t="s">
        <v>996</v>
      </c>
      <c r="S426" s="100" t="s">
        <v>1040</v>
      </c>
      <c r="T426" s="100"/>
      <c r="U426" s="103">
        <v>43732.66704861111</v>
      </c>
      <c r="V426" s="106" t="s">
        <v>1431</v>
      </c>
      <c r="W426" s="100"/>
      <c r="X426" s="100"/>
      <c r="Y426" s="109" t="s">
        <v>1876</v>
      </c>
      <c r="Z426" s="100"/>
    </row>
    <row r="427" spans="1:26" ht="15">
      <c r="A427" s="70" t="s">
        <v>549</v>
      </c>
      <c r="B427" s="70" t="s">
        <v>662</v>
      </c>
      <c r="C427" s="71"/>
      <c r="D427" s="72"/>
      <c r="E427" s="73"/>
      <c r="F427" s="74"/>
      <c r="G427" s="71"/>
      <c r="H427" s="75"/>
      <c r="I427" s="76"/>
      <c r="J427" s="76"/>
      <c r="K427" s="36"/>
      <c r="L427" s="98">
        <v>427</v>
      </c>
      <c r="M427" s="98"/>
      <c r="N427" s="78"/>
      <c r="O427" s="100" t="s">
        <v>679</v>
      </c>
      <c r="P427" s="103">
        <v>43727.15320601852</v>
      </c>
      <c r="Q427" s="100" t="s">
        <v>834</v>
      </c>
      <c r="R427" s="100"/>
      <c r="S427" s="100"/>
      <c r="T427" s="100" t="s">
        <v>1072</v>
      </c>
      <c r="U427" s="103">
        <v>43727.15320601852</v>
      </c>
      <c r="V427" s="106" t="s">
        <v>1432</v>
      </c>
      <c r="W427" s="100"/>
      <c r="X427" s="100"/>
      <c r="Y427" s="109" t="s">
        <v>1877</v>
      </c>
      <c r="Z427" s="100"/>
    </row>
    <row r="428" spans="1:26" ht="15">
      <c r="A428" s="70" t="s">
        <v>549</v>
      </c>
      <c r="B428" s="70" t="s">
        <v>615</v>
      </c>
      <c r="C428" s="71"/>
      <c r="D428" s="72"/>
      <c r="E428" s="73"/>
      <c r="F428" s="74"/>
      <c r="G428" s="71"/>
      <c r="H428" s="75"/>
      <c r="I428" s="76"/>
      <c r="J428" s="76"/>
      <c r="K428" s="36"/>
      <c r="L428" s="98">
        <v>428</v>
      </c>
      <c r="M428" s="98"/>
      <c r="N428" s="78"/>
      <c r="O428" s="100" t="s">
        <v>679</v>
      </c>
      <c r="P428" s="103">
        <v>43728.9771875</v>
      </c>
      <c r="Q428" s="100" t="s">
        <v>759</v>
      </c>
      <c r="R428" s="100"/>
      <c r="S428" s="100"/>
      <c r="T428" s="100"/>
      <c r="U428" s="103">
        <v>43728.9771875</v>
      </c>
      <c r="V428" s="106" t="s">
        <v>1433</v>
      </c>
      <c r="W428" s="100"/>
      <c r="X428" s="100"/>
      <c r="Y428" s="109" t="s">
        <v>1878</v>
      </c>
      <c r="Z428" s="100"/>
    </row>
    <row r="429" spans="1:26" ht="15">
      <c r="A429" s="70" t="s">
        <v>549</v>
      </c>
      <c r="B429" s="70" t="s">
        <v>616</v>
      </c>
      <c r="C429" s="71"/>
      <c r="D429" s="72"/>
      <c r="E429" s="73"/>
      <c r="F429" s="74"/>
      <c r="G429" s="71"/>
      <c r="H429" s="75"/>
      <c r="I429" s="76"/>
      <c r="J429" s="76"/>
      <c r="K429" s="36"/>
      <c r="L429" s="98">
        <v>429</v>
      </c>
      <c r="M429" s="98"/>
      <c r="N429" s="78"/>
      <c r="O429" s="100" t="s">
        <v>679</v>
      </c>
      <c r="P429" s="103">
        <v>43732.67178240741</v>
      </c>
      <c r="Q429" s="100" t="s">
        <v>831</v>
      </c>
      <c r="R429" s="100"/>
      <c r="S429" s="100"/>
      <c r="T429" s="100"/>
      <c r="U429" s="103">
        <v>43732.67178240741</v>
      </c>
      <c r="V429" s="106" t="s">
        <v>1434</v>
      </c>
      <c r="W429" s="100"/>
      <c r="X429" s="100"/>
      <c r="Y429" s="109" t="s">
        <v>1879</v>
      </c>
      <c r="Z429" s="100"/>
    </row>
    <row r="430" spans="1:26" ht="15">
      <c r="A430" s="70" t="s">
        <v>550</v>
      </c>
      <c r="B430" s="70" t="s">
        <v>616</v>
      </c>
      <c r="C430" s="71"/>
      <c r="D430" s="72"/>
      <c r="E430" s="73"/>
      <c r="F430" s="74"/>
      <c r="G430" s="71"/>
      <c r="H430" s="75"/>
      <c r="I430" s="76"/>
      <c r="J430" s="76"/>
      <c r="K430" s="36"/>
      <c r="L430" s="98">
        <v>430</v>
      </c>
      <c r="M430" s="98"/>
      <c r="N430" s="78"/>
      <c r="O430" s="100" t="s">
        <v>679</v>
      </c>
      <c r="P430" s="103">
        <v>43732.67668981481</v>
      </c>
      <c r="Q430" s="100" t="s">
        <v>831</v>
      </c>
      <c r="R430" s="100"/>
      <c r="S430" s="100"/>
      <c r="T430" s="100"/>
      <c r="U430" s="103">
        <v>43732.67668981481</v>
      </c>
      <c r="V430" s="106" t="s">
        <v>1435</v>
      </c>
      <c r="W430" s="100"/>
      <c r="X430" s="100"/>
      <c r="Y430" s="109" t="s">
        <v>1880</v>
      </c>
      <c r="Z430" s="100"/>
    </row>
    <row r="431" spans="1:26" ht="15">
      <c r="A431" s="70" t="s">
        <v>551</v>
      </c>
      <c r="B431" s="70" t="s">
        <v>616</v>
      </c>
      <c r="C431" s="71"/>
      <c r="D431" s="72"/>
      <c r="E431" s="73"/>
      <c r="F431" s="74"/>
      <c r="G431" s="71"/>
      <c r="H431" s="75"/>
      <c r="I431" s="76"/>
      <c r="J431" s="76"/>
      <c r="K431" s="36"/>
      <c r="L431" s="98">
        <v>431</v>
      </c>
      <c r="M431" s="98"/>
      <c r="N431" s="78"/>
      <c r="O431" s="100" t="s">
        <v>679</v>
      </c>
      <c r="P431" s="103">
        <v>43732.67994212963</v>
      </c>
      <c r="Q431" s="100" t="s">
        <v>831</v>
      </c>
      <c r="R431" s="100"/>
      <c r="S431" s="100"/>
      <c r="T431" s="100"/>
      <c r="U431" s="103">
        <v>43732.67994212963</v>
      </c>
      <c r="V431" s="106" t="s">
        <v>1436</v>
      </c>
      <c r="W431" s="100"/>
      <c r="X431" s="100"/>
      <c r="Y431" s="109" t="s">
        <v>1881</v>
      </c>
      <c r="Z431" s="100"/>
    </row>
    <row r="432" spans="1:26" ht="15">
      <c r="A432" s="70" t="s">
        <v>552</v>
      </c>
      <c r="B432" s="70" t="s">
        <v>616</v>
      </c>
      <c r="C432" s="71"/>
      <c r="D432" s="72"/>
      <c r="E432" s="73"/>
      <c r="F432" s="74"/>
      <c r="G432" s="71"/>
      <c r="H432" s="75"/>
      <c r="I432" s="76"/>
      <c r="J432" s="76"/>
      <c r="K432" s="36"/>
      <c r="L432" s="98">
        <v>432</v>
      </c>
      <c r="M432" s="98"/>
      <c r="N432" s="78"/>
      <c r="O432" s="100" t="s">
        <v>679</v>
      </c>
      <c r="P432" s="103">
        <v>43732.706828703704</v>
      </c>
      <c r="Q432" s="100" t="s">
        <v>831</v>
      </c>
      <c r="R432" s="100"/>
      <c r="S432" s="100"/>
      <c r="T432" s="100"/>
      <c r="U432" s="103">
        <v>43732.706828703704</v>
      </c>
      <c r="V432" s="106" t="s">
        <v>1437</v>
      </c>
      <c r="W432" s="100"/>
      <c r="X432" s="100"/>
      <c r="Y432" s="109" t="s">
        <v>1882</v>
      </c>
      <c r="Z432" s="100"/>
    </row>
    <row r="433" spans="1:26" ht="15">
      <c r="A433" s="70" t="s">
        <v>553</v>
      </c>
      <c r="B433" s="70" t="s">
        <v>616</v>
      </c>
      <c r="C433" s="71"/>
      <c r="D433" s="72"/>
      <c r="E433" s="73"/>
      <c r="F433" s="74"/>
      <c r="G433" s="71"/>
      <c r="H433" s="75"/>
      <c r="I433" s="76"/>
      <c r="J433" s="76"/>
      <c r="K433" s="36"/>
      <c r="L433" s="98">
        <v>433</v>
      </c>
      <c r="M433" s="98"/>
      <c r="N433" s="78"/>
      <c r="O433" s="100" t="s">
        <v>679</v>
      </c>
      <c r="P433" s="103">
        <v>43732.71146990741</v>
      </c>
      <c r="Q433" s="100" t="s">
        <v>831</v>
      </c>
      <c r="R433" s="100"/>
      <c r="S433" s="100"/>
      <c r="T433" s="100"/>
      <c r="U433" s="103">
        <v>43732.71146990741</v>
      </c>
      <c r="V433" s="106" t="s">
        <v>1438</v>
      </c>
      <c r="W433" s="100"/>
      <c r="X433" s="100"/>
      <c r="Y433" s="109" t="s">
        <v>1883</v>
      </c>
      <c r="Z433" s="100"/>
    </row>
    <row r="434" spans="1:26" ht="15">
      <c r="A434" s="70" t="s">
        <v>554</v>
      </c>
      <c r="B434" s="70" t="s">
        <v>554</v>
      </c>
      <c r="C434" s="71"/>
      <c r="D434" s="72"/>
      <c r="E434" s="73"/>
      <c r="F434" s="74"/>
      <c r="G434" s="71"/>
      <c r="H434" s="75"/>
      <c r="I434" s="76"/>
      <c r="J434" s="76"/>
      <c r="K434" s="36"/>
      <c r="L434" s="98">
        <v>434</v>
      </c>
      <c r="M434" s="98"/>
      <c r="N434" s="78"/>
      <c r="O434" s="100" t="s">
        <v>214</v>
      </c>
      <c r="P434" s="103">
        <v>43732.74175925926</v>
      </c>
      <c r="Q434" s="100" t="s">
        <v>835</v>
      </c>
      <c r="R434" s="106" t="s">
        <v>997</v>
      </c>
      <c r="S434" s="100" t="s">
        <v>1040</v>
      </c>
      <c r="T434" s="100"/>
      <c r="U434" s="103">
        <v>43732.74175925926</v>
      </c>
      <c r="V434" s="106" t="s">
        <v>1439</v>
      </c>
      <c r="W434" s="100"/>
      <c r="X434" s="100"/>
      <c r="Y434" s="109" t="s">
        <v>1884</v>
      </c>
      <c r="Z434" s="100"/>
    </row>
    <row r="435" spans="1:26" ht="15">
      <c r="A435" s="70" t="s">
        <v>555</v>
      </c>
      <c r="B435" s="70" t="s">
        <v>555</v>
      </c>
      <c r="C435" s="71"/>
      <c r="D435" s="72"/>
      <c r="E435" s="73"/>
      <c r="F435" s="74"/>
      <c r="G435" s="71"/>
      <c r="H435" s="75"/>
      <c r="I435" s="76"/>
      <c r="J435" s="76"/>
      <c r="K435" s="36"/>
      <c r="L435" s="98">
        <v>435</v>
      </c>
      <c r="M435" s="98"/>
      <c r="N435" s="78"/>
      <c r="O435" s="100" t="s">
        <v>214</v>
      </c>
      <c r="P435" s="103">
        <v>43732.753657407404</v>
      </c>
      <c r="Q435" s="100" t="s">
        <v>836</v>
      </c>
      <c r="R435" s="106" t="s">
        <v>998</v>
      </c>
      <c r="S435" s="100" t="s">
        <v>1040</v>
      </c>
      <c r="T435" s="100"/>
      <c r="U435" s="103">
        <v>43732.753657407404</v>
      </c>
      <c r="V435" s="106" t="s">
        <v>1440</v>
      </c>
      <c r="W435" s="100"/>
      <c r="X435" s="100"/>
      <c r="Y435" s="109" t="s">
        <v>1885</v>
      </c>
      <c r="Z435" s="100"/>
    </row>
    <row r="436" spans="1:26" ht="15">
      <c r="A436" s="70" t="s">
        <v>556</v>
      </c>
      <c r="B436" s="70" t="s">
        <v>555</v>
      </c>
      <c r="C436" s="71"/>
      <c r="D436" s="72"/>
      <c r="E436" s="73"/>
      <c r="F436" s="74"/>
      <c r="G436" s="71"/>
      <c r="H436" s="75"/>
      <c r="I436" s="76"/>
      <c r="J436" s="76"/>
      <c r="K436" s="36"/>
      <c r="L436" s="98">
        <v>436</v>
      </c>
      <c r="M436" s="98"/>
      <c r="N436" s="78"/>
      <c r="O436" s="100" t="s">
        <v>679</v>
      </c>
      <c r="P436" s="103">
        <v>43732.75896990741</v>
      </c>
      <c r="Q436" s="100" t="s">
        <v>837</v>
      </c>
      <c r="R436" s="100"/>
      <c r="S436" s="100"/>
      <c r="T436" s="100"/>
      <c r="U436" s="103">
        <v>43732.75896990741</v>
      </c>
      <c r="V436" s="106" t="s">
        <v>1441</v>
      </c>
      <c r="W436" s="100"/>
      <c r="X436" s="100"/>
      <c r="Y436" s="109" t="s">
        <v>1886</v>
      </c>
      <c r="Z436" s="100"/>
    </row>
    <row r="437" spans="1:26" ht="15">
      <c r="A437" s="70" t="s">
        <v>557</v>
      </c>
      <c r="B437" s="70" t="s">
        <v>616</v>
      </c>
      <c r="C437" s="71"/>
      <c r="D437" s="72"/>
      <c r="E437" s="73"/>
      <c r="F437" s="74"/>
      <c r="G437" s="71"/>
      <c r="H437" s="75"/>
      <c r="I437" s="76"/>
      <c r="J437" s="76"/>
      <c r="K437" s="36"/>
      <c r="L437" s="98">
        <v>437</v>
      </c>
      <c r="M437" s="98"/>
      <c r="N437" s="78"/>
      <c r="O437" s="100" t="s">
        <v>679</v>
      </c>
      <c r="P437" s="103">
        <v>43732.75984953704</v>
      </c>
      <c r="Q437" s="100" t="s">
        <v>831</v>
      </c>
      <c r="R437" s="100"/>
      <c r="S437" s="100"/>
      <c r="T437" s="100"/>
      <c r="U437" s="103">
        <v>43732.75984953704</v>
      </c>
      <c r="V437" s="106" t="s">
        <v>1442</v>
      </c>
      <c r="W437" s="100"/>
      <c r="X437" s="100"/>
      <c r="Y437" s="109" t="s">
        <v>1887</v>
      </c>
      <c r="Z437" s="100"/>
    </row>
    <row r="438" spans="1:26" ht="15">
      <c r="A438" s="70" t="s">
        <v>558</v>
      </c>
      <c r="B438" s="70" t="s">
        <v>638</v>
      </c>
      <c r="C438" s="71"/>
      <c r="D438" s="72"/>
      <c r="E438" s="73"/>
      <c r="F438" s="74"/>
      <c r="G438" s="71"/>
      <c r="H438" s="75"/>
      <c r="I438" s="76"/>
      <c r="J438" s="76"/>
      <c r="K438" s="36"/>
      <c r="L438" s="98">
        <v>438</v>
      </c>
      <c r="M438" s="98"/>
      <c r="N438" s="78"/>
      <c r="O438" s="100" t="s">
        <v>679</v>
      </c>
      <c r="P438" s="103">
        <v>43728.866944444446</v>
      </c>
      <c r="Q438" s="100" t="s">
        <v>753</v>
      </c>
      <c r="R438" s="100"/>
      <c r="S438" s="100"/>
      <c r="T438" s="100"/>
      <c r="U438" s="103">
        <v>43728.866944444446</v>
      </c>
      <c r="V438" s="106" t="s">
        <v>1443</v>
      </c>
      <c r="W438" s="100"/>
      <c r="X438" s="100"/>
      <c r="Y438" s="109" t="s">
        <v>1888</v>
      </c>
      <c r="Z438" s="100"/>
    </row>
    <row r="439" spans="1:26" ht="15">
      <c r="A439" s="70" t="s">
        <v>558</v>
      </c>
      <c r="B439" s="70" t="s">
        <v>613</v>
      </c>
      <c r="C439" s="71"/>
      <c r="D439" s="72"/>
      <c r="E439" s="73"/>
      <c r="F439" s="74"/>
      <c r="G439" s="71"/>
      <c r="H439" s="75"/>
      <c r="I439" s="76"/>
      <c r="J439" s="76"/>
      <c r="K439" s="36"/>
      <c r="L439" s="98">
        <v>439</v>
      </c>
      <c r="M439" s="98"/>
      <c r="N439" s="78"/>
      <c r="O439" s="100" t="s">
        <v>679</v>
      </c>
      <c r="P439" s="103">
        <v>43728.866944444446</v>
      </c>
      <c r="Q439" s="100" t="s">
        <v>753</v>
      </c>
      <c r="R439" s="100"/>
      <c r="S439" s="100"/>
      <c r="T439" s="100"/>
      <c r="U439" s="103">
        <v>43728.866944444446</v>
      </c>
      <c r="V439" s="106" t="s">
        <v>1443</v>
      </c>
      <c r="W439" s="100"/>
      <c r="X439" s="100"/>
      <c r="Y439" s="109" t="s">
        <v>1888</v>
      </c>
      <c r="Z439" s="100"/>
    </row>
    <row r="440" spans="1:26" ht="15">
      <c r="A440" s="70" t="s">
        <v>558</v>
      </c>
      <c r="B440" s="70" t="s">
        <v>615</v>
      </c>
      <c r="C440" s="71"/>
      <c r="D440" s="72"/>
      <c r="E440" s="73"/>
      <c r="F440" s="74"/>
      <c r="G440" s="71"/>
      <c r="H440" s="75"/>
      <c r="I440" s="76"/>
      <c r="J440" s="76"/>
      <c r="K440" s="36"/>
      <c r="L440" s="98">
        <v>440</v>
      </c>
      <c r="M440" s="98"/>
      <c r="N440" s="78"/>
      <c r="O440" s="100" t="s">
        <v>679</v>
      </c>
      <c r="P440" s="103">
        <v>43729.039351851854</v>
      </c>
      <c r="Q440" s="100" t="s">
        <v>759</v>
      </c>
      <c r="R440" s="100"/>
      <c r="S440" s="100"/>
      <c r="T440" s="100"/>
      <c r="U440" s="103">
        <v>43729.039351851854</v>
      </c>
      <c r="V440" s="106" t="s">
        <v>1444</v>
      </c>
      <c r="W440" s="100"/>
      <c r="X440" s="100"/>
      <c r="Y440" s="109" t="s">
        <v>1889</v>
      </c>
      <c r="Z440" s="100"/>
    </row>
    <row r="441" spans="1:26" ht="15">
      <c r="A441" s="70" t="s">
        <v>558</v>
      </c>
      <c r="B441" s="70" t="s">
        <v>616</v>
      </c>
      <c r="C441" s="71"/>
      <c r="D441" s="72"/>
      <c r="E441" s="73"/>
      <c r="F441" s="74"/>
      <c r="G441" s="71"/>
      <c r="H441" s="75"/>
      <c r="I441" s="76"/>
      <c r="J441" s="76"/>
      <c r="K441" s="36"/>
      <c r="L441" s="98">
        <v>441</v>
      </c>
      <c r="M441" s="98"/>
      <c r="N441" s="78"/>
      <c r="O441" s="100" t="s">
        <v>679</v>
      </c>
      <c r="P441" s="103">
        <v>43732.776041666664</v>
      </c>
      <c r="Q441" s="100" t="s">
        <v>831</v>
      </c>
      <c r="R441" s="100"/>
      <c r="S441" s="100"/>
      <c r="T441" s="100"/>
      <c r="U441" s="103">
        <v>43732.776041666664</v>
      </c>
      <c r="V441" s="106" t="s">
        <v>1445</v>
      </c>
      <c r="W441" s="100"/>
      <c r="X441" s="100"/>
      <c r="Y441" s="109" t="s">
        <v>1890</v>
      </c>
      <c r="Z441" s="100"/>
    </row>
    <row r="442" spans="1:26" ht="15">
      <c r="A442" s="70" t="s">
        <v>559</v>
      </c>
      <c r="B442" s="70" t="s">
        <v>559</v>
      </c>
      <c r="C442" s="71"/>
      <c r="D442" s="72"/>
      <c r="E442" s="73"/>
      <c r="F442" s="74"/>
      <c r="G442" s="71"/>
      <c r="H442" s="75"/>
      <c r="I442" s="76"/>
      <c r="J442" s="76"/>
      <c r="K442" s="36"/>
      <c r="L442" s="98">
        <v>442</v>
      </c>
      <c r="M442" s="98"/>
      <c r="N442" s="78"/>
      <c r="O442" s="100" t="s">
        <v>214</v>
      </c>
      <c r="P442" s="103">
        <v>43727.75001157408</v>
      </c>
      <c r="Q442" s="100" t="s">
        <v>838</v>
      </c>
      <c r="R442" s="106" t="s">
        <v>999</v>
      </c>
      <c r="S442" s="100" t="s">
        <v>1040</v>
      </c>
      <c r="T442" s="100"/>
      <c r="U442" s="103">
        <v>43727.75001157408</v>
      </c>
      <c r="V442" s="106" t="s">
        <v>1446</v>
      </c>
      <c r="W442" s="100"/>
      <c r="X442" s="100"/>
      <c r="Y442" s="109" t="s">
        <v>1891</v>
      </c>
      <c r="Z442" s="100"/>
    </row>
    <row r="443" spans="1:26" ht="15">
      <c r="A443" s="70" t="s">
        <v>559</v>
      </c>
      <c r="B443" s="70" t="s">
        <v>559</v>
      </c>
      <c r="C443" s="71"/>
      <c r="D443" s="72"/>
      <c r="E443" s="73"/>
      <c r="F443" s="74"/>
      <c r="G443" s="71"/>
      <c r="H443" s="75"/>
      <c r="I443" s="76"/>
      <c r="J443" s="76"/>
      <c r="K443" s="36"/>
      <c r="L443" s="98">
        <v>443</v>
      </c>
      <c r="M443" s="98"/>
      <c r="N443" s="78"/>
      <c r="O443" s="100" t="s">
        <v>214</v>
      </c>
      <c r="P443" s="103">
        <v>43732.79170138889</v>
      </c>
      <c r="Q443" s="100" t="s">
        <v>839</v>
      </c>
      <c r="R443" s="106" t="s">
        <v>1000</v>
      </c>
      <c r="S443" s="100" t="s">
        <v>1040</v>
      </c>
      <c r="T443" s="100"/>
      <c r="U443" s="103">
        <v>43732.79170138889</v>
      </c>
      <c r="V443" s="106" t="s">
        <v>1447</v>
      </c>
      <c r="W443" s="100"/>
      <c r="X443" s="100"/>
      <c r="Y443" s="109" t="s">
        <v>1892</v>
      </c>
      <c r="Z443" s="100"/>
    </row>
    <row r="444" spans="1:26" ht="15">
      <c r="A444" s="70" t="s">
        <v>560</v>
      </c>
      <c r="B444" s="70" t="s">
        <v>663</v>
      </c>
      <c r="C444" s="71"/>
      <c r="D444" s="72"/>
      <c r="E444" s="73"/>
      <c r="F444" s="74"/>
      <c r="G444" s="71"/>
      <c r="H444" s="75"/>
      <c r="I444" s="76"/>
      <c r="J444" s="76"/>
      <c r="K444" s="36"/>
      <c r="L444" s="98">
        <v>444</v>
      </c>
      <c r="M444" s="98"/>
      <c r="N444" s="78"/>
      <c r="O444" s="100" t="s">
        <v>680</v>
      </c>
      <c r="P444" s="103">
        <v>43732.792083333334</v>
      </c>
      <c r="Q444" s="100" t="s">
        <v>840</v>
      </c>
      <c r="R444" s="106" t="s">
        <v>1001</v>
      </c>
      <c r="S444" s="100" t="s">
        <v>1040</v>
      </c>
      <c r="T444" s="100"/>
      <c r="U444" s="103">
        <v>43732.792083333334</v>
      </c>
      <c r="V444" s="106" t="s">
        <v>1448</v>
      </c>
      <c r="W444" s="100"/>
      <c r="X444" s="100"/>
      <c r="Y444" s="109" t="s">
        <v>1893</v>
      </c>
      <c r="Z444" s="109" t="s">
        <v>1983</v>
      </c>
    </row>
    <row r="445" spans="1:26" ht="15">
      <c r="A445" s="70" t="s">
        <v>561</v>
      </c>
      <c r="B445" s="70" t="s">
        <v>561</v>
      </c>
      <c r="C445" s="71"/>
      <c r="D445" s="72"/>
      <c r="E445" s="73"/>
      <c r="F445" s="74"/>
      <c r="G445" s="71"/>
      <c r="H445" s="75"/>
      <c r="I445" s="76"/>
      <c r="J445" s="76"/>
      <c r="K445" s="36"/>
      <c r="L445" s="98">
        <v>445</v>
      </c>
      <c r="M445" s="98"/>
      <c r="N445" s="78"/>
      <c r="O445" s="100" t="s">
        <v>214</v>
      </c>
      <c r="P445" s="103">
        <v>43732.83090277778</v>
      </c>
      <c r="Q445" s="100" t="s">
        <v>841</v>
      </c>
      <c r="R445" s="106" t="s">
        <v>1002</v>
      </c>
      <c r="S445" s="100" t="s">
        <v>1040</v>
      </c>
      <c r="T445" s="100"/>
      <c r="U445" s="103">
        <v>43732.83090277778</v>
      </c>
      <c r="V445" s="106" t="s">
        <v>1449</v>
      </c>
      <c r="W445" s="100"/>
      <c r="X445" s="100"/>
      <c r="Y445" s="109" t="s">
        <v>1894</v>
      </c>
      <c r="Z445" s="100"/>
    </row>
    <row r="446" spans="1:26" ht="15">
      <c r="A446" s="70" t="s">
        <v>562</v>
      </c>
      <c r="B446" s="70" t="s">
        <v>616</v>
      </c>
      <c r="C446" s="71"/>
      <c r="D446" s="72"/>
      <c r="E446" s="73"/>
      <c r="F446" s="74"/>
      <c r="G446" s="71"/>
      <c r="H446" s="75"/>
      <c r="I446" s="76"/>
      <c r="J446" s="76"/>
      <c r="K446" s="36"/>
      <c r="L446" s="98">
        <v>446</v>
      </c>
      <c r="M446" s="98"/>
      <c r="N446" s="78"/>
      <c r="O446" s="100" t="s">
        <v>679</v>
      </c>
      <c r="P446" s="103">
        <v>43732.8780787037</v>
      </c>
      <c r="Q446" s="100" t="s">
        <v>831</v>
      </c>
      <c r="R446" s="100"/>
      <c r="S446" s="100"/>
      <c r="T446" s="100"/>
      <c r="U446" s="103">
        <v>43732.8780787037</v>
      </c>
      <c r="V446" s="106" t="s">
        <v>1450</v>
      </c>
      <c r="W446" s="100"/>
      <c r="X446" s="100"/>
      <c r="Y446" s="109" t="s">
        <v>1895</v>
      </c>
      <c r="Z446" s="100"/>
    </row>
    <row r="447" spans="1:26" ht="15">
      <c r="A447" s="70" t="s">
        <v>563</v>
      </c>
      <c r="B447" s="70" t="s">
        <v>664</v>
      </c>
      <c r="C447" s="71"/>
      <c r="D447" s="72"/>
      <c r="E447" s="73"/>
      <c r="F447" s="74"/>
      <c r="G447" s="71"/>
      <c r="H447" s="75"/>
      <c r="I447" s="76"/>
      <c r="J447" s="76"/>
      <c r="K447" s="36"/>
      <c r="L447" s="98">
        <v>447</v>
      </c>
      <c r="M447" s="98"/>
      <c r="N447" s="78"/>
      <c r="O447" s="100" t="s">
        <v>680</v>
      </c>
      <c r="P447" s="103">
        <v>43732.89962962963</v>
      </c>
      <c r="Q447" s="100" t="s">
        <v>842</v>
      </c>
      <c r="R447" s="100"/>
      <c r="S447" s="100"/>
      <c r="T447" s="100" t="s">
        <v>1073</v>
      </c>
      <c r="U447" s="103">
        <v>43732.89962962963</v>
      </c>
      <c r="V447" s="106" t="s">
        <v>1451</v>
      </c>
      <c r="W447" s="100"/>
      <c r="X447" s="100"/>
      <c r="Y447" s="109" t="s">
        <v>1896</v>
      </c>
      <c r="Z447" s="109" t="s">
        <v>1984</v>
      </c>
    </row>
    <row r="448" spans="1:26" ht="15">
      <c r="A448" s="70" t="s">
        <v>564</v>
      </c>
      <c r="B448" s="70" t="s">
        <v>616</v>
      </c>
      <c r="C448" s="71"/>
      <c r="D448" s="72"/>
      <c r="E448" s="73"/>
      <c r="F448" s="74"/>
      <c r="G448" s="71"/>
      <c r="H448" s="75"/>
      <c r="I448" s="76"/>
      <c r="J448" s="76"/>
      <c r="K448" s="36"/>
      <c r="L448" s="98">
        <v>448</v>
      </c>
      <c r="M448" s="98"/>
      <c r="N448" s="78"/>
      <c r="O448" s="100" t="s">
        <v>679</v>
      </c>
      <c r="P448" s="103">
        <v>43732.93959490741</v>
      </c>
      <c r="Q448" s="100" t="s">
        <v>831</v>
      </c>
      <c r="R448" s="100"/>
      <c r="S448" s="100"/>
      <c r="T448" s="100"/>
      <c r="U448" s="103">
        <v>43732.93959490741</v>
      </c>
      <c r="V448" s="106" t="s">
        <v>1452</v>
      </c>
      <c r="W448" s="100"/>
      <c r="X448" s="100"/>
      <c r="Y448" s="109" t="s">
        <v>1897</v>
      </c>
      <c r="Z448" s="100"/>
    </row>
    <row r="449" spans="1:26" ht="15">
      <c r="A449" s="70" t="s">
        <v>565</v>
      </c>
      <c r="B449" s="70" t="s">
        <v>565</v>
      </c>
      <c r="C449" s="71"/>
      <c r="D449" s="72"/>
      <c r="E449" s="73"/>
      <c r="F449" s="74"/>
      <c r="G449" s="71"/>
      <c r="H449" s="75"/>
      <c r="I449" s="76"/>
      <c r="J449" s="76"/>
      <c r="K449" s="36"/>
      <c r="L449" s="98">
        <v>449</v>
      </c>
      <c r="M449" s="98"/>
      <c r="N449" s="78"/>
      <c r="O449" s="100" t="s">
        <v>214</v>
      </c>
      <c r="P449" s="103">
        <v>43732.90482638889</v>
      </c>
      <c r="Q449" s="100" t="s">
        <v>843</v>
      </c>
      <c r="R449" s="106" t="s">
        <v>1003</v>
      </c>
      <c r="S449" s="100" t="s">
        <v>1040</v>
      </c>
      <c r="T449" s="100"/>
      <c r="U449" s="103">
        <v>43732.90482638889</v>
      </c>
      <c r="V449" s="106" t="s">
        <v>1453</v>
      </c>
      <c r="W449" s="100"/>
      <c r="X449" s="100"/>
      <c r="Y449" s="109" t="s">
        <v>1898</v>
      </c>
      <c r="Z449" s="100"/>
    </row>
    <row r="450" spans="1:26" ht="15">
      <c r="A450" s="70" t="s">
        <v>566</v>
      </c>
      <c r="B450" s="70" t="s">
        <v>565</v>
      </c>
      <c r="C450" s="71"/>
      <c r="D450" s="72"/>
      <c r="E450" s="73"/>
      <c r="F450" s="74"/>
      <c r="G450" s="71"/>
      <c r="H450" s="75"/>
      <c r="I450" s="76"/>
      <c r="J450" s="76"/>
      <c r="K450" s="36"/>
      <c r="L450" s="98">
        <v>450</v>
      </c>
      <c r="M450" s="98"/>
      <c r="N450" s="78"/>
      <c r="O450" s="100" t="s">
        <v>679</v>
      </c>
      <c r="P450" s="103">
        <v>43732.9565625</v>
      </c>
      <c r="Q450" s="100" t="s">
        <v>844</v>
      </c>
      <c r="R450" s="100"/>
      <c r="S450" s="100"/>
      <c r="T450" s="100"/>
      <c r="U450" s="103">
        <v>43732.9565625</v>
      </c>
      <c r="V450" s="106" t="s">
        <v>1454</v>
      </c>
      <c r="W450" s="100"/>
      <c r="X450" s="100"/>
      <c r="Y450" s="109" t="s">
        <v>1899</v>
      </c>
      <c r="Z450" s="100"/>
    </row>
    <row r="451" spans="1:26" ht="15">
      <c r="A451" s="70" t="s">
        <v>567</v>
      </c>
      <c r="B451" s="70" t="s">
        <v>567</v>
      </c>
      <c r="C451" s="71"/>
      <c r="D451" s="72"/>
      <c r="E451" s="73"/>
      <c r="F451" s="74"/>
      <c r="G451" s="71"/>
      <c r="H451" s="75"/>
      <c r="I451" s="76"/>
      <c r="J451" s="76"/>
      <c r="K451" s="36"/>
      <c r="L451" s="98">
        <v>451</v>
      </c>
      <c r="M451" s="98"/>
      <c r="N451" s="78"/>
      <c r="O451" s="100" t="s">
        <v>214</v>
      </c>
      <c r="P451" s="103">
        <v>43732.99180555555</v>
      </c>
      <c r="Q451" s="100" t="s">
        <v>845</v>
      </c>
      <c r="R451" s="106" t="s">
        <v>1004</v>
      </c>
      <c r="S451" s="100" t="s">
        <v>1040</v>
      </c>
      <c r="T451" s="100"/>
      <c r="U451" s="103">
        <v>43732.99180555555</v>
      </c>
      <c r="V451" s="106" t="s">
        <v>1455</v>
      </c>
      <c r="W451" s="100"/>
      <c r="X451" s="100"/>
      <c r="Y451" s="109" t="s">
        <v>1900</v>
      </c>
      <c r="Z451" s="100"/>
    </row>
    <row r="452" spans="1:26" ht="15">
      <c r="A452" s="70" t="s">
        <v>568</v>
      </c>
      <c r="B452" s="70" t="s">
        <v>568</v>
      </c>
      <c r="C452" s="71"/>
      <c r="D452" s="72"/>
      <c r="E452" s="73"/>
      <c r="F452" s="74"/>
      <c r="G452" s="71"/>
      <c r="H452" s="75"/>
      <c r="I452" s="76"/>
      <c r="J452" s="76"/>
      <c r="K452" s="36"/>
      <c r="L452" s="98">
        <v>452</v>
      </c>
      <c r="M452" s="98"/>
      <c r="N452" s="78"/>
      <c r="O452" s="100" t="s">
        <v>214</v>
      </c>
      <c r="P452" s="103">
        <v>43733.02297453704</v>
      </c>
      <c r="Q452" s="100" t="s">
        <v>846</v>
      </c>
      <c r="R452" s="106" t="s">
        <v>1005</v>
      </c>
      <c r="S452" s="100" t="s">
        <v>1040</v>
      </c>
      <c r="T452" s="100"/>
      <c r="U452" s="103">
        <v>43733.02297453704</v>
      </c>
      <c r="V452" s="106" t="s">
        <v>1456</v>
      </c>
      <c r="W452" s="100"/>
      <c r="X452" s="100"/>
      <c r="Y452" s="109" t="s">
        <v>1901</v>
      </c>
      <c r="Z452" s="109" t="s">
        <v>1985</v>
      </c>
    </row>
    <row r="453" spans="1:26" ht="15">
      <c r="A453" s="70" t="s">
        <v>569</v>
      </c>
      <c r="B453" s="70" t="s">
        <v>615</v>
      </c>
      <c r="C453" s="71"/>
      <c r="D453" s="72"/>
      <c r="E453" s="73"/>
      <c r="F453" s="74"/>
      <c r="G453" s="71"/>
      <c r="H453" s="75"/>
      <c r="I453" s="76"/>
      <c r="J453" s="76"/>
      <c r="K453" s="36"/>
      <c r="L453" s="98">
        <v>453</v>
      </c>
      <c r="M453" s="98"/>
      <c r="N453" s="78"/>
      <c r="O453" s="100" t="s">
        <v>679</v>
      </c>
      <c r="P453" s="103">
        <v>43728.92457175926</v>
      </c>
      <c r="Q453" s="100" t="s">
        <v>759</v>
      </c>
      <c r="R453" s="100"/>
      <c r="S453" s="100"/>
      <c r="T453" s="100"/>
      <c r="U453" s="103">
        <v>43728.92457175926</v>
      </c>
      <c r="V453" s="106" t="s">
        <v>1457</v>
      </c>
      <c r="W453" s="100"/>
      <c r="X453" s="100"/>
      <c r="Y453" s="109" t="s">
        <v>1902</v>
      </c>
      <c r="Z453" s="100"/>
    </row>
    <row r="454" spans="1:26" ht="15">
      <c r="A454" s="70" t="s">
        <v>569</v>
      </c>
      <c r="B454" s="70" t="s">
        <v>638</v>
      </c>
      <c r="C454" s="71"/>
      <c r="D454" s="72"/>
      <c r="E454" s="73"/>
      <c r="F454" s="74"/>
      <c r="G454" s="71"/>
      <c r="H454" s="75"/>
      <c r="I454" s="76"/>
      <c r="J454" s="76"/>
      <c r="K454" s="36"/>
      <c r="L454" s="98">
        <v>454</v>
      </c>
      <c r="M454" s="98"/>
      <c r="N454" s="78"/>
      <c r="O454" s="100" t="s">
        <v>679</v>
      </c>
      <c r="P454" s="103">
        <v>43729.460023148145</v>
      </c>
      <c r="Q454" s="100" t="s">
        <v>753</v>
      </c>
      <c r="R454" s="100"/>
      <c r="S454" s="100"/>
      <c r="T454" s="100"/>
      <c r="U454" s="103">
        <v>43729.460023148145</v>
      </c>
      <c r="V454" s="106" t="s">
        <v>1458</v>
      </c>
      <c r="W454" s="100"/>
      <c r="X454" s="100"/>
      <c r="Y454" s="109" t="s">
        <v>1903</v>
      </c>
      <c r="Z454" s="100"/>
    </row>
    <row r="455" spans="1:26" ht="15">
      <c r="A455" s="70" t="s">
        <v>569</v>
      </c>
      <c r="B455" s="70" t="s">
        <v>613</v>
      </c>
      <c r="C455" s="71"/>
      <c r="D455" s="72"/>
      <c r="E455" s="73"/>
      <c r="F455" s="74"/>
      <c r="G455" s="71"/>
      <c r="H455" s="75"/>
      <c r="I455" s="76"/>
      <c r="J455" s="76"/>
      <c r="K455" s="36"/>
      <c r="L455" s="98">
        <v>455</v>
      </c>
      <c r="M455" s="98"/>
      <c r="N455" s="78"/>
      <c r="O455" s="100" t="s">
        <v>679</v>
      </c>
      <c r="P455" s="103">
        <v>43729.460023148145</v>
      </c>
      <c r="Q455" s="100" t="s">
        <v>753</v>
      </c>
      <c r="R455" s="100"/>
      <c r="S455" s="100"/>
      <c r="T455" s="100"/>
      <c r="U455" s="103">
        <v>43729.460023148145</v>
      </c>
      <c r="V455" s="106" t="s">
        <v>1458</v>
      </c>
      <c r="W455" s="100"/>
      <c r="X455" s="100"/>
      <c r="Y455" s="109" t="s">
        <v>1903</v>
      </c>
      <c r="Z455" s="100"/>
    </row>
    <row r="456" spans="1:26" ht="15">
      <c r="A456" s="70" t="s">
        <v>569</v>
      </c>
      <c r="B456" s="70" t="s">
        <v>616</v>
      </c>
      <c r="C456" s="71"/>
      <c r="D456" s="72"/>
      <c r="E456" s="73"/>
      <c r="F456" s="74"/>
      <c r="G456" s="71"/>
      <c r="H456" s="75"/>
      <c r="I456" s="76"/>
      <c r="J456" s="76"/>
      <c r="K456" s="36"/>
      <c r="L456" s="98">
        <v>456</v>
      </c>
      <c r="M456" s="98"/>
      <c r="N456" s="78"/>
      <c r="O456" s="100" t="s">
        <v>679</v>
      </c>
      <c r="P456" s="103">
        <v>43733.03439814815</v>
      </c>
      <c r="Q456" s="100" t="s">
        <v>831</v>
      </c>
      <c r="R456" s="100"/>
      <c r="S456" s="100"/>
      <c r="T456" s="100"/>
      <c r="U456" s="103">
        <v>43733.03439814815</v>
      </c>
      <c r="V456" s="106" t="s">
        <v>1459</v>
      </c>
      <c r="W456" s="100"/>
      <c r="X456" s="100"/>
      <c r="Y456" s="109" t="s">
        <v>1904</v>
      </c>
      <c r="Z456" s="100"/>
    </row>
    <row r="457" spans="1:26" ht="15">
      <c r="A457" s="70" t="s">
        <v>570</v>
      </c>
      <c r="B457" s="70" t="s">
        <v>665</v>
      </c>
      <c r="C457" s="71"/>
      <c r="D457" s="72"/>
      <c r="E457" s="73"/>
      <c r="F457" s="74"/>
      <c r="G457" s="71"/>
      <c r="H457" s="75"/>
      <c r="I457" s="76"/>
      <c r="J457" s="76"/>
      <c r="K457" s="36"/>
      <c r="L457" s="98">
        <v>457</v>
      </c>
      <c r="M457" s="98"/>
      <c r="N457" s="78"/>
      <c r="O457" s="100" t="s">
        <v>679</v>
      </c>
      <c r="P457" s="103">
        <v>43733.036307870374</v>
      </c>
      <c r="Q457" s="100" t="s">
        <v>847</v>
      </c>
      <c r="R457" s="106" t="s">
        <v>1006</v>
      </c>
      <c r="S457" s="100" t="s">
        <v>1052</v>
      </c>
      <c r="T457" s="100"/>
      <c r="U457" s="103">
        <v>43733.036307870374</v>
      </c>
      <c r="V457" s="106" t="s">
        <v>1460</v>
      </c>
      <c r="W457" s="100"/>
      <c r="X457" s="100"/>
      <c r="Y457" s="109" t="s">
        <v>1905</v>
      </c>
      <c r="Z457" s="100"/>
    </row>
    <row r="458" spans="1:26" ht="15">
      <c r="A458" s="70" t="s">
        <v>571</v>
      </c>
      <c r="B458" s="70" t="s">
        <v>571</v>
      </c>
      <c r="C458" s="71"/>
      <c r="D458" s="72"/>
      <c r="E458" s="73"/>
      <c r="F458" s="74"/>
      <c r="G458" s="71"/>
      <c r="H458" s="75"/>
      <c r="I458" s="76"/>
      <c r="J458" s="76"/>
      <c r="K458" s="36"/>
      <c r="L458" s="98">
        <v>458</v>
      </c>
      <c r="M458" s="98"/>
      <c r="N458" s="78"/>
      <c r="O458" s="100" t="s">
        <v>214</v>
      </c>
      <c r="P458" s="103">
        <v>43726.8125</v>
      </c>
      <c r="Q458" s="100" t="s">
        <v>848</v>
      </c>
      <c r="R458" s="106" t="s">
        <v>1007</v>
      </c>
      <c r="S458" s="100" t="s">
        <v>1040</v>
      </c>
      <c r="T458" s="100"/>
      <c r="U458" s="103">
        <v>43726.8125</v>
      </c>
      <c r="V458" s="106" t="s">
        <v>1461</v>
      </c>
      <c r="W458" s="100"/>
      <c r="X458" s="100"/>
      <c r="Y458" s="109" t="s">
        <v>1906</v>
      </c>
      <c r="Z458" s="100"/>
    </row>
    <row r="459" spans="1:26" ht="15">
      <c r="A459" s="70" t="s">
        <v>571</v>
      </c>
      <c r="B459" s="70" t="s">
        <v>571</v>
      </c>
      <c r="C459" s="71"/>
      <c r="D459" s="72"/>
      <c r="E459" s="73"/>
      <c r="F459" s="74"/>
      <c r="G459" s="71"/>
      <c r="H459" s="75"/>
      <c r="I459" s="76"/>
      <c r="J459" s="76"/>
      <c r="K459" s="36"/>
      <c r="L459" s="98">
        <v>459</v>
      </c>
      <c r="M459" s="98"/>
      <c r="N459" s="78"/>
      <c r="O459" s="100" t="s">
        <v>214</v>
      </c>
      <c r="P459" s="103">
        <v>43728.01736111111</v>
      </c>
      <c r="Q459" s="100" t="s">
        <v>849</v>
      </c>
      <c r="R459" s="106" t="s">
        <v>1008</v>
      </c>
      <c r="S459" s="100" t="s">
        <v>1040</v>
      </c>
      <c r="T459" s="100"/>
      <c r="U459" s="103">
        <v>43728.01736111111</v>
      </c>
      <c r="V459" s="106" t="s">
        <v>1462</v>
      </c>
      <c r="W459" s="100"/>
      <c r="X459" s="100"/>
      <c r="Y459" s="109" t="s">
        <v>1907</v>
      </c>
      <c r="Z459" s="100"/>
    </row>
    <row r="460" spans="1:26" ht="15">
      <c r="A460" s="70" t="s">
        <v>571</v>
      </c>
      <c r="B460" s="70" t="s">
        <v>571</v>
      </c>
      <c r="C460" s="71"/>
      <c r="D460" s="72"/>
      <c r="E460" s="73"/>
      <c r="F460" s="74"/>
      <c r="G460" s="71"/>
      <c r="H460" s="75"/>
      <c r="I460" s="76"/>
      <c r="J460" s="76"/>
      <c r="K460" s="36"/>
      <c r="L460" s="98">
        <v>460</v>
      </c>
      <c r="M460" s="98"/>
      <c r="N460" s="78"/>
      <c r="O460" s="100" t="s">
        <v>214</v>
      </c>
      <c r="P460" s="103">
        <v>43733.11111111111</v>
      </c>
      <c r="Q460" s="100" t="s">
        <v>850</v>
      </c>
      <c r="R460" s="106" t="s">
        <v>1009</v>
      </c>
      <c r="S460" s="100" t="s">
        <v>1040</v>
      </c>
      <c r="T460" s="100"/>
      <c r="U460" s="103">
        <v>43733.11111111111</v>
      </c>
      <c r="V460" s="106" t="s">
        <v>1463</v>
      </c>
      <c r="W460" s="100"/>
      <c r="X460" s="100"/>
      <c r="Y460" s="109" t="s">
        <v>1908</v>
      </c>
      <c r="Z460" s="100"/>
    </row>
    <row r="461" spans="1:26" ht="15">
      <c r="A461" s="70" t="s">
        <v>572</v>
      </c>
      <c r="B461" s="70" t="s">
        <v>616</v>
      </c>
      <c r="C461" s="71"/>
      <c r="D461" s="72"/>
      <c r="E461" s="73"/>
      <c r="F461" s="74"/>
      <c r="G461" s="71"/>
      <c r="H461" s="75"/>
      <c r="I461" s="76"/>
      <c r="J461" s="76"/>
      <c r="K461" s="36"/>
      <c r="L461" s="98">
        <v>461</v>
      </c>
      <c r="M461" s="98"/>
      <c r="N461" s="78"/>
      <c r="O461" s="100" t="s">
        <v>679</v>
      </c>
      <c r="P461" s="103">
        <v>43733.147048611114</v>
      </c>
      <c r="Q461" s="100" t="s">
        <v>831</v>
      </c>
      <c r="R461" s="100"/>
      <c r="S461" s="100"/>
      <c r="T461" s="100"/>
      <c r="U461" s="103">
        <v>43733.147048611114</v>
      </c>
      <c r="V461" s="106" t="s">
        <v>1464</v>
      </c>
      <c r="W461" s="100"/>
      <c r="X461" s="100"/>
      <c r="Y461" s="109" t="s">
        <v>1909</v>
      </c>
      <c r="Z461" s="100"/>
    </row>
    <row r="462" spans="1:26" ht="15">
      <c r="A462" s="70" t="s">
        <v>573</v>
      </c>
      <c r="B462" s="70" t="s">
        <v>666</v>
      </c>
      <c r="C462" s="71"/>
      <c r="D462" s="72"/>
      <c r="E462" s="73"/>
      <c r="F462" s="74"/>
      <c r="G462" s="71"/>
      <c r="H462" s="75"/>
      <c r="I462" s="76"/>
      <c r="J462" s="76"/>
      <c r="K462" s="36"/>
      <c r="L462" s="98">
        <v>462</v>
      </c>
      <c r="M462" s="98"/>
      <c r="N462" s="78"/>
      <c r="O462" s="100" t="s">
        <v>680</v>
      </c>
      <c r="P462" s="103">
        <v>43733.291666666664</v>
      </c>
      <c r="Q462" s="100" t="s">
        <v>851</v>
      </c>
      <c r="R462" s="106" t="s">
        <v>1010</v>
      </c>
      <c r="S462" s="100" t="s">
        <v>1040</v>
      </c>
      <c r="T462" s="100"/>
      <c r="U462" s="103">
        <v>43733.291666666664</v>
      </c>
      <c r="V462" s="106" t="s">
        <v>1465</v>
      </c>
      <c r="W462" s="100"/>
      <c r="X462" s="100"/>
      <c r="Y462" s="109" t="s">
        <v>1910</v>
      </c>
      <c r="Z462" s="109" t="s">
        <v>1986</v>
      </c>
    </row>
    <row r="463" spans="1:26" ht="15">
      <c r="A463" s="70" t="s">
        <v>573</v>
      </c>
      <c r="B463" s="70" t="s">
        <v>666</v>
      </c>
      <c r="C463" s="71"/>
      <c r="D463" s="72"/>
      <c r="E463" s="73"/>
      <c r="F463" s="74"/>
      <c r="G463" s="71"/>
      <c r="H463" s="75"/>
      <c r="I463" s="76"/>
      <c r="J463" s="76"/>
      <c r="K463" s="36"/>
      <c r="L463" s="98">
        <v>463</v>
      </c>
      <c r="M463" s="98"/>
      <c r="N463" s="78"/>
      <c r="O463" s="100" t="s">
        <v>679</v>
      </c>
      <c r="P463" s="103">
        <v>43733.300358796296</v>
      </c>
      <c r="Q463" s="100" t="s">
        <v>852</v>
      </c>
      <c r="R463" s="100"/>
      <c r="S463" s="100"/>
      <c r="T463" s="100"/>
      <c r="U463" s="103">
        <v>43733.300358796296</v>
      </c>
      <c r="V463" s="106" t="s">
        <v>1466</v>
      </c>
      <c r="W463" s="100"/>
      <c r="X463" s="100"/>
      <c r="Y463" s="109" t="s">
        <v>1911</v>
      </c>
      <c r="Z463" s="100"/>
    </row>
    <row r="464" spans="1:26" ht="15">
      <c r="A464" s="70" t="s">
        <v>574</v>
      </c>
      <c r="B464" s="70" t="s">
        <v>593</v>
      </c>
      <c r="C464" s="71"/>
      <c r="D464" s="72"/>
      <c r="E464" s="73"/>
      <c r="F464" s="74"/>
      <c r="G464" s="71"/>
      <c r="H464" s="75"/>
      <c r="I464" s="76"/>
      <c r="J464" s="76"/>
      <c r="K464" s="36"/>
      <c r="L464" s="98">
        <v>464</v>
      </c>
      <c r="M464" s="98"/>
      <c r="N464" s="78"/>
      <c r="O464" s="100" t="s">
        <v>679</v>
      </c>
      <c r="P464" s="103">
        <v>43733.34105324074</v>
      </c>
      <c r="Q464" s="100" t="s">
        <v>853</v>
      </c>
      <c r="R464" s="106" t="s">
        <v>961</v>
      </c>
      <c r="S464" s="100" t="s">
        <v>1047</v>
      </c>
      <c r="T464" s="100"/>
      <c r="U464" s="103">
        <v>43733.34105324074</v>
      </c>
      <c r="V464" s="106" t="s">
        <v>1467</v>
      </c>
      <c r="W464" s="100"/>
      <c r="X464" s="100"/>
      <c r="Y464" s="109" t="s">
        <v>1912</v>
      </c>
      <c r="Z464" s="100"/>
    </row>
    <row r="465" spans="1:26" ht="15">
      <c r="A465" s="70" t="s">
        <v>575</v>
      </c>
      <c r="B465" s="70" t="s">
        <v>575</v>
      </c>
      <c r="C465" s="71"/>
      <c r="D465" s="72"/>
      <c r="E465" s="73"/>
      <c r="F465" s="74"/>
      <c r="G465" s="71"/>
      <c r="H465" s="75"/>
      <c r="I465" s="76"/>
      <c r="J465" s="76"/>
      <c r="K465" s="36"/>
      <c r="L465" s="98">
        <v>465</v>
      </c>
      <c r="M465" s="98"/>
      <c r="N465" s="78"/>
      <c r="O465" s="100" t="s">
        <v>214</v>
      </c>
      <c r="P465" s="103">
        <v>43733.51248842593</v>
      </c>
      <c r="Q465" s="100" t="s">
        <v>854</v>
      </c>
      <c r="R465" s="106" t="s">
        <v>1011</v>
      </c>
      <c r="S465" s="100" t="s">
        <v>1040</v>
      </c>
      <c r="T465" s="100"/>
      <c r="U465" s="103">
        <v>43733.51248842593</v>
      </c>
      <c r="V465" s="106" t="s">
        <v>1468</v>
      </c>
      <c r="W465" s="100"/>
      <c r="X465" s="100"/>
      <c r="Y465" s="109" t="s">
        <v>1913</v>
      </c>
      <c r="Z465" s="100"/>
    </row>
    <row r="466" spans="1:26" ht="15">
      <c r="A466" s="70" t="s">
        <v>576</v>
      </c>
      <c r="B466" s="70" t="s">
        <v>575</v>
      </c>
      <c r="C466" s="71"/>
      <c r="D466" s="72"/>
      <c r="E466" s="73"/>
      <c r="F466" s="74"/>
      <c r="G466" s="71"/>
      <c r="H466" s="75"/>
      <c r="I466" s="76"/>
      <c r="J466" s="76"/>
      <c r="K466" s="36"/>
      <c r="L466" s="98">
        <v>466</v>
      </c>
      <c r="M466" s="98"/>
      <c r="N466" s="78"/>
      <c r="O466" s="100" t="s">
        <v>679</v>
      </c>
      <c r="P466" s="103">
        <v>43733.513553240744</v>
      </c>
      <c r="Q466" s="100" t="s">
        <v>855</v>
      </c>
      <c r="R466" s="100"/>
      <c r="S466" s="100"/>
      <c r="T466" s="100"/>
      <c r="U466" s="103">
        <v>43733.513553240744</v>
      </c>
      <c r="V466" s="106" t="s">
        <v>1469</v>
      </c>
      <c r="W466" s="100"/>
      <c r="X466" s="100"/>
      <c r="Y466" s="109" t="s">
        <v>1914</v>
      </c>
      <c r="Z466" s="100"/>
    </row>
    <row r="467" spans="1:26" ht="15">
      <c r="A467" s="70" t="s">
        <v>577</v>
      </c>
      <c r="B467" s="70" t="s">
        <v>577</v>
      </c>
      <c r="C467" s="71"/>
      <c r="D467" s="72"/>
      <c r="E467" s="73"/>
      <c r="F467" s="74"/>
      <c r="G467" s="71"/>
      <c r="H467" s="75"/>
      <c r="I467" s="76"/>
      <c r="J467" s="76"/>
      <c r="K467" s="36"/>
      <c r="L467" s="98">
        <v>467</v>
      </c>
      <c r="M467" s="98"/>
      <c r="N467" s="78"/>
      <c r="O467" s="100" t="s">
        <v>214</v>
      </c>
      <c r="P467" s="103">
        <v>43733.53737268518</v>
      </c>
      <c r="Q467" s="100" t="s">
        <v>856</v>
      </c>
      <c r="R467" s="106" t="s">
        <v>1012</v>
      </c>
      <c r="S467" s="100" t="s">
        <v>1040</v>
      </c>
      <c r="T467" s="100" t="s">
        <v>1074</v>
      </c>
      <c r="U467" s="103">
        <v>43733.53737268518</v>
      </c>
      <c r="V467" s="106" t="s">
        <v>1470</v>
      </c>
      <c r="W467" s="100">
        <v>39.19166667</v>
      </c>
      <c r="X467" s="100">
        <v>-96.58083333</v>
      </c>
      <c r="Y467" s="109" t="s">
        <v>1915</v>
      </c>
      <c r="Z467" s="100"/>
    </row>
    <row r="468" spans="1:26" ht="15">
      <c r="A468" s="70" t="s">
        <v>578</v>
      </c>
      <c r="B468" s="70" t="s">
        <v>627</v>
      </c>
      <c r="C468" s="71"/>
      <c r="D468" s="72"/>
      <c r="E468" s="73"/>
      <c r="F468" s="74"/>
      <c r="G468" s="71"/>
      <c r="H468" s="75"/>
      <c r="I468" s="76"/>
      <c r="J468" s="76"/>
      <c r="K468" s="36"/>
      <c r="L468" s="98">
        <v>468</v>
      </c>
      <c r="M468" s="98"/>
      <c r="N468" s="78"/>
      <c r="O468" s="100" t="s">
        <v>679</v>
      </c>
      <c r="P468" s="103">
        <v>43733.6534837963</v>
      </c>
      <c r="Q468" s="100" t="s">
        <v>857</v>
      </c>
      <c r="R468" s="106" t="s">
        <v>1013</v>
      </c>
      <c r="S468" s="100" t="s">
        <v>1040</v>
      </c>
      <c r="T468" s="100" t="s">
        <v>1075</v>
      </c>
      <c r="U468" s="103">
        <v>43733.6534837963</v>
      </c>
      <c r="V468" s="106" t="s">
        <v>1471</v>
      </c>
      <c r="W468" s="100"/>
      <c r="X468" s="100"/>
      <c r="Y468" s="109" t="s">
        <v>1916</v>
      </c>
      <c r="Z468" s="100"/>
    </row>
    <row r="469" spans="1:26" ht="15">
      <c r="A469" s="70" t="s">
        <v>579</v>
      </c>
      <c r="B469" s="70" t="s">
        <v>579</v>
      </c>
      <c r="C469" s="71"/>
      <c r="D469" s="72"/>
      <c r="E469" s="73"/>
      <c r="F469" s="74"/>
      <c r="G469" s="71"/>
      <c r="H469" s="75"/>
      <c r="I469" s="76"/>
      <c r="J469" s="76"/>
      <c r="K469" s="36"/>
      <c r="L469" s="98">
        <v>469</v>
      </c>
      <c r="M469" s="98"/>
      <c r="N469" s="78"/>
      <c r="O469" s="100" t="s">
        <v>214</v>
      </c>
      <c r="P469" s="103">
        <v>43733.673680555556</v>
      </c>
      <c r="Q469" s="100" t="s">
        <v>858</v>
      </c>
      <c r="R469" s="106" t="s">
        <v>1014</v>
      </c>
      <c r="S469" s="100" t="s">
        <v>1040</v>
      </c>
      <c r="T469" s="100" t="s">
        <v>1076</v>
      </c>
      <c r="U469" s="103">
        <v>43733.673680555556</v>
      </c>
      <c r="V469" s="106" t="s">
        <v>1472</v>
      </c>
      <c r="W469" s="100"/>
      <c r="X469" s="100"/>
      <c r="Y469" s="109" t="s">
        <v>1917</v>
      </c>
      <c r="Z469" s="100"/>
    </row>
    <row r="470" spans="1:26" ht="15">
      <c r="A470" s="70" t="s">
        <v>580</v>
      </c>
      <c r="B470" s="70" t="s">
        <v>580</v>
      </c>
      <c r="C470" s="71"/>
      <c r="D470" s="72"/>
      <c r="E470" s="73"/>
      <c r="F470" s="74"/>
      <c r="G470" s="71"/>
      <c r="H470" s="75"/>
      <c r="I470" s="76"/>
      <c r="J470" s="76"/>
      <c r="K470" s="36"/>
      <c r="L470" s="98">
        <v>470</v>
      </c>
      <c r="M470" s="98"/>
      <c r="N470" s="78"/>
      <c r="O470" s="100" t="s">
        <v>214</v>
      </c>
      <c r="P470" s="103">
        <v>43733.676770833335</v>
      </c>
      <c r="Q470" s="100" t="s">
        <v>859</v>
      </c>
      <c r="R470" s="106" t="s">
        <v>1015</v>
      </c>
      <c r="S470" s="100" t="s">
        <v>1040</v>
      </c>
      <c r="T470" s="100" t="s">
        <v>1077</v>
      </c>
      <c r="U470" s="103">
        <v>43733.676770833335</v>
      </c>
      <c r="V470" s="106" t="s">
        <v>1473</v>
      </c>
      <c r="W470" s="100">
        <v>39.19166667</v>
      </c>
      <c r="X470" s="100">
        <v>-96.58083333</v>
      </c>
      <c r="Y470" s="109" t="s">
        <v>1918</v>
      </c>
      <c r="Z470" s="100"/>
    </row>
    <row r="471" spans="1:26" ht="15">
      <c r="A471" s="70" t="s">
        <v>581</v>
      </c>
      <c r="B471" s="70" t="s">
        <v>581</v>
      </c>
      <c r="C471" s="71"/>
      <c r="D471" s="72"/>
      <c r="E471" s="73"/>
      <c r="F471" s="74"/>
      <c r="G471" s="71"/>
      <c r="H471" s="75"/>
      <c r="I471" s="76"/>
      <c r="J471" s="76"/>
      <c r="K471" s="36"/>
      <c r="L471" s="98">
        <v>471</v>
      </c>
      <c r="M471" s="98"/>
      <c r="N471" s="78"/>
      <c r="O471" s="100" t="s">
        <v>214</v>
      </c>
      <c r="P471" s="103">
        <v>43733.67875</v>
      </c>
      <c r="Q471" s="100" t="s">
        <v>860</v>
      </c>
      <c r="R471" s="106" t="s">
        <v>1016</v>
      </c>
      <c r="S471" s="100" t="s">
        <v>1040</v>
      </c>
      <c r="T471" s="100"/>
      <c r="U471" s="103">
        <v>43733.67875</v>
      </c>
      <c r="V471" s="106" t="s">
        <v>1474</v>
      </c>
      <c r="W471" s="100"/>
      <c r="X471" s="100"/>
      <c r="Y471" s="109" t="s">
        <v>1919</v>
      </c>
      <c r="Z471" s="100"/>
    </row>
    <row r="472" spans="1:26" ht="15">
      <c r="A472" s="70" t="s">
        <v>582</v>
      </c>
      <c r="B472" s="70" t="s">
        <v>581</v>
      </c>
      <c r="C472" s="71"/>
      <c r="D472" s="72"/>
      <c r="E472" s="73"/>
      <c r="F472" s="74"/>
      <c r="G472" s="71"/>
      <c r="H472" s="75"/>
      <c r="I472" s="76"/>
      <c r="J472" s="76"/>
      <c r="K472" s="36"/>
      <c r="L472" s="98">
        <v>472</v>
      </c>
      <c r="M472" s="98"/>
      <c r="N472" s="78"/>
      <c r="O472" s="100" t="s">
        <v>679</v>
      </c>
      <c r="P472" s="103">
        <v>43733.687731481485</v>
      </c>
      <c r="Q472" s="100" t="s">
        <v>861</v>
      </c>
      <c r="R472" s="100"/>
      <c r="S472" s="100"/>
      <c r="T472" s="100"/>
      <c r="U472" s="103">
        <v>43733.687731481485</v>
      </c>
      <c r="V472" s="106" t="s">
        <v>1475</v>
      </c>
      <c r="W472" s="100"/>
      <c r="X472" s="100"/>
      <c r="Y472" s="109" t="s">
        <v>1920</v>
      </c>
      <c r="Z472" s="100"/>
    </row>
    <row r="473" spans="1:26" ht="15">
      <c r="A473" s="70" t="s">
        <v>583</v>
      </c>
      <c r="B473" s="70" t="s">
        <v>583</v>
      </c>
      <c r="C473" s="71"/>
      <c r="D473" s="72"/>
      <c r="E473" s="73"/>
      <c r="F473" s="74"/>
      <c r="G473" s="71"/>
      <c r="H473" s="75"/>
      <c r="I473" s="76"/>
      <c r="J473" s="76"/>
      <c r="K473" s="36"/>
      <c r="L473" s="98">
        <v>473</v>
      </c>
      <c r="M473" s="98"/>
      <c r="N473" s="78"/>
      <c r="O473" s="100" t="s">
        <v>214</v>
      </c>
      <c r="P473" s="103">
        <v>43733.63376157408</v>
      </c>
      <c r="Q473" s="100" t="s">
        <v>862</v>
      </c>
      <c r="R473" s="100"/>
      <c r="S473" s="100"/>
      <c r="T473" s="100" t="s">
        <v>1078</v>
      </c>
      <c r="U473" s="103">
        <v>43733.63376157408</v>
      </c>
      <c r="V473" s="106" t="s">
        <v>1476</v>
      </c>
      <c r="W473" s="100"/>
      <c r="X473" s="100"/>
      <c r="Y473" s="109" t="s">
        <v>1921</v>
      </c>
      <c r="Z473" s="100"/>
    </row>
    <row r="474" spans="1:26" ht="15">
      <c r="A474" s="70" t="s">
        <v>584</v>
      </c>
      <c r="B474" s="70" t="s">
        <v>583</v>
      </c>
      <c r="C474" s="71"/>
      <c r="D474" s="72"/>
      <c r="E474" s="73"/>
      <c r="F474" s="74"/>
      <c r="G474" s="71"/>
      <c r="H474" s="75"/>
      <c r="I474" s="76"/>
      <c r="J474" s="76"/>
      <c r="K474" s="36"/>
      <c r="L474" s="98">
        <v>474</v>
      </c>
      <c r="M474" s="98"/>
      <c r="N474" s="78"/>
      <c r="O474" s="100" t="s">
        <v>679</v>
      </c>
      <c r="P474" s="103">
        <v>43733.69388888889</v>
      </c>
      <c r="Q474" s="100" t="s">
        <v>863</v>
      </c>
      <c r="R474" s="100"/>
      <c r="S474" s="100"/>
      <c r="T474" s="100" t="s">
        <v>1078</v>
      </c>
      <c r="U474" s="103">
        <v>43733.69388888889</v>
      </c>
      <c r="V474" s="106" t="s">
        <v>1477</v>
      </c>
      <c r="W474" s="100"/>
      <c r="X474" s="100"/>
      <c r="Y474" s="109" t="s">
        <v>1922</v>
      </c>
      <c r="Z474" s="100"/>
    </row>
    <row r="475" spans="1:26" ht="15">
      <c r="A475" s="70" t="s">
        <v>585</v>
      </c>
      <c r="B475" s="70" t="s">
        <v>585</v>
      </c>
      <c r="C475" s="71"/>
      <c r="D475" s="72"/>
      <c r="E475" s="73"/>
      <c r="F475" s="74"/>
      <c r="G475" s="71"/>
      <c r="H475" s="75"/>
      <c r="I475" s="76"/>
      <c r="J475" s="76"/>
      <c r="K475" s="36"/>
      <c r="L475" s="98">
        <v>475</v>
      </c>
      <c r="M475" s="98"/>
      <c r="N475" s="78"/>
      <c r="O475" s="100" t="s">
        <v>214</v>
      </c>
      <c r="P475" s="103">
        <v>43727.623564814814</v>
      </c>
      <c r="Q475" s="100" t="s">
        <v>864</v>
      </c>
      <c r="R475" s="106" t="s">
        <v>1017</v>
      </c>
      <c r="S475" s="100" t="s">
        <v>1040</v>
      </c>
      <c r="T475" s="100"/>
      <c r="U475" s="103">
        <v>43727.623564814814</v>
      </c>
      <c r="V475" s="106" t="s">
        <v>1478</v>
      </c>
      <c r="W475" s="100"/>
      <c r="X475" s="100"/>
      <c r="Y475" s="109" t="s">
        <v>1923</v>
      </c>
      <c r="Z475" s="100"/>
    </row>
    <row r="476" spans="1:26" ht="15">
      <c r="A476" s="70" t="s">
        <v>585</v>
      </c>
      <c r="B476" s="70" t="s">
        <v>585</v>
      </c>
      <c r="C476" s="71"/>
      <c r="D476" s="72"/>
      <c r="E476" s="73"/>
      <c r="F476" s="74"/>
      <c r="G476" s="71"/>
      <c r="H476" s="75"/>
      <c r="I476" s="76"/>
      <c r="J476" s="76"/>
      <c r="K476" s="36"/>
      <c r="L476" s="98">
        <v>476</v>
      </c>
      <c r="M476" s="98"/>
      <c r="N476" s="78"/>
      <c r="O476" s="100" t="s">
        <v>214</v>
      </c>
      <c r="P476" s="103">
        <v>43733.697916666664</v>
      </c>
      <c r="Q476" s="100" t="s">
        <v>865</v>
      </c>
      <c r="R476" s="106" t="s">
        <v>1018</v>
      </c>
      <c r="S476" s="100" t="s">
        <v>1040</v>
      </c>
      <c r="T476" s="100"/>
      <c r="U476" s="103">
        <v>43733.697916666664</v>
      </c>
      <c r="V476" s="106" t="s">
        <v>1479</v>
      </c>
      <c r="W476" s="100"/>
      <c r="X476" s="100"/>
      <c r="Y476" s="109" t="s">
        <v>1924</v>
      </c>
      <c r="Z476" s="100"/>
    </row>
    <row r="477" spans="1:26" ht="15">
      <c r="A477" s="70" t="s">
        <v>586</v>
      </c>
      <c r="B477" s="70" t="s">
        <v>667</v>
      </c>
      <c r="C477" s="71"/>
      <c r="D477" s="72"/>
      <c r="E477" s="73"/>
      <c r="F477" s="74"/>
      <c r="G477" s="71"/>
      <c r="H477" s="75"/>
      <c r="I477" s="76"/>
      <c r="J477" s="76"/>
      <c r="K477" s="36"/>
      <c r="L477" s="98">
        <v>477</v>
      </c>
      <c r="M477" s="98"/>
      <c r="N477" s="78"/>
      <c r="O477" s="100" t="s">
        <v>679</v>
      </c>
      <c r="P477" s="103">
        <v>43733.76876157407</v>
      </c>
      <c r="Q477" s="100" t="s">
        <v>866</v>
      </c>
      <c r="R477" s="106" t="s">
        <v>1019</v>
      </c>
      <c r="S477" s="100" t="s">
        <v>1040</v>
      </c>
      <c r="T477" s="100"/>
      <c r="U477" s="103">
        <v>43733.76876157407</v>
      </c>
      <c r="V477" s="106" t="s">
        <v>1480</v>
      </c>
      <c r="W477" s="100"/>
      <c r="X477" s="100"/>
      <c r="Y477" s="109" t="s">
        <v>1925</v>
      </c>
      <c r="Z477" s="109" t="s">
        <v>1987</v>
      </c>
    </row>
    <row r="478" spans="1:26" ht="15">
      <c r="A478" s="70" t="s">
        <v>587</v>
      </c>
      <c r="B478" s="70" t="s">
        <v>615</v>
      </c>
      <c r="C478" s="71"/>
      <c r="D478" s="72"/>
      <c r="E478" s="73"/>
      <c r="F478" s="74"/>
      <c r="G478" s="71"/>
      <c r="H478" s="75"/>
      <c r="I478" s="76"/>
      <c r="J478" s="76"/>
      <c r="K478" s="36"/>
      <c r="L478" s="98">
        <v>478</v>
      </c>
      <c r="M478" s="98"/>
      <c r="N478" s="78"/>
      <c r="O478" s="100" t="s">
        <v>679</v>
      </c>
      <c r="P478" s="103">
        <v>43728.97414351852</v>
      </c>
      <c r="Q478" s="100" t="s">
        <v>759</v>
      </c>
      <c r="R478" s="100"/>
      <c r="S478" s="100"/>
      <c r="T478" s="100"/>
      <c r="U478" s="103">
        <v>43728.97414351852</v>
      </c>
      <c r="V478" s="106" t="s">
        <v>1481</v>
      </c>
      <c r="W478" s="100"/>
      <c r="X478" s="100"/>
      <c r="Y478" s="109" t="s">
        <v>1926</v>
      </c>
      <c r="Z478" s="100"/>
    </row>
    <row r="479" spans="1:26" ht="15">
      <c r="A479" s="70" t="s">
        <v>586</v>
      </c>
      <c r="B479" s="70" t="s">
        <v>587</v>
      </c>
      <c r="C479" s="71"/>
      <c r="D479" s="72"/>
      <c r="E479" s="73"/>
      <c r="F479" s="74"/>
      <c r="G479" s="71"/>
      <c r="H479" s="75"/>
      <c r="I479" s="76"/>
      <c r="J479" s="76"/>
      <c r="K479" s="36"/>
      <c r="L479" s="98">
        <v>479</v>
      </c>
      <c r="M479" s="98"/>
      <c r="N479" s="78"/>
      <c r="O479" s="100" t="s">
        <v>680</v>
      </c>
      <c r="P479" s="103">
        <v>43733.76876157407</v>
      </c>
      <c r="Q479" s="100" t="s">
        <v>866</v>
      </c>
      <c r="R479" s="106" t="s">
        <v>1019</v>
      </c>
      <c r="S479" s="100" t="s">
        <v>1040</v>
      </c>
      <c r="T479" s="100"/>
      <c r="U479" s="103">
        <v>43733.76876157407</v>
      </c>
      <c r="V479" s="106" t="s">
        <v>1480</v>
      </c>
      <c r="W479" s="100"/>
      <c r="X479" s="100"/>
      <c r="Y479" s="109" t="s">
        <v>1925</v>
      </c>
      <c r="Z479" s="109" t="s">
        <v>1987</v>
      </c>
    </row>
    <row r="480" spans="1:26" ht="15">
      <c r="A480" s="70" t="s">
        <v>588</v>
      </c>
      <c r="B480" s="70" t="s">
        <v>668</v>
      </c>
      <c r="C480" s="71"/>
      <c r="D480" s="72"/>
      <c r="E480" s="73"/>
      <c r="F480" s="74"/>
      <c r="G480" s="71"/>
      <c r="H480" s="75"/>
      <c r="I480" s="76"/>
      <c r="J480" s="76"/>
      <c r="K480" s="36"/>
      <c r="L480" s="98">
        <v>480</v>
      </c>
      <c r="M480" s="98"/>
      <c r="N480" s="78"/>
      <c r="O480" s="100" t="s">
        <v>679</v>
      </c>
      <c r="P480" s="103">
        <v>43733.78471064815</v>
      </c>
      <c r="Q480" s="100" t="s">
        <v>867</v>
      </c>
      <c r="R480" s="100"/>
      <c r="S480" s="100"/>
      <c r="T480" s="100"/>
      <c r="U480" s="103">
        <v>43733.78471064815</v>
      </c>
      <c r="V480" s="106" t="s">
        <v>1482</v>
      </c>
      <c r="W480" s="100"/>
      <c r="X480" s="100"/>
      <c r="Y480" s="109" t="s">
        <v>1927</v>
      </c>
      <c r="Z480" s="100"/>
    </row>
    <row r="481" spans="1:26" ht="15">
      <c r="A481" s="70" t="s">
        <v>588</v>
      </c>
      <c r="B481" s="70" t="s">
        <v>669</v>
      </c>
      <c r="C481" s="71"/>
      <c r="D481" s="72"/>
      <c r="E481" s="73"/>
      <c r="F481" s="74"/>
      <c r="G481" s="71"/>
      <c r="H481" s="75"/>
      <c r="I481" s="76"/>
      <c r="J481" s="76"/>
      <c r="K481" s="36"/>
      <c r="L481" s="98">
        <v>481</v>
      </c>
      <c r="M481" s="98"/>
      <c r="N481" s="78"/>
      <c r="O481" s="100" t="s">
        <v>679</v>
      </c>
      <c r="P481" s="103">
        <v>43733.78471064815</v>
      </c>
      <c r="Q481" s="100" t="s">
        <v>867</v>
      </c>
      <c r="R481" s="100"/>
      <c r="S481" s="100"/>
      <c r="T481" s="100"/>
      <c r="U481" s="103">
        <v>43733.78471064815</v>
      </c>
      <c r="V481" s="106" t="s">
        <v>1482</v>
      </c>
      <c r="W481" s="100"/>
      <c r="X481" s="100"/>
      <c r="Y481" s="109" t="s">
        <v>1927</v>
      </c>
      <c r="Z481" s="100"/>
    </row>
    <row r="482" spans="1:26" ht="15">
      <c r="A482" s="70" t="s">
        <v>588</v>
      </c>
      <c r="B482" s="70" t="s">
        <v>670</v>
      </c>
      <c r="C482" s="71"/>
      <c r="D482" s="72"/>
      <c r="E482" s="73"/>
      <c r="F482" s="74"/>
      <c r="G482" s="71"/>
      <c r="H482" s="75"/>
      <c r="I482" s="76"/>
      <c r="J482" s="76"/>
      <c r="K482" s="36"/>
      <c r="L482" s="98">
        <v>482</v>
      </c>
      <c r="M482" s="98"/>
      <c r="N482" s="78"/>
      <c r="O482" s="100" t="s">
        <v>679</v>
      </c>
      <c r="P482" s="103">
        <v>43733.78471064815</v>
      </c>
      <c r="Q482" s="100" t="s">
        <v>867</v>
      </c>
      <c r="R482" s="100"/>
      <c r="S482" s="100"/>
      <c r="T482" s="100"/>
      <c r="U482" s="103">
        <v>43733.78471064815</v>
      </c>
      <c r="V482" s="106" t="s">
        <v>1482</v>
      </c>
      <c r="W482" s="100"/>
      <c r="X482" s="100"/>
      <c r="Y482" s="109" t="s">
        <v>1927</v>
      </c>
      <c r="Z482" s="100"/>
    </row>
    <row r="483" spans="1:26" ht="15">
      <c r="A483" s="70" t="s">
        <v>588</v>
      </c>
      <c r="B483" s="70" t="s">
        <v>671</v>
      </c>
      <c r="C483" s="71"/>
      <c r="D483" s="72"/>
      <c r="E483" s="73"/>
      <c r="F483" s="74"/>
      <c r="G483" s="71"/>
      <c r="H483" s="75"/>
      <c r="I483" s="76"/>
      <c r="J483" s="76"/>
      <c r="K483" s="36"/>
      <c r="L483" s="98">
        <v>483</v>
      </c>
      <c r="M483" s="98"/>
      <c r="N483" s="78"/>
      <c r="O483" s="100" t="s">
        <v>679</v>
      </c>
      <c r="P483" s="103">
        <v>43733.78471064815</v>
      </c>
      <c r="Q483" s="100" t="s">
        <v>867</v>
      </c>
      <c r="R483" s="100"/>
      <c r="S483" s="100"/>
      <c r="T483" s="100"/>
      <c r="U483" s="103">
        <v>43733.78471064815</v>
      </c>
      <c r="V483" s="106" t="s">
        <v>1482</v>
      </c>
      <c r="W483" s="100"/>
      <c r="X483" s="100"/>
      <c r="Y483" s="109" t="s">
        <v>1927</v>
      </c>
      <c r="Z483" s="100"/>
    </row>
    <row r="484" spans="1:26" ht="15">
      <c r="A484" s="70" t="s">
        <v>589</v>
      </c>
      <c r="B484" s="70" t="s">
        <v>589</v>
      </c>
      <c r="C484" s="71"/>
      <c r="D484" s="72"/>
      <c r="E484" s="73"/>
      <c r="F484" s="74"/>
      <c r="G484" s="71"/>
      <c r="H484" s="75"/>
      <c r="I484" s="76"/>
      <c r="J484" s="76"/>
      <c r="K484" s="36"/>
      <c r="L484" s="98">
        <v>484</v>
      </c>
      <c r="M484" s="98"/>
      <c r="N484" s="78"/>
      <c r="O484" s="100" t="s">
        <v>214</v>
      </c>
      <c r="P484" s="103">
        <v>43733.823229166665</v>
      </c>
      <c r="Q484" s="100" t="s">
        <v>868</v>
      </c>
      <c r="R484" s="100"/>
      <c r="S484" s="100"/>
      <c r="T484" s="100" t="s">
        <v>1079</v>
      </c>
      <c r="U484" s="103">
        <v>43733.823229166665</v>
      </c>
      <c r="V484" s="106" t="s">
        <v>1483</v>
      </c>
      <c r="W484" s="100"/>
      <c r="X484" s="100"/>
      <c r="Y484" s="109" t="s">
        <v>1928</v>
      </c>
      <c r="Z484" s="100"/>
    </row>
    <row r="485" spans="1:26" ht="15">
      <c r="A485" s="70" t="s">
        <v>590</v>
      </c>
      <c r="B485" s="70" t="s">
        <v>672</v>
      </c>
      <c r="C485" s="71"/>
      <c r="D485" s="72"/>
      <c r="E485" s="73"/>
      <c r="F485" s="74"/>
      <c r="G485" s="71"/>
      <c r="H485" s="75"/>
      <c r="I485" s="76"/>
      <c r="J485" s="76"/>
      <c r="K485" s="36"/>
      <c r="L485" s="98">
        <v>485</v>
      </c>
      <c r="M485" s="98"/>
      <c r="N485" s="78"/>
      <c r="O485" s="100" t="s">
        <v>679</v>
      </c>
      <c r="P485" s="103">
        <v>43733.88109953704</v>
      </c>
      <c r="Q485" s="100" t="s">
        <v>869</v>
      </c>
      <c r="R485" s="106" t="s">
        <v>1020</v>
      </c>
      <c r="S485" s="100" t="s">
        <v>1040</v>
      </c>
      <c r="T485" s="100"/>
      <c r="U485" s="103">
        <v>43733.88109953704</v>
      </c>
      <c r="V485" s="106" t="s">
        <v>1484</v>
      </c>
      <c r="W485" s="100"/>
      <c r="X485" s="100"/>
      <c r="Y485" s="109" t="s">
        <v>1929</v>
      </c>
      <c r="Z485" s="109" t="s">
        <v>1988</v>
      </c>
    </row>
    <row r="486" spans="1:26" ht="15">
      <c r="A486" s="70" t="s">
        <v>590</v>
      </c>
      <c r="B486" s="70" t="s">
        <v>673</v>
      </c>
      <c r="C486" s="71"/>
      <c r="D486" s="72"/>
      <c r="E486" s="73"/>
      <c r="F486" s="74"/>
      <c r="G486" s="71"/>
      <c r="H486" s="75"/>
      <c r="I486" s="76"/>
      <c r="J486" s="76"/>
      <c r="K486" s="36"/>
      <c r="L486" s="98">
        <v>486</v>
      </c>
      <c r="M486" s="98"/>
      <c r="N486" s="78"/>
      <c r="O486" s="100" t="s">
        <v>679</v>
      </c>
      <c r="P486" s="103">
        <v>43733.88109953704</v>
      </c>
      <c r="Q486" s="100" t="s">
        <v>869</v>
      </c>
      <c r="R486" s="106" t="s">
        <v>1020</v>
      </c>
      <c r="S486" s="100" t="s">
        <v>1040</v>
      </c>
      <c r="T486" s="100"/>
      <c r="U486" s="103">
        <v>43733.88109953704</v>
      </c>
      <c r="V486" s="106" t="s">
        <v>1484</v>
      </c>
      <c r="W486" s="100"/>
      <c r="X486" s="100"/>
      <c r="Y486" s="109" t="s">
        <v>1929</v>
      </c>
      <c r="Z486" s="109" t="s">
        <v>1988</v>
      </c>
    </row>
    <row r="487" spans="1:26" ht="15">
      <c r="A487" s="70" t="s">
        <v>590</v>
      </c>
      <c r="B487" s="70" t="s">
        <v>674</v>
      </c>
      <c r="C487" s="71"/>
      <c r="D487" s="72"/>
      <c r="E487" s="73"/>
      <c r="F487" s="74"/>
      <c r="G487" s="71"/>
      <c r="H487" s="75"/>
      <c r="I487" s="76"/>
      <c r="J487" s="76"/>
      <c r="K487" s="36"/>
      <c r="L487" s="98">
        <v>487</v>
      </c>
      <c r="M487" s="98"/>
      <c r="N487" s="78"/>
      <c r="O487" s="100" t="s">
        <v>679</v>
      </c>
      <c r="P487" s="103">
        <v>43733.88109953704</v>
      </c>
      <c r="Q487" s="100" t="s">
        <v>869</v>
      </c>
      <c r="R487" s="106" t="s">
        <v>1020</v>
      </c>
      <c r="S487" s="100" t="s">
        <v>1040</v>
      </c>
      <c r="T487" s="100"/>
      <c r="U487" s="103">
        <v>43733.88109953704</v>
      </c>
      <c r="V487" s="106" t="s">
        <v>1484</v>
      </c>
      <c r="W487" s="100"/>
      <c r="X487" s="100"/>
      <c r="Y487" s="109" t="s">
        <v>1929</v>
      </c>
      <c r="Z487" s="109" t="s">
        <v>1988</v>
      </c>
    </row>
    <row r="488" spans="1:26" ht="15">
      <c r="A488" s="70" t="s">
        <v>590</v>
      </c>
      <c r="B488" s="70" t="s">
        <v>675</v>
      </c>
      <c r="C488" s="71"/>
      <c r="D488" s="72"/>
      <c r="E488" s="73"/>
      <c r="F488" s="74"/>
      <c r="G488" s="71"/>
      <c r="H488" s="75"/>
      <c r="I488" s="76"/>
      <c r="J488" s="76"/>
      <c r="K488" s="36"/>
      <c r="L488" s="98">
        <v>488</v>
      </c>
      <c r="M488" s="98"/>
      <c r="N488" s="78"/>
      <c r="O488" s="100" t="s">
        <v>680</v>
      </c>
      <c r="P488" s="103">
        <v>43733.88109953704</v>
      </c>
      <c r="Q488" s="100" t="s">
        <v>869</v>
      </c>
      <c r="R488" s="106" t="s">
        <v>1020</v>
      </c>
      <c r="S488" s="100" t="s">
        <v>1040</v>
      </c>
      <c r="T488" s="100"/>
      <c r="U488" s="103">
        <v>43733.88109953704</v>
      </c>
      <c r="V488" s="106" t="s">
        <v>1484</v>
      </c>
      <c r="W488" s="100"/>
      <c r="X488" s="100"/>
      <c r="Y488" s="109" t="s">
        <v>1929</v>
      </c>
      <c r="Z488" s="109" t="s">
        <v>1988</v>
      </c>
    </row>
    <row r="489" spans="1:26" ht="15">
      <c r="A489" s="70" t="s">
        <v>591</v>
      </c>
      <c r="B489" s="70" t="s">
        <v>676</v>
      </c>
      <c r="C489" s="71"/>
      <c r="D489" s="72"/>
      <c r="E489" s="73"/>
      <c r="F489" s="74"/>
      <c r="G489" s="71"/>
      <c r="H489" s="75"/>
      <c r="I489" s="76"/>
      <c r="J489" s="76"/>
      <c r="K489" s="36"/>
      <c r="L489" s="98">
        <v>489</v>
      </c>
      <c r="M489" s="98"/>
      <c r="N489" s="78"/>
      <c r="O489" s="100" t="s">
        <v>679</v>
      </c>
      <c r="P489" s="103">
        <v>43734.01513888889</v>
      </c>
      <c r="Q489" s="100" t="s">
        <v>870</v>
      </c>
      <c r="R489" s="100"/>
      <c r="S489" s="100"/>
      <c r="T489" s="100" t="s">
        <v>1080</v>
      </c>
      <c r="U489" s="103">
        <v>43734.01513888889</v>
      </c>
      <c r="V489" s="106" t="s">
        <v>1485</v>
      </c>
      <c r="W489" s="100"/>
      <c r="X489" s="100"/>
      <c r="Y489" s="109" t="s">
        <v>1930</v>
      </c>
      <c r="Z489" s="100"/>
    </row>
    <row r="490" spans="1:26" ht="15">
      <c r="A490" s="70" t="s">
        <v>592</v>
      </c>
      <c r="B490" s="70" t="s">
        <v>677</v>
      </c>
      <c r="C490" s="71"/>
      <c r="D490" s="72"/>
      <c r="E490" s="73"/>
      <c r="F490" s="74"/>
      <c r="G490" s="71"/>
      <c r="H490" s="75"/>
      <c r="I490" s="76"/>
      <c r="J490" s="76"/>
      <c r="K490" s="36"/>
      <c r="L490" s="98">
        <v>490</v>
      </c>
      <c r="M490" s="98"/>
      <c r="N490" s="78"/>
      <c r="O490" s="100" t="s">
        <v>679</v>
      </c>
      <c r="P490" s="103">
        <v>43733.871666666666</v>
      </c>
      <c r="Q490" s="100" t="s">
        <v>871</v>
      </c>
      <c r="R490" s="106" t="s">
        <v>1021</v>
      </c>
      <c r="S490" s="100" t="s">
        <v>1040</v>
      </c>
      <c r="T490" s="100" t="s">
        <v>1080</v>
      </c>
      <c r="U490" s="103">
        <v>43733.871666666666</v>
      </c>
      <c r="V490" s="106" t="s">
        <v>1486</v>
      </c>
      <c r="W490" s="100"/>
      <c r="X490" s="100"/>
      <c r="Y490" s="109" t="s">
        <v>1931</v>
      </c>
      <c r="Z490" s="100"/>
    </row>
    <row r="491" spans="1:26" ht="15">
      <c r="A491" s="70" t="s">
        <v>591</v>
      </c>
      <c r="B491" s="70" t="s">
        <v>677</v>
      </c>
      <c r="C491" s="71"/>
      <c r="D491" s="72"/>
      <c r="E491" s="73"/>
      <c r="F491" s="74"/>
      <c r="G491" s="71"/>
      <c r="H491" s="75"/>
      <c r="I491" s="76"/>
      <c r="J491" s="76"/>
      <c r="K491" s="36"/>
      <c r="L491" s="98">
        <v>491</v>
      </c>
      <c r="M491" s="98"/>
      <c r="N491" s="78"/>
      <c r="O491" s="100" t="s">
        <v>679</v>
      </c>
      <c r="P491" s="103">
        <v>43734.01513888889</v>
      </c>
      <c r="Q491" s="100" t="s">
        <v>870</v>
      </c>
      <c r="R491" s="100"/>
      <c r="S491" s="100"/>
      <c r="T491" s="100" t="s">
        <v>1080</v>
      </c>
      <c r="U491" s="103">
        <v>43734.01513888889</v>
      </c>
      <c r="V491" s="106" t="s">
        <v>1485</v>
      </c>
      <c r="W491" s="100"/>
      <c r="X491" s="100"/>
      <c r="Y491" s="109" t="s">
        <v>1930</v>
      </c>
      <c r="Z491" s="100"/>
    </row>
    <row r="492" spans="1:26" ht="15">
      <c r="A492" s="70" t="s">
        <v>591</v>
      </c>
      <c r="B492" s="70" t="s">
        <v>592</v>
      </c>
      <c r="C492" s="71"/>
      <c r="D492" s="72"/>
      <c r="E492" s="73"/>
      <c r="F492" s="74"/>
      <c r="G492" s="71"/>
      <c r="H492" s="75"/>
      <c r="I492" s="76"/>
      <c r="J492" s="76"/>
      <c r="K492" s="36"/>
      <c r="L492" s="98">
        <v>492</v>
      </c>
      <c r="M492" s="98"/>
      <c r="N492" s="78"/>
      <c r="O492" s="100" t="s">
        <v>679</v>
      </c>
      <c r="P492" s="103">
        <v>43734.01513888889</v>
      </c>
      <c r="Q492" s="100" t="s">
        <v>870</v>
      </c>
      <c r="R492" s="100"/>
      <c r="S492" s="100"/>
      <c r="T492" s="100" t="s">
        <v>1080</v>
      </c>
      <c r="U492" s="103">
        <v>43734.01513888889</v>
      </c>
      <c r="V492" s="106" t="s">
        <v>1485</v>
      </c>
      <c r="W492" s="100"/>
      <c r="X492" s="100"/>
      <c r="Y492" s="109" t="s">
        <v>1930</v>
      </c>
      <c r="Z492" s="100"/>
    </row>
    <row r="493" spans="1:26" ht="15">
      <c r="A493" s="70" t="s">
        <v>593</v>
      </c>
      <c r="B493" s="70" t="s">
        <v>593</v>
      </c>
      <c r="C493" s="71"/>
      <c r="D493" s="72"/>
      <c r="E493" s="73"/>
      <c r="F493" s="74"/>
      <c r="G493" s="71"/>
      <c r="H493" s="75"/>
      <c r="I493" s="76"/>
      <c r="J493" s="76"/>
      <c r="K493" s="36"/>
      <c r="L493" s="98">
        <v>493</v>
      </c>
      <c r="M493" s="98"/>
      <c r="N493" s="78"/>
      <c r="O493" s="100" t="s">
        <v>214</v>
      </c>
      <c r="P493" s="103">
        <v>43729.36599537037</v>
      </c>
      <c r="Q493" s="100" t="s">
        <v>872</v>
      </c>
      <c r="R493" s="106" t="s">
        <v>961</v>
      </c>
      <c r="S493" s="100" t="s">
        <v>1047</v>
      </c>
      <c r="T493" s="100"/>
      <c r="U493" s="103">
        <v>43729.36599537037</v>
      </c>
      <c r="V493" s="106" t="s">
        <v>1487</v>
      </c>
      <c r="W493" s="100"/>
      <c r="X493" s="100"/>
      <c r="Y493" s="109" t="s">
        <v>1932</v>
      </c>
      <c r="Z493" s="100"/>
    </row>
    <row r="494" spans="1:26" ht="15">
      <c r="A494" s="70" t="s">
        <v>594</v>
      </c>
      <c r="B494" s="70" t="s">
        <v>593</v>
      </c>
      <c r="C494" s="71"/>
      <c r="D494" s="72"/>
      <c r="E494" s="73"/>
      <c r="F494" s="74"/>
      <c r="G494" s="71"/>
      <c r="H494" s="75"/>
      <c r="I494" s="76"/>
      <c r="J494" s="76"/>
      <c r="K494" s="36"/>
      <c r="L494" s="98">
        <v>494</v>
      </c>
      <c r="M494" s="98"/>
      <c r="N494" s="78"/>
      <c r="O494" s="100" t="s">
        <v>679</v>
      </c>
      <c r="P494" s="103">
        <v>43734.08422453704</v>
      </c>
      <c r="Q494" s="100" t="s">
        <v>853</v>
      </c>
      <c r="R494" s="106" t="s">
        <v>961</v>
      </c>
      <c r="S494" s="100" t="s">
        <v>1047</v>
      </c>
      <c r="T494" s="100"/>
      <c r="U494" s="103">
        <v>43734.08422453704</v>
      </c>
      <c r="V494" s="106" t="s">
        <v>1488</v>
      </c>
      <c r="W494" s="100"/>
      <c r="X494" s="100"/>
      <c r="Y494" s="109" t="s">
        <v>1933</v>
      </c>
      <c r="Z494" s="100"/>
    </row>
    <row r="495" spans="1:26" ht="15">
      <c r="A495" s="70" t="s">
        <v>595</v>
      </c>
      <c r="B495" s="70" t="s">
        <v>643</v>
      </c>
      <c r="C495" s="71"/>
      <c r="D495" s="72"/>
      <c r="E495" s="73"/>
      <c r="F495" s="74"/>
      <c r="G495" s="71"/>
      <c r="H495" s="75"/>
      <c r="I495" s="76"/>
      <c r="J495" s="76"/>
      <c r="K495" s="36"/>
      <c r="L495" s="98">
        <v>495</v>
      </c>
      <c r="M495" s="98"/>
      <c r="N495" s="78"/>
      <c r="O495" s="100" t="s">
        <v>679</v>
      </c>
      <c r="P495" s="103">
        <v>43734.090844907405</v>
      </c>
      <c r="Q495" s="100" t="s">
        <v>873</v>
      </c>
      <c r="R495" s="100"/>
      <c r="S495" s="100"/>
      <c r="T495" s="100"/>
      <c r="U495" s="103">
        <v>43734.090844907405</v>
      </c>
      <c r="V495" s="106" t="s">
        <v>1489</v>
      </c>
      <c r="W495" s="100"/>
      <c r="X495" s="100"/>
      <c r="Y495" s="109" t="s">
        <v>1934</v>
      </c>
      <c r="Z495" s="109" t="s">
        <v>1989</v>
      </c>
    </row>
    <row r="496" spans="1:26" ht="15">
      <c r="A496" s="70" t="s">
        <v>595</v>
      </c>
      <c r="B496" s="70" t="s">
        <v>678</v>
      </c>
      <c r="C496" s="71"/>
      <c r="D496" s="72"/>
      <c r="E496" s="73"/>
      <c r="F496" s="74"/>
      <c r="G496" s="71"/>
      <c r="H496" s="75"/>
      <c r="I496" s="76"/>
      <c r="J496" s="76"/>
      <c r="K496" s="36"/>
      <c r="L496" s="98">
        <v>496</v>
      </c>
      <c r="M496" s="98"/>
      <c r="N496" s="78"/>
      <c r="O496" s="100" t="s">
        <v>680</v>
      </c>
      <c r="P496" s="103">
        <v>43734.090844907405</v>
      </c>
      <c r="Q496" s="100" t="s">
        <v>873</v>
      </c>
      <c r="R496" s="100"/>
      <c r="S496" s="100"/>
      <c r="T496" s="100"/>
      <c r="U496" s="103">
        <v>43734.090844907405</v>
      </c>
      <c r="V496" s="106" t="s">
        <v>1489</v>
      </c>
      <c r="W496" s="100"/>
      <c r="X496" s="100"/>
      <c r="Y496" s="109" t="s">
        <v>1934</v>
      </c>
      <c r="Z496" s="109" t="s">
        <v>1989</v>
      </c>
    </row>
    <row r="497" spans="1:26" ht="15">
      <c r="A497" s="70" t="s">
        <v>596</v>
      </c>
      <c r="B497" s="70" t="s">
        <v>603</v>
      </c>
      <c r="C497" s="71"/>
      <c r="D497" s="72"/>
      <c r="E497" s="73"/>
      <c r="F497" s="74"/>
      <c r="G497" s="71"/>
      <c r="H497" s="75"/>
      <c r="I497" s="76"/>
      <c r="J497" s="76"/>
      <c r="K497" s="36"/>
      <c r="L497" s="98">
        <v>497</v>
      </c>
      <c r="M497" s="98"/>
      <c r="N497" s="78"/>
      <c r="O497" s="100" t="s">
        <v>679</v>
      </c>
      <c r="P497" s="103">
        <v>43734.09210648148</v>
      </c>
      <c r="Q497" s="100" t="s">
        <v>874</v>
      </c>
      <c r="R497" s="100"/>
      <c r="S497" s="100"/>
      <c r="T497" s="100"/>
      <c r="U497" s="103">
        <v>43734.09210648148</v>
      </c>
      <c r="V497" s="106" t="s">
        <v>1490</v>
      </c>
      <c r="W497" s="100"/>
      <c r="X497" s="100"/>
      <c r="Y497" s="109" t="s">
        <v>1935</v>
      </c>
      <c r="Z497" s="100"/>
    </row>
    <row r="498" spans="1:26" ht="15">
      <c r="A498" s="70" t="s">
        <v>597</v>
      </c>
      <c r="B498" s="70" t="s">
        <v>597</v>
      </c>
      <c r="C498" s="71"/>
      <c r="D498" s="72"/>
      <c r="E498" s="73"/>
      <c r="F498" s="74"/>
      <c r="G498" s="71"/>
      <c r="H498" s="75"/>
      <c r="I498" s="76"/>
      <c r="J498" s="76"/>
      <c r="K498" s="36"/>
      <c r="L498" s="98">
        <v>498</v>
      </c>
      <c r="M498" s="98"/>
      <c r="N498" s="78"/>
      <c r="O498" s="100" t="s">
        <v>214</v>
      </c>
      <c r="P498" s="103">
        <v>43726.71041666667</v>
      </c>
      <c r="Q498" s="100" t="s">
        <v>875</v>
      </c>
      <c r="R498" s="106" t="s">
        <v>1022</v>
      </c>
      <c r="S498" s="100" t="s">
        <v>1040</v>
      </c>
      <c r="T498" s="100"/>
      <c r="U498" s="103">
        <v>43726.71041666667</v>
      </c>
      <c r="V498" s="106" t="s">
        <v>1491</v>
      </c>
      <c r="W498" s="100"/>
      <c r="X498" s="100"/>
      <c r="Y498" s="109" t="s">
        <v>1936</v>
      </c>
      <c r="Z498" s="100"/>
    </row>
    <row r="499" spans="1:26" ht="15">
      <c r="A499" s="70" t="s">
        <v>597</v>
      </c>
      <c r="B499" s="70" t="s">
        <v>597</v>
      </c>
      <c r="C499" s="71"/>
      <c r="D499" s="72"/>
      <c r="E499" s="73"/>
      <c r="F499" s="74"/>
      <c r="G499" s="71"/>
      <c r="H499" s="75"/>
      <c r="I499" s="76"/>
      <c r="J499" s="76"/>
      <c r="K499" s="36"/>
      <c r="L499" s="98">
        <v>499</v>
      </c>
      <c r="M499" s="98"/>
      <c r="N499" s="78"/>
      <c r="O499" s="100" t="s">
        <v>214</v>
      </c>
      <c r="P499" s="103">
        <v>43734.063888888886</v>
      </c>
      <c r="Q499" s="100" t="s">
        <v>876</v>
      </c>
      <c r="R499" s="106" t="s">
        <v>1023</v>
      </c>
      <c r="S499" s="100" t="s">
        <v>1040</v>
      </c>
      <c r="T499" s="100"/>
      <c r="U499" s="103">
        <v>43734.063888888886</v>
      </c>
      <c r="V499" s="106" t="s">
        <v>1492</v>
      </c>
      <c r="W499" s="100"/>
      <c r="X499" s="100"/>
      <c r="Y499" s="109" t="s">
        <v>1937</v>
      </c>
      <c r="Z499" s="100"/>
    </row>
    <row r="500" spans="1:26" ht="15">
      <c r="A500" s="70" t="s">
        <v>598</v>
      </c>
      <c r="B500" s="70" t="s">
        <v>597</v>
      </c>
      <c r="C500" s="71"/>
      <c r="D500" s="72"/>
      <c r="E500" s="73"/>
      <c r="F500" s="74"/>
      <c r="G500" s="71"/>
      <c r="H500" s="75"/>
      <c r="I500" s="76"/>
      <c r="J500" s="76"/>
      <c r="K500" s="36"/>
      <c r="L500" s="98">
        <v>500</v>
      </c>
      <c r="M500" s="98"/>
      <c r="N500" s="78"/>
      <c r="O500" s="100" t="s">
        <v>679</v>
      </c>
      <c r="P500" s="103">
        <v>43734.09780092593</v>
      </c>
      <c r="Q500" s="100" t="s">
        <v>877</v>
      </c>
      <c r="R500" s="100"/>
      <c r="S500" s="100"/>
      <c r="T500" s="100"/>
      <c r="U500" s="103">
        <v>43734.09780092593</v>
      </c>
      <c r="V500" s="106" t="s">
        <v>1493</v>
      </c>
      <c r="W500" s="100"/>
      <c r="X500" s="100"/>
      <c r="Y500" s="109" t="s">
        <v>1938</v>
      </c>
      <c r="Z500" s="100"/>
    </row>
    <row r="501" spans="1:26" ht="15">
      <c r="A501" s="70" t="s">
        <v>599</v>
      </c>
      <c r="B501" s="70" t="s">
        <v>616</v>
      </c>
      <c r="C501" s="71"/>
      <c r="D501" s="72"/>
      <c r="E501" s="73"/>
      <c r="F501" s="74"/>
      <c r="G501" s="71"/>
      <c r="H501" s="75"/>
      <c r="I501" s="76"/>
      <c r="J501" s="76"/>
      <c r="K501" s="36"/>
      <c r="L501" s="98">
        <v>501</v>
      </c>
      <c r="M501" s="98"/>
      <c r="N501" s="78"/>
      <c r="O501" s="100" t="s">
        <v>679</v>
      </c>
      <c r="P501" s="103">
        <v>43734.22990740741</v>
      </c>
      <c r="Q501" s="100" t="s">
        <v>831</v>
      </c>
      <c r="R501" s="100"/>
      <c r="S501" s="100"/>
      <c r="T501" s="100"/>
      <c r="U501" s="103">
        <v>43734.22990740741</v>
      </c>
      <c r="V501" s="106" t="s">
        <v>1494</v>
      </c>
      <c r="W501" s="100"/>
      <c r="X501" s="100"/>
      <c r="Y501" s="109" t="s">
        <v>1939</v>
      </c>
      <c r="Z501" s="100"/>
    </row>
    <row r="502" spans="1:26" ht="15">
      <c r="A502" s="70" t="s">
        <v>600</v>
      </c>
      <c r="B502" s="70" t="s">
        <v>600</v>
      </c>
      <c r="C502" s="71"/>
      <c r="D502" s="72"/>
      <c r="E502" s="73"/>
      <c r="F502" s="74"/>
      <c r="G502" s="71"/>
      <c r="H502" s="75"/>
      <c r="I502" s="76"/>
      <c r="J502" s="76"/>
      <c r="K502" s="36"/>
      <c r="L502" s="98">
        <v>502</v>
      </c>
      <c r="M502" s="98"/>
      <c r="N502" s="78"/>
      <c r="O502" s="100" t="s">
        <v>214</v>
      </c>
      <c r="P502" s="103">
        <v>43734.42627314815</v>
      </c>
      <c r="Q502" s="100" t="s">
        <v>878</v>
      </c>
      <c r="R502" s="106" t="s">
        <v>1024</v>
      </c>
      <c r="S502" s="100" t="s">
        <v>1040</v>
      </c>
      <c r="T502" s="100"/>
      <c r="U502" s="103">
        <v>43734.42627314815</v>
      </c>
      <c r="V502" s="106" t="s">
        <v>1495</v>
      </c>
      <c r="W502" s="100"/>
      <c r="X502" s="100"/>
      <c r="Y502" s="109" t="s">
        <v>1940</v>
      </c>
      <c r="Z502" s="100"/>
    </row>
    <row r="503" spans="1:26" ht="15">
      <c r="A503" s="70" t="s">
        <v>601</v>
      </c>
      <c r="B503" s="70" t="s">
        <v>601</v>
      </c>
      <c r="C503" s="71"/>
      <c r="D503" s="72"/>
      <c r="E503" s="73"/>
      <c r="F503" s="74"/>
      <c r="G503" s="71"/>
      <c r="H503" s="75"/>
      <c r="I503" s="76"/>
      <c r="J503" s="76"/>
      <c r="K503" s="36"/>
      <c r="L503" s="98">
        <v>503</v>
      </c>
      <c r="M503" s="98"/>
      <c r="N503" s="78"/>
      <c r="O503" s="100" t="s">
        <v>214</v>
      </c>
      <c r="P503" s="103">
        <v>43734.505011574074</v>
      </c>
      <c r="Q503" s="100" t="s">
        <v>879</v>
      </c>
      <c r="R503" s="106" t="s">
        <v>1025</v>
      </c>
      <c r="S503" s="100" t="s">
        <v>1053</v>
      </c>
      <c r="T503" s="100"/>
      <c r="U503" s="103">
        <v>43734.505011574074</v>
      </c>
      <c r="V503" s="106" t="s">
        <v>1496</v>
      </c>
      <c r="W503" s="100"/>
      <c r="X503" s="100"/>
      <c r="Y503" s="109" t="s">
        <v>1941</v>
      </c>
      <c r="Z503" s="100"/>
    </row>
    <row r="504" spans="1:26" ht="15">
      <c r="A504" s="70" t="s">
        <v>602</v>
      </c>
      <c r="B504" s="70" t="s">
        <v>607</v>
      </c>
      <c r="C504" s="71"/>
      <c r="D504" s="72"/>
      <c r="E504" s="73"/>
      <c r="F504" s="74"/>
      <c r="G504" s="71"/>
      <c r="H504" s="75"/>
      <c r="I504" s="76"/>
      <c r="J504" s="76"/>
      <c r="K504" s="36"/>
      <c r="L504" s="98">
        <v>504</v>
      </c>
      <c r="M504" s="98"/>
      <c r="N504" s="78"/>
      <c r="O504" s="100" t="s">
        <v>679</v>
      </c>
      <c r="P504" s="103">
        <v>43734.58440972222</v>
      </c>
      <c r="Q504" s="100" t="s">
        <v>880</v>
      </c>
      <c r="R504" s="100"/>
      <c r="S504" s="100"/>
      <c r="T504" s="100"/>
      <c r="U504" s="103">
        <v>43734.58440972222</v>
      </c>
      <c r="V504" s="106" t="s">
        <v>1497</v>
      </c>
      <c r="W504" s="100"/>
      <c r="X504" s="100"/>
      <c r="Y504" s="109" t="s">
        <v>1942</v>
      </c>
      <c r="Z504" s="100"/>
    </row>
    <row r="505" spans="1:26" ht="15">
      <c r="A505" s="70" t="s">
        <v>603</v>
      </c>
      <c r="B505" s="70" t="s">
        <v>603</v>
      </c>
      <c r="C505" s="71"/>
      <c r="D505" s="72"/>
      <c r="E505" s="73"/>
      <c r="F505" s="74"/>
      <c r="G505" s="71"/>
      <c r="H505" s="75"/>
      <c r="I505" s="76"/>
      <c r="J505" s="76"/>
      <c r="K505" s="36"/>
      <c r="L505" s="98">
        <v>505</v>
      </c>
      <c r="M505" s="98"/>
      <c r="N505" s="78"/>
      <c r="O505" s="100" t="s">
        <v>214</v>
      </c>
      <c r="P505" s="103">
        <v>43734.08871527778</v>
      </c>
      <c r="Q505" s="100" t="s">
        <v>881</v>
      </c>
      <c r="R505" s="106" t="s">
        <v>1026</v>
      </c>
      <c r="S505" s="100" t="s">
        <v>1040</v>
      </c>
      <c r="T505" s="100"/>
      <c r="U505" s="103">
        <v>43734.08871527778</v>
      </c>
      <c r="V505" s="106" t="s">
        <v>1498</v>
      </c>
      <c r="W505" s="100"/>
      <c r="X505" s="100"/>
      <c r="Y505" s="109" t="s">
        <v>1943</v>
      </c>
      <c r="Z505" s="100"/>
    </row>
    <row r="506" spans="1:26" ht="15">
      <c r="A506" s="70" t="s">
        <v>604</v>
      </c>
      <c r="B506" s="70" t="s">
        <v>603</v>
      </c>
      <c r="C506" s="71"/>
      <c r="D506" s="72"/>
      <c r="E506" s="73"/>
      <c r="F506" s="74"/>
      <c r="G506" s="71"/>
      <c r="H506" s="75"/>
      <c r="I506" s="76"/>
      <c r="J506" s="76"/>
      <c r="K506" s="36"/>
      <c r="L506" s="98">
        <v>506</v>
      </c>
      <c r="M506" s="98"/>
      <c r="N506" s="78"/>
      <c r="O506" s="100" t="s">
        <v>679</v>
      </c>
      <c r="P506" s="103">
        <v>43734.59442129629</v>
      </c>
      <c r="Q506" s="100" t="s">
        <v>874</v>
      </c>
      <c r="R506" s="100"/>
      <c r="S506" s="100"/>
      <c r="T506" s="100"/>
      <c r="U506" s="103">
        <v>43734.59442129629</v>
      </c>
      <c r="V506" s="106" t="s">
        <v>1499</v>
      </c>
      <c r="W506" s="100"/>
      <c r="X506" s="100"/>
      <c r="Y506" s="109" t="s">
        <v>1944</v>
      </c>
      <c r="Z506" s="100"/>
    </row>
    <row r="507" spans="1:26" ht="15">
      <c r="A507" s="70" t="s">
        <v>605</v>
      </c>
      <c r="B507" s="70" t="s">
        <v>605</v>
      </c>
      <c r="C507" s="71"/>
      <c r="D507" s="72"/>
      <c r="E507" s="73"/>
      <c r="F507" s="74"/>
      <c r="G507" s="71"/>
      <c r="H507" s="75"/>
      <c r="I507" s="76"/>
      <c r="J507" s="76"/>
      <c r="K507" s="36"/>
      <c r="L507" s="98">
        <v>507</v>
      </c>
      <c r="M507" s="98"/>
      <c r="N507" s="78"/>
      <c r="O507" s="100" t="s">
        <v>214</v>
      </c>
      <c r="P507" s="103">
        <v>43734.616585648146</v>
      </c>
      <c r="Q507" s="100" t="s">
        <v>882</v>
      </c>
      <c r="R507" s="106" t="s">
        <v>1027</v>
      </c>
      <c r="S507" s="100" t="s">
        <v>1040</v>
      </c>
      <c r="T507" s="100"/>
      <c r="U507" s="103">
        <v>43734.616585648146</v>
      </c>
      <c r="V507" s="106" t="s">
        <v>1500</v>
      </c>
      <c r="W507" s="100"/>
      <c r="X507" s="100"/>
      <c r="Y507" s="109" t="s">
        <v>1945</v>
      </c>
      <c r="Z507" s="100"/>
    </row>
    <row r="508" spans="1:26" ht="15">
      <c r="A508" s="70" t="s">
        <v>606</v>
      </c>
      <c r="B508" s="70" t="s">
        <v>606</v>
      </c>
      <c r="C508" s="71"/>
      <c r="D508" s="72"/>
      <c r="E508" s="73"/>
      <c r="F508" s="74"/>
      <c r="G508" s="71"/>
      <c r="H508" s="75"/>
      <c r="I508" s="76"/>
      <c r="J508" s="76"/>
      <c r="K508" s="36"/>
      <c r="L508" s="98">
        <v>508</v>
      </c>
      <c r="M508" s="98"/>
      <c r="N508" s="78"/>
      <c r="O508" s="100" t="s">
        <v>214</v>
      </c>
      <c r="P508" s="103">
        <v>43734.6278125</v>
      </c>
      <c r="Q508" s="100" t="s">
        <v>883</v>
      </c>
      <c r="R508" s="106" t="s">
        <v>1028</v>
      </c>
      <c r="S508" s="100" t="s">
        <v>1040</v>
      </c>
      <c r="T508" s="100"/>
      <c r="U508" s="103">
        <v>43734.6278125</v>
      </c>
      <c r="V508" s="106" t="s">
        <v>1501</v>
      </c>
      <c r="W508" s="100"/>
      <c r="X508" s="100"/>
      <c r="Y508" s="109" t="s">
        <v>1946</v>
      </c>
      <c r="Z508" s="100"/>
    </row>
    <row r="509" spans="1:26" ht="15">
      <c r="A509" s="70" t="s">
        <v>607</v>
      </c>
      <c r="B509" s="70" t="s">
        <v>607</v>
      </c>
      <c r="C509" s="71"/>
      <c r="D509" s="72"/>
      <c r="E509" s="73"/>
      <c r="F509" s="74"/>
      <c r="G509" s="71"/>
      <c r="H509" s="75"/>
      <c r="I509" s="76"/>
      <c r="J509" s="76"/>
      <c r="K509" s="36"/>
      <c r="L509" s="98">
        <v>509</v>
      </c>
      <c r="M509" s="98"/>
      <c r="N509" s="78"/>
      <c r="O509" s="100" t="s">
        <v>214</v>
      </c>
      <c r="P509" s="103">
        <v>43734.58320601852</v>
      </c>
      <c r="Q509" s="100" t="s">
        <v>884</v>
      </c>
      <c r="R509" s="106" t="s">
        <v>1029</v>
      </c>
      <c r="S509" s="100" t="s">
        <v>1040</v>
      </c>
      <c r="T509" s="100"/>
      <c r="U509" s="103">
        <v>43734.58320601852</v>
      </c>
      <c r="V509" s="106" t="s">
        <v>1502</v>
      </c>
      <c r="W509" s="100"/>
      <c r="X509" s="100"/>
      <c r="Y509" s="109" t="s">
        <v>1947</v>
      </c>
      <c r="Z509" s="100"/>
    </row>
    <row r="510" spans="1:26" ht="15">
      <c r="A510" s="70" t="s">
        <v>608</v>
      </c>
      <c r="B510" s="70" t="s">
        <v>607</v>
      </c>
      <c r="C510" s="71"/>
      <c r="D510" s="72"/>
      <c r="E510" s="73"/>
      <c r="F510" s="74"/>
      <c r="G510" s="71"/>
      <c r="H510" s="75"/>
      <c r="I510" s="76"/>
      <c r="J510" s="76"/>
      <c r="K510" s="36"/>
      <c r="L510" s="98">
        <v>510</v>
      </c>
      <c r="M510" s="98"/>
      <c r="N510" s="78"/>
      <c r="O510" s="100" t="s">
        <v>679</v>
      </c>
      <c r="P510" s="103">
        <v>43734.64398148148</v>
      </c>
      <c r="Q510" s="100" t="s">
        <v>880</v>
      </c>
      <c r="R510" s="100"/>
      <c r="S510" s="100"/>
      <c r="T510" s="100"/>
      <c r="U510" s="103">
        <v>43734.64398148148</v>
      </c>
      <c r="V510" s="106" t="s">
        <v>1503</v>
      </c>
      <c r="W510" s="100"/>
      <c r="X510" s="100"/>
      <c r="Y510" s="109" t="s">
        <v>1948</v>
      </c>
      <c r="Z510" s="100"/>
    </row>
    <row r="511" spans="1:26" ht="15">
      <c r="A511" s="70" t="s">
        <v>609</v>
      </c>
      <c r="B511" s="70" t="s">
        <v>609</v>
      </c>
      <c r="C511" s="71"/>
      <c r="D511" s="72"/>
      <c r="E511" s="73"/>
      <c r="F511" s="74"/>
      <c r="G511" s="71"/>
      <c r="H511" s="75"/>
      <c r="I511" s="76"/>
      <c r="J511" s="76"/>
      <c r="K511" s="36"/>
      <c r="L511" s="98">
        <v>511</v>
      </c>
      <c r="M511" s="98"/>
      <c r="N511" s="78"/>
      <c r="O511" s="100" t="s">
        <v>214</v>
      </c>
      <c r="P511" s="103">
        <v>43726.791666666664</v>
      </c>
      <c r="Q511" s="100" t="s">
        <v>885</v>
      </c>
      <c r="R511" s="106" t="s">
        <v>1030</v>
      </c>
      <c r="S511" s="100" t="s">
        <v>1054</v>
      </c>
      <c r="T511" s="100"/>
      <c r="U511" s="103">
        <v>43726.791666666664</v>
      </c>
      <c r="V511" s="106" t="s">
        <v>1504</v>
      </c>
      <c r="W511" s="100"/>
      <c r="X511" s="100"/>
      <c r="Y511" s="109" t="s">
        <v>1949</v>
      </c>
      <c r="Z511" s="100"/>
    </row>
    <row r="512" spans="1:26" ht="15">
      <c r="A512" s="70" t="s">
        <v>609</v>
      </c>
      <c r="B512" s="70" t="s">
        <v>609</v>
      </c>
      <c r="C512" s="71"/>
      <c r="D512" s="72"/>
      <c r="E512" s="73"/>
      <c r="F512" s="74"/>
      <c r="G512" s="71"/>
      <c r="H512" s="75"/>
      <c r="I512" s="76"/>
      <c r="J512" s="76"/>
      <c r="K512" s="36"/>
      <c r="L512" s="98">
        <v>512</v>
      </c>
      <c r="M512" s="98"/>
      <c r="N512" s="78"/>
      <c r="O512" s="100" t="s">
        <v>214</v>
      </c>
      <c r="P512" s="103">
        <v>43728.77291666667</v>
      </c>
      <c r="Q512" s="100" t="s">
        <v>886</v>
      </c>
      <c r="R512" s="106" t="s">
        <v>1030</v>
      </c>
      <c r="S512" s="100" t="s">
        <v>1054</v>
      </c>
      <c r="T512" s="100"/>
      <c r="U512" s="103">
        <v>43728.77291666667</v>
      </c>
      <c r="V512" s="106" t="s">
        <v>1505</v>
      </c>
      <c r="W512" s="100"/>
      <c r="X512" s="100"/>
      <c r="Y512" s="109" t="s">
        <v>1950</v>
      </c>
      <c r="Z512" s="100"/>
    </row>
    <row r="513" spans="1:26" ht="15">
      <c r="A513" s="70" t="s">
        <v>609</v>
      </c>
      <c r="B513" s="70" t="s">
        <v>609</v>
      </c>
      <c r="C513" s="71"/>
      <c r="D513" s="72"/>
      <c r="E513" s="73"/>
      <c r="F513" s="74"/>
      <c r="G513" s="71"/>
      <c r="H513" s="75"/>
      <c r="I513" s="76"/>
      <c r="J513" s="76"/>
      <c r="K513" s="36"/>
      <c r="L513" s="98">
        <v>513</v>
      </c>
      <c r="M513" s="98"/>
      <c r="N513" s="78"/>
      <c r="O513" s="100" t="s">
        <v>214</v>
      </c>
      <c r="P513" s="103">
        <v>43731.73819444444</v>
      </c>
      <c r="Q513" s="100" t="s">
        <v>887</v>
      </c>
      <c r="R513" s="106" t="s">
        <v>1030</v>
      </c>
      <c r="S513" s="100" t="s">
        <v>1054</v>
      </c>
      <c r="T513" s="100"/>
      <c r="U513" s="103">
        <v>43731.73819444444</v>
      </c>
      <c r="V513" s="106" t="s">
        <v>1506</v>
      </c>
      <c r="W513" s="100"/>
      <c r="X513" s="100"/>
      <c r="Y513" s="109" t="s">
        <v>1951</v>
      </c>
      <c r="Z513" s="100"/>
    </row>
    <row r="514" spans="1:26" ht="15">
      <c r="A514" s="70" t="s">
        <v>609</v>
      </c>
      <c r="B514" s="70" t="s">
        <v>609</v>
      </c>
      <c r="C514" s="71"/>
      <c r="D514" s="72"/>
      <c r="E514" s="73"/>
      <c r="F514" s="74"/>
      <c r="G514" s="71"/>
      <c r="H514" s="75"/>
      <c r="I514" s="76"/>
      <c r="J514" s="76"/>
      <c r="K514" s="36"/>
      <c r="L514" s="98">
        <v>514</v>
      </c>
      <c r="M514" s="98"/>
      <c r="N514" s="78"/>
      <c r="O514" s="100" t="s">
        <v>214</v>
      </c>
      <c r="P514" s="103">
        <v>43732.74097222222</v>
      </c>
      <c r="Q514" s="100" t="s">
        <v>888</v>
      </c>
      <c r="R514" s="106" t="s">
        <v>1030</v>
      </c>
      <c r="S514" s="100" t="s">
        <v>1054</v>
      </c>
      <c r="T514" s="100"/>
      <c r="U514" s="103">
        <v>43732.74097222222</v>
      </c>
      <c r="V514" s="106" t="s">
        <v>1507</v>
      </c>
      <c r="W514" s="100"/>
      <c r="X514" s="100"/>
      <c r="Y514" s="109" t="s">
        <v>1952</v>
      </c>
      <c r="Z514" s="100"/>
    </row>
    <row r="515" spans="1:26" ht="15">
      <c r="A515" s="70" t="s">
        <v>609</v>
      </c>
      <c r="B515" s="70" t="s">
        <v>609</v>
      </c>
      <c r="C515" s="71"/>
      <c r="D515" s="72"/>
      <c r="E515" s="73"/>
      <c r="F515" s="74"/>
      <c r="G515" s="71"/>
      <c r="H515" s="75"/>
      <c r="I515" s="76"/>
      <c r="J515" s="76"/>
      <c r="K515" s="36"/>
      <c r="L515" s="98">
        <v>515</v>
      </c>
      <c r="M515" s="98"/>
      <c r="N515" s="78"/>
      <c r="O515" s="100" t="s">
        <v>214</v>
      </c>
      <c r="P515" s="103">
        <v>43733.785416666666</v>
      </c>
      <c r="Q515" s="100" t="s">
        <v>889</v>
      </c>
      <c r="R515" s="106" t="s">
        <v>1030</v>
      </c>
      <c r="S515" s="100" t="s">
        <v>1054</v>
      </c>
      <c r="T515" s="100"/>
      <c r="U515" s="103">
        <v>43733.785416666666</v>
      </c>
      <c r="V515" s="106" t="s">
        <v>1508</v>
      </c>
      <c r="W515" s="100"/>
      <c r="X515" s="100"/>
      <c r="Y515" s="109" t="s">
        <v>1953</v>
      </c>
      <c r="Z515" s="100"/>
    </row>
    <row r="516" spans="1:26" ht="15">
      <c r="A516" s="70" t="s">
        <v>609</v>
      </c>
      <c r="B516" s="70" t="s">
        <v>609</v>
      </c>
      <c r="C516" s="71"/>
      <c r="D516" s="72"/>
      <c r="E516" s="73"/>
      <c r="F516" s="74"/>
      <c r="G516" s="71"/>
      <c r="H516" s="75"/>
      <c r="I516" s="76"/>
      <c r="J516" s="76"/>
      <c r="K516" s="36"/>
      <c r="L516" s="98">
        <v>516</v>
      </c>
      <c r="M516" s="98"/>
      <c r="N516" s="78"/>
      <c r="O516" s="100" t="s">
        <v>214</v>
      </c>
      <c r="P516" s="103">
        <v>43734.70416666667</v>
      </c>
      <c r="Q516" s="100" t="s">
        <v>890</v>
      </c>
      <c r="R516" s="106" t="s">
        <v>1030</v>
      </c>
      <c r="S516" s="100" t="s">
        <v>1054</v>
      </c>
      <c r="T516" s="100"/>
      <c r="U516" s="103">
        <v>43734.70416666667</v>
      </c>
      <c r="V516" s="106" t="s">
        <v>1509</v>
      </c>
      <c r="W516" s="100"/>
      <c r="X516" s="100"/>
      <c r="Y516" s="109" t="s">
        <v>1954</v>
      </c>
      <c r="Z516" s="100"/>
    </row>
    <row r="517" spans="1:26" ht="15">
      <c r="A517" s="70" t="s">
        <v>610</v>
      </c>
      <c r="B517" s="70" t="s">
        <v>610</v>
      </c>
      <c r="C517" s="71"/>
      <c r="D517" s="72"/>
      <c r="E517" s="73"/>
      <c r="F517" s="74"/>
      <c r="G517" s="71"/>
      <c r="H517" s="75"/>
      <c r="I517" s="76"/>
      <c r="J517" s="76"/>
      <c r="K517" s="36"/>
      <c r="L517" s="98">
        <v>517</v>
      </c>
      <c r="M517" s="98"/>
      <c r="N517" s="78"/>
      <c r="O517" s="100" t="s">
        <v>214</v>
      </c>
      <c r="P517" s="103">
        <v>43734.744733796295</v>
      </c>
      <c r="Q517" s="100" t="s">
        <v>891</v>
      </c>
      <c r="R517" s="106" t="s">
        <v>1031</v>
      </c>
      <c r="S517" s="100" t="s">
        <v>1040</v>
      </c>
      <c r="T517" s="100"/>
      <c r="U517" s="103">
        <v>43734.744733796295</v>
      </c>
      <c r="V517" s="106" t="s">
        <v>1510</v>
      </c>
      <c r="W517" s="100"/>
      <c r="X517" s="100"/>
      <c r="Y517" s="109" t="s">
        <v>1955</v>
      </c>
      <c r="Z517" s="100"/>
    </row>
    <row r="518" spans="1:26" ht="15">
      <c r="A518" s="70" t="s">
        <v>611</v>
      </c>
      <c r="B518" s="70" t="s">
        <v>611</v>
      </c>
      <c r="C518" s="71"/>
      <c r="D518" s="72"/>
      <c r="E518" s="73"/>
      <c r="F518" s="74"/>
      <c r="G518" s="71"/>
      <c r="H518" s="75"/>
      <c r="I518" s="76"/>
      <c r="J518" s="76"/>
      <c r="K518" s="36"/>
      <c r="L518" s="98">
        <v>518</v>
      </c>
      <c r="M518" s="98"/>
      <c r="N518" s="78"/>
      <c r="O518" s="100" t="s">
        <v>214</v>
      </c>
      <c r="P518" s="103">
        <v>43734.746458333335</v>
      </c>
      <c r="Q518" s="100" t="s">
        <v>892</v>
      </c>
      <c r="R518" s="106" t="s">
        <v>1032</v>
      </c>
      <c r="S518" s="100" t="s">
        <v>1040</v>
      </c>
      <c r="T518" s="100"/>
      <c r="U518" s="103">
        <v>43734.746458333335</v>
      </c>
      <c r="V518" s="106" t="s">
        <v>1511</v>
      </c>
      <c r="W518" s="100"/>
      <c r="X518" s="100"/>
      <c r="Y518" s="109" t="s">
        <v>1956</v>
      </c>
      <c r="Z518" s="100"/>
    </row>
    <row r="519" spans="1:26" ht="15">
      <c r="A519" s="70" t="s">
        <v>612</v>
      </c>
      <c r="B519" s="70" t="s">
        <v>612</v>
      </c>
      <c r="C519" s="71"/>
      <c r="D519" s="72"/>
      <c r="E519" s="73"/>
      <c r="F519" s="74"/>
      <c r="G519" s="71"/>
      <c r="H519" s="75"/>
      <c r="I519" s="76"/>
      <c r="J519" s="76"/>
      <c r="K519" s="36"/>
      <c r="L519" s="98">
        <v>519</v>
      </c>
      <c r="M519" s="98"/>
      <c r="N519" s="78"/>
      <c r="O519" s="100" t="s">
        <v>214</v>
      </c>
      <c r="P519" s="103">
        <v>43734.76048611111</v>
      </c>
      <c r="Q519" s="100" t="s">
        <v>893</v>
      </c>
      <c r="R519" s="106" t="s">
        <v>1033</v>
      </c>
      <c r="S519" s="100" t="s">
        <v>1040</v>
      </c>
      <c r="T519" s="100"/>
      <c r="U519" s="103">
        <v>43734.76048611111</v>
      </c>
      <c r="V519" s="106" t="s">
        <v>1512</v>
      </c>
      <c r="W519" s="100"/>
      <c r="X519" s="100"/>
      <c r="Y519" s="109" t="s">
        <v>1957</v>
      </c>
      <c r="Z519" s="100"/>
    </row>
    <row r="520" spans="1:26" ht="15">
      <c r="A520" s="70" t="s">
        <v>613</v>
      </c>
      <c r="B520" s="70" t="s">
        <v>638</v>
      </c>
      <c r="C520" s="71"/>
      <c r="D520" s="72"/>
      <c r="E520" s="73"/>
      <c r="F520" s="74"/>
      <c r="G520" s="71"/>
      <c r="H520" s="75"/>
      <c r="I520" s="76"/>
      <c r="J520" s="76"/>
      <c r="K520" s="36"/>
      <c r="L520" s="98">
        <v>520</v>
      </c>
      <c r="M520" s="98"/>
      <c r="N520" s="78"/>
      <c r="O520" s="100" t="s">
        <v>679</v>
      </c>
      <c r="P520" s="103">
        <v>43728.64873842592</v>
      </c>
      <c r="Q520" s="100" t="s">
        <v>894</v>
      </c>
      <c r="R520" s="106" t="s">
        <v>1034</v>
      </c>
      <c r="S520" s="100" t="s">
        <v>1040</v>
      </c>
      <c r="T520" s="100"/>
      <c r="U520" s="103">
        <v>43728.64873842592</v>
      </c>
      <c r="V520" s="106" t="s">
        <v>1513</v>
      </c>
      <c r="W520" s="100"/>
      <c r="X520" s="100"/>
      <c r="Y520" s="109" t="s">
        <v>1958</v>
      </c>
      <c r="Z520" s="100"/>
    </row>
    <row r="521" spans="1:26" ht="15">
      <c r="A521" s="70" t="s">
        <v>614</v>
      </c>
      <c r="B521" s="70" t="s">
        <v>638</v>
      </c>
      <c r="C521" s="71"/>
      <c r="D521" s="72"/>
      <c r="E521" s="73"/>
      <c r="F521" s="74"/>
      <c r="G521" s="71"/>
      <c r="H521" s="75"/>
      <c r="I521" s="76"/>
      <c r="J521" s="76"/>
      <c r="K521" s="36"/>
      <c r="L521" s="98">
        <v>521</v>
      </c>
      <c r="M521" s="98"/>
      <c r="N521" s="78"/>
      <c r="O521" s="100" t="s">
        <v>679</v>
      </c>
      <c r="P521" s="103">
        <v>43728.75164351852</v>
      </c>
      <c r="Q521" s="100" t="s">
        <v>753</v>
      </c>
      <c r="R521" s="100"/>
      <c r="S521" s="100"/>
      <c r="T521" s="100"/>
      <c r="U521" s="103">
        <v>43728.75164351852</v>
      </c>
      <c r="V521" s="106" t="s">
        <v>1514</v>
      </c>
      <c r="W521" s="100"/>
      <c r="X521" s="100"/>
      <c r="Y521" s="109" t="s">
        <v>1959</v>
      </c>
      <c r="Z521" s="100"/>
    </row>
    <row r="522" spans="1:26" ht="15">
      <c r="A522" s="70" t="s">
        <v>614</v>
      </c>
      <c r="B522" s="70" t="s">
        <v>613</v>
      </c>
      <c r="C522" s="71"/>
      <c r="D522" s="72"/>
      <c r="E522" s="73"/>
      <c r="F522" s="74"/>
      <c r="G522" s="71"/>
      <c r="H522" s="75"/>
      <c r="I522" s="76"/>
      <c r="J522" s="76"/>
      <c r="K522" s="36"/>
      <c r="L522" s="98">
        <v>522</v>
      </c>
      <c r="M522" s="98"/>
      <c r="N522" s="78"/>
      <c r="O522" s="100" t="s">
        <v>679</v>
      </c>
      <c r="P522" s="103">
        <v>43728.75164351852</v>
      </c>
      <c r="Q522" s="100" t="s">
        <v>753</v>
      </c>
      <c r="R522" s="100"/>
      <c r="S522" s="100"/>
      <c r="T522" s="100"/>
      <c r="U522" s="103">
        <v>43728.75164351852</v>
      </c>
      <c r="V522" s="106" t="s">
        <v>1514</v>
      </c>
      <c r="W522" s="100"/>
      <c r="X522" s="100"/>
      <c r="Y522" s="109" t="s">
        <v>1959</v>
      </c>
      <c r="Z522" s="100"/>
    </row>
    <row r="523" spans="1:26" ht="15">
      <c r="A523" s="70" t="s">
        <v>615</v>
      </c>
      <c r="B523" s="70" t="s">
        <v>615</v>
      </c>
      <c r="C523" s="71"/>
      <c r="D523" s="72"/>
      <c r="E523" s="73"/>
      <c r="F523" s="74"/>
      <c r="G523" s="71"/>
      <c r="H523" s="75"/>
      <c r="I523" s="76"/>
      <c r="J523" s="76"/>
      <c r="K523" s="36"/>
      <c r="L523" s="98">
        <v>523</v>
      </c>
      <c r="M523" s="98"/>
      <c r="N523" s="78"/>
      <c r="O523" s="100" t="s">
        <v>214</v>
      </c>
      <c r="P523" s="103">
        <v>43728.91369212963</v>
      </c>
      <c r="Q523" s="100" t="s">
        <v>895</v>
      </c>
      <c r="R523" s="100"/>
      <c r="S523" s="100"/>
      <c r="T523" s="100"/>
      <c r="U523" s="103">
        <v>43728.91369212963</v>
      </c>
      <c r="V523" s="106" t="s">
        <v>1515</v>
      </c>
      <c r="W523" s="100"/>
      <c r="X523" s="100"/>
      <c r="Y523" s="109" t="s">
        <v>1960</v>
      </c>
      <c r="Z523" s="100"/>
    </row>
    <row r="524" spans="1:26" ht="15">
      <c r="A524" s="70" t="s">
        <v>614</v>
      </c>
      <c r="B524" s="70" t="s">
        <v>615</v>
      </c>
      <c r="C524" s="71"/>
      <c r="D524" s="72"/>
      <c r="E524" s="73"/>
      <c r="F524" s="74"/>
      <c r="G524" s="71"/>
      <c r="H524" s="75"/>
      <c r="I524" s="76"/>
      <c r="J524" s="76"/>
      <c r="K524" s="36"/>
      <c r="L524" s="98">
        <v>524</v>
      </c>
      <c r="M524" s="98"/>
      <c r="N524" s="78"/>
      <c r="O524" s="100" t="s">
        <v>679</v>
      </c>
      <c r="P524" s="103">
        <v>43729.93041666667</v>
      </c>
      <c r="Q524" s="100" t="s">
        <v>759</v>
      </c>
      <c r="R524" s="100"/>
      <c r="S524" s="100"/>
      <c r="T524" s="100"/>
      <c r="U524" s="103">
        <v>43729.93041666667</v>
      </c>
      <c r="V524" s="106" t="s">
        <v>1516</v>
      </c>
      <c r="W524" s="100"/>
      <c r="X524" s="100"/>
      <c r="Y524" s="109" t="s">
        <v>1961</v>
      </c>
      <c r="Z524" s="100"/>
    </row>
    <row r="525" spans="1:26" ht="15">
      <c r="A525" s="70" t="s">
        <v>616</v>
      </c>
      <c r="B525" s="70" t="s">
        <v>616</v>
      </c>
      <c r="C525" s="71"/>
      <c r="D525" s="72"/>
      <c r="E525" s="73"/>
      <c r="F525" s="74"/>
      <c r="G525" s="71"/>
      <c r="H525" s="75"/>
      <c r="I525" s="76"/>
      <c r="J525" s="76"/>
      <c r="K525" s="36"/>
      <c r="L525" s="98">
        <v>525</v>
      </c>
      <c r="M525" s="98"/>
      <c r="N525" s="78"/>
      <c r="O525" s="100" t="s">
        <v>214</v>
      </c>
      <c r="P525" s="103">
        <v>43732.61162037037</v>
      </c>
      <c r="Q525" s="100" t="s">
        <v>896</v>
      </c>
      <c r="R525" s="100"/>
      <c r="S525" s="100"/>
      <c r="T525" s="100"/>
      <c r="U525" s="103">
        <v>43732.61162037037</v>
      </c>
      <c r="V525" s="106" t="s">
        <v>1517</v>
      </c>
      <c r="W525" s="100"/>
      <c r="X525" s="100"/>
      <c r="Y525" s="109" t="s">
        <v>1962</v>
      </c>
      <c r="Z525" s="100"/>
    </row>
    <row r="526" spans="1:26" ht="15">
      <c r="A526" s="70" t="s">
        <v>614</v>
      </c>
      <c r="B526" s="70" t="s">
        <v>616</v>
      </c>
      <c r="C526" s="71"/>
      <c r="D526" s="72"/>
      <c r="E526" s="73"/>
      <c r="F526" s="74"/>
      <c r="G526" s="71"/>
      <c r="H526" s="75"/>
      <c r="I526" s="76"/>
      <c r="J526" s="76"/>
      <c r="K526" s="36"/>
      <c r="L526" s="98">
        <v>526</v>
      </c>
      <c r="M526" s="98"/>
      <c r="N526" s="78"/>
      <c r="O526" s="100" t="s">
        <v>679</v>
      </c>
      <c r="P526" s="103">
        <v>43732.66777777778</v>
      </c>
      <c r="Q526" s="100" t="s">
        <v>831</v>
      </c>
      <c r="R526" s="100"/>
      <c r="S526" s="100"/>
      <c r="T526" s="100"/>
      <c r="U526" s="103">
        <v>43732.66777777778</v>
      </c>
      <c r="V526" s="106" t="s">
        <v>1518</v>
      </c>
      <c r="W526" s="100"/>
      <c r="X526" s="100"/>
      <c r="Y526" s="109" t="s">
        <v>1963</v>
      </c>
      <c r="Z526" s="100"/>
    </row>
    <row r="527" spans="1:26" ht="15">
      <c r="A527" s="70" t="s">
        <v>617</v>
      </c>
      <c r="B527" s="70" t="s">
        <v>617</v>
      </c>
      <c r="C527" s="71"/>
      <c r="D527" s="72"/>
      <c r="E527" s="73"/>
      <c r="F527" s="74"/>
      <c r="G527" s="71"/>
      <c r="H527" s="75"/>
      <c r="I527" s="76"/>
      <c r="J527" s="76"/>
      <c r="K527" s="36"/>
      <c r="L527" s="98">
        <v>527</v>
      </c>
      <c r="M527" s="98"/>
      <c r="N527" s="78"/>
      <c r="O527" s="100" t="s">
        <v>214</v>
      </c>
      <c r="P527" s="103">
        <v>43734.77087962963</v>
      </c>
      <c r="Q527" s="100" t="s">
        <v>897</v>
      </c>
      <c r="R527" s="106" t="s">
        <v>1035</v>
      </c>
      <c r="S527" s="100" t="s">
        <v>1040</v>
      </c>
      <c r="T527" s="100"/>
      <c r="U527" s="103">
        <v>43734.77087962963</v>
      </c>
      <c r="V527" s="106" t="s">
        <v>1519</v>
      </c>
      <c r="W527" s="100"/>
      <c r="X527" s="100"/>
      <c r="Y527" s="109" t="s">
        <v>1964</v>
      </c>
      <c r="Z527" s="100"/>
    </row>
    <row r="528" spans="1:26" ht="15">
      <c r="A528" s="70" t="s">
        <v>614</v>
      </c>
      <c r="B528" s="70" t="s">
        <v>617</v>
      </c>
      <c r="C528" s="71"/>
      <c r="D528" s="72"/>
      <c r="E528" s="73"/>
      <c r="F528" s="74"/>
      <c r="G528" s="71"/>
      <c r="H528" s="75"/>
      <c r="I528" s="76"/>
      <c r="J528" s="76"/>
      <c r="K528" s="36"/>
      <c r="L528" s="98">
        <v>528</v>
      </c>
      <c r="M528" s="98"/>
      <c r="N528" s="78"/>
      <c r="O528" s="100" t="s">
        <v>679</v>
      </c>
      <c r="P528" s="103">
        <v>43734.772986111115</v>
      </c>
      <c r="Q528" s="100" t="s">
        <v>898</v>
      </c>
      <c r="R528" s="100"/>
      <c r="S528" s="100"/>
      <c r="T528" s="100"/>
      <c r="U528" s="103">
        <v>43734.772986111115</v>
      </c>
      <c r="V528" s="106" t="s">
        <v>1520</v>
      </c>
      <c r="W528" s="100"/>
      <c r="X528" s="100"/>
      <c r="Y528" s="109" t="s">
        <v>1965</v>
      </c>
      <c r="Z528" s="100"/>
    </row>
    <row r="529" spans="1:26" ht="15">
      <c r="A529" s="70" t="s">
        <v>618</v>
      </c>
      <c r="B529" s="70" t="s">
        <v>620</v>
      </c>
      <c r="C529" s="71"/>
      <c r="D529" s="72"/>
      <c r="E529" s="73"/>
      <c r="F529" s="74"/>
      <c r="G529" s="71"/>
      <c r="H529" s="75"/>
      <c r="I529" s="76"/>
      <c r="J529" s="76"/>
      <c r="K529" s="36"/>
      <c r="L529" s="98">
        <v>529</v>
      </c>
      <c r="M529" s="98"/>
      <c r="N529" s="78"/>
      <c r="O529" s="100" t="s">
        <v>679</v>
      </c>
      <c r="P529" s="103">
        <v>43734.855520833335</v>
      </c>
      <c r="Q529" s="100" t="s">
        <v>899</v>
      </c>
      <c r="R529" s="100"/>
      <c r="S529" s="100"/>
      <c r="T529" s="100" t="s">
        <v>1081</v>
      </c>
      <c r="U529" s="103">
        <v>43734.855520833335</v>
      </c>
      <c r="V529" s="106" t="s">
        <v>1521</v>
      </c>
      <c r="W529" s="100"/>
      <c r="X529" s="100"/>
      <c r="Y529" s="109" t="s">
        <v>1966</v>
      </c>
      <c r="Z529" s="100"/>
    </row>
    <row r="530" spans="1:26" ht="15">
      <c r="A530" s="70" t="s">
        <v>619</v>
      </c>
      <c r="B530" s="70" t="s">
        <v>620</v>
      </c>
      <c r="C530" s="71"/>
      <c r="D530" s="72"/>
      <c r="E530" s="73"/>
      <c r="F530" s="74"/>
      <c r="G530" s="71"/>
      <c r="H530" s="75"/>
      <c r="I530" s="76"/>
      <c r="J530" s="76"/>
      <c r="K530" s="36"/>
      <c r="L530" s="98">
        <v>530</v>
      </c>
      <c r="M530" s="98"/>
      <c r="N530" s="78"/>
      <c r="O530" s="100" t="s">
        <v>679</v>
      </c>
      <c r="P530" s="103">
        <v>43734.856145833335</v>
      </c>
      <c r="Q530" s="100" t="s">
        <v>899</v>
      </c>
      <c r="R530" s="100"/>
      <c r="S530" s="100"/>
      <c r="T530" s="100" t="s">
        <v>1081</v>
      </c>
      <c r="U530" s="103">
        <v>43734.856145833335</v>
      </c>
      <c r="V530" s="106" t="s">
        <v>1522</v>
      </c>
      <c r="W530" s="100"/>
      <c r="X530" s="100"/>
      <c r="Y530" s="109" t="s">
        <v>1967</v>
      </c>
      <c r="Z530" s="100"/>
    </row>
    <row r="531" spans="1:26" ht="15">
      <c r="A531" s="70" t="s">
        <v>620</v>
      </c>
      <c r="B531" s="70" t="s">
        <v>620</v>
      </c>
      <c r="C531" s="71"/>
      <c r="D531" s="72"/>
      <c r="E531" s="73"/>
      <c r="F531" s="74"/>
      <c r="G531" s="71"/>
      <c r="H531" s="75"/>
      <c r="I531" s="76"/>
      <c r="J531" s="76"/>
      <c r="K531" s="36"/>
      <c r="L531" s="98">
        <v>531</v>
      </c>
      <c r="M531" s="98"/>
      <c r="N531" s="78"/>
      <c r="O531" s="100" t="s">
        <v>214</v>
      </c>
      <c r="P531" s="103">
        <v>43734.83347222222</v>
      </c>
      <c r="Q531" s="100" t="s">
        <v>900</v>
      </c>
      <c r="R531" s="106" t="s">
        <v>1036</v>
      </c>
      <c r="S531" s="100" t="s">
        <v>1040</v>
      </c>
      <c r="T531" s="100" t="s">
        <v>1081</v>
      </c>
      <c r="U531" s="103">
        <v>43734.83347222222</v>
      </c>
      <c r="V531" s="106" t="s">
        <v>1523</v>
      </c>
      <c r="W531" s="100"/>
      <c r="X531" s="100"/>
      <c r="Y531" s="109" t="s">
        <v>1968</v>
      </c>
      <c r="Z531" s="100"/>
    </row>
    <row r="532" spans="1:26" ht="15">
      <c r="A532" s="70" t="s">
        <v>621</v>
      </c>
      <c r="B532" s="70" t="s">
        <v>620</v>
      </c>
      <c r="C532" s="71"/>
      <c r="D532" s="72"/>
      <c r="E532" s="73"/>
      <c r="F532" s="74"/>
      <c r="G532" s="71"/>
      <c r="H532" s="75"/>
      <c r="I532" s="76"/>
      <c r="J532" s="76"/>
      <c r="K532" s="36"/>
      <c r="L532" s="98">
        <v>532</v>
      </c>
      <c r="M532" s="98"/>
      <c r="N532" s="78"/>
      <c r="O532" s="100" t="s">
        <v>679</v>
      </c>
      <c r="P532" s="103">
        <v>43734.86722222222</v>
      </c>
      <c r="Q532" s="100" t="s">
        <v>899</v>
      </c>
      <c r="R532" s="100"/>
      <c r="S532" s="100"/>
      <c r="T532" s="100" t="s">
        <v>1081</v>
      </c>
      <c r="U532" s="103">
        <v>43734.86722222222</v>
      </c>
      <c r="V532" s="106" t="s">
        <v>1524</v>
      </c>
      <c r="W532" s="100"/>
      <c r="X532" s="100"/>
      <c r="Y532" s="109" t="s">
        <v>1969</v>
      </c>
      <c r="Z532" s="100"/>
    </row>
    <row r="533" spans="1:26" ht="15">
      <c r="A533" s="70" t="s">
        <v>622</v>
      </c>
      <c r="B533" s="70" t="s">
        <v>622</v>
      </c>
      <c r="C533" s="71"/>
      <c r="D533" s="72"/>
      <c r="E533" s="73"/>
      <c r="F533" s="74"/>
      <c r="G533" s="71"/>
      <c r="H533" s="75"/>
      <c r="I533" s="76"/>
      <c r="J533" s="76"/>
      <c r="K533" s="36"/>
      <c r="L533" s="98">
        <v>533</v>
      </c>
      <c r="M533" s="98"/>
      <c r="N533" s="78"/>
      <c r="O533" s="100" t="s">
        <v>214</v>
      </c>
      <c r="P533" s="103">
        <v>43734.87505787037</v>
      </c>
      <c r="Q533" s="100" t="s">
        <v>901</v>
      </c>
      <c r="R533" s="106" t="s">
        <v>1037</v>
      </c>
      <c r="S533" s="100" t="s">
        <v>1055</v>
      </c>
      <c r="T533" s="100"/>
      <c r="U533" s="103">
        <v>43734.87505787037</v>
      </c>
      <c r="V533" s="106" t="s">
        <v>1525</v>
      </c>
      <c r="W533" s="100"/>
      <c r="X533" s="100"/>
      <c r="Y533" s="109" t="s">
        <v>1970</v>
      </c>
      <c r="Z533" s="100"/>
    </row>
    <row r="534" spans="1:26" ht="15">
      <c r="A534" s="79" t="s">
        <v>623</v>
      </c>
      <c r="B534" s="79" t="s">
        <v>623</v>
      </c>
      <c r="C534" s="80"/>
      <c r="D534" s="81"/>
      <c r="E534" s="82"/>
      <c r="F534" s="83"/>
      <c r="G534" s="80"/>
      <c r="H534" s="84"/>
      <c r="I534" s="85"/>
      <c r="J534" s="85"/>
      <c r="K534" s="86"/>
      <c r="L534" s="87">
        <v>534</v>
      </c>
      <c r="M534" s="87"/>
      <c r="N534" s="88"/>
      <c r="O534" s="101" t="s">
        <v>214</v>
      </c>
      <c r="P534" s="104">
        <v>43734.87583333333</v>
      </c>
      <c r="Q534" s="101" t="s">
        <v>902</v>
      </c>
      <c r="R534" s="107" t="s">
        <v>1038</v>
      </c>
      <c r="S534" s="101" t="s">
        <v>1040</v>
      </c>
      <c r="T534" s="101"/>
      <c r="U534" s="104">
        <v>43734.87583333333</v>
      </c>
      <c r="V534" s="107" t="s">
        <v>1526</v>
      </c>
      <c r="W534" s="101"/>
      <c r="X534" s="101"/>
      <c r="Y534" s="110" t="s">
        <v>1971</v>
      </c>
      <c r="Z534" s="110" t="s">
        <v>1990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4"/>
    <dataValidation allowBlank="1" showErrorMessage="1" sqref="N2:N5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4"/>
    <dataValidation allowBlank="1" showInputMessage="1" promptTitle="Edge Color" prompt="To select an optional edge color, right-click and select Select Color on the right-click menu." sqref="C3:C534"/>
    <dataValidation allowBlank="1" showInputMessage="1" promptTitle="Edge Width" prompt="Enter an optional edge width between 1 and 10." errorTitle="Invalid Edge Width" error="The optional edge width must be a whole number between 1 and 10." sqref="D3:D534"/>
    <dataValidation allowBlank="1" showInputMessage="1" promptTitle="Edge Opacity" prompt="Enter an optional edge opacity between 0 (transparent) and 100 (opaque)." errorTitle="Invalid Edge Opacity" error="The optional edge opacity must be a whole number between 0 and 10." sqref="F3:F5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4">
      <formula1>ValidEdgeVisibilities</formula1>
    </dataValidation>
    <dataValidation allowBlank="1" showInputMessage="1" showErrorMessage="1" promptTitle="Vertex 1 Name" prompt="Enter the name of the edge's first vertex." sqref="A3:A534"/>
    <dataValidation allowBlank="1" showInputMessage="1" showErrorMessage="1" promptTitle="Vertex 2 Name" prompt="Enter the name of the edge's second vertex." sqref="B3:B534"/>
    <dataValidation allowBlank="1" showInputMessage="1" showErrorMessage="1" promptTitle="Edge Label" prompt="Enter an optional edge label." errorTitle="Invalid Edge Visibility" error="You have entered an unrecognized edge visibility.  Try selecting from the drop-down list instead." sqref="H3:H5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4"/>
  </dataValidations>
  <hyperlinks>
    <hyperlink ref="R3" r:id="rId1" display="https://www.kansascity.com/sports/college/sec/university-of-missouri/article235142902.html"/>
    <hyperlink ref="R4" r:id="rId2" display="https://twitter.com/i/web/status/1174034376834899968"/>
    <hyperlink ref="R5" r:id="rId3" display="https://twitter.com/i/web/status/1174035561193123840"/>
    <hyperlink ref="R6" r:id="rId4" display="https://twitter.com/i/web/status/1174042360348631040"/>
    <hyperlink ref="R7" r:id="rId5" display="https://twitter.com/i/web/status/1174022077717909506"/>
    <hyperlink ref="R27" r:id="rId6" display="https://www.esuhornetsoftballcamps.com/"/>
    <hyperlink ref="R30" r:id="rId7" display="https://twitter.com/i/web/status/1174279571094589441"/>
    <hyperlink ref="R33" r:id="rId8" display="https://www.k-state.edu/media/newsreleases/2019-09/heed_award91819.html#.XYIrordmCUo.twitter"/>
    <hyperlink ref="R36" r:id="rId9" display="https://www.k-state.edu/media/newsreleases/2019-09/heed_award91819.html#.XYI47bAXgEk.twitter"/>
    <hyperlink ref="R39" r:id="rId10" display="https://twitter.com/i/web/status/1174335070510993408"/>
    <hyperlink ref="R45" r:id="rId11" display="https://www.k-state.edu/media/newsreleases/2019-09/heed_award91819.html#.XYJbky0toMQ.twitter"/>
    <hyperlink ref="R46" r:id="rId12" display="https://twitter.com/i/web/status/1174363380506927109"/>
    <hyperlink ref="R47" r:id="rId13" display="https://twitter.com/i/web/status/1174063921248051201"/>
    <hyperlink ref="R63" r:id="rId14" display="https://twitter.com/i/web/status/1174390128619544577"/>
    <hyperlink ref="R70" r:id="rId15" display="https://twitter.com/i/web/status/1174110033694679040"/>
    <hyperlink ref="R73" r:id="rId16" display="https://twitter.com/i/web/status/1174469676107206656"/>
    <hyperlink ref="R74" r:id="rId17" display="https://jobs.prsa.org/job/assistant-professor-strategic-communication/50736047/2170/"/>
    <hyperlink ref="R75" r:id="rId18" display="https://twitter.com/i/web/status/1174471760957366272"/>
    <hyperlink ref="R76" r:id="rId19" display="https://www.youtube.com/watch?v=mQ9u4XWw7BQ&amp;feature=youtu.be&amp;list=PLw_JB3oesn7JaVmIacNjMvtn7JI7kM2Ov"/>
    <hyperlink ref="R77" r:id="rId20" display="https://twitter.com/i/web/status/1174488287890890757"/>
    <hyperlink ref="R82" r:id="rId21" display="https://twitter.com/i/web/status/1174519756604551170"/>
    <hyperlink ref="R87" r:id="rId22" display="https://twitter.com/i/web/status/1174449266913419265"/>
    <hyperlink ref="R89" r:id="rId23" display="https://twitter.com/i/web/status/1174449266913419265"/>
    <hyperlink ref="R92" r:id="rId24" display="https://twitter.com/i/web/status/1174583931842236416"/>
    <hyperlink ref="R96" r:id="rId25" display="https://twitter.com/i/web/status/1174427804353490946"/>
    <hyperlink ref="R98" r:id="rId26" display="https://twitter.com/i/web/status/1174663840962895873"/>
    <hyperlink ref="R101" r:id="rId27" display="https://twitter.com/i/web/status/1174663840962895873"/>
    <hyperlink ref="R105" r:id="rId28" display="https://twitter.com/i/web/status/1174330021558853633"/>
    <hyperlink ref="R107" r:id="rId29" display="https://twitter.com/i/web/status/1174450092658581504"/>
    <hyperlink ref="R109" r:id="rId30" display="https://twitter.com/i/web/status/1174694150891024391"/>
    <hyperlink ref="R115" r:id="rId31" display="https://twitter.com/i/web/status/1174712699961466880"/>
    <hyperlink ref="R116" r:id="rId32" display="https://twitter.com/i/web/status/1174722153306103818"/>
    <hyperlink ref="R117" r:id="rId33" display="https://twitter.com/i/web/status/1174732613300432897"/>
    <hyperlink ref="R122" r:id="rId34" display="https://twitter.com/i/web/status/1174684841809534976"/>
    <hyperlink ref="R131" r:id="rId35" display="https://twitter.com/i/web/status/1174705945047420928"/>
    <hyperlink ref="R135" r:id="rId36" display="https://twitter.com/i/web/status/1174505741245456384"/>
    <hyperlink ref="R141" r:id="rId37" display="https://twitter.com/i/web/status/1174488567718002693"/>
    <hyperlink ref="R143" r:id="rId38" display="https://www.cyanogenmods.org/forums/topic/551190476%e5%be%ae%e4%bf%a1-q%e4%b8%93%e4%b8%9a%e8%a7%a3%e5%86%b3%e7%95%99%e5%ad%a6%e7%94%9f%e6%af%95%e4%b8%9a%e9%97%ae%e9%a2%98%ef%bc%9f%e5%9b%9e%e5%9b%bd%e6%b1%82%e8%81%8c%e6%89%be%e5%b7%a5-175/"/>
    <hyperlink ref="R150" r:id="rId39" display="http://www.soonersvideo.com/2014/09/ou-vs-kansas-state-university-1985.html"/>
    <hyperlink ref="R151" r:id="rId40" display="https://twitter.com/i/web/status/1175013008805912576"/>
    <hyperlink ref="R152" r:id="rId41" display="https://twitter.com/i/web/status/1174848900701798402"/>
    <hyperlink ref="R153" r:id="rId42" display="https://twitter.com/i/web/status/1174848900701798402"/>
    <hyperlink ref="R155" r:id="rId43" display="https://twitter.com/i/web/status/1174797533488586755"/>
    <hyperlink ref="R160" r:id="rId44" display="https://twitter.com/i/web/status/1175062213394075648"/>
    <hyperlink ref="R161" r:id="rId45" display="https://twitter.com/i/web/status/1174362921054474240"/>
    <hyperlink ref="R163" r:id="rId46" display="https://twitter.com/i/web/status/1174362921054474240"/>
    <hyperlink ref="R164" r:id="rId47" display="https://www.k-state.edu/media/newsreleases/2019-09/king_honorary_degree.html#.XYPijvUW7ig.twitter"/>
    <hyperlink ref="R166" r:id="rId48" display="https://twitter.com/i/web/status/1174744644363653120"/>
    <hyperlink ref="R167" r:id="rId49" display="https://twitter.com/i/web/status/1175039897729667074"/>
    <hyperlink ref="R176" r:id="rId50" display="https://twitter.com/i/web/status/1174742135192596481"/>
    <hyperlink ref="R186" r:id="rId51" display="https://twitter.com/i/web/status/1175101519085092864"/>
    <hyperlink ref="R191" r:id="rId52" display="https://twitter.com/i/web/status/1175106270136811521"/>
    <hyperlink ref="R240" r:id="rId53" display="https://twitter.com/i/web/status/1174292409922007040"/>
    <hyperlink ref="R253" r:id="rId54" display="https://twitter.com/i/web/status/1175184920978829312"/>
    <hyperlink ref="R257" r:id="rId55" display="https://twitter.com/i/web/status/1175227646587916288"/>
    <hyperlink ref="R270" r:id="rId56" display="https://www.k-state.edu/media/newsreleases/2019-09/king_honorary_degree.html?fbclid=IwAR03ziKrDh7sFSm_TBAglTLUrL7iBSI_94YppootxAfoXoNwinv_LsCvK4o#.XYUfWluJquE.twitter"/>
    <hyperlink ref="R271" r:id="rId57" display="https://www.k-state.edu/media/newsreleases/2019-09/king_honorary_degree.html?fbclid=IwAR03ziKrDh7sFSm_TBAglTLUrL7iBSI_94YppootxAfoXoNwinv_LsCvK4o#.XYUfWluJquE.twitter"/>
    <hyperlink ref="R272" r:id="rId58" display="https://twitter.com/i/web/status/1175270103845392384"/>
    <hyperlink ref="R273" r:id="rId59" display="https://twitter.com/i/web/status/1175270103845392384"/>
    <hyperlink ref="R276" r:id="rId60" display="https://twitter.com/i/web/status/1175352682518908928"/>
    <hyperlink ref="R277" r:id="rId61" display="https://twitter.com/i/web/status/1175352682518908928"/>
    <hyperlink ref="R281" r:id="rId62" display="https://twitter.com/i/web/status/1175432662011396096"/>
    <hyperlink ref="R282" r:id="rId63" display="https://twitter.com/j7sancho/status/1161990370034626560"/>
    <hyperlink ref="R287" r:id="rId64" display="https://twitter.com/i/web/status/1175128383623221248"/>
    <hyperlink ref="R292" r:id="rId65" display="https://twitter.com/i/web/status/1175459817789493248"/>
    <hyperlink ref="R295" r:id="rId66" display="https://scholarship-positions.com/kansas-state-university-international-merit-scholarship-in-the-usa/2019/09/11/"/>
    <hyperlink ref="R299" r:id="rId67" display="https://twitter.com/i/web/status/1175458971538337793"/>
    <hyperlink ref="R301" r:id="rId68" display="https://twitter.com/i/web/status/1175170806789398531"/>
    <hyperlink ref="R305" r:id="rId69" display="https://twitter.com/i/web/status/1175087028448350209"/>
    <hyperlink ref="R320" r:id="rId70" display="https://twitter.com/i/web/status/1175807939283693575"/>
    <hyperlink ref="R322" r:id="rId71" display="https://twitter.com/Myleslxi/status/1175070657027203073"/>
    <hyperlink ref="R324" r:id="rId72" display="https://twitter.com/Myleslxi/status/1175070657027203073"/>
    <hyperlink ref="R334" r:id="rId73" display="https://twitter.com/i/web/status/1175882084822528001"/>
    <hyperlink ref="R336" r:id="rId74" display="https://twitter.com/i/web/status/1175427271588548608"/>
    <hyperlink ref="R337" r:id="rId75" display="https://twitter.com/i/web/status/1175427271588548608"/>
    <hyperlink ref="R338" r:id="rId76" display="https://twitter.com/i/web/status/1175427271588548608"/>
    <hyperlink ref="R339" r:id="rId77" display="https://twitter.com/i/web/status/1175427271588548608"/>
    <hyperlink ref="R340" r:id="rId78" display="https://twitter.com/i/web/status/1175427271588548608"/>
    <hyperlink ref="R344" r:id="rId79" display="https://collegead.com/kansas-state-university-153/"/>
    <hyperlink ref="R350" r:id="rId80" display="https://twitter.com/i/web/status/1175852281658580992"/>
    <hyperlink ref="R353" r:id="rId81" display="https://twitter.com/i/web/status/1175914084748812288"/>
    <hyperlink ref="R356" r:id="rId82" display="https://twitter.com/i/web/status/1175834324433813506"/>
    <hyperlink ref="R357" r:id="rId83" display="https://twitter.com/i/web/status/1176032739461599233"/>
    <hyperlink ref="R358" r:id="rId84" display="https://twitter.com/i/web/status/1176095864470867970"/>
    <hyperlink ref="R359" r:id="rId85" display="https://twitter.com/i/web/status/1176104476543000576"/>
    <hyperlink ref="R361" r:id="rId86" display="https://twitter.com/i/web/status/1176119252954357760"/>
    <hyperlink ref="R364" r:id="rId87" display="https://twitter.com/i/web/status/1176178876483014658"/>
    <hyperlink ref="R366" r:id="rId88" display="https://twitter.com/i/web/status/1176206806915436547"/>
    <hyperlink ref="R368" r:id="rId89" display="https://twitter.com/i/web/status/1176238833374859264"/>
    <hyperlink ref="R369" r:id="rId90" display="https://twitter.com/i/web/status/1176189166142590978"/>
    <hyperlink ref="R371" r:id="rId91" display="https://www.collegefactual.com/colleges/kansas-state-university/news/kansas-state-university-2020-college-best-colleges-ranking/"/>
    <hyperlink ref="R372" r:id="rId92" display="https://twitter.com/i/web/status/1176288876715020288"/>
    <hyperlink ref="R373" r:id="rId93" display="https://twitter.com/i/web/status/1175853494802309122"/>
    <hyperlink ref="R374" r:id="rId94" display="https://www.kansascity.com/news/state/kansas/article235388927.html"/>
    <hyperlink ref="R375" r:id="rId95" display="https://www.kansascity.com/news/state/kansas/article235388927.html"/>
    <hyperlink ref="R376" r:id="rId96" display="https://twitter.com/i/web/status/1176293466088923136"/>
    <hyperlink ref="R377" r:id="rId97" display="https://twitter.com/i/web/status/1176293466088923136"/>
    <hyperlink ref="R379" r:id="rId98" display="https://twitter.com/i/web/status/1176123198922006528"/>
    <hyperlink ref="R381" r:id="rId99" display="https://twitter.com/i/web/status/1176226083919867920"/>
    <hyperlink ref="R384" r:id="rId100" display="https://twitter.com/i/web/status/1175043432659554304"/>
    <hyperlink ref="R387" r:id="rId101" display="https://www.farmprogress.com/hemp/kansas-state-university-opens-lab-testing-hemp"/>
    <hyperlink ref="R388" r:id="rId102" display="https://twitter.com/AlamiSadHomie/status/1175576203052376064"/>
    <hyperlink ref="R389" r:id="rId103" display="http://daggamagazine.com/2019/09/24/kansas-state-university-opens-lab-for-testing-hemp/"/>
    <hyperlink ref="R390" r:id="rId104" display="https://twitter.com/i/web/status/1175791671675633664"/>
    <hyperlink ref="R392" r:id="rId105" display="https://www.k-state.edu/media/newsreleases/2019-09/nsf_planning_grant92419.html"/>
    <hyperlink ref="R393" r:id="rId106" display="https://twitter.com/i/web/status/1176149703987204096"/>
    <hyperlink ref="R406" r:id="rId107" display="https://twitter.com/i/web/status/1176511676067340290"/>
    <hyperlink ref="R426" r:id="rId108" display="https://twitter.com/i/web/status/1176526844776108039"/>
    <hyperlink ref="R434" r:id="rId109" display="https://twitter.com/i/web/status/1176553919423500288"/>
    <hyperlink ref="R435" r:id="rId110" display="https://twitter.com/i/web/status/1176558233395322882"/>
    <hyperlink ref="R442" r:id="rId111" display="https://twitter.com/i/web/status/1174744972391854081"/>
    <hyperlink ref="R443" r:id="rId112" display="https://twitter.com/i/web/status/1176572017597980672"/>
    <hyperlink ref="R444" r:id="rId113" display="https://twitter.com/i/web/status/1176572156450414599"/>
    <hyperlink ref="R445" r:id="rId114" display="https://twitter.com/i/web/status/1176586222673813504"/>
    <hyperlink ref="R449" r:id="rId115" display="https://twitter.com/i/web/status/1176613015615148033"/>
    <hyperlink ref="R451" r:id="rId116" display="https://twitter.com/i/web/status/1176644535126036481"/>
    <hyperlink ref="R452" r:id="rId117" display="https://twitter.com/i/web/status/1176655830537691136"/>
    <hyperlink ref="R457" r:id="rId118" display="http://www.swineweb.com/kansas-state-university-study-confirms-possible-danger-of-imported-feed-contaminated-with-african-swine-fever/"/>
    <hyperlink ref="R458" r:id="rId119" display="https://twitter.com/i/web/status/1174405228784955393"/>
    <hyperlink ref="R459" r:id="rId120" display="https://twitter.com/i/web/status/1174841854103379968"/>
    <hyperlink ref="R460" r:id="rId121" display="https://twitter.com/i/web/status/1176687767394422784"/>
    <hyperlink ref="R462" r:id="rId122" display="https://twitter.com/i/web/status/1176753200206155777"/>
    <hyperlink ref="R464" r:id="rId123" display="https://scholarship-positions.com/kansas-state-university-international-merit-scholarship-in-the-usa/2019/09/11/"/>
    <hyperlink ref="R465" r:id="rId124" display="https://twitter.com/i/web/status/1176833222421950464"/>
    <hyperlink ref="R467" r:id="rId125" display="https://twitter.com/i/web/status/1176842238996795392"/>
    <hyperlink ref="R468" r:id="rId126" display="https://twitter.com/i/web/status/1176884319954132993"/>
    <hyperlink ref="R469" r:id="rId127" display="https://twitter.com/i/web/status/1176891636745461768"/>
    <hyperlink ref="R470" r:id="rId128" display="https://twitter.com/i/web/status/1176892757203456000"/>
    <hyperlink ref="R471" r:id="rId129" display="https://twitter.com/i/web/status/1176893475855507458"/>
    <hyperlink ref="R475" r:id="rId130" display="https://twitter.com/i/web/status/1174699146680438793"/>
    <hyperlink ref="R476" r:id="rId131" display="https://twitter.com/i/web/status/1176900418816880642"/>
    <hyperlink ref="R477" r:id="rId132" display="https://twitter.com/i/web/status/1176926091635822592"/>
    <hyperlink ref="R479" r:id="rId133" display="https://twitter.com/i/web/status/1176926091635822592"/>
    <hyperlink ref="R485" r:id="rId134" display="https://twitter.com/i/web/status/1176966802661732352"/>
    <hyperlink ref="R486" r:id="rId135" display="https://twitter.com/i/web/status/1176966802661732352"/>
    <hyperlink ref="R487" r:id="rId136" display="https://twitter.com/i/web/status/1176966802661732352"/>
    <hyperlink ref="R488" r:id="rId137" display="https://twitter.com/i/web/status/1176966802661732352"/>
    <hyperlink ref="R490" r:id="rId138" display="https://twitter.com/i/web/status/1176963385407131648"/>
    <hyperlink ref="R493" r:id="rId139" display="https://scholarship-positions.com/kansas-state-university-international-merit-scholarship-in-the-usa/2019/09/11/"/>
    <hyperlink ref="R494" r:id="rId140" display="https://scholarship-positions.com/kansas-state-university-international-merit-scholarship-in-the-usa/2019/09/11/"/>
    <hyperlink ref="R498" r:id="rId141" display="https://twitter.com/i/web/status/1174368234105114624"/>
    <hyperlink ref="R499" r:id="rId142" display="https://twitter.com/i/web/status/1177033042864615425"/>
    <hyperlink ref="R502" r:id="rId143" display="https://twitter.com/i/web/status/1177164367554654210"/>
    <hyperlink ref="R503" r:id="rId144" display="https://salinapost.com/2019/09/26/students-earn-summer-19-degrees-graduation-honors-from-kansas-state-university/?utm_source=dlvr.it&amp;utm_medium=twitter"/>
    <hyperlink ref="R505" r:id="rId145" display="https://twitter.com/i/web/status/1177042038656778243"/>
    <hyperlink ref="R507" r:id="rId146" display="https://twitter.com/i/web/status/1177233335325745159"/>
    <hyperlink ref="R508" r:id="rId147" display="https://twitter.com/i/web/status/1177237400801730561"/>
    <hyperlink ref="R509" r:id="rId148" display="https://twitter.com/i/web/status/1177221237954830336"/>
    <hyperlink ref="R511" r:id="rId149" display="https://www.eventbrite.com/e/university-of-kansas-kansas-state-university-adobe-creative-jam-live-registration-69215171441"/>
    <hyperlink ref="R512" r:id="rId150" display="https://www.eventbrite.com/e/university-of-kansas-kansas-state-university-adobe-creative-jam-live-registration-69215171441"/>
    <hyperlink ref="R513" r:id="rId151" display="https://www.eventbrite.com/e/university-of-kansas-kansas-state-university-adobe-creative-jam-live-registration-69215171441"/>
    <hyperlink ref="R514" r:id="rId152" display="https://www.eventbrite.com/e/university-of-kansas-kansas-state-university-adobe-creative-jam-live-registration-69215171441"/>
    <hyperlink ref="R515" r:id="rId153" display="https://www.eventbrite.com/e/university-of-kansas-kansas-state-university-adobe-creative-jam-live-registration-69215171441"/>
    <hyperlink ref="R516" r:id="rId154" display="https://www.eventbrite.com/e/university-of-kansas-kansas-state-university-adobe-creative-jam-live-registration-69215171441"/>
    <hyperlink ref="R517" r:id="rId155" display="https://twitter.com/i/web/status/1177279773313294337"/>
    <hyperlink ref="R518" r:id="rId156" display="https://twitter.com/i/web/status/1177280400659492864"/>
    <hyperlink ref="R519" r:id="rId157" display="https://twitter.com/i/web/status/1177285480167235586"/>
    <hyperlink ref="R520" r:id="rId158" display="https://twitter.com/i/web/status/1175070657027203073"/>
    <hyperlink ref="R527" r:id="rId159" display="https://twitter.com/i/web/status/1177289249470799879"/>
    <hyperlink ref="R531" r:id="rId160" display="https://twitter.com/i/web/status/1177311930249293829"/>
    <hyperlink ref="R533" r:id="rId161" display="https://www.agupdate.com/tristateneighbor/news/livestock/study-examines-risk-of-asf-contaminated-feed/article_7884a4c0-defb-11e9-b266-4f08f98895df.html#utm_campaign=blox&amp;utm_source=twitter&amp;utm_medium=social"/>
    <hyperlink ref="R534" r:id="rId162" display="https://twitter.com/i/web/status/1177327281561309187"/>
    <hyperlink ref="V3" r:id="rId163" display="https://twitter.com/#!/wcmaberykc/status/1174028040306855936"/>
    <hyperlink ref="V4" r:id="rId164" display="https://twitter.com/#!/mountsinaianes1/status/1174034376834899968"/>
    <hyperlink ref="V5" r:id="rId165" display="https://twitter.com/#!/farmtalknews/status/1174035561193123840"/>
    <hyperlink ref="V6" r:id="rId166" display="https://twitter.com/#!/emporiagazette/status/1174042360348631040"/>
    <hyperlink ref="V7" r:id="rId167" display="https://twitter.com/#!/stronanssport/status/1174022077717909506"/>
    <hyperlink ref="V8" r:id="rId168" display="https://twitter.com/#!/orla_odowd/status/1174049736967499783"/>
    <hyperlink ref="V9" r:id="rId169" display="https://twitter.com/#!/orla_odowd/status/1174049736967499783"/>
    <hyperlink ref="V10" r:id="rId170" display="https://twitter.com/#!/grantday71/status/1174064080082128896"/>
    <hyperlink ref="V11" r:id="rId171" display="https://twitter.com/#!/grantday71/status/1174064080082128896"/>
    <hyperlink ref="V12" r:id="rId172" display="https://twitter.com/#!/kamilahgumbs/status/1174074458090459137"/>
    <hyperlink ref="V13" r:id="rId173" display="https://twitter.com/#!/kamilahgumbs/status/1174074458090459137"/>
    <hyperlink ref="V14" r:id="rId174" display="https://twitter.com/#!/agapebruh/status/1174074620992983040"/>
    <hyperlink ref="V15" r:id="rId175" display="https://twitter.com/#!/agapebruh/status/1174074620992983040"/>
    <hyperlink ref="V16" r:id="rId176" display="https://twitter.com/#!/sunflowernews/status/1174090554948378625"/>
    <hyperlink ref="V17" r:id="rId177" display="https://twitter.com/#!/sunflowernews/status/1174090554948378625"/>
    <hyperlink ref="V18" r:id="rId178" display="https://twitter.com/#!/mintner/status/1174090904489091073"/>
    <hyperlink ref="V19" r:id="rId179" display="https://twitter.com/#!/austinjamez_/status/1174105762022461440"/>
    <hyperlink ref="V20" r:id="rId180" display="https://twitter.com/#!/austinjamez_/status/1174105762022461440"/>
    <hyperlink ref="V21" r:id="rId181" display="https://twitter.com/#!/evagavin/status/1174109786377457664"/>
    <hyperlink ref="V22" r:id="rId182" display="https://twitter.com/#!/usweatherexpert/status/1174116854870228993"/>
    <hyperlink ref="V23" r:id="rId183" display="https://twitter.com/#!/caryeugenescot4/status/1174123299158315008"/>
    <hyperlink ref="V24" r:id="rId184" display="https://twitter.com/#!/wsu_chp/status/1174123435162767361"/>
    <hyperlink ref="V25" r:id="rId185" display="https://twitter.com/#!/shawna_jordan/status/1174131309138067456"/>
    <hyperlink ref="V26" r:id="rId186" display="https://twitter.com/#!/pvardiman/status/1174149888717787136"/>
    <hyperlink ref="V27" r:id="rId187" display="https://twitter.com/#!/chassidyb27/status/1174173355282509824"/>
    <hyperlink ref="V28" r:id="rId188" display="https://twitter.com/#!/kingerypage/status/1174173699727138816"/>
    <hyperlink ref="V29" r:id="rId189" display="https://twitter.com/#!/docdiesel4/status/1174226596330389505"/>
    <hyperlink ref="V30" r:id="rId190" display="https://twitter.com/#!/everyoneiskarl/status/1174279571094589441"/>
    <hyperlink ref="V31" r:id="rId191" display="https://twitter.com/#!/sbibb_bibb/status/1174286041420898305"/>
    <hyperlink ref="V32" r:id="rId192" display="https://twitter.com/#!/ksumab/status/1174299979592192001"/>
    <hyperlink ref="V33" r:id="rId193" display="https://twitter.com/#!/jeffwardksumtd/status/1174308512815570945"/>
    <hyperlink ref="V34" r:id="rId194" display="https://twitter.com/#!/blsmartin/status/1174311204325601280"/>
    <hyperlink ref="V35" r:id="rId195" display="https://twitter.com/#!/kstatekines/status/1174311315021729792"/>
    <hyperlink ref="V36" r:id="rId196" display="https://twitter.com/#!/snkscoyote/status/1174322782643138563"/>
    <hyperlink ref="V37" r:id="rId197" display="https://twitter.com/#!/zgearhart1/status/1174331226750095362"/>
    <hyperlink ref="V38" r:id="rId198" display="https://twitter.com/#!/agronomomx/status/1174331677147062272"/>
    <hyperlink ref="V39" r:id="rId199" display="https://twitter.com/#!/pscssstrio/status/1174335070510993408"/>
    <hyperlink ref="V40" r:id="rId200" display="https://twitter.com/#!/drsbann/status/1174341712275214337"/>
    <hyperlink ref="V41" r:id="rId201" display="https://twitter.com/#!/johnbuckwalter1/status/1174049464006434816"/>
    <hyperlink ref="V42" r:id="rId202" display="https://twitter.com/#!/johnbuckwalter1/status/1174346206811709441"/>
    <hyperlink ref="V43" r:id="rId203" display="https://twitter.com/#!/rsmcfarla/status/1174356083227398145"/>
    <hyperlink ref="V44" r:id="rId204" display="https://twitter.com/#!/alison_eidman/status/1174359648918540289"/>
    <hyperlink ref="V45" r:id="rId205" display="https://twitter.com/#!/regionreimagine/status/1174360237144518656"/>
    <hyperlink ref="V46" r:id="rId206" display="https://twitter.com/#!/nrcs_kansas/status/1174363380506927109"/>
    <hyperlink ref="V47" r:id="rId207" display="https://twitter.com/#!/bydanielcaudill/status/1174063921248051201"/>
    <hyperlink ref="V48" r:id="rId208" display="https://twitter.com/#!/kcylizzle/status/1174364099003768832"/>
    <hyperlink ref="V49" r:id="rId209" display="https://twitter.com/#!/kcylizzle/status/1174364099003768832"/>
    <hyperlink ref="V50" r:id="rId210" display="https://twitter.com/#!/keithmartin62/status/1174372799529586694"/>
    <hyperlink ref="V51" r:id="rId211" display="https://twitter.com/#!/mkpest/status/1174374216663273473"/>
    <hyperlink ref="V52" r:id="rId212" display="https://twitter.com/#!/mkpest/status/1174374216663273473"/>
    <hyperlink ref="V53" r:id="rId213" display="https://twitter.com/#!/mkpest/status/1174374216663273473"/>
    <hyperlink ref="V54" r:id="rId214" display="https://twitter.com/#!/aremi311/status/1174374632511528961"/>
    <hyperlink ref="V55" r:id="rId215" display="https://twitter.com/#!/womenofkstate/status/1174276144507576321"/>
    <hyperlink ref="V56" r:id="rId216" display="https://twitter.com/#!/womenofkstate/status/1174382871634763778"/>
    <hyperlink ref="V57" r:id="rId217" display="https://twitter.com/#!/womenofkstate/status/1174382871634763778"/>
    <hyperlink ref="V58" r:id="rId218" display="https://twitter.com/#!/womenofkstate/status/1174382871634763778"/>
    <hyperlink ref="V59" r:id="rId219" display="https://twitter.com/#!/womenofkstate/status/1174383032066805760"/>
    <hyperlink ref="V60" r:id="rId220" display="https://twitter.com/#!/alliemlousch/status/1174383198475866113"/>
    <hyperlink ref="V61" r:id="rId221" display="https://twitter.com/#!/alliemlousch/status/1174383198475866113"/>
    <hyperlink ref="V62" r:id="rId222" display="https://twitter.com/#!/alliemlousch/status/1174383198475866113"/>
    <hyperlink ref="V63" r:id="rId223" display="https://twitter.com/#!/fox48tv/status/1174390128619544577"/>
    <hyperlink ref="V64" r:id="rId224" display="https://twitter.com/#!/lukedowden/status/1174395335487229952"/>
    <hyperlink ref="V65" r:id="rId225" display="https://twitter.com/#!/lukedowden/status/1174395335487229952"/>
    <hyperlink ref="V66" r:id="rId226" display="https://twitter.com/#!/anniejewell3/status/1174401457157808128"/>
    <hyperlink ref="V67" r:id="rId227" display="https://twitter.com/#!/roberta79174896/status/1174425655200669698"/>
    <hyperlink ref="V68" r:id="rId228" display="https://twitter.com/#!/mbelangersnhu/status/1174453589399486464"/>
    <hyperlink ref="V69" r:id="rId229" display="https://twitter.com/#!/mbelangersnhu/status/1174453589399486464"/>
    <hyperlink ref="V70" r:id="rId230" display="https://twitter.com/#!/wichitastate/status/1174110033694679040"/>
    <hyperlink ref="V71" r:id="rId231" display="https://twitter.com/#!/haub_ksu/status/1174459385676029952"/>
    <hyperlink ref="V72" r:id="rId232" display="https://twitter.com/#!/haub_ksu/status/1174028644089552896"/>
    <hyperlink ref="V73" r:id="rId233" display="https://twitter.com/#!/fremonttribune/status/1174469676107206656"/>
    <hyperlink ref="V74" r:id="rId234" display="https://twitter.com/#!/pr_jobs/status/1174470759021973505"/>
    <hyperlink ref="V75" r:id="rId235" display="https://twitter.com/#!/mhkhogs/status/1174471760957366272"/>
    <hyperlink ref="V76" r:id="rId236" display="https://twitter.com/#!/krhoelt/status/1174478175285497856"/>
    <hyperlink ref="V77" r:id="rId237" display="https://twitter.com/#!/wvlanbclocal33/status/1174488287890890757"/>
    <hyperlink ref="V78" r:id="rId238" display="https://twitter.com/#!/starmulaa/status/1174505490384084992"/>
    <hyperlink ref="V79" r:id="rId239" display="https://twitter.com/#!/jayvsjane/status/1174507523585585153"/>
    <hyperlink ref="V80" r:id="rId240" display="https://twitter.com/#!/diamondstokes20/status/1174508514628317184"/>
    <hyperlink ref="V81" r:id="rId241" display="https://twitter.com/#!/skinshoops86/status/1174512434939404294"/>
    <hyperlink ref="V82" r:id="rId242" display="https://twitter.com/#!/agro2o_/status/1174519756604551170"/>
    <hyperlink ref="V83" r:id="rId243" display="https://twitter.com/#!/simeonnation/status/1174530544069152768"/>
    <hyperlink ref="V84" r:id="rId244" display="https://twitter.com/#!/joseloera/status/1174546336328425474"/>
    <hyperlink ref="V85" r:id="rId245" display="https://twitter.com/#!/jarrod___adams/status/1174553399775379456"/>
    <hyperlink ref="V86" r:id="rId246" display="https://twitter.com/#!/jarrod___adams/status/1174553399775379456"/>
    <hyperlink ref="V87" r:id="rId247" display="https://twitter.com/#!/gu5tav8/status/1174449266913419265"/>
    <hyperlink ref="V88" r:id="rId248" display="https://twitter.com/#!/andiiterrapin/status/1174577751921065984"/>
    <hyperlink ref="V89" r:id="rId249" display="https://twitter.com/#!/gu5tav8/status/1174449266913419265"/>
    <hyperlink ref="V90" r:id="rId250" display="https://twitter.com/#!/andiiterrapin/status/1174577751921065984"/>
    <hyperlink ref="V91" r:id="rId251" display="https://twitter.com/#!/andiiterrapin/status/1174577751921065984"/>
    <hyperlink ref="V92" r:id="rId252" display="https://twitter.com/#!/stronans1/status/1174583931842236416"/>
    <hyperlink ref="V93" r:id="rId253" display="https://twitter.com/#!/russ_winn/status/1174601890748911616"/>
    <hyperlink ref="V94" r:id="rId254" display="https://twitter.com/#!/davidstickel1/status/1174646187732983809"/>
    <hyperlink ref="V95" r:id="rId255" display="https://twitter.com/#!/uscourts/status/1174654807958794247"/>
    <hyperlink ref="V96" r:id="rId256" display="https://twitter.com/#!/wdmo_dcbk/status/1174427804353490946"/>
    <hyperlink ref="V97" r:id="rId257" display="https://twitter.com/#!/sangredulce1/status/1174655712795996161"/>
    <hyperlink ref="V98" r:id="rId258" display="https://twitter.com/#!/wvubig12beast/status/1174663840962895873"/>
    <hyperlink ref="V99" r:id="rId259" display="https://twitter.com/#!/bigxiicountry/status/1174664866759659523"/>
    <hyperlink ref="V100" r:id="rId260" display="https://twitter.com/#!/ten12podcast/status/1174666029924069379"/>
    <hyperlink ref="V101" r:id="rId261" display="https://twitter.com/#!/wvubig12beast/status/1174663840962895873"/>
    <hyperlink ref="V102" r:id="rId262" display="https://twitter.com/#!/bigxiicountry/status/1174664866759659523"/>
    <hyperlink ref="V103" r:id="rId263" display="https://twitter.com/#!/ten12podcast/status/1174666029924069379"/>
    <hyperlink ref="V104" r:id="rId264" display="https://twitter.com/#!/ten12podcast/status/1174666029924069379"/>
    <hyperlink ref="V105" r:id="rId265" display="https://twitter.com/#!/jasonrhode/status/1174330021558853633"/>
    <hyperlink ref="V106" r:id="rId266" display="https://twitter.com/#!/kstateglobal/status/1174670832926371845"/>
    <hyperlink ref="V107" r:id="rId267" display="https://twitter.com/#!/sportsinkansas/status/1174450092658581504"/>
    <hyperlink ref="V108" r:id="rId268" display="https://twitter.com/#!/sportsinkansas/status/1174677249406189568"/>
    <hyperlink ref="V109" r:id="rId269" display="https://twitter.com/#!/saveosons/status/1174694150891024391"/>
    <hyperlink ref="V110" r:id="rId270" display="https://twitter.com/#!/jmuneyyyy/status/1174694220935946241"/>
    <hyperlink ref="V111" r:id="rId271" display="https://twitter.com/#!/atmballer_24/status/1174704007211884544"/>
    <hyperlink ref="V112" r:id="rId272" display="https://twitter.com/#!/judge_leben/status/1174707834593976321"/>
    <hyperlink ref="V113" r:id="rId273" display="https://twitter.com/#!/inc_sustainable/status/1174717058761859072"/>
    <hyperlink ref="V114" r:id="rId274" display="https://twitter.com/#!/biodiesel_fnd/status/1174717876185501696"/>
    <hyperlink ref="V115" r:id="rId275" display="https://twitter.com/#!/dadrianarts/status/1174712699961466880"/>
    <hyperlink ref="V116" r:id="rId276" display="https://twitter.com/#!/dadrianarts/status/1174722153306103818"/>
    <hyperlink ref="V117" r:id="rId277" display="https://twitter.com/#!/dexurkansas/status/1174732613300432897"/>
    <hyperlink ref="V118" r:id="rId278" display="https://twitter.com/#!/syzygy_analytix/status/1174743871047262217"/>
    <hyperlink ref="V119" r:id="rId279" display="https://twitter.com/#!/kstate_bigdata/status/1174756206986125312"/>
    <hyperlink ref="V120" r:id="rId280" display="https://twitter.com/#!/kstateartsci/status/1174767058313273344"/>
    <hyperlink ref="V121" r:id="rId281" display="https://twitter.com/#!/farmeditor/status/1174780925068136449"/>
    <hyperlink ref="V122" r:id="rId282" display="https://twitter.com/#!/kscorn/status/1174684841809534976"/>
    <hyperlink ref="V123" r:id="rId283" display="https://twitter.com/#!/kscorn/status/1174812283307999234"/>
    <hyperlink ref="V124" r:id="rId284" display="https://twitter.com/#!/kscorn/status/1174812283307999234"/>
    <hyperlink ref="V125" r:id="rId285" display="https://twitter.com/#!/ksmesonet/status/1174822936907325444"/>
    <hyperlink ref="V126" r:id="rId286" display="https://twitter.com/#!/ksmesonet/status/1174822936907325444"/>
    <hyperlink ref="V127" r:id="rId287" display="https://twitter.com/#!/christi98602528/status/1174827302338867200"/>
    <hyperlink ref="V128" r:id="rId288" display="https://twitter.com/#!/christi98602528/status/1174827302338867200"/>
    <hyperlink ref="V129" r:id="rId289" display="https://twitter.com/#!/kstatekcare/status/1174828907327119360"/>
    <hyperlink ref="V130" r:id="rId290" display="https://twitter.com/#!/kstatekcare/status/1174828907327119360"/>
    <hyperlink ref="V131" r:id="rId291" display="https://twitter.com/#!/judge_kab/status/1174705945047420928"/>
    <hyperlink ref="V132" r:id="rId292" display="https://twitter.com/#!/justicecstegall/status/1174831471015673857"/>
    <hyperlink ref="V133" r:id="rId293" display="https://twitter.com/#!/paiton1x/status/1174837705890398208"/>
    <hyperlink ref="V134" r:id="rId294" display="https://twitter.com/#!/ejacksonmedia/status/1174842247625490433"/>
    <hyperlink ref="V135" r:id="rId295" display="https://twitter.com/#!/kwch12/status/1174505741245456384"/>
    <hyperlink ref="V136" r:id="rId296" display="https://twitter.com/#!/fleurtyk/status/1174851275562934274"/>
    <hyperlink ref="V137" r:id="rId297" display="https://twitter.com/#!/derneke1/status/1174857104768811008"/>
    <hyperlink ref="V138" r:id="rId298" display="https://twitter.com/#!/derneke1/status/1174857104768811008"/>
    <hyperlink ref="V139" r:id="rId299" display="https://twitter.com/#!/rongehl/status/1174865978632626177"/>
    <hyperlink ref="V140" r:id="rId300" display="https://twitter.com/#!/rongehl/status/1174865978632626177"/>
    <hyperlink ref="V141" r:id="rId301" display="https://twitter.com/#!/coach_mari1/status/1174488567718002693"/>
    <hyperlink ref="V142" r:id="rId302" display="https://twitter.com/#!/kinggg_nelly/status/1174892185986244608"/>
    <hyperlink ref="V143" r:id="rId303" display="https://twitter.com/#!/infysim/status/1174895977536212993"/>
    <hyperlink ref="V144" r:id="rId304" display="https://twitter.com/#!/da_highjumper/status/1174826765736452096"/>
    <hyperlink ref="V145" r:id="rId305" display="https://twitter.com/#!/hcctrackfield/status/1174826792680611840"/>
    <hyperlink ref="V146" r:id="rId306" display="https://twitter.com/#!/coach_3906/status/1174904334993113095"/>
    <hyperlink ref="V147" r:id="rId307" display="https://twitter.com/#!/coach_3906/status/1174904334993113095"/>
    <hyperlink ref="V148" r:id="rId308" display="https://twitter.com/#!/carlbpires/status/1174913430601392129"/>
    <hyperlink ref="V149" r:id="rId309" display="https://twitter.com/#!/carlbpires/status/1174913430601392129"/>
    <hyperlink ref="V150" r:id="rId310" display="https://twitter.com/#!/soonersvideo/status/1174936237603319809"/>
    <hyperlink ref="V151" r:id="rId311" display="https://twitter.com/#!/americanagnet/status/1175013008805912576"/>
    <hyperlink ref="V152" r:id="rId312" display="https://twitter.com/#!/kssoybean/status/1174848900701798402"/>
    <hyperlink ref="V153" r:id="rId313" display="https://twitter.com/#!/kssoybean/status/1174848900701798402"/>
    <hyperlink ref="V154" r:id="rId314" display="https://twitter.com/#!/soilfertilityks/status/1174849756205637632"/>
    <hyperlink ref="V155" r:id="rId315" display="https://twitter.com/#!/soilfertilityks/status/1174797533488586755"/>
    <hyperlink ref="V156" r:id="rId316" display="https://twitter.com/#!/soilfertilityks/status/1174849756205637632"/>
    <hyperlink ref="V157" r:id="rId317" display="https://twitter.com/#!/soilfertilityks/status/1175020321281335296"/>
    <hyperlink ref="V158" r:id="rId318" display="https://twitter.com/#!/chelate_this/status/1175046778892292096"/>
    <hyperlink ref="V159" r:id="rId319" display="https://twitter.com/#!/chelate_this/status/1175046778892292096"/>
    <hyperlink ref="V160" r:id="rId320" display="https://twitter.com/#!/ru_womenssoccer/status/1175062213394075648"/>
    <hyperlink ref="V161" r:id="rId321" display="https://twitter.com/#!/ksu_foundation/status/1174362921054474240"/>
    <hyperlink ref="V162" r:id="rId322" display="https://twitter.com/#!/ksufgeorgina/status/1174402367367929856"/>
    <hyperlink ref="V163" r:id="rId323" display="https://twitter.com/#!/ksu_foundation/status/1174362921054474240"/>
    <hyperlink ref="V164" r:id="rId324" display="https://twitter.com/#!/ksu_foundation/status/1174779884994015232"/>
    <hyperlink ref="V165" r:id="rId325" display="https://twitter.com/#!/ksufgeorgina/status/1174402367367929856"/>
    <hyperlink ref="V166" r:id="rId326" display="https://twitter.com/#!/kimincuse/status/1174744644363653120"/>
    <hyperlink ref="V167" r:id="rId327" display="https://twitter.com/#!/kimincuse/status/1175039897729667074"/>
    <hyperlink ref="V168" r:id="rId328" display="https://twitter.com/#!/ksufgeorgina/status/1175062918137896960"/>
    <hyperlink ref="V169" r:id="rId329" display="https://twitter.com/#!/ksufgeorgina/status/1174402367367929856"/>
    <hyperlink ref="V170" r:id="rId330" display="https://twitter.com/#!/bremus_bull_74/status/1175072502277689345"/>
    <hyperlink ref="V171" r:id="rId331" display="https://twitter.com/#!/bremus_bull_74/status/1175072502277689345"/>
    <hyperlink ref="V172" r:id="rId332" display="https://twitter.com/#!/matthew_d_hall/status/1175075735343640578"/>
    <hyperlink ref="V173" r:id="rId333" display="https://twitter.com/#!/matthew_d_hall/status/1175075735343640578"/>
    <hyperlink ref="V174" r:id="rId334" display="https://twitter.com/#!/ericgardiner70/status/1175075842889846790"/>
    <hyperlink ref="V175" r:id="rId335" display="https://twitter.com/#!/ericgardiner70/status/1175075842889846790"/>
    <hyperlink ref="V176" r:id="rId336" display="https://twitter.com/#!/kstate_geog/status/1174742135192596481"/>
    <hyperlink ref="V177" r:id="rId337" display="https://twitter.com/#!/tackjesse/status/1175081963339821058"/>
    <hyperlink ref="V178" r:id="rId338" display="https://twitter.com/#!/adamt_16/status/1175086395670650880"/>
    <hyperlink ref="V179" r:id="rId339" display="https://twitter.com/#!/adamt_16/status/1175086395670650880"/>
    <hyperlink ref="V180" r:id="rId340" display="https://twitter.com/#!/noahrogers26/status/1175092366186860544"/>
    <hyperlink ref="V181" r:id="rId341" display="https://twitter.com/#!/noahrogers26/status/1175092366186860544"/>
    <hyperlink ref="V182" r:id="rId342" display="https://twitter.com/#!/ethanma39418854/status/1175092932841496577"/>
    <hyperlink ref="V183" r:id="rId343" display="https://twitter.com/#!/ethanma39418854/status/1175092932841496577"/>
    <hyperlink ref="V184" r:id="rId344" display="https://twitter.com/#!/jo5iah_/status/1175094589671333888"/>
    <hyperlink ref="V185" r:id="rId345" display="https://twitter.com/#!/jo5iah_/status/1175094589671333888"/>
    <hyperlink ref="V186" r:id="rId346" display="https://twitter.com/#!/maxwell_hubbert/status/1175101519085092864"/>
    <hyperlink ref="V187" r:id="rId347" display="https://twitter.com/#!/recruitgeorgia/status/1175103252163158016"/>
    <hyperlink ref="V188" r:id="rId348" display="https://twitter.com/#!/recruitgeorgia/status/1175103252163158016"/>
    <hyperlink ref="V189" r:id="rId349" display="https://twitter.com/#!/bigfacesports06/status/1175106071326801920"/>
    <hyperlink ref="V190" r:id="rId350" display="https://twitter.com/#!/bigfacesports06/status/1175106071326801920"/>
    <hyperlink ref="V191" r:id="rId351" display="https://twitter.com/#!/highlandcc/status/1175106270136811521"/>
    <hyperlink ref="V192" r:id="rId352" display="https://twitter.com/#!/hassantutson/status/1175107612607692800"/>
    <hyperlink ref="V193" r:id="rId353" display="https://twitter.com/#!/hassantutson/status/1175107612607692800"/>
    <hyperlink ref="V194" r:id="rId354" display="https://twitter.com/#!/usconvoproject/status/1175109724141969410"/>
    <hyperlink ref="V195" r:id="rId355" display="https://twitter.com/#!/usconvoproject/status/1175109724141969410"/>
    <hyperlink ref="V196" r:id="rId356" display="https://twitter.com/#!/listenfirstproj/status/1175110370777796613"/>
    <hyperlink ref="V197" r:id="rId357" display="https://twitter.com/#!/listenfirstproj/status/1175110370777796613"/>
    <hyperlink ref="V198" r:id="rId358" display="https://twitter.com/#!/pemarkley/status/1175111583103692800"/>
    <hyperlink ref="V199" r:id="rId359" display="https://twitter.com/#!/pemarkley/status/1175111583103692800"/>
    <hyperlink ref="V200" r:id="rId360" display="https://twitter.com/#!/grantflanders/status/1175121735923970048"/>
    <hyperlink ref="V201" r:id="rId361" display="https://twitter.com/#!/grantflanders/status/1175121735923970048"/>
    <hyperlink ref="V202" r:id="rId362" display="https://twitter.com/#!/davidcron12/status/1175133109576093696"/>
    <hyperlink ref="V203" r:id="rId363" display="https://twitter.com/#!/nicholasgloshen/status/1175162115600072708"/>
    <hyperlink ref="V204" r:id="rId364" display="https://twitter.com/#!/beyard2/status/1175164148084281344"/>
    <hyperlink ref="V205" r:id="rId365" display="https://twitter.com/#!/beyard2/status/1175164148084281344"/>
    <hyperlink ref="V206" r:id="rId366" display="https://twitter.com/#!/djwinn26/status/1175166764335976448"/>
    <hyperlink ref="V207" r:id="rId367" display="https://twitter.com/#!/leekfor6/status/1175167011204358146"/>
    <hyperlink ref="V208" r:id="rId368" display="https://twitter.com/#!/justinstolberg_/status/1175167267685974016"/>
    <hyperlink ref="V209" r:id="rId369" display="https://twitter.com/#!/chefandrenapier/status/1175167380202414081"/>
    <hyperlink ref="V210" r:id="rId370" display="https://twitter.com/#!/nbolticoff/status/1175167460602974208"/>
    <hyperlink ref="V211" r:id="rId371" display="https://twitter.com/#!/nbolticoff/status/1175167460602974208"/>
    <hyperlink ref="V212" r:id="rId372" display="https://twitter.com/#!/forbesquay/status/1175167831115272197"/>
    <hyperlink ref="V213" r:id="rId373" display="https://twitter.com/#!/mikewarmack1/status/1175168172804251649"/>
    <hyperlink ref="V214" r:id="rId374" display="https://twitter.com/#!/daron_bowles/status/1175170723234615298"/>
    <hyperlink ref="V215" r:id="rId375" display="https://twitter.com/#!/waynejonesiii/status/1175171156904730630"/>
    <hyperlink ref="V216" r:id="rId376" display="https://twitter.com/#!/gilrogers/status/1175171939062755328"/>
    <hyperlink ref="V217" r:id="rId377" display="https://twitter.com/#!/platformqedu/status/1175171984734523392"/>
    <hyperlink ref="V218" r:id="rId378" display="https://twitter.com/#!/cantblock3_/status/1175172141647564801"/>
    <hyperlink ref="V219" r:id="rId379" display="https://twitter.com/#!/adamsheriff_22/status/1175172943581782016"/>
    <hyperlink ref="V220" r:id="rId380" display="https://twitter.com/#!/brocksturges5/status/1175173250286071808"/>
    <hyperlink ref="V221" r:id="rId381" display="https://twitter.com/#!/king_woo5/status/1175173791040847872"/>
    <hyperlink ref="V222" r:id="rId382" display="https://twitter.com/#!/kliguy/status/1175120048811384832"/>
    <hyperlink ref="V223" r:id="rId383" display="https://twitter.com/#!/kliguy/status/1175120048811384832"/>
    <hyperlink ref="V224" r:id="rId384" display="https://twitter.com/#!/kliguy/status/1175176955156733952"/>
    <hyperlink ref="V225" r:id="rId385" display="https://twitter.com/#!/ayye_barno/status/1175179364146851843"/>
    <hyperlink ref="V226" r:id="rId386" display="https://twitter.com/#!/weslyfappolon/status/1175179832541503488"/>
    <hyperlink ref="V227" r:id="rId387" display="https://twitter.com/#!/justinjamaro/status/1175184129991872512"/>
    <hyperlink ref="V228" r:id="rId388" display="https://twitter.com/#!/mattsteinbrink/status/1175186047166234625"/>
    <hyperlink ref="V229" r:id="rId389" display="https://twitter.com/#!/brushathletics/status/1175186059853852672"/>
    <hyperlink ref="V230" r:id="rId390" display="https://twitter.com/#!/theschiffman/status/1175186298333802497"/>
    <hyperlink ref="V231" r:id="rId391" display="https://twitter.com/#!/_itskiaran/status/1175186373042741248"/>
    <hyperlink ref="V232" r:id="rId392" display="https://twitter.com/#!/robertsonjordon/status/1175186449752346631"/>
    <hyperlink ref="V233" r:id="rId393" display="https://twitter.com/#!/waynethebutcher/status/1175188368046645249"/>
    <hyperlink ref="V234" r:id="rId394" display="https://twitter.com/#!/lolowil12/status/1175191894390923264"/>
    <hyperlink ref="V235" r:id="rId395" display="https://twitter.com/#!/mattjharris85/status/1175192591886901251"/>
    <hyperlink ref="V236" r:id="rId396" display="https://twitter.com/#!/kaitorijr/status/1175198443205287938"/>
    <hyperlink ref="V237" r:id="rId397" display="https://twitter.com/#!/jordanmathis21/status/1175200718631952384"/>
    <hyperlink ref="V238" r:id="rId398" display="https://twitter.com/#!/trussell0/status/1175202771458580480"/>
    <hyperlink ref="V239" r:id="rId399" display="https://twitter.com/#!/mjayyjackson/status/1175203440487817216"/>
    <hyperlink ref="V240" r:id="rId400" display="https://twitter.com/#!/kstatecareers/status/1174292409922007040"/>
    <hyperlink ref="V241" r:id="rId401" display="https://twitter.com/#!/thekstatefamily/status/1174332246733537280"/>
    <hyperlink ref="V242" r:id="rId402" display="https://twitter.com/#!/thekstatefamily/status/1175203085649620993"/>
    <hyperlink ref="V243" r:id="rId403" display="https://twitter.com/#!/thekstatefamily/status/1175204847433474051"/>
    <hyperlink ref="V244" r:id="rId404" display="https://twitter.com/#!/thekstatefamily/status/1175204847433474051"/>
    <hyperlink ref="V245" r:id="rId405" display="https://twitter.com/#!/jb_anotherlevel/status/1175208945515995136"/>
    <hyperlink ref="V246" r:id="rId406" display="https://twitter.com/#!/petriefootball/status/1175214597055209473"/>
    <hyperlink ref="V247" r:id="rId407" display="https://twitter.com/#!/scoutingreport_/status/1175217589942984705"/>
    <hyperlink ref="V248" r:id="rId408" display="https://twitter.com/#!/anitasproud/status/1175217888443191296"/>
    <hyperlink ref="V249" r:id="rId409" display="https://twitter.com/#!/xhrismaben/status/1175218407894962176"/>
    <hyperlink ref="V250" r:id="rId410" display="https://twitter.com/#!/jovonbaldwin98/status/1175221188538380293"/>
    <hyperlink ref="V251" r:id="rId411" display="https://twitter.com/#!/chaostempo/status/1175221337062879233"/>
    <hyperlink ref="V252" r:id="rId412" display="https://twitter.com/#!/dtimmonsjr/status/1175221490859552768"/>
    <hyperlink ref="V253" r:id="rId413" display="https://twitter.com/#!/chetmason32/status/1175184920978829312"/>
    <hyperlink ref="V254" r:id="rId414" display="https://twitter.com/#!/durb1220/status/1175225871831130113"/>
    <hyperlink ref="V255" r:id="rId415" display="https://twitter.com/#!/niiibillings/status/1175226107702009856"/>
    <hyperlink ref="V256" r:id="rId416" display="https://twitter.com/#!/wsmqfatboy/status/1175227155204247552"/>
    <hyperlink ref="V257" r:id="rId417" display="https://twitter.com/#!/georgiaorganics/status/1175227646587916288"/>
    <hyperlink ref="V258" r:id="rId418" display="https://twitter.com/#!/1hammer/status/1175230371849486336"/>
    <hyperlink ref="V259" r:id="rId419" display="https://twitter.com/#!/mcfootballcoach/status/1175231774298914817"/>
    <hyperlink ref="V260" r:id="rId420" display="https://twitter.com/#!/sackboii__tre/status/1175237874318487552"/>
    <hyperlink ref="V261" r:id="rId421" display="https://twitter.com/#!/stephoncamp21/status/1175251457848881152"/>
    <hyperlink ref="V262" r:id="rId422" display="https://twitter.com/#!/rizan_97/status/1175251786204110848"/>
    <hyperlink ref="V263" r:id="rId423" display="https://twitter.com/#!/tomajhaofficial/status/1175256936666849285"/>
    <hyperlink ref="V264" r:id="rId424" display="https://twitter.com/#!/_daanimal_/status/1175260240075321344"/>
    <hyperlink ref="V265" r:id="rId425" display="https://twitter.com/#!/simmonsj56/status/1175261482411413505"/>
    <hyperlink ref="V266" r:id="rId426" display="https://twitter.com/#!/montayoh56/status/1175263580947722240"/>
    <hyperlink ref="V267" r:id="rId427" display="https://twitter.com/#!/hbg_jugg/status/1175264115415298049"/>
    <hyperlink ref="V268" r:id="rId428" display="https://twitter.com/#!/patchanasiri/status/1175265003106164736"/>
    <hyperlink ref="V269" r:id="rId429" display="https://twitter.com/#!/patchanasiri/status/1175265003106164736"/>
    <hyperlink ref="V270" r:id="rId430" display="https://twitter.com/#!/majgenmunir/status/1175120023310000133"/>
    <hyperlink ref="V271" r:id="rId431" display="https://twitter.com/#!/bipss/status/1175266104593149953"/>
    <hyperlink ref="V272" r:id="rId432" display="https://twitter.com/#!/toddntexas5/status/1175270103845392384"/>
    <hyperlink ref="V273" r:id="rId433" display="https://twitter.com/#!/toddntexas5/status/1175270103845392384"/>
    <hyperlink ref="V274" r:id="rId434" display="https://twitter.com/#!/lgiesecke/status/1175301959529771010"/>
    <hyperlink ref="V275" r:id="rId435" display="https://twitter.com/#!/lgiesecke/status/1175301959529771010"/>
    <hyperlink ref="V276" r:id="rId436" display="https://twitter.com/#!/randall_stps/status/1175352682518908928"/>
    <hyperlink ref="V277" r:id="rId437" display="https://twitter.com/#!/randall_stps/status/1175352682518908928"/>
    <hyperlink ref="V278" r:id="rId438" display="https://twitter.com/#!/mtcvd/status/1175386191404965888"/>
    <hyperlink ref="V279" r:id="rId439" display="https://twitter.com/#!/wildcatsgraffix/status/1175425892597817345"/>
    <hyperlink ref="V280" r:id="rId440" display="https://twitter.com/#!/wildcatsgraffix/status/1175425892597817345"/>
    <hyperlink ref="V281" r:id="rId441" display="https://twitter.com/#!/mososports/status/1175432662011396096"/>
    <hyperlink ref="V282" r:id="rId442" display="https://twitter.com/#!/holyfrijoles__/status/1175435660620177409"/>
    <hyperlink ref="V283" r:id="rId443" display="https://twitter.com/#!/dal2077/status/1175439059080159233"/>
    <hyperlink ref="V284" r:id="rId444" display="https://twitter.com/#!/quillanfelton/status/1175441956647952385"/>
    <hyperlink ref="V285" r:id="rId445" display="https://twitter.com/#!/renderdj/status/1175444899568783361"/>
    <hyperlink ref="V286" r:id="rId446" display="https://twitter.com/#!/jsnshep/status/1175445964896833536"/>
    <hyperlink ref="V287" r:id="rId447" display="https://twitter.com/#!/kscoopcouncil/status/1175128383623221248"/>
    <hyperlink ref="V288" r:id="rId448" display="https://twitter.com/#!/cindieceo/status/1175446570482819072"/>
    <hyperlink ref="V289" r:id="rId449" display="https://twitter.com/#!/lizl_genealogy/status/1175460970912788481"/>
    <hyperlink ref="V290" r:id="rId450" display="https://twitter.com/#!/ebrandom/status/1175462266990452736"/>
    <hyperlink ref="V291" r:id="rId451" display="https://twitter.com/#!/francois_ronan/status/1175462750119743489"/>
    <hyperlink ref="V292" r:id="rId452" display="https://twitter.com/#!/jnthnwwlsn/status/1175459817789493248"/>
    <hyperlink ref="V293" r:id="rId453" display="https://twitter.com/#!/robinlturnerphd/status/1175464946353750016"/>
    <hyperlink ref="V294" r:id="rId454" display="https://twitter.com/#!/joshdaviesb_/status/1175503210058059776"/>
    <hyperlink ref="V295" r:id="rId455" display="https://twitter.com/#!/msaleemshaikh2/status/1175509998123638785"/>
    <hyperlink ref="V296" r:id="rId456" display="https://twitter.com/#!/nicholasorr8/status/1175517508570206209"/>
    <hyperlink ref="V297" r:id="rId457" display="https://twitter.com/#!/kp_qb10/status/1175526369146462208"/>
    <hyperlink ref="V298" r:id="rId458" display="https://twitter.com/#!/boi_junior/status/1175526961608822785"/>
    <hyperlink ref="V299" r:id="rId459" display="https://twitter.com/#!/lisalee8964/status/1175458971538337793"/>
    <hyperlink ref="V300" r:id="rId460" display="https://twitter.com/#!/evateng6/status/1175583315249782784"/>
    <hyperlink ref="V301" r:id="rId461" display="https://twitter.com/#!/jayedwardmurray/status/1175170806789398531"/>
    <hyperlink ref="V302" r:id="rId462" display="https://twitter.com/#!/ctstateuniv/status/1175593313480642560"/>
    <hyperlink ref="V303" r:id="rId463" display="https://twitter.com/#!/stevenjksu/status/1175616116347035648"/>
    <hyperlink ref="V304" r:id="rId464" display="https://twitter.com/#!/kaufeetime/status/1175624217875963905"/>
    <hyperlink ref="V305" r:id="rId465" display="https://twitter.com/#!/gcu_wgolf/status/1175087028448350209"/>
    <hyperlink ref="V306" r:id="rId466" display="https://twitter.com/#!/shawna_twenty2/status/1175783884086112256"/>
    <hyperlink ref="V307" r:id="rId467" display="https://twitter.com/#!/shawna_twenty2/status/1175783884086112256"/>
    <hyperlink ref="V308" r:id="rId468" display="https://twitter.com/#!/gmill888/status/1175793776960450568"/>
    <hyperlink ref="V309" r:id="rId469" display="https://twitter.com/#!/bthothan/status/1175796508018597888"/>
    <hyperlink ref="V310" r:id="rId470" display="https://twitter.com/#!/ericscott12345/status/1175797338486530050"/>
    <hyperlink ref="V311" r:id="rId471" display="https://twitter.com/#!/skyman_j/status/1175801069223518208"/>
    <hyperlink ref="V312" r:id="rId472" display="https://twitter.com/#!/jayhawkwaylon/status/1175801573043245058"/>
    <hyperlink ref="V313" r:id="rId473" display="https://twitter.com/#!/rockchalktalk/status/1175802777563516929"/>
    <hyperlink ref="V314" r:id="rId474" display="https://twitter.com/#!/nikesccr03/status/1175802905716232193"/>
    <hyperlink ref="V315" r:id="rId475" display="https://twitter.com/#!/brettrasdall/status/1175803659696971780"/>
    <hyperlink ref="V316" r:id="rId476" display="https://twitter.com/#!/stevedoyel/status/1175804016078610436"/>
    <hyperlink ref="V317" r:id="rId477" display="https://twitter.com/#!/bobnoller/status/1175804609509679105"/>
    <hyperlink ref="V318" r:id="rId478" display="https://twitter.com/#!/ghotixhook/status/1175805149500956674"/>
    <hyperlink ref="V319" r:id="rId479" display="https://twitter.com/#!/bmwjhawk/status/1175806223691780096"/>
    <hyperlink ref="V320" r:id="rId480" display="https://twitter.com/#!/irkutyanin1/status/1175807939283693575"/>
    <hyperlink ref="V321" r:id="rId481" display="https://twitter.com/#!/samwelloli/status/1175809495894769664"/>
    <hyperlink ref="V322" r:id="rId482" display="https://twitter.com/#!/mc_recruiting/status/1175130805749846018"/>
    <hyperlink ref="V323" r:id="rId483" display="https://twitter.com/#!/coachjlovelady/status/1175254687177760768"/>
    <hyperlink ref="V324" r:id="rId484" display="https://twitter.com/#!/chuck_jordan_/status/1175130720530030593"/>
    <hyperlink ref="V325" r:id="rId485" display="https://twitter.com/#!/coachjlovelady/status/1175810853851074560"/>
    <hyperlink ref="V326" r:id="rId486" display="https://twitter.com/#!/rrb4ku/status/1175815200068575239"/>
    <hyperlink ref="V327" r:id="rId487" display="https://twitter.com/#!/james111064/status/1175817802206392320"/>
    <hyperlink ref="V328" r:id="rId488" display="https://twitter.com/#!/wsternks/status/1175845734622609409"/>
    <hyperlink ref="V329" r:id="rId489" display="https://twitter.com/#!/kansasang71/status/1175872109748346882"/>
    <hyperlink ref="V330" r:id="rId490" display="https://twitter.com/#!/tracer_paul/status/1175875327446458370"/>
    <hyperlink ref="V331" r:id="rId491" display="https://twitter.com/#!/tracer_paul/status/1175875327446458370"/>
    <hyperlink ref="V332" r:id="rId492" display="https://twitter.com/#!/kessingersamuel/status/1175876710253789184"/>
    <hyperlink ref="V333" r:id="rId493" display="https://twitter.com/#!/michaeltmag/status/1175878324977065989"/>
    <hyperlink ref="V334" r:id="rId494" display="https://twitter.com/#!/chaako23993395/status/1175882084822528001"/>
    <hyperlink ref="V335" r:id="rId495" display="https://twitter.com/#!/lucascommodore/status/1175886590570369024"/>
    <hyperlink ref="V336" r:id="rId496" display="https://twitter.com/#!/old_firedog/status/1175427271588548608"/>
    <hyperlink ref="V337" r:id="rId497" display="https://twitter.com/#!/old_firedog/status/1175427271588548608"/>
    <hyperlink ref="V338" r:id="rId498" display="https://twitter.com/#!/old_firedog/status/1175427271588548608"/>
    <hyperlink ref="V339" r:id="rId499" display="https://twitter.com/#!/old_firedog/status/1175427271588548608"/>
    <hyperlink ref="V340" r:id="rId500" display="https://twitter.com/#!/old_firedog/status/1175427271588548608"/>
    <hyperlink ref="V341" r:id="rId501" display="https://twitter.com/#!/old_firedog/status/1175887374506745862"/>
    <hyperlink ref="V342" r:id="rId502" display="https://twitter.com/#!/flu_killer/status/1175888434344468485"/>
    <hyperlink ref="V343" r:id="rId503" display="https://twitter.com/#!/whatstartshere/status/1175900495430529029"/>
    <hyperlink ref="V344" r:id="rId504" display="https://twitter.com/#!/collegead/status/1175847344539152384"/>
    <hyperlink ref="V345" r:id="rId505" display="https://twitter.com/#!/greyhoundprezx/status/1175907106035101696"/>
    <hyperlink ref="V346" r:id="rId506" display="https://twitter.com/#!/greyhoundprezx/status/1175907106035101696"/>
    <hyperlink ref="V347" r:id="rId507" display="https://twitter.com/#!/amitrohara/status/1175914141510324224"/>
    <hyperlink ref="V348" r:id="rId508" display="https://twitter.com/#!/wobblecorn/status/1175915850122924032"/>
    <hyperlink ref="V349" r:id="rId509" display="https://twitter.com/#!/fsumogle/status/1175916966047027200"/>
    <hyperlink ref="V350" r:id="rId510" display="https://twitter.com/#!/discoverfhdc/status/1175852281658580992"/>
    <hyperlink ref="V351" r:id="rId511" display="https://twitter.com/#!/mhkchamber/status/1175917274139680768"/>
    <hyperlink ref="V352" r:id="rId512" display="https://twitter.com/#!/kjksg/status/1175936747672408064"/>
    <hyperlink ref="V353" r:id="rId513" display="https://twitter.com/#!/vonster/status/1175914084748812288"/>
    <hyperlink ref="V354" r:id="rId514" display="https://twitter.com/#!/marcrifkin/status/1175937354034339840"/>
    <hyperlink ref="V355" r:id="rId515" display="https://twitter.com/#!/taylormechel_/status/1175948858943299586"/>
    <hyperlink ref="V356" r:id="rId516" display="https://twitter.com/#!/strangersintwn/status/1175834324433813506"/>
    <hyperlink ref="V357" r:id="rId517" display="https://twitter.com/#!/strangersintwn/status/1176032739461599233"/>
    <hyperlink ref="V358" r:id="rId518" display="https://twitter.com/#!/kglonews/status/1176095864470867970"/>
    <hyperlink ref="V359" r:id="rId519" display="https://twitter.com/#!/lhskc_knights/status/1176104476543000576"/>
    <hyperlink ref="V360" r:id="rId520" display="https://twitter.com/#!/trader1911/status/1176106420477005825"/>
    <hyperlink ref="V361" r:id="rId521" display="https://twitter.com/#!/olathenorthccc/status/1176119252954357760"/>
    <hyperlink ref="V362" r:id="rId522" display="https://twitter.com/#!/cellstunna/status/1176135267494899712"/>
    <hyperlink ref="V363" r:id="rId523" display="https://twitter.com/#!/hammersmithalex/status/1176146339048120320"/>
    <hyperlink ref="V364" r:id="rId524" display="https://twitter.com/#!/mrcarter_edu/status/1176178876483014658"/>
    <hyperlink ref="V365" r:id="rId525" display="https://twitter.com/#!/bpaat_02/status/1176184783166197760"/>
    <hyperlink ref="V366" r:id="rId526" display="https://twitter.com/#!/cclpksu/status/1176206806915436547"/>
    <hyperlink ref="V367" r:id="rId527" display="https://twitter.com/#!/paulnyakatura/status/1176223422805893125"/>
    <hyperlink ref="V368" r:id="rId528" display="https://twitter.com/#!/nisod/status/1176238833374859264"/>
    <hyperlink ref="V369" r:id="rId529" display="https://twitter.com/#!/commcollsurveys/status/1176189166142590978"/>
    <hyperlink ref="V370" r:id="rId530" display="https://twitter.com/#!/mass_education/status/1176258477381083137"/>
    <hyperlink ref="V371" r:id="rId531" display="https://twitter.com/#!/collegefactual/status/1176267510188052481"/>
    <hyperlink ref="V372" r:id="rId532" display="https://twitter.com/#!/njhorseplayer/status/1176288876715020288"/>
    <hyperlink ref="V373" r:id="rId533" display="https://twitter.com/#!/kprnews/status/1175853494802309122"/>
    <hyperlink ref="V374" r:id="rId534" display="https://twitter.com/#!/kprnews/status/1176284048857210880"/>
    <hyperlink ref="V375" r:id="rId535" display="https://twitter.com/#!/mmegherman/status/1176291313874087938"/>
    <hyperlink ref="V376" r:id="rId536" display="https://twitter.com/#!/pftbot/status/1176293466088923136"/>
    <hyperlink ref="V377" r:id="rId537" display="https://twitter.com/#!/pftbot/status/1176293466088923136"/>
    <hyperlink ref="V378" r:id="rId538" display="https://twitter.com/#!/azaleamw/status/1176301241787437056"/>
    <hyperlink ref="V379" r:id="rId539" display="https://twitter.com/#!/chucktaberksu/status/1176123198922006528"/>
    <hyperlink ref="V380" r:id="rId540" display="https://twitter.com/#!/dregrospitch/status/1176327154033987585"/>
    <hyperlink ref="V381" r:id="rId541" display="https://twitter.com/#!/tatem704/status/1176226083919867920"/>
    <hyperlink ref="V382" r:id="rId542" display="https://twitter.com/#!/sodakskinnyfat/status/1176351476131741696"/>
    <hyperlink ref="V383" r:id="rId543" display="https://twitter.com/#!/sodakskinnyfat/status/1176351476131741696"/>
    <hyperlink ref="V384" r:id="rId544" display="https://twitter.com/#!/consensuskc/status/1175043432659554304"/>
    <hyperlink ref="V385" r:id="rId545" display="https://twitter.com/#!/ksu_icdd/status/1176371027737284608"/>
    <hyperlink ref="V386" r:id="rId546" display="https://twitter.com/#!/ksu_icdd/status/1176371027737284608"/>
    <hyperlink ref="V387" r:id="rId547" display="https://twitter.com/#!/rantoshak/status/1176411863166439424"/>
    <hyperlink ref="V388" r:id="rId548" display="https://twitter.com/#!/dharmaarungl/status/1176420286725386240"/>
    <hyperlink ref="V389" r:id="rId549" display="https://twitter.com/#!/daggamagazine/status/1176427964499517441"/>
    <hyperlink ref="V390" r:id="rId550" display="https://twitter.com/#!/jessenewell/status/1175791671675633664"/>
    <hyperlink ref="V391" r:id="rId551" display="https://twitter.com/#!/redwoodscooter/status/1176463517483974657"/>
    <hyperlink ref="V392" r:id="rId552" display="https://twitter.com/#!/barnmedia/status/1176480451483066370"/>
    <hyperlink ref="V393" r:id="rId553" display="https://twitter.com/#!/talk_with_fact/status/1176149703987204096"/>
    <hyperlink ref="V394" r:id="rId554" display="https://twitter.com/#!/2420east23/status/1176484304802779136"/>
    <hyperlink ref="V395" r:id="rId555" display="https://twitter.com/#!/kansassbdc/status/1176500671870361600"/>
    <hyperlink ref="V396" r:id="rId556" display="https://twitter.com/#!/justinjacksonxx/status/1176506975271739392"/>
    <hyperlink ref="V397" r:id="rId557" display="https://twitter.com/#!/njrivals1/status/1175074304612032512"/>
    <hyperlink ref="V398" r:id="rId558" display="https://twitter.com/#!/njrivals1/status/1175074304612032512"/>
    <hyperlink ref="V399" r:id="rId559" display="https://twitter.com/#!/njrivals1/status/1176507085477089280"/>
    <hyperlink ref="V400" r:id="rId560" display="https://twitter.com/#!/jarvistownsend2/status/1176508315234373632"/>
    <hyperlink ref="V401" r:id="rId561" display="https://twitter.com/#!/11suggestions/status/1176508357273903104"/>
    <hyperlink ref="V402" r:id="rId562" display="https://twitter.com/#!/qwilfawn/status/1176509469183873025"/>
    <hyperlink ref="V403" r:id="rId563" display="https://twitter.com/#!/_dagloden1/status/1176509890417713153"/>
    <hyperlink ref="V404" r:id="rId564" display="https://twitter.com/#!/lavishsavage3/status/1176511418918719490"/>
    <hyperlink ref="V405" r:id="rId565" display="https://twitter.com/#!/camwynn3/status/1176511502695768064"/>
    <hyperlink ref="V406" r:id="rId566" display="https://twitter.com/#!/d_m_kaminski/status/1176511676067340290"/>
    <hyperlink ref="V407" r:id="rId567" display="https://twitter.com/#!/jamaullofton/status/1176512303585484800"/>
    <hyperlink ref="V408" r:id="rId568" display="https://twitter.com/#!/mcgriffnijel/status/1176513275011457024"/>
    <hyperlink ref="V409" r:id="rId569" display="https://twitter.com/#!/pshegog7_/status/1176515735591501824"/>
    <hyperlink ref="V410" r:id="rId570" display="https://twitter.com/#!/purplerealist/status/1175135007200940037"/>
    <hyperlink ref="V411" r:id="rId571" display="https://twitter.com/#!/purplerealist/status/1175135007200940037"/>
    <hyperlink ref="V412" r:id="rId572" display="https://twitter.com/#!/purplerealist/status/1175175347798708228"/>
    <hyperlink ref="V413" r:id="rId573" display="https://twitter.com/#!/purplerealist/status/1176516644933447680"/>
    <hyperlink ref="V414" r:id="rId574" display="https://twitter.com/#!/allthingskstate/status/1175154740663115776"/>
    <hyperlink ref="V415" r:id="rId575" display="https://twitter.com/#!/allthingskstate/status/1175154740663115776"/>
    <hyperlink ref="V416" r:id="rId576" display="https://twitter.com/#!/allthingskstate/status/1176516917735174150"/>
    <hyperlink ref="V417" r:id="rId577" display="https://twitter.com/#!/krotzofkansas/status/1176519987223322624"/>
    <hyperlink ref="V418" r:id="rId578" display="https://twitter.com/#!/normnextdoor/status/1176520699084705792"/>
    <hyperlink ref="V419" r:id="rId579" display="https://twitter.com/#!/hk_barber/status/1175108702510166016"/>
    <hyperlink ref="V420" r:id="rId580" display="https://twitter.com/#!/hk_barber/status/1175108702510166016"/>
    <hyperlink ref="V421" r:id="rId581" display="https://twitter.com/#!/hk_barber/status/1176159768936951810"/>
    <hyperlink ref="V422" r:id="rId582" display="https://twitter.com/#!/hk_barber/status/1176521067436957696"/>
    <hyperlink ref="V423" r:id="rId583" display="https://twitter.com/#!/jackwalker721/status/1176522482066558981"/>
    <hyperlink ref="V424" r:id="rId584" display="https://twitter.com/#!/deonhouse7/status/1176522506183872512"/>
    <hyperlink ref="V425" r:id="rId585" display="https://twitter.com/#!/matayo_echols/status/1176525304438743041"/>
    <hyperlink ref="V426" r:id="rId586" display="https://twitter.com/#!/avmavetjobs/status/1176526844776108039"/>
    <hyperlink ref="V427" r:id="rId587" display="https://twitter.com/#!/chansen88/status/1174528697904304129"/>
    <hyperlink ref="V428" r:id="rId588" display="https://twitter.com/#!/chansen88/status/1175189686547038208"/>
    <hyperlink ref="V429" r:id="rId589" display="https://twitter.com/#!/chansen88/status/1176528559332089856"/>
    <hyperlink ref="V430" r:id="rId590" display="https://twitter.com/#!/dequan_street1/status/1176530340984295424"/>
    <hyperlink ref="V431" r:id="rId591" display="https://twitter.com/#!/bjflowers7/status/1176531517297893376"/>
    <hyperlink ref="V432" r:id="rId592" display="https://twitter.com/#!/jalyngalmore71/status/1176541262314450946"/>
    <hyperlink ref="V433" r:id="rId593" display="https://twitter.com/#!/ddennis265/status/1176542944729300992"/>
    <hyperlink ref="V434" r:id="rId594" display="https://twitter.com/#!/elisacrisci/status/1176553919423500288"/>
    <hyperlink ref="V435" r:id="rId595" display="https://twitter.com/#!/chs_np/status/1176558233395322882"/>
    <hyperlink ref="V436" r:id="rId596" display="https://twitter.com/#!/chswausa/status/1176560156005543936"/>
    <hyperlink ref="V437" r:id="rId597" display="https://twitter.com/#!/thekrobinson8/status/1176560476672671749"/>
    <hyperlink ref="V438" r:id="rId598" display="https://twitter.com/#!/shawn_clounch/status/1175149734123757569"/>
    <hyperlink ref="V439" r:id="rId599" display="https://twitter.com/#!/shawn_clounch/status/1175149734123757569"/>
    <hyperlink ref="V440" r:id="rId600" display="https://twitter.com/#!/shawn_clounch/status/1175212212958453761"/>
    <hyperlink ref="V441" r:id="rId601" display="https://twitter.com/#!/shawn_clounch/status/1176566344873074703"/>
    <hyperlink ref="V442" r:id="rId602" display="https://twitter.com/#!/wsuksbdc/status/1174744972391854081"/>
    <hyperlink ref="V443" r:id="rId603" display="https://twitter.com/#!/wsuksbdc/status/1176572017597980672"/>
    <hyperlink ref="V444" r:id="rId604" display="https://twitter.com/#!/chipdudem/status/1176572156450414599"/>
    <hyperlink ref="V445" r:id="rId605" display="https://twitter.com/#!/humanitiesks/status/1176586222673813504"/>
    <hyperlink ref="V446" r:id="rId606" display="https://twitter.com/#!/g_real30/status/1176603322565853184"/>
    <hyperlink ref="V447" r:id="rId607" display="https://twitter.com/#!/nebhusker84/status/1176611130980098048"/>
    <hyperlink ref="V448" r:id="rId608" display="https://twitter.com/#!/ballerforsp/status/1176625614754856961"/>
    <hyperlink ref="V449" r:id="rId609" display="https://twitter.com/#!/jondresner/status/1176613015615148033"/>
    <hyperlink ref="V450" r:id="rId610" display="https://twitter.com/#!/mrnnd/status/1176631761851359232"/>
    <hyperlink ref="V451" r:id="rId611" display="https://twitter.com/#!/tehsealgo/status/1176644535126036481"/>
    <hyperlink ref="V452" r:id="rId612" display="https://twitter.com/#!/ltyinclusive/status/1176655830537691136"/>
    <hyperlink ref="V453" r:id="rId613" display="https://twitter.com/#!/anderson13jesse/status/1175170618855239685"/>
    <hyperlink ref="V454" r:id="rId614" display="https://twitter.com/#!/anderson13jesse/status/1175364656816414726"/>
    <hyperlink ref="V455" r:id="rId615" display="https://twitter.com/#!/anderson13jesse/status/1175364656816414726"/>
    <hyperlink ref="V456" r:id="rId616" display="https://twitter.com/#!/anderson13jesse/status/1176659970185748488"/>
    <hyperlink ref="V457" r:id="rId617" display="https://twitter.com/#!/phasoninc/status/1176660659813199872"/>
    <hyperlink ref="V458" r:id="rId618" display="https://twitter.com/#!/ksntnews/status/1174405228784955393"/>
    <hyperlink ref="V459" r:id="rId619" display="https://twitter.com/#!/ksntnews/status/1174841854103379968"/>
    <hyperlink ref="V460" r:id="rId620" display="https://twitter.com/#!/ksntnews/status/1176687767394422784"/>
    <hyperlink ref="V461" r:id="rId621" display="https://twitter.com/#!/sean4071/status/1176700791836631040"/>
    <hyperlink ref="V462" r:id="rId622" display="https://twitter.com/#!/happybdayrc/status/1176753200206155777"/>
    <hyperlink ref="V463" r:id="rId623" display="https://twitter.com/#!/happybdayrc/status/1176756351126724608"/>
    <hyperlink ref="V464" r:id="rId624" display="https://twitter.com/#!/igovumy/status/1176771096571301889"/>
    <hyperlink ref="V465" r:id="rId625" display="https://twitter.com/#!/sherigcarlson7/status/1176833222421950464"/>
    <hyperlink ref="V466" r:id="rId626" display="https://twitter.com/#!/5bfam/status/1176833607463264256"/>
    <hyperlink ref="V467" r:id="rId627" display="https://twitter.com/#!/rozzayv18/status/1176842238996795392"/>
    <hyperlink ref="V468" r:id="rId628" display="https://twitter.com/#!/albertapork/status/1176884319954132993"/>
    <hyperlink ref="V469" r:id="rId629" display="https://twitter.com/#!/gardencitycoop/status/1176891636745461768"/>
    <hyperlink ref="V470" r:id="rId630" display="https://twitter.com/#!/pvpolicedept/status/1176892757203456000"/>
    <hyperlink ref="V471" r:id="rId631" display="https://twitter.com/#!/mattgair/status/1176893475855507458"/>
    <hyperlink ref="V472" r:id="rId632" display="https://twitter.com/#!/angelagair/status/1176896730325032960"/>
    <hyperlink ref="V473" r:id="rId633" display="https://twitter.com/#!/sunflower_inc/status/1176877169601130496"/>
    <hyperlink ref="V474" r:id="rId634" display="https://twitter.com/#!/kurocks07/status/1176898961434644481"/>
    <hyperlink ref="V475" r:id="rId635" display="https://twitter.com/#!/kstaterschextn/status/1174699146680438793"/>
    <hyperlink ref="V476" r:id="rId636" display="https://twitter.com/#!/kstaterschextn/status/1176900418816880642"/>
    <hyperlink ref="V477" r:id="rId637" display="https://twitter.com/#!/stutteringcj83/status/1176926091635822592"/>
    <hyperlink ref="V478" r:id="rId638" display="https://twitter.com/#!/gpcwallace/status/1175188581087875072"/>
    <hyperlink ref="V479" r:id="rId639" display="https://twitter.com/#!/stutteringcj83/status/1176926091635822592"/>
    <hyperlink ref="V480" r:id="rId640" display="https://twitter.com/#!/jomiphotograph1/status/1176931872036872192"/>
    <hyperlink ref="V481" r:id="rId641" display="https://twitter.com/#!/jomiphotograph1/status/1176931872036872192"/>
    <hyperlink ref="V482" r:id="rId642" display="https://twitter.com/#!/jomiphotograph1/status/1176931872036872192"/>
    <hyperlink ref="V483" r:id="rId643" display="https://twitter.com/#!/jomiphotograph1/status/1176931872036872192"/>
    <hyperlink ref="V484" r:id="rId644" display="https://twitter.com/#!/rv337/status/1176945831003459590"/>
    <hyperlink ref="V485" r:id="rId645" display="https://twitter.com/#!/crjuenemann/status/1176966802661732352"/>
    <hyperlink ref="V486" r:id="rId646" display="https://twitter.com/#!/crjuenemann/status/1176966802661732352"/>
    <hyperlink ref="V487" r:id="rId647" display="https://twitter.com/#!/crjuenemann/status/1176966802661732352"/>
    <hyperlink ref="V488" r:id="rId648" display="https://twitter.com/#!/crjuenemann/status/1176966802661732352"/>
    <hyperlink ref="V489" r:id="rId649" display="https://twitter.com/#!/followmnu/status/1177015375776690177"/>
    <hyperlink ref="V490" r:id="rId650" display="https://twitter.com/#!/nursingorg/status/1176963385407131648"/>
    <hyperlink ref="V491" r:id="rId651" display="https://twitter.com/#!/followmnu/status/1177015375776690177"/>
    <hyperlink ref="V492" r:id="rId652" display="https://twitter.com/#!/followmnu/status/1177015375776690177"/>
    <hyperlink ref="V493" r:id="rId653" display="https://twitter.com/#!/newscholarships/status/1175330584345755649"/>
    <hyperlink ref="V494" r:id="rId654" display="https://twitter.com/#!/adhivani/status/1177040414697672704"/>
    <hyperlink ref="V495" r:id="rId655" display="https://twitter.com/#!/jackgillespie5/status/1177042811742502912"/>
    <hyperlink ref="V496" r:id="rId656" display="https://twitter.com/#!/jackgillespie5/status/1177042811742502912"/>
    <hyperlink ref="V497" r:id="rId657" display="https://twitter.com/#!/surecaldeberni/status/1177043270255427584"/>
    <hyperlink ref="V498" r:id="rId658" display="https://twitter.com/#!/highplainsjrnl/status/1174368234105114624"/>
    <hyperlink ref="V499" r:id="rId659" display="https://twitter.com/#!/highplainsjrnl/status/1177033042864615425"/>
    <hyperlink ref="V500" r:id="rId660" display="https://twitter.com/#!/nayasala/status/1177045333416845312"/>
    <hyperlink ref="V501" r:id="rId661" display="https://twitter.com/#!/theothabrutha/status/1177093207299166209"/>
    <hyperlink ref="V502" r:id="rId662" display="https://twitter.com/#!/dahkann/status/1177164367554654210"/>
    <hyperlink ref="V503" r:id="rId663" display="https://twitter.com/#!/salinapost/status/1177192902100803586"/>
    <hyperlink ref="V504" r:id="rId664" display="https://twitter.com/#!/wrefinnej/status/1177221674560671746"/>
    <hyperlink ref="V505" r:id="rId665" display="https://twitter.com/#!/franciscoriego/status/1177042038656778243"/>
    <hyperlink ref="V506" r:id="rId666" display="https://twitter.com/#!/partnersamerica/status/1177225300725444609"/>
    <hyperlink ref="V507" r:id="rId667" display="https://twitter.com/#!/markwhitt70/status/1177233335325745159"/>
    <hyperlink ref="V508" r:id="rId668" display="https://twitter.com/#!/dlarm4_avi8tor/status/1177237400801730561"/>
    <hyperlink ref="V509" r:id="rId669" display="https://twitter.com/#!/jessicahindman/status/1177221237954830336"/>
    <hyperlink ref="V510" r:id="rId670" display="https://twitter.com/#!/thealangood/status/1177243261242470400"/>
    <hyperlink ref="V511" r:id="rId671" display="https://twitter.com/#!/jschooltech/status/1174397679109099521"/>
    <hyperlink ref="V512" r:id="rId672" display="https://twitter.com/#!/jschooltech/status/1175115658641756161"/>
    <hyperlink ref="V513" r:id="rId673" display="https://twitter.com/#!/jschooltech/status/1176190239187976193"/>
    <hyperlink ref="V514" r:id="rId674" display="https://twitter.com/#!/jschooltech/status/1176553633737007105"/>
    <hyperlink ref="V515" r:id="rId675" display="https://twitter.com/#!/jschooltech/status/1176932127809658880"/>
    <hyperlink ref="V516" r:id="rId676" display="https://twitter.com/#!/jschooltech/status/1177265071476445184"/>
    <hyperlink ref="V517" r:id="rId677" display="https://twitter.com/#!/aaivets/status/1177279773313294337"/>
    <hyperlink ref="V518" r:id="rId678" display="https://twitter.com/#!/kaw_valley/status/1177280400659492864"/>
    <hyperlink ref="V519" r:id="rId679" display="https://twitter.com/#!/alexbrown_gfg/status/1177285480167235586"/>
    <hyperlink ref="V520" r:id="rId680" display="https://twitter.com/#!/myleslxi/status/1175070657027203073"/>
    <hyperlink ref="V521" r:id="rId681" display="https://twitter.com/#!/wildkatphoto/status/1175107949519392769"/>
    <hyperlink ref="V522" r:id="rId682" display="https://twitter.com/#!/wildkatphoto/status/1175107949519392769"/>
    <hyperlink ref="V523" r:id="rId683" display="https://twitter.com/#!/derick_newton/status/1175166675236413450"/>
    <hyperlink ref="V524" r:id="rId684" display="https://twitter.com/#!/wildkatphoto/status/1175535124517203969"/>
    <hyperlink ref="V525" r:id="rId685" display="https://twitter.com/#!/dezzy_r11/status/1176506759743246336"/>
    <hyperlink ref="V526" r:id="rId686" display="https://twitter.com/#!/wildkatphoto/status/1176527110044901376"/>
    <hyperlink ref="V527" r:id="rId687" display="https://twitter.com/#!/kstate_union/status/1177289249470799879"/>
    <hyperlink ref="V528" r:id="rId688" display="https://twitter.com/#!/wildkatphoto/status/1177290011173163008"/>
    <hyperlink ref="V529" r:id="rId689" display="https://twitter.com/#!/naajagj/status/1177319920545218560"/>
    <hyperlink ref="V530" r:id="rId690" display="https://twitter.com/#!/chrisclaytondtn/status/1177320147750674437"/>
    <hyperlink ref="V531" r:id="rId691" display="https://twitter.com/#!/dtnpf/status/1177311930249293829"/>
    <hyperlink ref="V532" r:id="rId692" display="https://twitter.com/#!/agrederdtn/status/1177324163884879872"/>
    <hyperlink ref="V533" r:id="rId693" display="https://twitter.com/#!/tristateneighbr/status/1177327003025969170"/>
    <hyperlink ref="V534" r:id="rId694" display="https://twitter.com/#!/xgrumpygranx/status/1177327281561309187"/>
  </hyperlinks>
  <printOptions/>
  <pageMargins left="0.7" right="0.7" top="0.75" bottom="0.75" header="0.3" footer="0.3"/>
  <pageSetup horizontalDpi="600" verticalDpi="600" orientation="portrait" r:id="rId698"/>
  <legacyDrawing r:id="rId696"/>
  <tableParts>
    <tablePart r:id="rId69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457"/>
  <sheetViews>
    <sheetView tabSelected="1" workbookViewId="0" topLeftCell="A1">
      <pane xSplit="1" ySplit="2" topLeftCell="B3" activePane="bottomRight" state="frozen"/>
      <selection pane="topRight" activeCell="B1" sqref="B1"/>
      <selection pane="bottomLeft" activeCell="A3" sqref="A3"/>
      <selection pane="bottomRight" activeCell="Z9" sqref="Z9"/>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0.7109375" style="2" bestFit="1" customWidth="1"/>
    <col min="31" max="31" width="11.140625" style="3" bestFit="1" customWidth="1"/>
    <col min="32" max="32" width="9.140625" style="3" bestFit="1" customWidth="1"/>
    <col min="33" max="33" width="10.7109375" style="3" bestFit="1" customWidth="1"/>
    <col min="34" max="34" width="16.7109375" style="3" bestFit="1" customWidth="1"/>
    <col min="35" max="35" width="9.8515625" style="0" bestFit="1" customWidth="1"/>
    <col min="36" max="36" width="10.28125" style="0" bestFit="1" customWidth="1"/>
    <col min="37" max="37" width="7.00390625" style="0" bestFit="1" customWidth="1"/>
    <col min="38" max="38" width="7.7109375" style="0" bestFit="1" customWidth="1"/>
    <col min="39" max="39" width="15.28125" style="0" bestFit="1" customWidth="1"/>
    <col min="40" max="41" width="15.00390625" style="0" bestFit="1" customWidth="1"/>
    <col min="42" max="42" width="14.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1991</v>
      </c>
      <c r="AE2" s="13" t="s">
        <v>1992</v>
      </c>
      <c r="AF2" s="13" t="s">
        <v>1993</v>
      </c>
      <c r="AG2" s="13" t="s">
        <v>1994</v>
      </c>
      <c r="AH2" s="13" t="s">
        <v>1995</v>
      </c>
      <c r="AI2" s="13" t="s">
        <v>1996</v>
      </c>
      <c r="AJ2" s="13" t="s">
        <v>1997</v>
      </c>
      <c r="AK2" s="13" t="s">
        <v>1998</v>
      </c>
      <c r="AL2" s="13" t="s">
        <v>1999</v>
      </c>
      <c r="AM2" s="13" t="s">
        <v>2000</v>
      </c>
      <c r="AN2" s="13" t="s">
        <v>2001</v>
      </c>
      <c r="AO2" s="13" t="s">
        <v>2002</v>
      </c>
      <c r="AP2" s="13" t="s">
        <v>2003</v>
      </c>
      <c r="AQ2" s="3"/>
      <c r="AR2" s="3"/>
    </row>
    <row r="3" spans="1:44" ht="15" customHeight="1">
      <c r="A3" s="70" t="s">
        <v>224</v>
      </c>
      <c r="B3" s="71"/>
      <c r="C3" s="71"/>
      <c r="D3" s="72"/>
      <c r="E3" s="74"/>
      <c r="F3" s="112" t="s">
        <v>2914</v>
      </c>
      <c r="G3" s="71"/>
      <c r="H3" s="75"/>
      <c r="I3" s="76"/>
      <c r="J3" s="76"/>
      <c r="K3" s="75" t="s">
        <v>3821</v>
      </c>
      <c r="L3" s="89"/>
      <c r="M3" s="90">
        <v>2451.116943359375</v>
      </c>
      <c r="N3" s="90">
        <v>8918.091796875</v>
      </c>
      <c r="O3" s="91"/>
      <c r="P3" s="92"/>
      <c r="Q3" s="92"/>
      <c r="R3" s="50"/>
      <c r="S3" s="50"/>
      <c r="T3" s="50"/>
      <c r="U3" s="50"/>
      <c r="V3" s="51"/>
      <c r="W3" s="51"/>
      <c r="X3" s="52"/>
      <c r="Y3" s="51"/>
      <c r="Z3" s="51"/>
      <c r="AA3" s="77">
        <v>3</v>
      </c>
      <c r="AB3" s="77"/>
      <c r="AC3" s="78"/>
      <c r="AD3" s="99">
        <v>976</v>
      </c>
      <c r="AE3" s="99">
        <v>61</v>
      </c>
      <c r="AF3" s="99">
        <v>4893</v>
      </c>
      <c r="AG3" s="99">
        <v>4509</v>
      </c>
      <c r="AH3" s="99"/>
      <c r="AI3" s="99" t="s">
        <v>2004</v>
      </c>
      <c r="AJ3" s="99" t="s">
        <v>2414</v>
      </c>
      <c r="AK3" s="99"/>
      <c r="AL3" s="99"/>
      <c r="AM3" s="102">
        <v>43370.83144675926</v>
      </c>
      <c r="AN3" s="99" t="s">
        <v>3365</v>
      </c>
      <c r="AO3" s="105" t="s">
        <v>3366</v>
      </c>
      <c r="AP3" s="99" t="s">
        <v>66</v>
      </c>
      <c r="AQ3" s="3"/>
      <c r="AR3" s="3"/>
    </row>
    <row r="4" spans="1:47" ht="15">
      <c r="A4" s="70" t="s">
        <v>225</v>
      </c>
      <c r="B4" s="71"/>
      <c r="C4" s="71"/>
      <c r="D4" s="72"/>
      <c r="E4" s="74"/>
      <c r="F4" s="112" t="s">
        <v>2915</v>
      </c>
      <c r="G4" s="71"/>
      <c r="H4" s="75"/>
      <c r="I4" s="76"/>
      <c r="J4" s="76"/>
      <c r="K4" s="75" t="s">
        <v>3822</v>
      </c>
      <c r="L4" s="89"/>
      <c r="M4" s="90">
        <v>2441.798095703125</v>
      </c>
      <c r="N4" s="90">
        <v>8912.6826171875</v>
      </c>
      <c r="O4" s="91"/>
      <c r="P4" s="92"/>
      <c r="Q4" s="92"/>
      <c r="R4" s="66"/>
      <c r="S4" s="66"/>
      <c r="T4" s="66"/>
      <c r="U4" s="66"/>
      <c r="V4" s="52"/>
      <c r="W4" s="52"/>
      <c r="X4" s="52"/>
      <c r="Y4" s="52"/>
      <c r="Z4" s="51"/>
      <c r="AA4" s="77">
        <v>4</v>
      </c>
      <c r="AB4" s="77"/>
      <c r="AC4" s="78"/>
      <c r="AD4" s="99">
        <v>27</v>
      </c>
      <c r="AE4" s="99">
        <v>69</v>
      </c>
      <c r="AF4" s="99">
        <v>148</v>
      </c>
      <c r="AG4" s="99">
        <v>22</v>
      </c>
      <c r="AH4" s="99"/>
      <c r="AI4" s="99" t="s">
        <v>2005</v>
      </c>
      <c r="AJ4" s="99" t="s">
        <v>2415</v>
      </c>
      <c r="AK4" s="99"/>
      <c r="AL4" s="99"/>
      <c r="AM4" s="102">
        <v>43552.799722222226</v>
      </c>
      <c r="AN4" s="99" t="s">
        <v>3365</v>
      </c>
      <c r="AO4" s="105" t="s">
        <v>3367</v>
      </c>
      <c r="AP4" s="99" t="s">
        <v>66</v>
      </c>
      <c r="AQ4" s="2"/>
      <c r="AR4" s="3"/>
      <c r="AS4" s="3"/>
      <c r="AT4" s="3"/>
      <c r="AU4" s="3"/>
    </row>
    <row r="5" spans="1:47" ht="15">
      <c r="A5" s="70" t="s">
        <v>226</v>
      </c>
      <c r="B5" s="71"/>
      <c r="C5" s="71"/>
      <c r="D5" s="72"/>
      <c r="E5" s="74"/>
      <c r="F5" s="112" t="s">
        <v>2916</v>
      </c>
      <c r="G5" s="71"/>
      <c r="H5" s="75"/>
      <c r="I5" s="76"/>
      <c r="J5" s="76"/>
      <c r="K5" s="75" t="s">
        <v>3823</v>
      </c>
      <c r="L5" s="89"/>
      <c r="M5" s="90">
        <v>2448.7109375</v>
      </c>
      <c r="N5" s="90">
        <v>8897.447265625</v>
      </c>
      <c r="O5" s="91"/>
      <c r="P5" s="92"/>
      <c r="Q5" s="92"/>
      <c r="R5" s="66"/>
      <c r="S5" s="66"/>
      <c r="T5" s="66"/>
      <c r="U5" s="66"/>
      <c r="V5" s="52"/>
      <c r="W5" s="52"/>
      <c r="X5" s="52"/>
      <c r="Y5" s="52"/>
      <c r="Z5" s="51"/>
      <c r="AA5" s="77">
        <v>5</v>
      </c>
      <c r="AB5" s="77"/>
      <c r="AC5" s="78"/>
      <c r="AD5" s="99">
        <v>283</v>
      </c>
      <c r="AE5" s="99">
        <v>714</v>
      </c>
      <c r="AF5" s="99">
        <v>1622</v>
      </c>
      <c r="AG5" s="99">
        <v>44</v>
      </c>
      <c r="AH5" s="99"/>
      <c r="AI5" s="99" t="s">
        <v>2006</v>
      </c>
      <c r="AJ5" s="99" t="s">
        <v>2416</v>
      </c>
      <c r="AK5" s="105" t="s">
        <v>2662</v>
      </c>
      <c r="AL5" s="99"/>
      <c r="AM5" s="102">
        <v>41226.845601851855</v>
      </c>
      <c r="AN5" s="99" t="s">
        <v>3365</v>
      </c>
      <c r="AO5" s="105" t="s">
        <v>3368</v>
      </c>
      <c r="AP5" s="99" t="s">
        <v>66</v>
      </c>
      <c r="AQ5" s="2"/>
      <c r="AR5" s="3"/>
      <c r="AS5" s="3"/>
      <c r="AT5" s="3"/>
      <c r="AU5" s="3"/>
    </row>
    <row r="6" spans="1:47" ht="15">
      <c r="A6" s="70" t="s">
        <v>227</v>
      </c>
      <c r="B6" s="71"/>
      <c r="C6" s="71"/>
      <c r="D6" s="72"/>
      <c r="E6" s="74"/>
      <c r="F6" s="112" t="s">
        <v>2917</v>
      </c>
      <c r="G6" s="71"/>
      <c r="H6" s="75"/>
      <c r="I6" s="76"/>
      <c r="J6" s="76"/>
      <c r="K6" s="75" t="s">
        <v>3824</v>
      </c>
      <c r="L6" s="89"/>
      <c r="M6" s="90">
        <v>2450.848388671875</v>
      </c>
      <c r="N6" s="90">
        <v>8914.73046875</v>
      </c>
      <c r="O6" s="91"/>
      <c r="P6" s="92"/>
      <c r="Q6" s="92"/>
      <c r="R6" s="66"/>
      <c r="S6" s="66"/>
      <c r="T6" s="66"/>
      <c r="U6" s="66"/>
      <c r="V6" s="52"/>
      <c r="W6" s="52"/>
      <c r="X6" s="52"/>
      <c r="Y6" s="52"/>
      <c r="Z6" s="51"/>
      <c r="AA6" s="77">
        <v>6</v>
      </c>
      <c r="AB6" s="77"/>
      <c r="AC6" s="78"/>
      <c r="AD6" s="99">
        <v>2433</v>
      </c>
      <c r="AE6" s="99">
        <v>5932</v>
      </c>
      <c r="AF6" s="99">
        <v>25397</v>
      </c>
      <c r="AG6" s="99">
        <v>160</v>
      </c>
      <c r="AH6" s="99"/>
      <c r="AI6" s="99" t="s">
        <v>2007</v>
      </c>
      <c r="AJ6" s="99" t="s">
        <v>2417</v>
      </c>
      <c r="AK6" s="105" t="s">
        <v>2663</v>
      </c>
      <c r="AL6" s="99"/>
      <c r="AM6" s="102">
        <v>39882.11162037037</v>
      </c>
      <c r="AN6" s="99" t="s">
        <v>3365</v>
      </c>
      <c r="AO6" s="105" t="s">
        <v>3369</v>
      </c>
      <c r="AP6" s="99" t="s">
        <v>66</v>
      </c>
      <c r="AQ6" s="2"/>
      <c r="AR6" s="3"/>
      <c r="AS6" s="3"/>
      <c r="AT6" s="3"/>
      <c r="AU6" s="3"/>
    </row>
    <row r="7" spans="1:47" ht="15">
      <c r="A7" s="70" t="s">
        <v>228</v>
      </c>
      <c r="B7" s="71"/>
      <c r="C7" s="71"/>
      <c r="D7" s="72"/>
      <c r="E7" s="74"/>
      <c r="F7" s="112" t="s">
        <v>2918</v>
      </c>
      <c r="G7" s="71"/>
      <c r="H7" s="75"/>
      <c r="I7" s="76"/>
      <c r="J7" s="76"/>
      <c r="K7" s="75" t="s">
        <v>3825</v>
      </c>
      <c r="L7" s="89"/>
      <c r="M7" s="90">
        <v>2458.8642578125</v>
      </c>
      <c r="N7" s="90">
        <v>8900.0859375</v>
      </c>
      <c r="O7" s="91"/>
      <c r="P7" s="92"/>
      <c r="Q7" s="92"/>
      <c r="R7" s="66"/>
      <c r="S7" s="66"/>
      <c r="T7" s="66"/>
      <c r="U7" s="66"/>
      <c r="V7" s="52"/>
      <c r="W7" s="52"/>
      <c r="X7" s="52"/>
      <c r="Y7" s="52"/>
      <c r="Z7" s="51"/>
      <c r="AA7" s="77">
        <v>7</v>
      </c>
      <c r="AB7" s="77"/>
      <c r="AC7" s="78"/>
      <c r="AD7" s="99">
        <v>363</v>
      </c>
      <c r="AE7" s="99">
        <v>841</v>
      </c>
      <c r="AF7" s="99">
        <v>1623</v>
      </c>
      <c r="AG7" s="99">
        <v>490</v>
      </c>
      <c r="AH7" s="99"/>
      <c r="AI7" s="99" t="s">
        <v>2008</v>
      </c>
      <c r="AJ7" s="99" t="s">
        <v>2418</v>
      </c>
      <c r="AK7" s="99"/>
      <c r="AL7" s="99"/>
      <c r="AM7" s="102">
        <v>42268.78045138889</v>
      </c>
      <c r="AN7" s="99" t="s">
        <v>3365</v>
      </c>
      <c r="AO7" s="105" t="s">
        <v>3370</v>
      </c>
      <c r="AP7" s="99" t="s">
        <v>66</v>
      </c>
      <c r="AQ7" s="2"/>
      <c r="AR7" s="3"/>
      <c r="AS7" s="3"/>
      <c r="AT7" s="3"/>
      <c r="AU7" s="3"/>
    </row>
    <row r="8" spans="1:47" ht="15">
      <c r="A8" s="70" t="s">
        <v>624</v>
      </c>
      <c r="B8" s="71"/>
      <c r="C8" s="71"/>
      <c r="D8" s="72"/>
      <c r="E8" s="74"/>
      <c r="F8" s="112" t="s">
        <v>2919</v>
      </c>
      <c r="G8" s="71"/>
      <c r="H8" s="75"/>
      <c r="I8" s="76"/>
      <c r="J8" s="76"/>
      <c r="K8" s="75" t="s">
        <v>3826</v>
      </c>
      <c r="L8" s="89"/>
      <c r="M8" s="90">
        <v>2450.45751953125</v>
      </c>
      <c r="N8" s="90">
        <v>8910.53125</v>
      </c>
      <c r="O8" s="91"/>
      <c r="P8" s="92"/>
      <c r="Q8" s="92"/>
      <c r="R8" s="66"/>
      <c r="S8" s="66"/>
      <c r="T8" s="66"/>
      <c r="U8" s="66"/>
      <c r="V8" s="52"/>
      <c r="W8" s="52"/>
      <c r="X8" s="52"/>
      <c r="Y8" s="52"/>
      <c r="Z8" s="51"/>
      <c r="AA8" s="77">
        <v>8</v>
      </c>
      <c r="AB8" s="77"/>
      <c r="AC8" s="78"/>
      <c r="AD8" s="99">
        <v>503</v>
      </c>
      <c r="AE8" s="99">
        <v>250</v>
      </c>
      <c r="AF8" s="99">
        <v>369</v>
      </c>
      <c r="AG8" s="99">
        <v>8309</v>
      </c>
      <c r="AH8" s="99"/>
      <c r="AI8" s="99" t="s">
        <v>2009</v>
      </c>
      <c r="AJ8" s="99"/>
      <c r="AK8" s="99"/>
      <c r="AL8" s="99"/>
      <c r="AM8" s="102">
        <v>41698.784375</v>
      </c>
      <c r="AN8" s="99" t="s">
        <v>3365</v>
      </c>
      <c r="AO8" s="105" t="s">
        <v>3371</v>
      </c>
      <c r="AP8" s="99" t="s">
        <v>65</v>
      </c>
      <c r="AQ8" s="2"/>
      <c r="AR8" s="3"/>
      <c r="AS8" s="3"/>
      <c r="AT8" s="3"/>
      <c r="AU8" s="3"/>
    </row>
    <row r="9" spans="1:47" ht="15">
      <c r="A9" s="70" t="s">
        <v>229</v>
      </c>
      <c r="B9" s="71"/>
      <c r="C9" s="71"/>
      <c r="D9" s="72"/>
      <c r="E9" s="74"/>
      <c r="F9" s="112" t="s">
        <v>2920</v>
      </c>
      <c r="G9" s="71"/>
      <c r="H9" s="75"/>
      <c r="I9" s="76"/>
      <c r="J9" s="76"/>
      <c r="K9" s="75" t="s">
        <v>3827</v>
      </c>
      <c r="L9" s="89"/>
      <c r="M9" s="90">
        <v>2453.13037109375</v>
      </c>
      <c r="N9" s="90">
        <v>8909.162109375</v>
      </c>
      <c r="O9" s="91"/>
      <c r="P9" s="92"/>
      <c r="Q9" s="92"/>
      <c r="R9" s="66"/>
      <c r="S9" s="66"/>
      <c r="T9" s="66"/>
      <c r="U9" s="66"/>
      <c r="V9" s="52"/>
      <c r="W9" s="52"/>
      <c r="X9" s="52"/>
      <c r="Y9" s="52"/>
      <c r="Z9" s="51"/>
      <c r="AA9" s="77">
        <v>9</v>
      </c>
      <c r="AB9" s="77"/>
      <c r="AC9" s="78"/>
      <c r="AD9" s="99">
        <v>165</v>
      </c>
      <c r="AE9" s="99">
        <v>119</v>
      </c>
      <c r="AF9" s="99">
        <v>1619</v>
      </c>
      <c r="AG9" s="99">
        <v>7532</v>
      </c>
      <c r="AH9" s="99"/>
      <c r="AI9" s="99" t="s">
        <v>2010</v>
      </c>
      <c r="AJ9" s="99" t="s">
        <v>2419</v>
      </c>
      <c r="AK9" s="99"/>
      <c r="AL9" s="99"/>
      <c r="AM9" s="102">
        <v>42222.46505787037</v>
      </c>
      <c r="AN9" s="99" t="s">
        <v>3365</v>
      </c>
      <c r="AO9" s="105" t="s">
        <v>3372</v>
      </c>
      <c r="AP9" s="99" t="s">
        <v>66</v>
      </c>
      <c r="AQ9" s="2"/>
      <c r="AR9" s="3"/>
      <c r="AS9" s="3"/>
      <c r="AT9" s="3"/>
      <c r="AU9" s="3"/>
    </row>
    <row r="10" spans="1:47" ht="15">
      <c r="A10" s="70" t="s">
        <v>230</v>
      </c>
      <c r="B10" s="71"/>
      <c r="C10" s="71"/>
      <c r="D10" s="72"/>
      <c r="E10" s="74"/>
      <c r="F10" s="112" t="s">
        <v>2921</v>
      </c>
      <c r="G10" s="71"/>
      <c r="H10" s="75"/>
      <c r="I10" s="76"/>
      <c r="J10" s="76"/>
      <c r="K10" s="75" t="s">
        <v>3828</v>
      </c>
      <c r="L10" s="89"/>
      <c r="M10" s="90">
        <v>1913.08203125</v>
      </c>
      <c r="N10" s="90">
        <v>9163.8271484375</v>
      </c>
      <c r="O10" s="91"/>
      <c r="P10" s="92"/>
      <c r="Q10" s="92"/>
      <c r="R10" s="66"/>
      <c r="S10" s="66"/>
      <c r="T10" s="66"/>
      <c r="U10" s="66"/>
      <c r="V10" s="52"/>
      <c r="W10" s="52"/>
      <c r="X10" s="52"/>
      <c r="Y10" s="52"/>
      <c r="Z10" s="51"/>
      <c r="AA10" s="77">
        <v>10</v>
      </c>
      <c r="AB10" s="77"/>
      <c r="AC10" s="78"/>
      <c r="AD10" s="99">
        <v>1283</v>
      </c>
      <c r="AE10" s="99">
        <v>306</v>
      </c>
      <c r="AF10" s="99">
        <v>3504</v>
      </c>
      <c r="AG10" s="99">
        <v>47370</v>
      </c>
      <c r="AH10" s="99"/>
      <c r="AI10" s="99" t="s">
        <v>2011</v>
      </c>
      <c r="AJ10" s="99" t="s">
        <v>2420</v>
      </c>
      <c r="AK10" s="99"/>
      <c r="AL10" s="99"/>
      <c r="AM10" s="102">
        <v>42334.084965277776</v>
      </c>
      <c r="AN10" s="99" t="s">
        <v>3365</v>
      </c>
      <c r="AO10" s="105" t="s">
        <v>3373</v>
      </c>
      <c r="AP10" s="99" t="s">
        <v>66</v>
      </c>
      <c r="AQ10" s="2"/>
      <c r="AR10" s="3"/>
      <c r="AS10" s="3"/>
      <c r="AT10" s="3"/>
      <c r="AU10" s="3"/>
    </row>
    <row r="11" spans="1:47" ht="15">
      <c r="A11" s="70" t="s">
        <v>273</v>
      </c>
      <c r="B11" s="71"/>
      <c r="C11" s="71"/>
      <c r="D11" s="72"/>
      <c r="E11" s="74"/>
      <c r="F11" s="112" t="s">
        <v>2922</v>
      </c>
      <c r="G11" s="71"/>
      <c r="H11" s="75"/>
      <c r="I11" s="76"/>
      <c r="J11" s="76"/>
      <c r="K11" s="75" t="s">
        <v>3829</v>
      </c>
      <c r="L11" s="89"/>
      <c r="M11" s="90">
        <v>1931.4005126953125</v>
      </c>
      <c r="N11" s="90">
        <v>9179.943359375</v>
      </c>
      <c r="O11" s="91"/>
      <c r="P11" s="92"/>
      <c r="Q11" s="92"/>
      <c r="R11" s="66"/>
      <c r="S11" s="66"/>
      <c r="T11" s="66"/>
      <c r="U11" s="66"/>
      <c r="V11" s="52"/>
      <c r="W11" s="52"/>
      <c r="X11" s="52"/>
      <c r="Y11" s="52"/>
      <c r="Z11" s="51"/>
      <c r="AA11" s="77">
        <v>11</v>
      </c>
      <c r="AB11" s="77"/>
      <c r="AC11" s="78"/>
      <c r="AD11" s="99">
        <v>283</v>
      </c>
      <c r="AE11" s="99">
        <v>64999</v>
      </c>
      <c r="AF11" s="99">
        <v>12478</v>
      </c>
      <c r="AG11" s="99">
        <v>21207</v>
      </c>
      <c r="AH11" s="99"/>
      <c r="AI11" s="99" t="s">
        <v>2012</v>
      </c>
      <c r="AJ11" s="99" t="s">
        <v>2421</v>
      </c>
      <c r="AK11" s="99"/>
      <c r="AL11" s="99"/>
      <c r="AM11" s="102">
        <v>39909.68304398148</v>
      </c>
      <c r="AN11" s="99" t="s">
        <v>3365</v>
      </c>
      <c r="AO11" s="105" t="s">
        <v>3374</v>
      </c>
      <c r="AP11" s="99" t="s">
        <v>66</v>
      </c>
      <c r="AQ11" s="2"/>
      <c r="AR11" s="3"/>
      <c r="AS11" s="3"/>
      <c r="AT11" s="3"/>
      <c r="AU11" s="3"/>
    </row>
    <row r="12" spans="1:47" ht="15">
      <c r="A12" s="70" t="s">
        <v>261</v>
      </c>
      <c r="B12" s="71"/>
      <c r="C12" s="71"/>
      <c r="D12" s="72"/>
      <c r="E12" s="74"/>
      <c r="F12" s="112" t="s">
        <v>2923</v>
      </c>
      <c r="G12" s="71"/>
      <c r="H12" s="75"/>
      <c r="I12" s="76"/>
      <c r="J12" s="76"/>
      <c r="K12" s="75" t="s">
        <v>3830</v>
      </c>
      <c r="L12" s="89"/>
      <c r="M12" s="90">
        <v>1913.08203125</v>
      </c>
      <c r="N12" s="90">
        <v>9013.015625</v>
      </c>
      <c r="O12" s="91"/>
      <c r="P12" s="92"/>
      <c r="Q12" s="92"/>
      <c r="R12" s="66"/>
      <c r="S12" s="66"/>
      <c r="T12" s="66"/>
      <c r="U12" s="66"/>
      <c r="V12" s="52"/>
      <c r="W12" s="52"/>
      <c r="X12" s="52"/>
      <c r="Y12" s="52"/>
      <c r="Z12" s="51"/>
      <c r="AA12" s="77">
        <v>12</v>
      </c>
      <c r="AB12" s="77"/>
      <c r="AC12" s="78"/>
      <c r="AD12" s="99">
        <v>357</v>
      </c>
      <c r="AE12" s="99">
        <v>364</v>
      </c>
      <c r="AF12" s="99">
        <v>1958</v>
      </c>
      <c r="AG12" s="99">
        <v>6197</v>
      </c>
      <c r="AH12" s="99"/>
      <c r="AI12" s="99" t="s">
        <v>2013</v>
      </c>
      <c r="AJ12" s="99">
        <v>316</v>
      </c>
      <c r="AK12" s="105" t="s">
        <v>2664</v>
      </c>
      <c r="AL12" s="99"/>
      <c r="AM12" s="102">
        <v>42985.88821759259</v>
      </c>
      <c r="AN12" s="99" t="s">
        <v>3365</v>
      </c>
      <c r="AO12" s="105" t="s">
        <v>3375</v>
      </c>
      <c r="AP12" s="99" t="s">
        <v>66</v>
      </c>
      <c r="AQ12" s="2"/>
      <c r="AR12" s="3"/>
      <c r="AS12" s="3"/>
      <c r="AT12" s="3"/>
      <c r="AU12" s="3"/>
    </row>
    <row r="13" spans="1:47" ht="15">
      <c r="A13" s="70" t="s">
        <v>231</v>
      </c>
      <c r="B13" s="71"/>
      <c r="C13" s="71"/>
      <c r="D13" s="72"/>
      <c r="E13" s="74"/>
      <c r="F13" s="112" t="s">
        <v>2924</v>
      </c>
      <c r="G13" s="71"/>
      <c r="H13" s="75"/>
      <c r="I13" s="76"/>
      <c r="J13" s="76"/>
      <c r="K13" s="75" t="s">
        <v>3831</v>
      </c>
      <c r="L13" s="89"/>
      <c r="M13" s="90">
        <v>1926.05859375</v>
      </c>
      <c r="N13" s="90">
        <v>9393.765625</v>
      </c>
      <c r="O13" s="91"/>
      <c r="P13" s="92"/>
      <c r="Q13" s="92"/>
      <c r="R13" s="66"/>
      <c r="S13" s="66"/>
      <c r="T13" s="66"/>
      <c r="U13" s="66"/>
      <c r="V13" s="52"/>
      <c r="W13" s="52"/>
      <c r="X13" s="52"/>
      <c r="Y13" s="52"/>
      <c r="Z13" s="51"/>
      <c r="AA13" s="77">
        <v>13</v>
      </c>
      <c r="AB13" s="77"/>
      <c r="AC13" s="78"/>
      <c r="AD13" s="99">
        <v>20</v>
      </c>
      <c r="AE13" s="99">
        <v>25</v>
      </c>
      <c r="AF13" s="99">
        <v>16</v>
      </c>
      <c r="AG13" s="99">
        <v>4</v>
      </c>
      <c r="AH13" s="99"/>
      <c r="AI13" s="99" t="s">
        <v>2014</v>
      </c>
      <c r="AJ13" s="99"/>
      <c r="AK13" s="99"/>
      <c r="AL13" s="99"/>
      <c r="AM13" s="102">
        <v>43723.54858796296</v>
      </c>
      <c r="AN13" s="99" t="s">
        <v>3365</v>
      </c>
      <c r="AO13" s="105" t="s">
        <v>3376</v>
      </c>
      <c r="AP13" s="99" t="s">
        <v>66</v>
      </c>
      <c r="AQ13" s="2"/>
      <c r="AR13" s="3"/>
      <c r="AS13" s="3"/>
      <c r="AT13" s="3"/>
      <c r="AU13" s="3"/>
    </row>
    <row r="14" spans="1:47" ht="15">
      <c r="A14" s="70" t="s">
        <v>232</v>
      </c>
      <c r="B14" s="71"/>
      <c r="C14" s="71"/>
      <c r="D14" s="72"/>
      <c r="E14" s="74"/>
      <c r="F14" s="112" t="s">
        <v>2925</v>
      </c>
      <c r="G14" s="71"/>
      <c r="H14" s="75"/>
      <c r="I14" s="76"/>
      <c r="J14" s="76"/>
      <c r="K14" s="75" t="s">
        <v>3832</v>
      </c>
      <c r="L14" s="89"/>
      <c r="M14" s="90">
        <v>1913.08203125</v>
      </c>
      <c r="N14" s="90">
        <v>9202.419921875</v>
      </c>
      <c r="O14" s="91"/>
      <c r="P14" s="92"/>
      <c r="Q14" s="92"/>
      <c r="R14" s="66"/>
      <c r="S14" s="66"/>
      <c r="T14" s="66"/>
      <c r="U14" s="66"/>
      <c r="V14" s="52"/>
      <c r="W14" s="52"/>
      <c r="X14" s="52"/>
      <c r="Y14" s="52"/>
      <c r="Z14" s="51"/>
      <c r="AA14" s="77">
        <v>14</v>
      </c>
      <c r="AB14" s="77"/>
      <c r="AC14" s="78"/>
      <c r="AD14" s="99">
        <v>514</v>
      </c>
      <c r="AE14" s="99">
        <v>558</v>
      </c>
      <c r="AF14" s="99">
        <v>33242</v>
      </c>
      <c r="AG14" s="99">
        <v>26842</v>
      </c>
      <c r="AH14" s="99"/>
      <c r="AI14" s="99" t="s">
        <v>2015</v>
      </c>
      <c r="AJ14" s="99" t="s">
        <v>2422</v>
      </c>
      <c r="AK14" s="105" t="s">
        <v>2665</v>
      </c>
      <c r="AL14" s="99"/>
      <c r="AM14" s="102">
        <v>40847.58951388889</v>
      </c>
      <c r="AN14" s="99" t="s">
        <v>3365</v>
      </c>
      <c r="AO14" s="105" t="s">
        <v>3377</v>
      </c>
      <c r="AP14" s="99" t="s">
        <v>66</v>
      </c>
      <c r="AQ14" s="2"/>
      <c r="AR14" s="3"/>
      <c r="AS14" s="3"/>
      <c r="AT14" s="3"/>
      <c r="AU14" s="3"/>
    </row>
    <row r="15" spans="1:47" ht="15">
      <c r="A15" s="70" t="s">
        <v>233</v>
      </c>
      <c r="B15" s="71"/>
      <c r="C15" s="71"/>
      <c r="D15" s="72"/>
      <c r="E15" s="74"/>
      <c r="F15" s="112" t="s">
        <v>2926</v>
      </c>
      <c r="G15" s="71"/>
      <c r="H15" s="75"/>
      <c r="I15" s="76"/>
      <c r="J15" s="76"/>
      <c r="K15" s="75" t="s">
        <v>3833</v>
      </c>
      <c r="L15" s="89"/>
      <c r="M15" s="90">
        <v>1913.08203125</v>
      </c>
      <c r="N15" s="90">
        <v>9022.9033203125</v>
      </c>
      <c r="O15" s="91"/>
      <c r="P15" s="92"/>
      <c r="Q15" s="92"/>
      <c r="R15" s="66"/>
      <c r="S15" s="66"/>
      <c r="T15" s="66"/>
      <c r="U15" s="66"/>
      <c r="V15" s="52"/>
      <c r="W15" s="52"/>
      <c r="X15" s="52"/>
      <c r="Y15" s="52"/>
      <c r="Z15" s="51"/>
      <c r="AA15" s="77">
        <v>15</v>
      </c>
      <c r="AB15" s="77"/>
      <c r="AC15" s="78"/>
      <c r="AD15" s="99">
        <v>281</v>
      </c>
      <c r="AE15" s="99">
        <v>2923</v>
      </c>
      <c r="AF15" s="99">
        <v>7808</v>
      </c>
      <c r="AG15" s="99">
        <v>239</v>
      </c>
      <c r="AH15" s="99"/>
      <c r="AI15" s="99" t="s">
        <v>2016</v>
      </c>
      <c r="AJ15" s="99" t="s">
        <v>2423</v>
      </c>
      <c r="AK15" s="105" t="s">
        <v>2666</v>
      </c>
      <c r="AL15" s="99"/>
      <c r="AM15" s="102">
        <v>39967.8115625</v>
      </c>
      <c r="AN15" s="99" t="s">
        <v>3365</v>
      </c>
      <c r="AO15" s="105" t="s">
        <v>3378</v>
      </c>
      <c r="AP15" s="99" t="s">
        <v>66</v>
      </c>
      <c r="AQ15" s="2"/>
      <c r="AR15" s="3"/>
      <c r="AS15" s="3"/>
      <c r="AT15" s="3"/>
      <c r="AU15" s="3"/>
    </row>
    <row r="16" spans="1:47" ht="15">
      <c r="A16" s="70" t="s">
        <v>234</v>
      </c>
      <c r="B16" s="71"/>
      <c r="C16" s="71"/>
      <c r="D16" s="72"/>
      <c r="E16" s="74"/>
      <c r="F16" s="112" t="s">
        <v>2927</v>
      </c>
      <c r="G16" s="71"/>
      <c r="H16" s="75"/>
      <c r="I16" s="76"/>
      <c r="J16" s="76"/>
      <c r="K16" s="75" t="s">
        <v>3834</v>
      </c>
      <c r="L16" s="89"/>
      <c r="M16" s="90">
        <v>2131.9560546875</v>
      </c>
      <c r="N16" s="90">
        <v>9315.654296875</v>
      </c>
      <c r="O16" s="91"/>
      <c r="P16" s="92"/>
      <c r="Q16" s="92"/>
      <c r="R16" s="66"/>
      <c r="S16" s="66"/>
      <c r="T16" s="66"/>
      <c r="U16" s="66"/>
      <c r="V16" s="52"/>
      <c r="W16" s="52"/>
      <c r="X16" s="52"/>
      <c r="Y16" s="52"/>
      <c r="Z16" s="51"/>
      <c r="AA16" s="77">
        <v>16</v>
      </c>
      <c r="AB16" s="77"/>
      <c r="AC16" s="78"/>
      <c r="AD16" s="99">
        <v>966</v>
      </c>
      <c r="AE16" s="99">
        <v>739</v>
      </c>
      <c r="AF16" s="99">
        <v>11528</v>
      </c>
      <c r="AG16" s="99">
        <v>32678</v>
      </c>
      <c r="AH16" s="99"/>
      <c r="AI16" s="99" t="s">
        <v>2017</v>
      </c>
      <c r="AJ16" s="99" t="s">
        <v>2424</v>
      </c>
      <c r="AK16" s="99"/>
      <c r="AL16" s="99"/>
      <c r="AM16" s="102">
        <v>40524.611967592595</v>
      </c>
      <c r="AN16" s="99" t="s">
        <v>3365</v>
      </c>
      <c r="AO16" s="105" t="s">
        <v>3379</v>
      </c>
      <c r="AP16" s="99" t="s">
        <v>66</v>
      </c>
      <c r="AQ16" s="2"/>
      <c r="AR16" s="3"/>
      <c r="AS16" s="3"/>
      <c r="AT16" s="3"/>
      <c r="AU16" s="3"/>
    </row>
    <row r="17" spans="1:47" ht="15">
      <c r="A17" s="70" t="s">
        <v>513</v>
      </c>
      <c r="B17" s="71"/>
      <c r="C17" s="71"/>
      <c r="D17" s="72"/>
      <c r="E17" s="74"/>
      <c r="F17" s="112" t="s">
        <v>2928</v>
      </c>
      <c r="G17" s="71"/>
      <c r="H17" s="75"/>
      <c r="I17" s="76"/>
      <c r="J17" s="76"/>
      <c r="K17" s="75" t="s">
        <v>3835</v>
      </c>
      <c r="L17" s="89"/>
      <c r="M17" s="90">
        <v>2195.021484375</v>
      </c>
      <c r="N17" s="90">
        <v>9318.40234375</v>
      </c>
      <c r="O17" s="91"/>
      <c r="P17" s="92"/>
      <c r="Q17" s="92"/>
      <c r="R17" s="66"/>
      <c r="S17" s="66"/>
      <c r="T17" s="66"/>
      <c r="U17" s="66"/>
      <c r="V17" s="52"/>
      <c r="W17" s="52"/>
      <c r="X17" s="52"/>
      <c r="Y17" s="52"/>
      <c r="Z17" s="51"/>
      <c r="AA17" s="77">
        <v>17</v>
      </c>
      <c r="AB17" s="77"/>
      <c r="AC17" s="78"/>
      <c r="AD17" s="99">
        <v>591</v>
      </c>
      <c r="AE17" s="99">
        <v>650</v>
      </c>
      <c r="AF17" s="99">
        <v>526</v>
      </c>
      <c r="AG17" s="99">
        <v>2620</v>
      </c>
      <c r="AH17" s="99"/>
      <c r="AI17" s="99" t="s">
        <v>2018</v>
      </c>
      <c r="AJ17" s="99" t="s">
        <v>2425</v>
      </c>
      <c r="AK17" s="105" t="s">
        <v>2667</v>
      </c>
      <c r="AL17" s="99"/>
      <c r="AM17" s="102">
        <v>43420.66368055555</v>
      </c>
      <c r="AN17" s="99" t="s">
        <v>3365</v>
      </c>
      <c r="AO17" s="105" t="s">
        <v>3380</v>
      </c>
      <c r="AP17" s="99" t="s">
        <v>66</v>
      </c>
      <c r="AQ17" s="2"/>
      <c r="AR17" s="3"/>
      <c r="AS17" s="3"/>
      <c r="AT17" s="3"/>
      <c r="AU17" s="3"/>
    </row>
    <row r="18" spans="1:47" ht="15">
      <c r="A18" s="70" t="s">
        <v>235</v>
      </c>
      <c r="B18" s="71"/>
      <c r="C18" s="71"/>
      <c r="D18" s="72"/>
      <c r="E18" s="74"/>
      <c r="F18" s="112" t="s">
        <v>2929</v>
      </c>
      <c r="G18" s="71"/>
      <c r="H18" s="75"/>
      <c r="I18" s="76"/>
      <c r="J18" s="76"/>
      <c r="K18" s="75" t="s">
        <v>3836</v>
      </c>
      <c r="L18" s="89"/>
      <c r="M18" s="90">
        <v>1913.08203125</v>
      </c>
      <c r="N18" s="90">
        <v>9259.7744140625</v>
      </c>
      <c r="O18" s="91"/>
      <c r="P18" s="92"/>
      <c r="Q18" s="92"/>
      <c r="R18" s="66"/>
      <c r="S18" s="66"/>
      <c r="T18" s="66"/>
      <c r="U18" s="66"/>
      <c r="V18" s="52"/>
      <c r="W18" s="52"/>
      <c r="X18" s="52"/>
      <c r="Y18" s="52"/>
      <c r="Z18" s="51"/>
      <c r="AA18" s="77">
        <v>18</v>
      </c>
      <c r="AB18" s="77"/>
      <c r="AC18" s="78"/>
      <c r="AD18" s="99">
        <v>442</v>
      </c>
      <c r="AE18" s="99">
        <v>167</v>
      </c>
      <c r="AF18" s="99">
        <v>6885</v>
      </c>
      <c r="AG18" s="99">
        <v>5762</v>
      </c>
      <c r="AH18" s="99"/>
      <c r="AI18" s="99" t="s">
        <v>2019</v>
      </c>
      <c r="AJ18" s="99"/>
      <c r="AK18" s="99"/>
      <c r="AL18" s="99"/>
      <c r="AM18" s="102">
        <v>42074.776458333334</v>
      </c>
      <c r="AN18" s="99" t="s">
        <v>3365</v>
      </c>
      <c r="AO18" s="105" t="s">
        <v>3381</v>
      </c>
      <c r="AP18" s="99" t="s">
        <v>66</v>
      </c>
      <c r="AQ18" s="2"/>
      <c r="AR18" s="3"/>
      <c r="AS18" s="3"/>
      <c r="AT18" s="3"/>
      <c r="AU18" s="3"/>
    </row>
    <row r="19" spans="1:47" ht="15">
      <c r="A19" s="70" t="s">
        <v>236</v>
      </c>
      <c r="B19" s="71"/>
      <c r="C19" s="71"/>
      <c r="D19" s="72"/>
      <c r="E19" s="74"/>
      <c r="F19" s="112" t="s">
        <v>2930</v>
      </c>
      <c r="G19" s="71"/>
      <c r="H19" s="75"/>
      <c r="I19" s="76"/>
      <c r="J19" s="76"/>
      <c r="K19" s="75" t="s">
        <v>3837</v>
      </c>
      <c r="L19" s="89"/>
      <c r="M19" s="90">
        <v>2184.60205078125</v>
      </c>
      <c r="N19" s="90">
        <v>9499.0546875</v>
      </c>
      <c r="O19" s="91"/>
      <c r="P19" s="92"/>
      <c r="Q19" s="92"/>
      <c r="R19" s="66"/>
      <c r="S19" s="66"/>
      <c r="T19" s="66"/>
      <c r="U19" s="66"/>
      <c r="V19" s="52"/>
      <c r="W19" s="52"/>
      <c r="X19" s="52"/>
      <c r="Y19" s="52"/>
      <c r="Z19" s="51"/>
      <c r="AA19" s="77">
        <v>19</v>
      </c>
      <c r="AB19" s="77"/>
      <c r="AC19" s="78"/>
      <c r="AD19" s="99">
        <v>1761</v>
      </c>
      <c r="AE19" s="99">
        <v>516</v>
      </c>
      <c r="AF19" s="99">
        <v>3029</v>
      </c>
      <c r="AG19" s="99">
        <v>6900</v>
      </c>
      <c r="AH19" s="99"/>
      <c r="AI19" s="99" t="s">
        <v>2020</v>
      </c>
      <c r="AJ19" s="99" t="s">
        <v>2426</v>
      </c>
      <c r="AK19" s="99"/>
      <c r="AL19" s="99"/>
      <c r="AM19" s="102">
        <v>39886.000231481485</v>
      </c>
      <c r="AN19" s="99" t="s">
        <v>3365</v>
      </c>
      <c r="AO19" s="105" t="s">
        <v>3382</v>
      </c>
      <c r="AP19" s="99" t="s">
        <v>66</v>
      </c>
      <c r="AQ19" s="2"/>
      <c r="AR19" s="3"/>
      <c r="AS19" s="3"/>
      <c r="AT19" s="3"/>
      <c r="AU19" s="3"/>
    </row>
    <row r="20" spans="1:47" ht="15">
      <c r="A20" s="70" t="s">
        <v>237</v>
      </c>
      <c r="B20" s="71"/>
      <c r="C20" s="71"/>
      <c r="D20" s="72"/>
      <c r="E20" s="74"/>
      <c r="F20" s="112" t="s">
        <v>2931</v>
      </c>
      <c r="G20" s="71"/>
      <c r="H20" s="75"/>
      <c r="I20" s="76"/>
      <c r="J20" s="76"/>
      <c r="K20" s="75" t="s">
        <v>3838</v>
      </c>
      <c r="L20" s="89"/>
      <c r="M20" s="90">
        <v>1913.08203125</v>
      </c>
      <c r="N20" s="90">
        <v>8977.71875</v>
      </c>
      <c r="O20" s="91"/>
      <c r="P20" s="92"/>
      <c r="Q20" s="92"/>
      <c r="R20" s="66"/>
      <c r="S20" s="66"/>
      <c r="T20" s="66"/>
      <c r="U20" s="66"/>
      <c r="V20" s="52"/>
      <c r="W20" s="52"/>
      <c r="X20" s="52"/>
      <c r="Y20" s="52"/>
      <c r="Z20" s="51"/>
      <c r="AA20" s="77">
        <v>20</v>
      </c>
      <c r="AB20" s="77"/>
      <c r="AC20" s="78"/>
      <c r="AD20" s="99">
        <v>433</v>
      </c>
      <c r="AE20" s="99">
        <v>8041</v>
      </c>
      <c r="AF20" s="99">
        <v>90017</v>
      </c>
      <c r="AG20" s="99">
        <v>36429</v>
      </c>
      <c r="AH20" s="99"/>
      <c r="AI20" s="99" t="s">
        <v>2021</v>
      </c>
      <c r="AJ20" s="99" t="s">
        <v>2427</v>
      </c>
      <c r="AK20" s="105" t="s">
        <v>2668</v>
      </c>
      <c r="AL20" s="99"/>
      <c r="AM20" s="102">
        <v>40641.71947916667</v>
      </c>
      <c r="AN20" s="99" t="s">
        <v>3365</v>
      </c>
      <c r="AO20" s="105" t="s">
        <v>3383</v>
      </c>
      <c r="AP20" s="99" t="s">
        <v>66</v>
      </c>
      <c r="AQ20" s="2"/>
      <c r="AR20" s="3"/>
      <c r="AS20" s="3"/>
      <c r="AT20" s="3"/>
      <c r="AU20" s="3"/>
    </row>
    <row r="21" spans="1:47" ht="15">
      <c r="A21" s="70" t="s">
        <v>238</v>
      </c>
      <c r="B21" s="71"/>
      <c r="C21" s="71"/>
      <c r="D21" s="72"/>
      <c r="E21" s="74"/>
      <c r="F21" s="112" t="s">
        <v>2932</v>
      </c>
      <c r="G21" s="71"/>
      <c r="H21" s="75"/>
      <c r="I21" s="76"/>
      <c r="J21" s="76"/>
      <c r="K21" s="75" t="s">
        <v>3839</v>
      </c>
      <c r="L21" s="89"/>
      <c r="M21" s="90">
        <v>1934.3460693359375</v>
      </c>
      <c r="N21" s="90">
        <v>9444.654296875</v>
      </c>
      <c r="O21" s="91"/>
      <c r="P21" s="92"/>
      <c r="Q21" s="92"/>
      <c r="R21" s="66"/>
      <c r="S21" s="66"/>
      <c r="T21" s="66"/>
      <c r="U21" s="66"/>
      <c r="V21" s="52"/>
      <c r="W21" s="52"/>
      <c r="X21" s="52"/>
      <c r="Y21" s="52"/>
      <c r="Z21" s="51"/>
      <c r="AA21" s="77">
        <v>21</v>
      </c>
      <c r="AB21" s="77"/>
      <c r="AC21" s="78"/>
      <c r="AD21" s="99">
        <v>149</v>
      </c>
      <c r="AE21" s="99">
        <v>52</v>
      </c>
      <c r="AF21" s="99">
        <v>4627</v>
      </c>
      <c r="AG21" s="99">
        <v>4750</v>
      </c>
      <c r="AH21" s="99"/>
      <c r="AI21" s="99" t="s">
        <v>2022</v>
      </c>
      <c r="AJ21" s="99" t="s">
        <v>2428</v>
      </c>
      <c r="AK21" s="99"/>
      <c r="AL21" s="99"/>
      <c r="AM21" s="102">
        <v>43436.65289351852</v>
      </c>
      <c r="AN21" s="99" t="s">
        <v>3365</v>
      </c>
      <c r="AO21" s="105" t="s">
        <v>3384</v>
      </c>
      <c r="AP21" s="99" t="s">
        <v>66</v>
      </c>
      <c r="AQ21" s="2"/>
      <c r="AR21" s="3"/>
      <c r="AS21" s="3"/>
      <c r="AT21" s="3"/>
      <c r="AU21" s="3"/>
    </row>
    <row r="22" spans="1:47" ht="15">
      <c r="A22" s="70" t="s">
        <v>239</v>
      </c>
      <c r="B22" s="71"/>
      <c r="C22" s="71"/>
      <c r="D22" s="72"/>
      <c r="E22" s="74"/>
      <c r="F22" s="112" t="s">
        <v>2933</v>
      </c>
      <c r="G22" s="71"/>
      <c r="H22" s="75"/>
      <c r="I22" s="76"/>
      <c r="J22" s="76"/>
      <c r="K22" s="75" t="s">
        <v>3840</v>
      </c>
      <c r="L22" s="89"/>
      <c r="M22" s="90">
        <v>1913.08203125</v>
      </c>
      <c r="N22" s="90">
        <v>9069.546875</v>
      </c>
      <c r="O22" s="91"/>
      <c r="P22" s="92"/>
      <c r="Q22" s="92"/>
      <c r="R22" s="66"/>
      <c r="S22" s="66"/>
      <c r="T22" s="66"/>
      <c r="U22" s="66"/>
      <c r="V22" s="52"/>
      <c r="W22" s="52"/>
      <c r="X22" s="52"/>
      <c r="Y22" s="52"/>
      <c r="Z22" s="51"/>
      <c r="AA22" s="77">
        <v>22</v>
      </c>
      <c r="AB22" s="77"/>
      <c r="AC22" s="78"/>
      <c r="AD22" s="99">
        <v>284</v>
      </c>
      <c r="AE22" s="99">
        <v>1085</v>
      </c>
      <c r="AF22" s="99">
        <v>2315</v>
      </c>
      <c r="AG22" s="99">
        <v>1593</v>
      </c>
      <c r="AH22" s="99"/>
      <c r="AI22" s="99" t="s">
        <v>2023</v>
      </c>
      <c r="AJ22" s="99" t="s">
        <v>2429</v>
      </c>
      <c r="AK22" s="105" t="s">
        <v>2669</v>
      </c>
      <c r="AL22" s="99"/>
      <c r="AM22" s="102">
        <v>41982.911990740744</v>
      </c>
      <c r="AN22" s="99" t="s">
        <v>3365</v>
      </c>
      <c r="AO22" s="105" t="s">
        <v>3385</v>
      </c>
      <c r="AP22" s="99" t="s">
        <v>66</v>
      </c>
      <c r="AQ22" s="2"/>
      <c r="AR22" s="3"/>
      <c r="AS22" s="3"/>
      <c r="AT22" s="3"/>
      <c r="AU22" s="3"/>
    </row>
    <row r="23" spans="1:47" ht="15">
      <c r="A23" s="70" t="s">
        <v>240</v>
      </c>
      <c r="B23" s="71"/>
      <c r="C23" s="71"/>
      <c r="D23" s="72"/>
      <c r="E23" s="74"/>
      <c r="F23" s="112" t="s">
        <v>2934</v>
      </c>
      <c r="G23" s="71"/>
      <c r="H23" s="75"/>
      <c r="I23" s="76"/>
      <c r="J23" s="76"/>
      <c r="K23" s="75" t="s">
        <v>3841</v>
      </c>
      <c r="L23" s="89"/>
      <c r="M23" s="90">
        <v>1913.08203125</v>
      </c>
      <c r="N23" s="90">
        <v>8913.578125</v>
      </c>
      <c r="O23" s="91"/>
      <c r="P23" s="92"/>
      <c r="Q23" s="92"/>
      <c r="R23" s="66"/>
      <c r="S23" s="66"/>
      <c r="T23" s="66"/>
      <c r="U23" s="66"/>
      <c r="V23" s="52"/>
      <c r="W23" s="52"/>
      <c r="X23" s="52"/>
      <c r="Y23" s="52"/>
      <c r="Z23" s="51"/>
      <c r="AA23" s="77">
        <v>23</v>
      </c>
      <c r="AB23" s="77"/>
      <c r="AC23" s="78"/>
      <c r="AD23" s="99">
        <v>500</v>
      </c>
      <c r="AE23" s="99">
        <v>388</v>
      </c>
      <c r="AF23" s="99">
        <v>2977</v>
      </c>
      <c r="AG23" s="99">
        <v>6258</v>
      </c>
      <c r="AH23" s="99"/>
      <c r="AI23" s="99"/>
      <c r="AJ23" s="99"/>
      <c r="AK23" s="99"/>
      <c r="AL23" s="99"/>
      <c r="AM23" s="102">
        <v>40835.85388888889</v>
      </c>
      <c r="AN23" s="99" t="s">
        <v>3365</v>
      </c>
      <c r="AO23" s="105" t="s">
        <v>3386</v>
      </c>
      <c r="AP23" s="99" t="s">
        <v>66</v>
      </c>
      <c r="AQ23" s="2"/>
      <c r="AR23" s="3"/>
      <c r="AS23" s="3"/>
      <c r="AT23" s="3"/>
      <c r="AU23" s="3"/>
    </row>
    <row r="24" spans="1:47" ht="15">
      <c r="A24" s="70" t="s">
        <v>241</v>
      </c>
      <c r="B24" s="71"/>
      <c r="C24" s="71"/>
      <c r="D24" s="72"/>
      <c r="E24" s="74"/>
      <c r="F24" s="112" t="s">
        <v>2935</v>
      </c>
      <c r="G24" s="71"/>
      <c r="H24" s="75"/>
      <c r="I24" s="76"/>
      <c r="J24" s="76"/>
      <c r="K24" s="75" t="s">
        <v>3842</v>
      </c>
      <c r="L24" s="89"/>
      <c r="M24" s="90">
        <v>1913.08203125</v>
      </c>
      <c r="N24" s="90">
        <v>9348.583984375</v>
      </c>
      <c r="O24" s="91"/>
      <c r="P24" s="92"/>
      <c r="Q24" s="92"/>
      <c r="R24" s="66"/>
      <c r="S24" s="66"/>
      <c r="T24" s="66"/>
      <c r="U24" s="66"/>
      <c r="V24" s="52"/>
      <c r="W24" s="52"/>
      <c r="X24" s="52"/>
      <c r="Y24" s="52"/>
      <c r="Z24" s="51"/>
      <c r="AA24" s="77">
        <v>24</v>
      </c>
      <c r="AB24" s="77"/>
      <c r="AC24" s="78"/>
      <c r="AD24" s="99">
        <v>667</v>
      </c>
      <c r="AE24" s="99">
        <v>452</v>
      </c>
      <c r="AF24" s="99">
        <v>958</v>
      </c>
      <c r="AG24" s="99">
        <v>2103</v>
      </c>
      <c r="AH24" s="99"/>
      <c r="AI24" s="99" t="s">
        <v>2024</v>
      </c>
      <c r="AJ24" s="99" t="s">
        <v>2425</v>
      </c>
      <c r="AK24" s="99"/>
      <c r="AL24" s="99"/>
      <c r="AM24" s="102">
        <v>41068.81611111111</v>
      </c>
      <c r="AN24" s="99" t="s">
        <v>3365</v>
      </c>
      <c r="AO24" s="105" t="s">
        <v>3387</v>
      </c>
      <c r="AP24" s="99" t="s">
        <v>66</v>
      </c>
      <c r="AQ24" s="2"/>
      <c r="AR24" s="3"/>
      <c r="AS24" s="3"/>
      <c r="AT24" s="3"/>
      <c r="AU24" s="3"/>
    </row>
    <row r="25" spans="1:47" ht="15">
      <c r="A25" s="70" t="s">
        <v>242</v>
      </c>
      <c r="B25" s="71"/>
      <c r="C25" s="71"/>
      <c r="D25" s="72"/>
      <c r="E25" s="74"/>
      <c r="F25" s="112" t="s">
        <v>2936</v>
      </c>
      <c r="G25" s="71"/>
      <c r="H25" s="75"/>
      <c r="I25" s="76"/>
      <c r="J25" s="76"/>
      <c r="K25" s="75" t="s">
        <v>3843</v>
      </c>
      <c r="L25" s="89"/>
      <c r="M25" s="90">
        <v>2449.28662109375</v>
      </c>
      <c r="N25" s="90">
        <v>8888.7919921875</v>
      </c>
      <c r="O25" s="91"/>
      <c r="P25" s="92"/>
      <c r="Q25" s="92"/>
      <c r="R25" s="66"/>
      <c r="S25" s="66"/>
      <c r="T25" s="66"/>
      <c r="U25" s="66"/>
      <c r="V25" s="52"/>
      <c r="W25" s="52"/>
      <c r="X25" s="52"/>
      <c r="Y25" s="52"/>
      <c r="Z25" s="51"/>
      <c r="AA25" s="77">
        <v>25</v>
      </c>
      <c r="AB25" s="77"/>
      <c r="AC25" s="78"/>
      <c r="AD25" s="99">
        <v>325</v>
      </c>
      <c r="AE25" s="99">
        <v>97</v>
      </c>
      <c r="AF25" s="99">
        <v>75</v>
      </c>
      <c r="AG25" s="99">
        <v>6856</v>
      </c>
      <c r="AH25" s="99"/>
      <c r="AI25" s="99"/>
      <c r="AJ25" s="99" t="s">
        <v>2430</v>
      </c>
      <c r="AK25" s="99"/>
      <c r="AL25" s="99"/>
      <c r="AM25" s="102">
        <v>41488.63600694444</v>
      </c>
      <c r="AN25" s="99" t="s">
        <v>3365</v>
      </c>
      <c r="AO25" s="105" t="s">
        <v>3388</v>
      </c>
      <c r="AP25" s="99" t="s">
        <v>66</v>
      </c>
      <c r="AQ25" s="2"/>
      <c r="AR25" s="3"/>
      <c r="AS25" s="3"/>
      <c r="AT25" s="3"/>
      <c r="AU25" s="3"/>
    </row>
    <row r="26" spans="1:47" ht="15">
      <c r="A26" s="70" t="s">
        <v>625</v>
      </c>
      <c r="B26" s="71"/>
      <c r="C26" s="71"/>
      <c r="D26" s="72"/>
      <c r="E26" s="74"/>
      <c r="F26" s="112" t="s">
        <v>2937</v>
      </c>
      <c r="G26" s="71"/>
      <c r="H26" s="75"/>
      <c r="I26" s="76"/>
      <c r="J26" s="76"/>
      <c r="K26" s="75" t="s">
        <v>3844</v>
      </c>
      <c r="L26" s="89"/>
      <c r="M26" s="90">
        <v>2452.197998046875</v>
      </c>
      <c r="N26" s="90">
        <v>8875.8544921875</v>
      </c>
      <c r="O26" s="91"/>
      <c r="P26" s="92"/>
      <c r="Q26" s="92"/>
      <c r="R26" s="66"/>
      <c r="S26" s="66"/>
      <c r="T26" s="66"/>
      <c r="U26" s="66"/>
      <c r="V26" s="52"/>
      <c r="W26" s="52"/>
      <c r="X26" s="52"/>
      <c r="Y26" s="52"/>
      <c r="Z26" s="51"/>
      <c r="AA26" s="77">
        <v>26</v>
      </c>
      <c r="AB26" s="77"/>
      <c r="AC26" s="78"/>
      <c r="AD26" s="99">
        <v>411</v>
      </c>
      <c r="AE26" s="99">
        <v>265</v>
      </c>
      <c r="AF26" s="99">
        <v>286</v>
      </c>
      <c r="AG26" s="99">
        <v>1466</v>
      </c>
      <c r="AH26" s="99"/>
      <c r="AI26" s="99" t="s">
        <v>2025</v>
      </c>
      <c r="AJ26" s="99" t="s">
        <v>2431</v>
      </c>
      <c r="AK26" s="105" t="s">
        <v>2670</v>
      </c>
      <c r="AL26" s="99"/>
      <c r="AM26" s="102">
        <v>42954.601875</v>
      </c>
      <c r="AN26" s="99" t="s">
        <v>3365</v>
      </c>
      <c r="AO26" s="105" t="s">
        <v>3389</v>
      </c>
      <c r="AP26" s="99" t="s">
        <v>65</v>
      </c>
      <c r="AQ26" s="2"/>
      <c r="AR26" s="3"/>
      <c r="AS26" s="3"/>
      <c r="AT26" s="3"/>
      <c r="AU26" s="3"/>
    </row>
    <row r="27" spans="1:47" ht="15">
      <c r="A27" s="70" t="s">
        <v>243</v>
      </c>
      <c r="B27" s="71"/>
      <c r="C27" s="71"/>
      <c r="D27" s="72"/>
      <c r="E27" s="74"/>
      <c r="F27" s="112" t="s">
        <v>2938</v>
      </c>
      <c r="G27" s="71"/>
      <c r="H27" s="75"/>
      <c r="I27" s="76"/>
      <c r="J27" s="76"/>
      <c r="K27" s="75" t="s">
        <v>3845</v>
      </c>
      <c r="L27" s="89"/>
      <c r="M27" s="90">
        <v>2169.07373046875</v>
      </c>
      <c r="N27" s="90">
        <v>9523.4296875</v>
      </c>
      <c r="O27" s="91"/>
      <c r="P27" s="92"/>
      <c r="Q27" s="92"/>
      <c r="R27" s="66"/>
      <c r="S27" s="66"/>
      <c r="T27" s="66"/>
      <c r="U27" s="66"/>
      <c r="V27" s="52"/>
      <c r="W27" s="52"/>
      <c r="X27" s="52"/>
      <c r="Y27" s="52"/>
      <c r="Z27" s="51"/>
      <c r="AA27" s="77">
        <v>27</v>
      </c>
      <c r="AB27" s="77"/>
      <c r="AC27" s="78"/>
      <c r="AD27" s="99">
        <v>554</v>
      </c>
      <c r="AE27" s="99">
        <v>264</v>
      </c>
      <c r="AF27" s="99">
        <v>1352</v>
      </c>
      <c r="AG27" s="99">
        <v>4258</v>
      </c>
      <c r="AH27" s="99"/>
      <c r="AI27" s="99" t="s">
        <v>2026</v>
      </c>
      <c r="AJ27" s="99"/>
      <c r="AK27" s="99"/>
      <c r="AL27" s="99"/>
      <c r="AM27" s="102">
        <v>41039.22555555555</v>
      </c>
      <c r="AN27" s="99" t="s">
        <v>3365</v>
      </c>
      <c r="AO27" s="105" t="s">
        <v>3390</v>
      </c>
      <c r="AP27" s="99" t="s">
        <v>66</v>
      </c>
      <c r="AQ27" s="2"/>
      <c r="AR27" s="3"/>
      <c r="AS27" s="3"/>
      <c r="AT27" s="3"/>
      <c r="AU27" s="3"/>
    </row>
    <row r="28" spans="1:47" ht="15">
      <c r="A28" s="70" t="s">
        <v>244</v>
      </c>
      <c r="B28" s="71"/>
      <c r="C28" s="71"/>
      <c r="D28" s="72"/>
      <c r="E28" s="74"/>
      <c r="F28" s="112" t="s">
        <v>2939</v>
      </c>
      <c r="G28" s="71"/>
      <c r="H28" s="75"/>
      <c r="I28" s="76"/>
      <c r="J28" s="76"/>
      <c r="K28" s="75" t="s">
        <v>3846</v>
      </c>
      <c r="L28" s="89"/>
      <c r="M28" s="90">
        <v>2450.224853515625</v>
      </c>
      <c r="N28" s="90">
        <v>8896.6259765625</v>
      </c>
      <c r="O28" s="91"/>
      <c r="P28" s="92"/>
      <c r="Q28" s="92"/>
      <c r="R28" s="66"/>
      <c r="S28" s="66"/>
      <c r="T28" s="66"/>
      <c r="U28" s="66"/>
      <c r="V28" s="52"/>
      <c r="W28" s="52"/>
      <c r="X28" s="52"/>
      <c r="Y28" s="52"/>
      <c r="Z28" s="51"/>
      <c r="AA28" s="77">
        <v>28</v>
      </c>
      <c r="AB28" s="77"/>
      <c r="AC28" s="78"/>
      <c r="AD28" s="99">
        <v>337</v>
      </c>
      <c r="AE28" s="99">
        <v>154</v>
      </c>
      <c r="AF28" s="99">
        <v>3847</v>
      </c>
      <c r="AG28" s="99">
        <v>2162</v>
      </c>
      <c r="AH28" s="99"/>
      <c r="AI28" s="99"/>
      <c r="AJ28" s="99"/>
      <c r="AK28" s="99"/>
      <c r="AL28" s="99"/>
      <c r="AM28" s="102">
        <v>42868.07225694445</v>
      </c>
      <c r="AN28" s="99" t="s">
        <v>3365</v>
      </c>
      <c r="AO28" s="105" t="s">
        <v>3391</v>
      </c>
      <c r="AP28" s="99" t="s">
        <v>66</v>
      </c>
      <c r="AQ28" s="2"/>
      <c r="AR28" s="3"/>
      <c r="AS28" s="3"/>
      <c r="AT28" s="3"/>
      <c r="AU28" s="3"/>
    </row>
    <row r="29" spans="1:47" ht="15">
      <c r="A29" s="70" t="s">
        <v>626</v>
      </c>
      <c r="B29" s="71"/>
      <c r="C29" s="71"/>
      <c r="D29" s="72"/>
      <c r="E29" s="74"/>
      <c r="F29" s="112" t="s">
        <v>2940</v>
      </c>
      <c r="G29" s="71"/>
      <c r="H29" s="75"/>
      <c r="I29" s="76"/>
      <c r="J29" s="76"/>
      <c r="K29" s="75" t="s">
        <v>3847</v>
      </c>
      <c r="L29" s="89"/>
      <c r="M29" s="90">
        <v>2453.71142578125</v>
      </c>
      <c r="N29" s="90">
        <v>8887.6572265625</v>
      </c>
      <c r="O29" s="91"/>
      <c r="P29" s="92"/>
      <c r="Q29" s="92"/>
      <c r="R29" s="66"/>
      <c r="S29" s="66"/>
      <c r="T29" s="66"/>
      <c r="U29" s="66"/>
      <c r="V29" s="52"/>
      <c r="W29" s="52"/>
      <c r="X29" s="52"/>
      <c r="Y29" s="52"/>
      <c r="Z29" s="51"/>
      <c r="AA29" s="77">
        <v>29</v>
      </c>
      <c r="AB29" s="77"/>
      <c r="AC29" s="78"/>
      <c r="AD29" s="99">
        <v>476</v>
      </c>
      <c r="AE29" s="99">
        <v>14001</v>
      </c>
      <c r="AF29" s="99">
        <v>55761</v>
      </c>
      <c r="AG29" s="99">
        <v>12516</v>
      </c>
      <c r="AH29" s="99"/>
      <c r="AI29" s="99" t="s">
        <v>2027</v>
      </c>
      <c r="AJ29" s="99" t="s">
        <v>2432</v>
      </c>
      <c r="AK29" s="105" t="s">
        <v>2671</v>
      </c>
      <c r="AL29" s="99"/>
      <c r="AM29" s="102">
        <v>41109.83211805556</v>
      </c>
      <c r="AN29" s="99" t="s">
        <v>3365</v>
      </c>
      <c r="AO29" s="105" t="s">
        <v>3392</v>
      </c>
      <c r="AP29" s="99" t="s">
        <v>65</v>
      </c>
      <c r="AQ29" s="2"/>
      <c r="AR29" s="3"/>
      <c r="AS29" s="3"/>
      <c r="AT29" s="3"/>
      <c r="AU29" s="3"/>
    </row>
    <row r="30" spans="1:47" ht="15">
      <c r="A30" s="70" t="s">
        <v>245</v>
      </c>
      <c r="B30" s="71"/>
      <c r="C30" s="71"/>
      <c r="D30" s="72"/>
      <c r="E30" s="74"/>
      <c r="F30" s="112" t="s">
        <v>2941</v>
      </c>
      <c r="G30" s="71"/>
      <c r="H30" s="75"/>
      <c r="I30" s="76"/>
      <c r="J30" s="76"/>
      <c r="K30" s="75" t="s">
        <v>3848</v>
      </c>
      <c r="L30" s="89"/>
      <c r="M30" s="90">
        <v>2450.84375</v>
      </c>
      <c r="N30" s="90">
        <v>8903.7421875</v>
      </c>
      <c r="O30" s="91"/>
      <c r="P30" s="92"/>
      <c r="Q30" s="92"/>
      <c r="R30" s="66"/>
      <c r="S30" s="66"/>
      <c r="T30" s="66"/>
      <c r="U30" s="66"/>
      <c r="V30" s="52"/>
      <c r="W30" s="52"/>
      <c r="X30" s="52"/>
      <c r="Y30" s="52"/>
      <c r="Z30" s="51"/>
      <c r="AA30" s="77">
        <v>30</v>
      </c>
      <c r="AB30" s="77"/>
      <c r="AC30" s="78"/>
      <c r="AD30" s="99">
        <v>7</v>
      </c>
      <c r="AE30" s="99">
        <v>4</v>
      </c>
      <c r="AF30" s="99">
        <v>105</v>
      </c>
      <c r="AG30" s="99">
        <v>0</v>
      </c>
      <c r="AH30" s="99"/>
      <c r="AI30" s="99" t="s">
        <v>2028</v>
      </c>
      <c r="AJ30" s="99" t="s">
        <v>2433</v>
      </c>
      <c r="AK30" s="105" t="s">
        <v>2672</v>
      </c>
      <c r="AL30" s="99"/>
      <c r="AM30" s="102">
        <v>43722.75443287037</v>
      </c>
      <c r="AN30" s="99" t="s">
        <v>3365</v>
      </c>
      <c r="AO30" s="105" t="s">
        <v>3393</v>
      </c>
      <c r="AP30" s="99" t="s">
        <v>66</v>
      </c>
      <c r="AQ30" s="2"/>
      <c r="AR30" s="3"/>
      <c r="AS30" s="3"/>
      <c r="AT30" s="3"/>
      <c r="AU30" s="3"/>
    </row>
    <row r="31" spans="1:47" ht="15">
      <c r="A31" s="70" t="s">
        <v>246</v>
      </c>
      <c r="B31" s="71"/>
      <c r="C31" s="71"/>
      <c r="D31" s="72"/>
      <c r="E31" s="74"/>
      <c r="F31" s="112" t="s">
        <v>2942</v>
      </c>
      <c r="G31" s="71"/>
      <c r="H31" s="75"/>
      <c r="I31" s="76"/>
      <c r="J31" s="76"/>
      <c r="K31" s="75" t="s">
        <v>3849</v>
      </c>
      <c r="L31" s="89"/>
      <c r="M31" s="90">
        <v>1913.08203125</v>
      </c>
      <c r="N31" s="90">
        <v>8926.5732421875</v>
      </c>
      <c r="O31" s="91"/>
      <c r="P31" s="92"/>
      <c r="Q31" s="92"/>
      <c r="R31" s="66"/>
      <c r="S31" s="66"/>
      <c r="T31" s="66"/>
      <c r="U31" s="66"/>
      <c r="V31" s="52"/>
      <c r="W31" s="52"/>
      <c r="X31" s="52"/>
      <c r="Y31" s="52"/>
      <c r="Z31" s="51"/>
      <c r="AA31" s="77">
        <v>31</v>
      </c>
      <c r="AB31" s="77"/>
      <c r="AC31" s="78"/>
      <c r="AD31" s="99">
        <v>97</v>
      </c>
      <c r="AE31" s="99">
        <v>632</v>
      </c>
      <c r="AF31" s="99">
        <v>5770</v>
      </c>
      <c r="AG31" s="99">
        <v>6512</v>
      </c>
      <c r="AH31" s="99"/>
      <c r="AI31" s="99" t="s">
        <v>2029</v>
      </c>
      <c r="AJ31" s="99"/>
      <c r="AK31" s="99"/>
      <c r="AL31" s="99"/>
      <c r="AM31" s="102">
        <v>42256.697546296295</v>
      </c>
      <c r="AN31" s="99" t="s">
        <v>3365</v>
      </c>
      <c r="AO31" s="105" t="s">
        <v>3394</v>
      </c>
      <c r="AP31" s="99" t="s">
        <v>66</v>
      </c>
      <c r="AQ31" s="2"/>
      <c r="AR31" s="3"/>
      <c r="AS31" s="3"/>
      <c r="AT31" s="3"/>
      <c r="AU31" s="3"/>
    </row>
    <row r="32" spans="1:47" ht="15">
      <c r="A32" s="70" t="s">
        <v>247</v>
      </c>
      <c r="B32" s="71"/>
      <c r="C32" s="71"/>
      <c r="D32" s="72"/>
      <c r="E32" s="74"/>
      <c r="F32" s="112" t="s">
        <v>2943</v>
      </c>
      <c r="G32" s="71"/>
      <c r="H32" s="75"/>
      <c r="I32" s="76"/>
      <c r="J32" s="76"/>
      <c r="K32" s="75" t="s">
        <v>3850</v>
      </c>
      <c r="L32" s="89"/>
      <c r="M32" s="90">
        <v>2269.135009765625</v>
      </c>
      <c r="N32" s="90">
        <v>8946.34375</v>
      </c>
      <c r="O32" s="91"/>
      <c r="P32" s="92"/>
      <c r="Q32" s="92"/>
      <c r="R32" s="66"/>
      <c r="S32" s="66"/>
      <c r="T32" s="66"/>
      <c r="U32" s="66"/>
      <c r="V32" s="52"/>
      <c r="W32" s="52"/>
      <c r="X32" s="52"/>
      <c r="Y32" s="52"/>
      <c r="Z32" s="51"/>
      <c r="AA32" s="77">
        <v>32</v>
      </c>
      <c r="AB32" s="77"/>
      <c r="AC32" s="78"/>
      <c r="AD32" s="99">
        <v>314</v>
      </c>
      <c r="AE32" s="99">
        <v>662</v>
      </c>
      <c r="AF32" s="99">
        <v>1965</v>
      </c>
      <c r="AG32" s="99">
        <v>686</v>
      </c>
      <c r="AH32" s="99"/>
      <c r="AI32" s="99" t="s">
        <v>2030</v>
      </c>
      <c r="AJ32" s="99" t="s">
        <v>2434</v>
      </c>
      <c r="AK32" s="105" t="s">
        <v>2673</v>
      </c>
      <c r="AL32" s="99"/>
      <c r="AM32" s="102">
        <v>41486.83943287037</v>
      </c>
      <c r="AN32" s="99" t="s">
        <v>3365</v>
      </c>
      <c r="AO32" s="105" t="s">
        <v>3395</v>
      </c>
      <c r="AP32" s="99" t="s">
        <v>66</v>
      </c>
      <c r="AQ32" s="2"/>
      <c r="AR32" s="3"/>
      <c r="AS32" s="3"/>
      <c r="AT32" s="3"/>
      <c r="AU32" s="3"/>
    </row>
    <row r="33" spans="1:47" ht="15">
      <c r="A33" s="70" t="s">
        <v>394</v>
      </c>
      <c r="B33" s="71"/>
      <c r="C33" s="71"/>
      <c r="D33" s="72"/>
      <c r="E33" s="74"/>
      <c r="F33" s="112" t="s">
        <v>2944</v>
      </c>
      <c r="G33" s="71"/>
      <c r="H33" s="75"/>
      <c r="I33" s="76"/>
      <c r="J33" s="76"/>
      <c r="K33" s="75" t="s">
        <v>3851</v>
      </c>
      <c r="L33" s="89"/>
      <c r="M33" s="90">
        <v>2385.2666015625</v>
      </c>
      <c r="N33" s="90">
        <v>9190.5126953125</v>
      </c>
      <c r="O33" s="91"/>
      <c r="P33" s="92"/>
      <c r="Q33" s="92"/>
      <c r="R33" s="66"/>
      <c r="S33" s="66"/>
      <c r="T33" s="66"/>
      <c r="U33" s="66"/>
      <c r="V33" s="52"/>
      <c r="W33" s="52"/>
      <c r="X33" s="52"/>
      <c r="Y33" s="52"/>
      <c r="Z33" s="51"/>
      <c r="AA33" s="77">
        <v>33</v>
      </c>
      <c r="AB33" s="77"/>
      <c r="AC33" s="78"/>
      <c r="AD33" s="99">
        <v>1816</v>
      </c>
      <c r="AE33" s="99">
        <v>2310</v>
      </c>
      <c r="AF33" s="99">
        <v>4523</v>
      </c>
      <c r="AG33" s="99">
        <v>4428</v>
      </c>
      <c r="AH33" s="99"/>
      <c r="AI33" s="99" t="s">
        <v>2031</v>
      </c>
      <c r="AJ33" s="99" t="s">
        <v>2435</v>
      </c>
      <c r="AK33" s="105" t="s">
        <v>2674</v>
      </c>
      <c r="AL33" s="99"/>
      <c r="AM33" s="102">
        <v>41418.77591435185</v>
      </c>
      <c r="AN33" s="99" t="s">
        <v>3365</v>
      </c>
      <c r="AO33" s="105" t="s">
        <v>3396</v>
      </c>
      <c r="AP33" s="99" t="s">
        <v>66</v>
      </c>
      <c r="AQ33" s="2"/>
      <c r="AR33" s="3"/>
      <c r="AS33" s="3"/>
      <c r="AT33" s="3"/>
      <c r="AU33" s="3"/>
    </row>
    <row r="34" spans="1:47" ht="15">
      <c r="A34" s="70" t="s">
        <v>248</v>
      </c>
      <c r="B34" s="71"/>
      <c r="C34" s="71"/>
      <c r="D34" s="72"/>
      <c r="E34" s="74"/>
      <c r="F34" s="112" t="s">
        <v>2945</v>
      </c>
      <c r="G34" s="71"/>
      <c r="H34" s="75"/>
      <c r="I34" s="76"/>
      <c r="J34" s="76"/>
      <c r="K34" s="75" t="s">
        <v>3852</v>
      </c>
      <c r="L34" s="89"/>
      <c r="M34" s="90">
        <v>2426.345947265625</v>
      </c>
      <c r="N34" s="90">
        <v>8850.875</v>
      </c>
      <c r="O34" s="91"/>
      <c r="P34" s="92"/>
      <c r="Q34" s="92"/>
      <c r="R34" s="66"/>
      <c r="S34" s="66"/>
      <c r="T34" s="66"/>
      <c r="U34" s="66"/>
      <c r="V34" s="52"/>
      <c r="W34" s="52"/>
      <c r="X34" s="52"/>
      <c r="Y34" s="52"/>
      <c r="Z34" s="51"/>
      <c r="AA34" s="77">
        <v>34</v>
      </c>
      <c r="AB34" s="77"/>
      <c r="AC34" s="78"/>
      <c r="AD34" s="99">
        <v>75</v>
      </c>
      <c r="AE34" s="99">
        <v>34</v>
      </c>
      <c r="AF34" s="99">
        <v>376</v>
      </c>
      <c r="AG34" s="99">
        <v>2</v>
      </c>
      <c r="AH34" s="99"/>
      <c r="AI34" s="99" t="s">
        <v>2032</v>
      </c>
      <c r="AJ34" s="99" t="s">
        <v>2425</v>
      </c>
      <c r="AK34" s="99"/>
      <c r="AL34" s="99"/>
      <c r="AM34" s="102">
        <v>42563.756840277776</v>
      </c>
      <c r="AN34" s="99" t="s">
        <v>3365</v>
      </c>
      <c r="AO34" s="105" t="s">
        <v>3397</v>
      </c>
      <c r="AP34" s="99" t="s">
        <v>66</v>
      </c>
      <c r="AQ34" s="2"/>
      <c r="AR34" s="3"/>
      <c r="AS34" s="3"/>
      <c r="AT34" s="3"/>
      <c r="AU34" s="3"/>
    </row>
    <row r="35" spans="1:47" ht="15">
      <c r="A35" s="70" t="s">
        <v>249</v>
      </c>
      <c r="B35" s="71"/>
      <c r="C35" s="71"/>
      <c r="D35" s="72"/>
      <c r="E35" s="74"/>
      <c r="F35" s="112" t="s">
        <v>2946</v>
      </c>
      <c r="G35" s="71"/>
      <c r="H35" s="75"/>
      <c r="I35" s="76"/>
      <c r="J35" s="76"/>
      <c r="K35" s="75" t="s">
        <v>3853</v>
      </c>
      <c r="L35" s="89"/>
      <c r="M35" s="90">
        <v>2145.522705078125</v>
      </c>
      <c r="N35" s="90">
        <v>9397.0791015625</v>
      </c>
      <c r="O35" s="91"/>
      <c r="P35" s="92"/>
      <c r="Q35" s="92"/>
      <c r="R35" s="66"/>
      <c r="S35" s="66"/>
      <c r="T35" s="66"/>
      <c r="U35" s="66"/>
      <c r="V35" s="52"/>
      <c r="W35" s="52"/>
      <c r="X35" s="52"/>
      <c r="Y35" s="52"/>
      <c r="Z35" s="51"/>
      <c r="AA35" s="77">
        <v>35</v>
      </c>
      <c r="AB35" s="77"/>
      <c r="AC35" s="78"/>
      <c r="AD35" s="99">
        <v>296</v>
      </c>
      <c r="AE35" s="99">
        <v>111</v>
      </c>
      <c r="AF35" s="99">
        <v>9466</v>
      </c>
      <c r="AG35" s="99">
        <v>15920</v>
      </c>
      <c r="AH35" s="99"/>
      <c r="AI35" s="99"/>
      <c r="AJ35" s="99"/>
      <c r="AK35" s="99"/>
      <c r="AL35" s="99"/>
      <c r="AM35" s="102">
        <v>40189.88502314815</v>
      </c>
      <c r="AN35" s="99" t="s">
        <v>3365</v>
      </c>
      <c r="AO35" s="105" t="s">
        <v>3398</v>
      </c>
      <c r="AP35" s="99" t="s">
        <v>66</v>
      </c>
      <c r="AQ35" s="2"/>
      <c r="AR35" s="3"/>
      <c r="AS35" s="3"/>
      <c r="AT35" s="3"/>
      <c r="AU35" s="3"/>
    </row>
    <row r="36" spans="1:47" ht="15">
      <c r="A36" s="70" t="s">
        <v>250</v>
      </c>
      <c r="B36" s="71"/>
      <c r="C36" s="71"/>
      <c r="D36" s="72"/>
      <c r="E36" s="74"/>
      <c r="F36" s="112" t="s">
        <v>2947</v>
      </c>
      <c r="G36" s="71"/>
      <c r="H36" s="75"/>
      <c r="I36" s="76"/>
      <c r="J36" s="76"/>
      <c r="K36" s="75" t="s">
        <v>3854</v>
      </c>
      <c r="L36" s="89"/>
      <c r="M36" s="90">
        <v>2178.818115234375</v>
      </c>
      <c r="N36" s="90">
        <v>9499.5966796875</v>
      </c>
      <c r="O36" s="91"/>
      <c r="P36" s="92"/>
      <c r="Q36" s="92"/>
      <c r="R36" s="66"/>
      <c r="S36" s="66"/>
      <c r="T36" s="66"/>
      <c r="U36" s="66"/>
      <c r="V36" s="52"/>
      <c r="W36" s="52"/>
      <c r="X36" s="52"/>
      <c r="Y36" s="52"/>
      <c r="Z36" s="51"/>
      <c r="AA36" s="77">
        <v>36</v>
      </c>
      <c r="AB36" s="77"/>
      <c r="AC36" s="78"/>
      <c r="AD36" s="99">
        <v>148</v>
      </c>
      <c r="AE36" s="99">
        <v>1144</v>
      </c>
      <c r="AF36" s="99">
        <v>891</v>
      </c>
      <c r="AG36" s="99">
        <v>532</v>
      </c>
      <c r="AH36" s="99"/>
      <c r="AI36" s="99" t="s">
        <v>2033</v>
      </c>
      <c r="AJ36" s="99" t="s">
        <v>2425</v>
      </c>
      <c r="AK36" s="105" t="s">
        <v>2675</v>
      </c>
      <c r="AL36" s="99"/>
      <c r="AM36" s="102">
        <v>41184.761041666665</v>
      </c>
      <c r="AN36" s="99" t="s">
        <v>3365</v>
      </c>
      <c r="AO36" s="105" t="s">
        <v>3399</v>
      </c>
      <c r="AP36" s="99" t="s">
        <v>66</v>
      </c>
      <c r="AQ36" s="2"/>
      <c r="AR36" s="3"/>
      <c r="AS36" s="3"/>
      <c r="AT36" s="3"/>
      <c r="AU36" s="3"/>
    </row>
    <row r="37" spans="1:47" ht="15">
      <c r="A37" s="70" t="s">
        <v>251</v>
      </c>
      <c r="B37" s="71"/>
      <c r="C37" s="71"/>
      <c r="D37" s="72"/>
      <c r="E37" s="74"/>
      <c r="F37" s="112" t="s">
        <v>2948</v>
      </c>
      <c r="G37" s="71"/>
      <c r="H37" s="75"/>
      <c r="I37" s="76"/>
      <c r="J37" s="76"/>
      <c r="K37" s="75" t="s">
        <v>3855</v>
      </c>
      <c r="L37" s="89"/>
      <c r="M37" s="90">
        <v>2443.410888671875</v>
      </c>
      <c r="N37" s="90">
        <v>8914.4990234375</v>
      </c>
      <c r="O37" s="91"/>
      <c r="P37" s="92"/>
      <c r="Q37" s="92"/>
      <c r="R37" s="66"/>
      <c r="S37" s="66"/>
      <c r="T37" s="66"/>
      <c r="U37" s="66"/>
      <c r="V37" s="52"/>
      <c r="W37" s="52"/>
      <c r="X37" s="52"/>
      <c r="Y37" s="52"/>
      <c r="Z37" s="51"/>
      <c r="AA37" s="77">
        <v>37</v>
      </c>
      <c r="AB37" s="77"/>
      <c r="AC37" s="78"/>
      <c r="AD37" s="99">
        <v>1656</v>
      </c>
      <c r="AE37" s="99">
        <v>1356</v>
      </c>
      <c r="AF37" s="99">
        <v>256584</v>
      </c>
      <c r="AG37" s="99">
        <v>11113</v>
      </c>
      <c r="AH37" s="99"/>
      <c r="AI37" s="99" t="s">
        <v>2034</v>
      </c>
      <c r="AJ37" s="99" t="s">
        <v>2436</v>
      </c>
      <c r="AK37" s="99"/>
      <c r="AL37" s="99"/>
      <c r="AM37" s="102">
        <v>40072.85947916667</v>
      </c>
      <c r="AN37" s="99" t="s">
        <v>3365</v>
      </c>
      <c r="AO37" s="105" t="s">
        <v>3400</v>
      </c>
      <c r="AP37" s="99" t="s">
        <v>66</v>
      </c>
      <c r="AQ37" s="2"/>
      <c r="AR37" s="3"/>
      <c r="AS37" s="3"/>
      <c r="AT37" s="3"/>
      <c r="AU37" s="3"/>
    </row>
    <row r="38" spans="1:47" ht="15">
      <c r="A38" s="70" t="s">
        <v>252</v>
      </c>
      <c r="B38" s="71"/>
      <c r="C38" s="71"/>
      <c r="D38" s="72"/>
      <c r="E38" s="74"/>
      <c r="F38" s="112" t="s">
        <v>2949</v>
      </c>
      <c r="G38" s="71"/>
      <c r="H38" s="75"/>
      <c r="I38" s="76"/>
      <c r="J38" s="76"/>
      <c r="K38" s="75" t="s">
        <v>3856</v>
      </c>
      <c r="L38" s="89"/>
      <c r="M38" s="90">
        <v>1913.08203125</v>
      </c>
      <c r="N38" s="90">
        <v>8924.876953125</v>
      </c>
      <c r="O38" s="91"/>
      <c r="P38" s="92"/>
      <c r="Q38" s="92"/>
      <c r="R38" s="66"/>
      <c r="S38" s="66"/>
      <c r="T38" s="66"/>
      <c r="U38" s="66"/>
      <c r="V38" s="52"/>
      <c r="W38" s="52"/>
      <c r="X38" s="52"/>
      <c r="Y38" s="52"/>
      <c r="Z38" s="51"/>
      <c r="AA38" s="77">
        <v>38</v>
      </c>
      <c r="AB38" s="77"/>
      <c r="AC38" s="78"/>
      <c r="AD38" s="99">
        <v>222</v>
      </c>
      <c r="AE38" s="99">
        <v>32</v>
      </c>
      <c r="AF38" s="99">
        <v>48</v>
      </c>
      <c r="AG38" s="99">
        <v>759</v>
      </c>
      <c r="AH38" s="99"/>
      <c r="AI38" s="99"/>
      <c r="AJ38" s="99"/>
      <c r="AK38" s="99"/>
      <c r="AL38" s="99"/>
      <c r="AM38" s="102">
        <v>42347.431076388886</v>
      </c>
      <c r="AN38" s="99" t="s">
        <v>3365</v>
      </c>
      <c r="AO38" s="105" t="s">
        <v>3401</v>
      </c>
      <c r="AP38" s="99" t="s">
        <v>66</v>
      </c>
      <c r="AQ38" s="2"/>
      <c r="AR38" s="3"/>
      <c r="AS38" s="3"/>
      <c r="AT38" s="3"/>
      <c r="AU38" s="3"/>
    </row>
    <row r="39" spans="1:47" ht="15">
      <c r="A39" s="70" t="s">
        <v>253</v>
      </c>
      <c r="B39" s="71"/>
      <c r="C39" s="71"/>
      <c r="D39" s="72"/>
      <c r="E39" s="74"/>
      <c r="F39" s="112" t="s">
        <v>2950</v>
      </c>
      <c r="G39" s="71"/>
      <c r="H39" s="75"/>
      <c r="I39" s="76"/>
      <c r="J39" s="76"/>
      <c r="K39" s="75" t="s">
        <v>3857</v>
      </c>
      <c r="L39" s="89"/>
      <c r="M39" s="90">
        <v>2349.034423828125</v>
      </c>
      <c r="N39" s="90">
        <v>9319.4560546875</v>
      </c>
      <c r="O39" s="91"/>
      <c r="P39" s="92"/>
      <c r="Q39" s="92"/>
      <c r="R39" s="66"/>
      <c r="S39" s="66"/>
      <c r="T39" s="66"/>
      <c r="U39" s="66"/>
      <c r="V39" s="52"/>
      <c r="W39" s="52"/>
      <c r="X39" s="52"/>
      <c r="Y39" s="52"/>
      <c r="Z39" s="51"/>
      <c r="AA39" s="77">
        <v>39</v>
      </c>
      <c r="AB39" s="77"/>
      <c r="AC39" s="78"/>
      <c r="AD39" s="99">
        <v>1249</v>
      </c>
      <c r="AE39" s="99">
        <v>774</v>
      </c>
      <c r="AF39" s="99">
        <v>3570</v>
      </c>
      <c r="AG39" s="99">
        <v>9516</v>
      </c>
      <c r="AH39" s="99"/>
      <c r="AI39" s="99" t="s">
        <v>2035</v>
      </c>
      <c r="AJ39" s="99" t="s">
        <v>2437</v>
      </c>
      <c r="AK39" s="105" t="s">
        <v>2676</v>
      </c>
      <c r="AL39" s="99"/>
      <c r="AM39" s="102">
        <v>40095.64648148148</v>
      </c>
      <c r="AN39" s="99" t="s">
        <v>3365</v>
      </c>
      <c r="AO39" s="105" t="s">
        <v>3402</v>
      </c>
      <c r="AP39" s="99" t="s">
        <v>66</v>
      </c>
      <c r="AQ39" s="2"/>
      <c r="AR39" s="3"/>
      <c r="AS39" s="3"/>
      <c r="AT39" s="3"/>
      <c r="AU39" s="3"/>
    </row>
    <row r="40" spans="1:47" ht="15">
      <c r="A40" s="70" t="s">
        <v>254</v>
      </c>
      <c r="B40" s="71"/>
      <c r="C40" s="71"/>
      <c r="D40" s="72"/>
      <c r="E40" s="74"/>
      <c r="F40" s="112" t="s">
        <v>2951</v>
      </c>
      <c r="G40" s="71"/>
      <c r="H40" s="75"/>
      <c r="I40" s="76"/>
      <c r="J40" s="76"/>
      <c r="K40" s="75" t="s">
        <v>3858</v>
      </c>
      <c r="L40" s="89"/>
      <c r="M40" s="90">
        <v>2430.345947265625</v>
      </c>
      <c r="N40" s="90">
        <v>8850.2509765625</v>
      </c>
      <c r="O40" s="91"/>
      <c r="P40" s="92"/>
      <c r="Q40" s="92"/>
      <c r="R40" s="66"/>
      <c r="S40" s="66"/>
      <c r="T40" s="66"/>
      <c r="U40" s="66"/>
      <c r="V40" s="52"/>
      <c r="W40" s="52"/>
      <c r="X40" s="52"/>
      <c r="Y40" s="52"/>
      <c r="Z40" s="51"/>
      <c r="AA40" s="77">
        <v>40</v>
      </c>
      <c r="AB40" s="77"/>
      <c r="AC40" s="78"/>
      <c r="AD40" s="99">
        <v>229</v>
      </c>
      <c r="AE40" s="99">
        <v>80</v>
      </c>
      <c r="AF40" s="99">
        <v>812</v>
      </c>
      <c r="AG40" s="99">
        <v>2</v>
      </c>
      <c r="AH40" s="99"/>
      <c r="AI40" s="99" t="s">
        <v>2036</v>
      </c>
      <c r="AJ40" s="99" t="s">
        <v>2438</v>
      </c>
      <c r="AK40" s="99"/>
      <c r="AL40" s="99"/>
      <c r="AM40" s="102">
        <v>42793.733506944445</v>
      </c>
      <c r="AN40" s="99" t="s">
        <v>3365</v>
      </c>
      <c r="AO40" s="105" t="s">
        <v>3403</v>
      </c>
      <c r="AP40" s="99" t="s">
        <v>66</v>
      </c>
      <c r="AQ40" s="2"/>
      <c r="AR40" s="3"/>
      <c r="AS40" s="3"/>
      <c r="AT40" s="3"/>
      <c r="AU40" s="3"/>
    </row>
    <row r="41" spans="1:47" ht="15">
      <c r="A41" s="70" t="s">
        <v>255</v>
      </c>
      <c r="B41" s="71"/>
      <c r="C41" s="71"/>
      <c r="D41" s="72"/>
      <c r="E41" s="74"/>
      <c r="F41" s="112" t="s">
        <v>2952</v>
      </c>
      <c r="G41" s="71"/>
      <c r="H41" s="75"/>
      <c r="I41" s="76"/>
      <c r="J41" s="76"/>
      <c r="K41" s="75" t="s">
        <v>3859</v>
      </c>
      <c r="L41" s="89"/>
      <c r="M41" s="90">
        <v>2384.836181640625</v>
      </c>
      <c r="N41" s="90">
        <v>9396.45703125</v>
      </c>
      <c r="O41" s="91"/>
      <c r="P41" s="92"/>
      <c r="Q41" s="92"/>
      <c r="R41" s="66"/>
      <c r="S41" s="66"/>
      <c r="T41" s="66"/>
      <c r="U41" s="66"/>
      <c r="V41" s="52"/>
      <c r="W41" s="52"/>
      <c r="X41" s="52"/>
      <c r="Y41" s="52"/>
      <c r="Z41" s="51"/>
      <c r="AA41" s="77">
        <v>41</v>
      </c>
      <c r="AB41" s="77"/>
      <c r="AC41" s="78"/>
      <c r="AD41" s="99">
        <v>1265</v>
      </c>
      <c r="AE41" s="99">
        <v>1426</v>
      </c>
      <c r="AF41" s="99">
        <v>10652</v>
      </c>
      <c r="AG41" s="99">
        <v>13945</v>
      </c>
      <c r="AH41" s="99"/>
      <c r="AI41" s="99" t="s">
        <v>2037</v>
      </c>
      <c r="AJ41" s="99" t="s">
        <v>2439</v>
      </c>
      <c r="AK41" s="105" t="s">
        <v>2677</v>
      </c>
      <c r="AL41" s="99"/>
      <c r="AM41" s="102">
        <v>39973.62273148148</v>
      </c>
      <c r="AN41" s="99" t="s">
        <v>3365</v>
      </c>
      <c r="AO41" s="105" t="s">
        <v>3404</v>
      </c>
      <c r="AP41" s="99" t="s">
        <v>66</v>
      </c>
      <c r="AQ41" s="2"/>
      <c r="AR41" s="3"/>
      <c r="AS41" s="3"/>
      <c r="AT41" s="3"/>
      <c r="AU41" s="3"/>
    </row>
    <row r="42" spans="1:47" ht="15">
      <c r="A42" s="70" t="s">
        <v>256</v>
      </c>
      <c r="B42" s="71"/>
      <c r="C42" s="71"/>
      <c r="D42" s="72"/>
      <c r="E42" s="74"/>
      <c r="F42" s="112" t="s">
        <v>2953</v>
      </c>
      <c r="G42" s="71"/>
      <c r="H42" s="75"/>
      <c r="I42" s="76"/>
      <c r="J42" s="76"/>
      <c r="K42" s="75" t="s">
        <v>3860</v>
      </c>
      <c r="L42" s="89"/>
      <c r="M42" s="90">
        <v>2069.947265625</v>
      </c>
      <c r="N42" s="90">
        <v>9172.400390625</v>
      </c>
      <c r="O42" s="91"/>
      <c r="P42" s="92"/>
      <c r="Q42" s="92"/>
      <c r="R42" s="66"/>
      <c r="S42" s="66"/>
      <c r="T42" s="66"/>
      <c r="U42" s="66"/>
      <c r="V42" s="52"/>
      <c r="W42" s="52"/>
      <c r="X42" s="52"/>
      <c r="Y42" s="52"/>
      <c r="Z42" s="51"/>
      <c r="AA42" s="77">
        <v>42</v>
      </c>
      <c r="AB42" s="77"/>
      <c r="AC42" s="78"/>
      <c r="AD42" s="99">
        <v>839</v>
      </c>
      <c r="AE42" s="99">
        <v>1885</v>
      </c>
      <c r="AF42" s="99">
        <v>7189</v>
      </c>
      <c r="AG42" s="99">
        <v>16807</v>
      </c>
      <c r="AH42" s="99"/>
      <c r="AI42" s="99" t="s">
        <v>2038</v>
      </c>
      <c r="AJ42" s="99" t="s">
        <v>2425</v>
      </c>
      <c r="AK42" s="99"/>
      <c r="AL42" s="99"/>
      <c r="AM42" s="102">
        <v>40792.00883101852</v>
      </c>
      <c r="AN42" s="99" t="s">
        <v>3365</v>
      </c>
      <c r="AO42" s="105" t="s">
        <v>3405</v>
      </c>
      <c r="AP42" s="99" t="s">
        <v>66</v>
      </c>
      <c r="AQ42" s="2"/>
      <c r="AR42" s="3"/>
      <c r="AS42" s="3"/>
      <c r="AT42" s="3"/>
      <c r="AU42" s="3"/>
    </row>
    <row r="43" spans="1:47" ht="15">
      <c r="A43" s="70" t="s">
        <v>257</v>
      </c>
      <c r="B43" s="71"/>
      <c r="C43" s="71"/>
      <c r="D43" s="72"/>
      <c r="E43" s="74"/>
      <c r="F43" s="112" t="s">
        <v>2954</v>
      </c>
      <c r="G43" s="71"/>
      <c r="H43" s="75"/>
      <c r="I43" s="76"/>
      <c r="J43" s="76"/>
      <c r="K43" s="75" t="s">
        <v>3861</v>
      </c>
      <c r="L43" s="89"/>
      <c r="M43" s="90">
        <v>1913.7747802734375</v>
      </c>
      <c r="N43" s="90">
        <v>9291.8857421875</v>
      </c>
      <c r="O43" s="91"/>
      <c r="P43" s="92"/>
      <c r="Q43" s="92"/>
      <c r="R43" s="66"/>
      <c r="S43" s="66"/>
      <c r="T43" s="66"/>
      <c r="U43" s="66"/>
      <c r="V43" s="52"/>
      <c r="W43" s="52"/>
      <c r="X43" s="52"/>
      <c r="Y43" s="52"/>
      <c r="Z43" s="51"/>
      <c r="AA43" s="77">
        <v>43</v>
      </c>
      <c r="AB43" s="77"/>
      <c r="AC43" s="78"/>
      <c r="AD43" s="99">
        <v>91</v>
      </c>
      <c r="AE43" s="99">
        <v>93</v>
      </c>
      <c r="AF43" s="99">
        <v>667</v>
      </c>
      <c r="AG43" s="99">
        <v>10</v>
      </c>
      <c r="AH43" s="99"/>
      <c r="AI43" s="99"/>
      <c r="AJ43" s="99" t="s">
        <v>2440</v>
      </c>
      <c r="AK43" s="105" t="s">
        <v>2678</v>
      </c>
      <c r="AL43" s="99"/>
      <c r="AM43" s="102">
        <v>41194.65758101852</v>
      </c>
      <c r="AN43" s="99" t="s">
        <v>3365</v>
      </c>
      <c r="AO43" s="105" t="s">
        <v>3406</v>
      </c>
      <c r="AP43" s="99" t="s">
        <v>66</v>
      </c>
      <c r="AQ43" s="2"/>
      <c r="AR43" s="3"/>
      <c r="AS43" s="3"/>
      <c r="AT43" s="3"/>
      <c r="AU43" s="3"/>
    </row>
    <row r="44" spans="1:47" ht="15">
      <c r="A44" s="70" t="s">
        <v>258</v>
      </c>
      <c r="B44" s="71"/>
      <c r="C44" s="71"/>
      <c r="D44" s="72"/>
      <c r="E44" s="74"/>
      <c r="F44" s="112" t="s">
        <v>2946</v>
      </c>
      <c r="G44" s="71"/>
      <c r="H44" s="75"/>
      <c r="I44" s="76"/>
      <c r="J44" s="76"/>
      <c r="K44" s="75" t="s">
        <v>3862</v>
      </c>
      <c r="L44" s="89"/>
      <c r="M44" s="90">
        <v>2454.344970703125</v>
      </c>
      <c r="N44" s="90">
        <v>8912.2333984375</v>
      </c>
      <c r="O44" s="91"/>
      <c r="P44" s="92"/>
      <c r="Q44" s="92"/>
      <c r="R44" s="66"/>
      <c r="S44" s="66"/>
      <c r="T44" s="66"/>
      <c r="U44" s="66"/>
      <c r="V44" s="52"/>
      <c r="W44" s="52"/>
      <c r="X44" s="52"/>
      <c r="Y44" s="52"/>
      <c r="Z44" s="51"/>
      <c r="AA44" s="77">
        <v>44</v>
      </c>
      <c r="AB44" s="77"/>
      <c r="AC44" s="78"/>
      <c r="AD44" s="99">
        <v>123</v>
      </c>
      <c r="AE44" s="99">
        <v>33</v>
      </c>
      <c r="AF44" s="99">
        <v>20</v>
      </c>
      <c r="AG44" s="99">
        <v>149</v>
      </c>
      <c r="AH44" s="99"/>
      <c r="AI44" s="99"/>
      <c r="AJ44" s="99"/>
      <c r="AK44" s="99"/>
      <c r="AL44" s="99"/>
      <c r="AM44" s="102">
        <v>43097.257627314815</v>
      </c>
      <c r="AN44" s="99" t="s">
        <v>3365</v>
      </c>
      <c r="AO44" s="105" t="s">
        <v>3407</v>
      </c>
      <c r="AP44" s="99" t="s">
        <v>66</v>
      </c>
      <c r="AQ44" s="2"/>
      <c r="AR44" s="3"/>
      <c r="AS44" s="3"/>
      <c r="AT44" s="3"/>
      <c r="AU44" s="3"/>
    </row>
    <row r="45" spans="1:47" ht="15">
      <c r="A45" s="70" t="s">
        <v>627</v>
      </c>
      <c r="B45" s="71"/>
      <c r="C45" s="71"/>
      <c r="D45" s="72"/>
      <c r="E45" s="74"/>
      <c r="F45" s="112" t="s">
        <v>2955</v>
      </c>
      <c r="G45" s="71"/>
      <c r="H45" s="75"/>
      <c r="I45" s="76"/>
      <c r="J45" s="76"/>
      <c r="K45" s="75" t="s">
        <v>3863</v>
      </c>
      <c r="L45" s="89"/>
      <c r="M45" s="90">
        <v>2605.595947265625</v>
      </c>
      <c r="N45" s="90">
        <v>9032.234375</v>
      </c>
      <c r="O45" s="91"/>
      <c r="P45" s="92"/>
      <c r="Q45" s="92"/>
      <c r="R45" s="66"/>
      <c r="S45" s="66"/>
      <c r="T45" s="66"/>
      <c r="U45" s="66"/>
      <c r="V45" s="52"/>
      <c r="W45" s="52"/>
      <c r="X45" s="52"/>
      <c r="Y45" s="52"/>
      <c r="Z45" s="51"/>
      <c r="AA45" s="77">
        <v>45</v>
      </c>
      <c r="AB45" s="77"/>
      <c r="AC45" s="78"/>
      <c r="AD45" s="99">
        <v>394</v>
      </c>
      <c r="AE45" s="99">
        <v>766</v>
      </c>
      <c r="AF45" s="99">
        <v>1152</v>
      </c>
      <c r="AG45" s="99">
        <v>261</v>
      </c>
      <c r="AH45" s="99"/>
      <c r="AI45" s="99" t="s">
        <v>2039</v>
      </c>
      <c r="AJ45" s="99" t="s">
        <v>2425</v>
      </c>
      <c r="AK45" s="105" t="s">
        <v>2679</v>
      </c>
      <c r="AL45" s="99"/>
      <c r="AM45" s="102">
        <v>41303.142858796295</v>
      </c>
      <c r="AN45" s="99" t="s">
        <v>3365</v>
      </c>
      <c r="AO45" s="105" t="s">
        <v>3408</v>
      </c>
      <c r="AP45" s="99" t="s">
        <v>65</v>
      </c>
      <c r="AQ45" s="2"/>
      <c r="AR45" s="3"/>
      <c r="AS45" s="3"/>
      <c r="AT45" s="3"/>
      <c r="AU45" s="3"/>
    </row>
    <row r="46" spans="1:47" ht="15">
      <c r="A46" s="70" t="s">
        <v>259</v>
      </c>
      <c r="B46" s="71"/>
      <c r="C46" s="71"/>
      <c r="D46" s="72"/>
      <c r="E46" s="74"/>
      <c r="F46" s="112" t="s">
        <v>2956</v>
      </c>
      <c r="G46" s="71"/>
      <c r="H46" s="75"/>
      <c r="I46" s="76"/>
      <c r="J46" s="76"/>
      <c r="K46" s="75" t="s">
        <v>3864</v>
      </c>
      <c r="L46" s="89"/>
      <c r="M46" s="90">
        <v>2462.73681640625</v>
      </c>
      <c r="N46" s="90">
        <v>8915.578125</v>
      </c>
      <c r="O46" s="91"/>
      <c r="P46" s="92"/>
      <c r="Q46" s="92"/>
      <c r="R46" s="66"/>
      <c r="S46" s="66"/>
      <c r="T46" s="66"/>
      <c r="U46" s="66"/>
      <c r="V46" s="52"/>
      <c r="W46" s="52"/>
      <c r="X46" s="52"/>
      <c r="Y46" s="52"/>
      <c r="Z46" s="51"/>
      <c r="AA46" s="77">
        <v>46</v>
      </c>
      <c r="AB46" s="77"/>
      <c r="AC46" s="78"/>
      <c r="AD46" s="99">
        <v>121</v>
      </c>
      <c r="AE46" s="99">
        <v>54</v>
      </c>
      <c r="AF46" s="99">
        <v>98</v>
      </c>
      <c r="AG46" s="99">
        <v>53</v>
      </c>
      <c r="AH46" s="99"/>
      <c r="AI46" s="99" t="s">
        <v>2040</v>
      </c>
      <c r="AJ46" s="99" t="s">
        <v>2425</v>
      </c>
      <c r="AK46" s="99"/>
      <c r="AL46" s="99"/>
      <c r="AM46" s="102">
        <v>43651.61900462963</v>
      </c>
      <c r="AN46" s="99" t="s">
        <v>3365</v>
      </c>
      <c r="AO46" s="105" t="s">
        <v>3409</v>
      </c>
      <c r="AP46" s="99" t="s">
        <v>66</v>
      </c>
      <c r="AQ46" s="2"/>
      <c r="AR46" s="3"/>
      <c r="AS46" s="3"/>
      <c r="AT46" s="3"/>
      <c r="AU46" s="3"/>
    </row>
    <row r="47" spans="1:47" ht="15">
      <c r="A47" s="70" t="s">
        <v>260</v>
      </c>
      <c r="B47" s="71"/>
      <c r="C47" s="71"/>
      <c r="D47" s="72"/>
      <c r="E47" s="74"/>
      <c r="F47" s="112" t="s">
        <v>2957</v>
      </c>
      <c r="G47" s="71"/>
      <c r="H47" s="75"/>
      <c r="I47" s="76"/>
      <c r="J47" s="76"/>
      <c r="K47" s="75" t="s">
        <v>3865</v>
      </c>
      <c r="L47" s="89"/>
      <c r="M47" s="90">
        <v>2454.3232421875</v>
      </c>
      <c r="N47" s="90">
        <v>8918.5419921875</v>
      </c>
      <c r="O47" s="91"/>
      <c r="P47" s="92"/>
      <c r="Q47" s="92"/>
      <c r="R47" s="66"/>
      <c r="S47" s="66"/>
      <c r="T47" s="66"/>
      <c r="U47" s="66"/>
      <c r="V47" s="52"/>
      <c r="W47" s="52"/>
      <c r="X47" s="52"/>
      <c r="Y47" s="52"/>
      <c r="Z47" s="51"/>
      <c r="AA47" s="77">
        <v>47</v>
      </c>
      <c r="AB47" s="77"/>
      <c r="AC47" s="78"/>
      <c r="AD47" s="99">
        <v>346</v>
      </c>
      <c r="AE47" s="99">
        <v>1120</v>
      </c>
      <c r="AF47" s="99">
        <v>1370</v>
      </c>
      <c r="AG47" s="99">
        <v>130</v>
      </c>
      <c r="AH47" s="99"/>
      <c r="AI47" s="99" t="s">
        <v>2041</v>
      </c>
      <c r="AJ47" s="99" t="s">
        <v>2441</v>
      </c>
      <c r="AK47" s="105" t="s">
        <v>2680</v>
      </c>
      <c r="AL47" s="99"/>
      <c r="AM47" s="102">
        <v>40319.750451388885</v>
      </c>
      <c r="AN47" s="99" t="s">
        <v>3365</v>
      </c>
      <c r="AO47" s="105" t="s">
        <v>3410</v>
      </c>
      <c r="AP47" s="99" t="s">
        <v>66</v>
      </c>
      <c r="AQ47" s="2"/>
      <c r="AR47" s="3"/>
      <c r="AS47" s="3"/>
      <c r="AT47" s="3"/>
      <c r="AU47" s="3"/>
    </row>
    <row r="48" spans="1:47" ht="15">
      <c r="A48" s="70" t="s">
        <v>262</v>
      </c>
      <c r="B48" s="71"/>
      <c r="C48" s="71"/>
      <c r="D48" s="72"/>
      <c r="E48" s="74"/>
      <c r="F48" s="112" t="s">
        <v>2958</v>
      </c>
      <c r="G48" s="71"/>
      <c r="H48" s="75"/>
      <c r="I48" s="76"/>
      <c r="J48" s="76"/>
      <c r="K48" s="75" t="s">
        <v>3866</v>
      </c>
      <c r="L48" s="89"/>
      <c r="M48" s="90">
        <v>1913.08203125</v>
      </c>
      <c r="N48" s="90">
        <v>8918.7998046875</v>
      </c>
      <c r="O48" s="91"/>
      <c r="P48" s="92"/>
      <c r="Q48" s="92"/>
      <c r="R48" s="66"/>
      <c r="S48" s="66"/>
      <c r="T48" s="66"/>
      <c r="U48" s="66"/>
      <c r="V48" s="52"/>
      <c r="W48" s="52"/>
      <c r="X48" s="52"/>
      <c r="Y48" s="52"/>
      <c r="Z48" s="51"/>
      <c r="AA48" s="77">
        <v>48</v>
      </c>
      <c r="AB48" s="77"/>
      <c r="AC48" s="78"/>
      <c r="AD48" s="99">
        <v>514</v>
      </c>
      <c r="AE48" s="99">
        <v>718</v>
      </c>
      <c r="AF48" s="99">
        <v>22545</v>
      </c>
      <c r="AG48" s="99">
        <v>108645</v>
      </c>
      <c r="AH48" s="99"/>
      <c r="AI48" s="99" t="s">
        <v>2042</v>
      </c>
      <c r="AJ48" s="99" t="s">
        <v>2442</v>
      </c>
      <c r="AK48" s="105" t="s">
        <v>2681</v>
      </c>
      <c r="AL48" s="99"/>
      <c r="AM48" s="102">
        <v>41635.719560185185</v>
      </c>
      <c r="AN48" s="99" t="s">
        <v>3365</v>
      </c>
      <c r="AO48" s="105" t="s">
        <v>3411</v>
      </c>
      <c r="AP48" s="99" t="s">
        <v>66</v>
      </c>
      <c r="AQ48" s="2"/>
      <c r="AR48" s="3"/>
      <c r="AS48" s="3"/>
      <c r="AT48" s="3"/>
      <c r="AU48" s="3"/>
    </row>
    <row r="49" spans="1:47" ht="15">
      <c r="A49" s="70" t="s">
        <v>263</v>
      </c>
      <c r="B49" s="71"/>
      <c r="C49" s="71"/>
      <c r="D49" s="72"/>
      <c r="E49" s="74"/>
      <c r="F49" s="112" t="s">
        <v>2959</v>
      </c>
      <c r="G49" s="71"/>
      <c r="H49" s="75"/>
      <c r="I49" s="76"/>
      <c r="J49" s="76"/>
      <c r="K49" s="75" t="s">
        <v>3867</v>
      </c>
      <c r="L49" s="89"/>
      <c r="M49" s="90">
        <v>2414.48876953125</v>
      </c>
      <c r="N49" s="90">
        <v>8843.7568359375</v>
      </c>
      <c r="O49" s="91"/>
      <c r="P49" s="92"/>
      <c r="Q49" s="92"/>
      <c r="R49" s="66"/>
      <c r="S49" s="66"/>
      <c r="T49" s="66"/>
      <c r="U49" s="66"/>
      <c r="V49" s="52"/>
      <c r="W49" s="52"/>
      <c r="X49" s="52"/>
      <c r="Y49" s="52"/>
      <c r="Z49" s="51"/>
      <c r="AA49" s="77">
        <v>49</v>
      </c>
      <c r="AB49" s="77"/>
      <c r="AC49" s="78"/>
      <c r="AD49" s="99">
        <v>498</v>
      </c>
      <c r="AE49" s="99">
        <v>896</v>
      </c>
      <c r="AF49" s="99">
        <v>27363</v>
      </c>
      <c r="AG49" s="99">
        <v>122613</v>
      </c>
      <c r="AH49" s="99"/>
      <c r="AI49" s="99"/>
      <c r="AJ49" s="99"/>
      <c r="AK49" s="99"/>
      <c r="AL49" s="99"/>
      <c r="AM49" s="102">
        <v>41983.31155092592</v>
      </c>
      <c r="AN49" s="99" t="s">
        <v>3365</v>
      </c>
      <c r="AO49" s="105" t="s">
        <v>3412</v>
      </c>
      <c r="AP49" s="99" t="s">
        <v>66</v>
      </c>
      <c r="AQ49" s="2"/>
      <c r="AR49" s="3"/>
      <c r="AS49" s="3"/>
      <c r="AT49" s="3"/>
      <c r="AU49" s="3"/>
    </row>
    <row r="50" spans="1:47" ht="15">
      <c r="A50" s="70" t="s">
        <v>597</v>
      </c>
      <c r="B50" s="71"/>
      <c r="C50" s="71"/>
      <c r="D50" s="72"/>
      <c r="E50" s="74"/>
      <c r="F50" s="112" t="s">
        <v>2960</v>
      </c>
      <c r="G50" s="71"/>
      <c r="H50" s="75"/>
      <c r="I50" s="76"/>
      <c r="J50" s="76"/>
      <c r="K50" s="75" t="s">
        <v>3868</v>
      </c>
      <c r="L50" s="89"/>
      <c r="M50" s="90">
        <v>2395.535888671875</v>
      </c>
      <c r="N50" s="90">
        <v>9153.5634765625</v>
      </c>
      <c r="O50" s="91"/>
      <c r="P50" s="92"/>
      <c r="Q50" s="92"/>
      <c r="R50" s="66"/>
      <c r="S50" s="66"/>
      <c r="T50" s="66"/>
      <c r="U50" s="66"/>
      <c r="V50" s="52"/>
      <c r="W50" s="52"/>
      <c r="X50" s="52"/>
      <c r="Y50" s="52"/>
      <c r="Z50" s="51"/>
      <c r="AA50" s="77">
        <v>50</v>
      </c>
      <c r="AB50" s="77"/>
      <c r="AC50" s="78"/>
      <c r="AD50" s="99">
        <v>1427</v>
      </c>
      <c r="AE50" s="99">
        <v>11643</v>
      </c>
      <c r="AF50" s="99">
        <v>14327</v>
      </c>
      <c r="AG50" s="99">
        <v>453</v>
      </c>
      <c r="AH50" s="99"/>
      <c r="AI50" s="99" t="s">
        <v>2043</v>
      </c>
      <c r="AJ50" s="99" t="s">
        <v>2443</v>
      </c>
      <c r="AK50" s="105" t="s">
        <v>2682</v>
      </c>
      <c r="AL50" s="99"/>
      <c r="AM50" s="102">
        <v>40198.721863425926</v>
      </c>
      <c r="AN50" s="99" t="s">
        <v>3365</v>
      </c>
      <c r="AO50" s="105" t="s">
        <v>3413</v>
      </c>
      <c r="AP50" s="99" t="s">
        <v>66</v>
      </c>
      <c r="AQ50" s="2"/>
      <c r="AR50" s="3"/>
      <c r="AS50" s="3"/>
      <c r="AT50" s="3"/>
      <c r="AU50" s="3"/>
    </row>
    <row r="51" spans="1:47" ht="15">
      <c r="A51" s="70" t="s">
        <v>264</v>
      </c>
      <c r="B51" s="71"/>
      <c r="C51" s="71"/>
      <c r="D51" s="72"/>
      <c r="E51" s="74"/>
      <c r="F51" s="112" t="s">
        <v>2961</v>
      </c>
      <c r="G51" s="71"/>
      <c r="H51" s="75"/>
      <c r="I51" s="76"/>
      <c r="J51" s="76"/>
      <c r="K51" s="75" t="s">
        <v>3869</v>
      </c>
      <c r="L51" s="89"/>
      <c r="M51" s="90">
        <v>8085.91845703125</v>
      </c>
      <c r="N51" s="90">
        <v>309.8863525390625</v>
      </c>
      <c r="O51" s="91"/>
      <c r="P51" s="92"/>
      <c r="Q51" s="92"/>
      <c r="R51" s="66"/>
      <c r="S51" s="66"/>
      <c r="T51" s="66"/>
      <c r="U51" s="66"/>
      <c r="V51" s="52"/>
      <c r="W51" s="52"/>
      <c r="X51" s="52"/>
      <c r="Y51" s="52"/>
      <c r="Z51" s="51"/>
      <c r="AA51" s="77">
        <v>51</v>
      </c>
      <c r="AB51" s="77"/>
      <c r="AC51" s="78"/>
      <c r="AD51" s="99">
        <v>217</v>
      </c>
      <c r="AE51" s="99">
        <v>93</v>
      </c>
      <c r="AF51" s="99">
        <v>122</v>
      </c>
      <c r="AG51" s="99">
        <v>1025</v>
      </c>
      <c r="AH51" s="99"/>
      <c r="AI51" s="99"/>
      <c r="AJ51" s="99"/>
      <c r="AK51" s="99"/>
      <c r="AL51" s="99"/>
      <c r="AM51" s="102">
        <v>39960.76436342593</v>
      </c>
      <c r="AN51" s="99" t="s">
        <v>3365</v>
      </c>
      <c r="AO51" s="105" t="s">
        <v>3414</v>
      </c>
      <c r="AP51" s="99" t="s">
        <v>66</v>
      </c>
      <c r="AQ51" s="2"/>
      <c r="AR51" s="3"/>
      <c r="AS51" s="3"/>
      <c r="AT51" s="3"/>
      <c r="AU51" s="3"/>
    </row>
    <row r="52" spans="1:47" ht="15">
      <c r="A52" s="70" t="s">
        <v>628</v>
      </c>
      <c r="B52" s="71"/>
      <c r="C52" s="71"/>
      <c r="D52" s="72"/>
      <c r="E52" s="74"/>
      <c r="F52" s="112" t="s">
        <v>2962</v>
      </c>
      <c r="G52" s="71"/>
      <c r="H52" s="75"/>
      <c r="I52" s="76"/>
      <c r="J52" s="76"/>
      <c r="K52" s="75" t="s">
        <v>3870</v>
      </c>
      <c r="L52" s="89"/>
      <c r="M52" s="90">
        <v>2202.31884765625</v>
      </c>
      <c r="N52" s="90">
        <v>9080.138671875</v>
      </c>
      <c r="O52" s="91"/>
      <c r="P52" s="92"/>
      <c r="Q52" s="92"/>
      <c r="R52" s="66"/>
      <c r="S52" s="66"/>
      <c r="T52" s="66"/>
      <c r="U52" s="66"/>
      <c r="V52" s="52"/>
      <c r="W52" s="52"/>
      <c r="X52" s="52"/>
      <c r="Y52" s="52"/>
      <c r="Z52" s="51"/>
      <c r="AA52" s="77">
        <v>52</v>
      </c>
      <c r="AB52" s="77"/>
      <c r="AC52" s="78"/>
      <c r="AD52" s="99">
        <v>636</v>
      </c>
      <c r="AE52" s="99">
        <v>5046</v>
      </c>
      <c r="AF52" s="99">
        <v>10914</v>
      </c>
      <c r="AG52" s="99">
        <v>15014</v>
      </c>
      <c r="AH52" s="99"/>
      <c r="AI52" s="99" t="s">
        <v>2044</v>
      </c>
      <c r="AJ52" s="99" t="s">
        <v>2444</v>
      </c>
      <c r="AK52" s="105" t="s">
        <v>2683</v>
      </c>
      <c r="AL52" s="99"/>
      <c r="AM52" s="102">
        <v>39916.90190972222</v>
      </c>
      <c r="AN52" s="99" t="s">
        <v>3365</v>
      </c>
      <c r="AO52" s="105" t="s">
        <v>3415</v>
      </c>
      <c r="AP52" s="99" t="s">
        <v>65</v>
      </c>
      <c r="AQ52" s="2"/>
      <c r="AR52" s="3"/>
      <c r="AS52" s="3"/>
      <c r="AT52" s="3"/>
      <c r="AU52" s="3"/>
    </row>
    <row r="53" spans="1:47" ht="15">
      <c r="A53" s="70" t="s">
        <v>629</v>
      </c>
      <c r="B53" s="71"/>
      <c r="C53" s="71"/>
      <c r="D53" s="72"/>
      <c r="E53" s="74"/>
      <c r="F53" s="112" t="s">
        <v>2963</v>
      </c>
      <c r="G53" s="71"/>
      <c r="H53" s="75"/>
      <c r="I53" s="76"/>
      <c r="J53" s="76"/>
      <c r="K53" s="75" t="s">
        <v>3871</v>
      </c>
      <c r="L53" s="89"/>
      <c r="M53" s="90">
        <v>2194.287353515625</v>
      </c>
      <c r="N53" s="90">
        <v>9076.1787109375</v>
      </c>
      <c r="O53" s="91"/>
      <c r="P53" s="92"/>
      <c r="Q53" s="92"/>
      <c r="R53" s="66"/>
      <c r="S53" s="66"/>
      <c r="T53" s="66"/>
      <c r="U53" s="66"/>
      <c r="V53" s="52"/>
      <c r="W53" s="52"/>
      <c r="X53" s="52"/>
      <c r="Y53" s="52"/>
      <c r="Z53" s="51"/>
      <c r="AA53" s="77">
        <v>53</v>
      </c>
      <c r="AB53" s="77"/>
      <c r="AC53" s="78"/>
      <c r="AD53" s="99">
        <v>200</v>
      </c>
      <c r="AE53" s="99">
        <v>69869</v>
      </c>
      <c r="AF53" s="99">
        <v>15053</v>
      </c>
      <c r="AG53" s="99">
        <v>9681</v>
      </c>
      <c r="AH53" s="99"/>
      <c r="AI53" s="99" t="s">
        <v>2045</v>
      </c>
      <c r="AJ53" s="99" t="s">
        <v>2425</v>
      </c>
      <c r="AK53" s="105" t="s">
        <v>2684</v>
      </c>
      <c r="AL53" s="99"/>
      <c r="AM53" s="102">
        <v>39983.828518518516</v>
      </c>
      <c r="AN53" s="99" t="s">
        <v>3365</v>
      </c>
      <c r="AO53" s="105" t="s">
        <v>3416</v>
      </c>
      <c r="AP53" s="99" t="s">
        <v>65</v>
      </c>
      <c r="AQ53" s="2"/>
      <c r="AR53" s="3"/>
      <c r="AS53" s="3"/>
      <c r="AT53" s="3"/>
      <c r="AU53" s="3"/>
    </row>
    <row r="54" spans="1:47" ht="15">
      <c r="A54" s="70" t="s">
        <v>339</v>
      </c>
      <c r="B54" s="71"/>
      <c r="C54" s="71"/>
      <c r="D54" s="72"/>
      <c r="E54" s="74"/>
      <c r="F54" s="112" t="s">
        <v>2964</v>
      </c>
      <c r="G54" s="71"/>
      <c r="H54" s="75"/>
      <c r="I54" s="76"/>
      <c r="J54" s="76"/>
      <c r="K54" s="75" t="s">
        <v>3872</v>
      </c>
      <c r="L54" s="89"/>
      <c r="M54" s="90">
        <v>2207.75537109375</v>
      </c>
      <c r="N54" s="90">
        <v>9111.4169921875</v>
      </c>
      <c r="O54" s="91"/>
      <c r="P54" s="92"/>
      <c r="Q54" s="92"/>
      <c r="R54" s="66"/>
      <c r="S54" s="66"/>
      <c r="T54" s="66"/>
      <c r="U54" s="66"/>
      <c r="V54" s="52"/>
      <c r="W54" s="52"/>
      <c r="X54" s="52"/>
      <c r="Y54" s="52"/>
      <c r="Z54" s="51"/>
      <c r="AA54" s="77">
        <v>54</v>
      </c>
      <c r="AB54" s="77"/>
      <c r="AC54" s="78"/>
      <c r="AD54" s="99">
        <v>3737</v>
      </c>
      <c r="AE54" s="99">
        <v>3809</v>
      </c>
      <c r="AF54" s="99">
        <v>7800</v>
      </c>
      <c r="AG54" s="99">
        <v>17811</v>
      </c>
      <c r="AH54" s="99"/>
      <c r="AI54" s="99" t="s">
        <v>2046</v>
      </c>
      <c r="AJ54" s="99" t="s">
        <v>2435</v>
      </c>
      <c r="AK54" s="105" t="s">
        <v>2685</v>
      </c>
      <c r="AL54" s="99"/>
      <c r="AM54" s="102">
        <v>40338.81928240741</v>
      </c>
      <c r="AN54" s="99" t="s">
        <v>3365</v>
      </c>
      <c r="AO54" s="105" t="s">
        <v>3417</v>
      </c>
      <c r="AP54" s="99" t="s">
        <v>66</v>
      </c>
      <c r="AQ54" s="2"/>
      <c r="AR54" s="3"/>
      <c r="AS54" s="3"/>
      <c r="AT54" s="3"/>
      <c r="AU54" s="3"/>
    </row>
    <row r="55" spans="1:47" ht="15">
      <c r="A55" s="70" t="s">
        <v>265</v>
      </c>
      <c r="B55" s="71"/>
      <c r="C55" s="71"/>
      <c r="D55" s="72"/>
      <c r="E55" s="74"/>
      <c r="F55" s="112" t="s">
        <v>2965</v>
      </c>
      <c r="G55" s="71"/>
      <c r="H55" s="75"/>
      <c r="I55" s="76"/>
      <c r="J55" s="76"/>
      <c r="K55" s="75" t="s">
        <v>3873</v>
      </c>
      <c r="L55" s="89"/>
      <c r="M55" s="90">
        <v>2441.639404296875</v>
      </c>
      <c r="N55" s="90">
        <v>8915.6796875</v>
      </c>
      <c r="O55" s="91"/>
      <c r="P55" s="92"/>
      <c r="Q55" s="92"/>
      <c r="R55" s="66"/>
      <c r="S55" s="66"/>
      <c r="T55" s="66"/>
      <c r="U55" s="66"/>
      <c r="V55" s="52"/>
      <c r="W55" s="52"/>
      <c r="X55" s="52"/>
      <c r="Y55" s="52"/>
      <c r="Z55" s="51"/>
      <c r="AA55" s="77">
        <v>55</v>
      </c>
      <c r="AB55" s="77"/>
      <c r="AC55" s="78"/>
      <c r="AD55" s="99">
        <v>2478</v>
      </c>
      <c r="AE55" s="99">
        <v>871</v>
      </c>
      <c r="AF55" s="99">
        <v>3470</v>
      </c>
      <c r="AG55" s="99">
        <v>7179</v>
      </c>
      <c r="AH55" s="99"/>
      <c r="AI55" s="99" t="s">
        <v>2047</v>
      </c>
      <c r="AJ55" s="99" t="s">
        <v>2445</v>
      </c>
      <c r="AK55" s="99"/>
      <c r="AL55" s="99"/>
      <c r="AM55" s="102">
        <v>40863.062002314815</v>
      </c>
      <c r="AN55" s="99" t="s">
        <v>3365</v>
      </c>
      <c r="AO55" s="105" t="s">
        <v>3418</v>
      </c>
      <c r="AP55" s="99" t="s">
        <v>66</v>
      </c>
      <c r="AQ55" s="2"/>
      <c r="AR55" s="3"/>
      <c r="AS55" s="3"/>
      <c r="AT55" s="3"/>
      <c r="AU55" s="3"/>
    </row>
    <row r="56" spans="1:47" ht="15">
      <c r="A56" s="70" t="s">
        <v>266</v>
      </c>
      <c r="B56" s="71"/>
      <c r="C56" s="71"/>
      <c r="D56" s="72"/>
      <c r="E56" s="74"/>
      <c r="F56" s="112" t="s">
        <v>2966</v>
      </c>
      <c r="G56" s="71"/>
      <c r="H56" s="75"/>
      <c r="I56" s="76"/>
      <c r="J56" s="76"/>
      <c r="K56" s="75" t="s">
        <v>3874</v>
      </c>
      <c r="L56" s="89"/>
      <c r="M56" s="90">
        <v>2262.29931640625</v>
      </c>
      <c r="N56" s="90">
        <v>9176.404296875</v>
      </c>
      <c r="O56" s="91"/>
      <c r="P56" s="92"/>
      <c r="Q56" s="92"/>
      <c r="R56" s="66"/>
      <c r="S56" s="66"/>
      <c r="T56" s="66"/>
      <c r="U56" s="66"/>
      <c r="V56" s="52"/>
      <c r="W56" s="52"/>
      <c r="X56" s="52"/>
      <c r="Y56" s="52"/>
      <c r="Z56" s="51"/>
      <c r="AA56" s="77">
        <v>56</v>
      </c>
      <c r="AB56" s="77"/>
      <c r="AC56" s="78"/>
      <c r="AD56" s="99">
        <v>616</v>
      </c>
      <c r="AE56" s="99">
        <v>1179</v>
      </c>
      <c r="AF56" s="99">
        <v>1985</v>
      </c>
      <c r="AG56" s="99">
        <v>4163</v>
      </c>
      <c r="AH56" s="99"/>
      <c r="AI56" s="99" t="s">
        <v>2048</v>
      </c>
      <c r="AJ56" s="99" t="s">
        <v>2425</v>
      </c>
      <c r="AK56" s="105" t="s">
        <v>2686</v>
      </c>
      <c r="AL56" s="99"/>
      <c r="AM56" s="102">
        <v>40931.817511574074</v>
      </c>
      <c r="AN56" s="99" t="s">
        <v>3365</v>
      </c>
      <c r="AO56" s="105" t="s">
        <v>3419</v>
      </c>
      <c r="AP56" s="99" t="s">
        <v>66</v>
      </c>
      <c r="AQ56" s="2"/>
      <c r="AR56" s="3"/>
      <c r="AS56" s="3"/>
      <c r="AT56" s="3"/>
      <c r="AU56" s="3"/>
    </row>
    <row r="57" spans="1:47" ht="15">
      <c r="A57" s="70" t="s">
        <v>267</v>
      </c>
      <c r="B57" s="71"/>
      <c r="C57" s="71"/>
      <c r="D57" s="72"/>
      <c r="E57" s="74"/>
      <c r="F57" s="112" t="s">
        <v>2967</v>
      </c>
      <c r="G57" s="71"/>
      <c r="H57" s="75"/>
      <c r="I57" s="76"/>
      <c r="J57" s="76"/>
      <c r="K57" s="75" t="s">
        <v>3875</v>
      </c>
      <c r="L57" s="89"/>
      <c r="M57" s="90">
        <v>2111.146240234375</v>
      </c>
      <c r="N57" s="90">
        <v>8784.9501953125</v>
      </c>
      <c r="O57" s="91"/>
      <c r="P57" s="92"/>
      <c r="Q57" s="92"/>
      <c r="R57" s="66"/>
      <c r="S57" s="66"/>
      <c r="T57" s="66"/>
      <c r="U57" s="66"/>
      <c r="V57" s="52"/>
      <c r="W57" s="52"/>
      <c r="X57" s="52"/>
      <c r="Y57" s="52"/>
      <c r="Z57" s="51"/>
      <c r="AA57" s="77">
        <v>57</v>
      </c>
      <c r="AB57" s="77"/>
      <c r="AC57" s="78"/>
      <c r="AD57" s="99">
        <v>2143</v>
      </c>
      <c r="AE57" s="99">
        <v>695</v>
      </c>
      <c r="AF57" s="99">
        <v>15220</v>
      </c>
      <c r="AG57" s="99">
        <v>14860</v>
      </c>
      <c r="AH57" s="99"/>
      <c r="AI57" s="99" t="s">
        <v>2049</v>
      </c>
      <c r="AJ57" s="99" t="s">
        <v>2446</v>
      </c>
      <c r="AK57" s="105" t="s">
        <v>2687</v>
      </c>
      <c r="AL57" s="99"/>
      <c r="AM57" s="102">
        <v>40827.78011574074</v>
      </c>
      <c r="AN57" s="99" t="s">
        <v>3365</v>
      </c>
      <c r="AO57" s="105" t="s">
        <v>3420</v>
      </c>
      <c r="AP57" s="99" t="s">
        <v>66</v>
      </c>
      <c r="AQ57" s="2"/>
      <c r="AR57" s="3"/>
      <c r="AS57" s="3"/>
      <c r="AT57" s="3"/>
      <c r="AU57" s="3"/>
    </row>
    <row r="58" spans="1:47" ht="15">
      <c r="A58" s="70" t="s">
        <v>268</v>
      </c>
      <c r="B58" s="71"/>
      <c r="C58" s="71"/>
      <c r="D58" s="72"/>
      <c r="E58" s="74"/>
      <c r="F58" s="112" t="s">
        <v>2968</v>
      </c>
      <c r="G58" s="71"/>
      <c r="H58" s="75"/>
      <c r="I58" s="76"/>
      <c r="J58" s="76"/>
      <c r="K58" s="75" t="s">
        <v>3876</v>
      </c>
      <c r="L58" s="89"/>
      <c r="M58" s="90">
        <v>2455.404541015625</v>
      </c>
      <c r="N58" s="90">
        <v>8912.20703125</v>
      </c>
      <c r="O58" s="91"/>
      <c r="P58" s="92"/>
      <c r="Q58" s="92"/>
      <c r="R58" s="66"/>
      <c r="S58" s="66"/>
      <c r="T58" s="66"/>
      <c r="U58" s="66"/>
      <c r="V58" s="52"/>
      <c r="W58" s="52"/>
      <c r="X58" s="52"/>
      <c r="Y58" s="52"/>
      <c r="Z58" s="51"/>
      <c r="AA58" s="77">
        <v>58</v>
      </c>
      <c r="AB58" s="77"/>
      <c r="AC58" s="78"/>
      <c r="AD58" s="99">
        <v>358</v>
      </c>
      <c r="AE58" s="99">
        <v>601</v>
      </c>
      <c r="AF58" s="99">
        <v>11930</v>
      </c>
      <c r="AG58" s="99">
        <v>17</v>
      </c>
      <c r="AH58" s="99"/>
      <c r="AI58" s="99" t="s">
        <v>2050</v>
      </c>
      <c r="AJ58" s="99" t="s">
        <v>2447</v>
      </c>
      <c r="AK58" s="105" t="s">
        <v>2688</v>
      </c>
      <c r="AL58" s="99"/>
      <c r="AM58" s="102">
        <v>39978.03083333333</v>
      </c>
      <c r="AN58" s="99" t="s">
        <v>3365</v>
      </c>
      <c r="AO58" s="105" t="s">
        <v>3421</v>
      </c>
      <c r="AP58" s="99" t="s">
        <v>66</v>
      </c>
      <c r="AQ58" s="2"/>
      <c r="AR58" s="3"/>
      <c r="AS58" s="3"/>
      <c r="AT58" s="3"/>
      <c r="AU58" s="3"/>
    </row>
    <row r="59" spans="1:47" ht="15">
      <c r="A59" s="70" t="s">
        <v>269</v>
      </c>
      <c r="B59" s="71"/>
      <c r="C59" s="71"/>
      <c r="D59" s="72"/>
      <c r="E59" s="74"/>
      <c r="F59" s="112" t="s">
        <v>2969</v>
      </c>
      <c r="G59" s="71"/>
      <c r="H59" s="75"/>
      <c r="I59" s="76"/>
      <c r="J59" s="76"/>
      <c r="K59" s="75" t="s">
        <v>3877</v>
      </c>
      <c r="L59" s="89"/>
      <c r="M59" s="90">
        <v>2448.024169921875</v>
      </c>
      <c r="N59" s="90">
        <v>8918.9736328125</v>
      </c>
      <c r="O59" s="91"/>
      <c r="P59" s="92"/>
      <c r="Q59" s="92"/>
      <c r="R59" s="66"/>
      <c r="S59" s="66"/>
      <c r="T59" s="66"/>
      <c r="U59" s="66"/>
      <c r="V59" s="52"/>
      <c r="W59" s="52"/>
      <c r="X59" s="52"/>
      <c r="Y59" s="52"/>
      <c r="Z59" s="51"/>
      <c r="AA59" s="77">
        <v>59</v>
      </c>
      <c r="AB59" s="77"/>
      <c r="AC59" s="78"/>
      <c r="AD59" s="99">
        <v>2656</v>
      </c>
      <c r="AE59" s="99">
        <v>1328</v>
      </c>
      <c r="AF59" s="99">
        <v>4664</v>
      </c>
      <c r="AG59" s="99">
        <v>4199</v>
      </c>
      <c r="AH59" s="99"/>
      <c r="AI59" s="99" t="s">
        <v>2051</v>
      </c>
      <c r="AJ59" s="99" t="s">
        <v>2448</v>
      </c>
      <c r="AK59" s="105" t="s">
        <v>2689</v>
      </c>
      <c r="AL59" s="99"/>
      <c r="AM59" s="102">
        <v>39921.14826388889</v>
      </c>
      <c r="AN59" s="99" t="s">
        <v>3365</v>
      </c>
      <c r="AO59" s="105" t="s">
        <v>3422</v>
      </c>
      <c r="AP59" s="99" t="s">
        <v>66</v>
      </c>
      <c r="AQ59" s="2"/>
      <c r="AR59" s="3"/>
      <c r="AS59" s="3"/>
      <c r="AT59" s="3"/>
      <c r="AU59" s="3"/>
    </row>
    <row r="60" spans="1:47" ht="15">
      <c r="A60" s="70" t="s">
        <v>300</v>
      </c>
      <c r="B60" s="71"/>
      <c r="C60" s="71"/>
      <c r="D60" s="72"/>
      <c r="E60" s="74"/>
      <c r="F60" s="112" t="s">
        <v>2970</v>
      </c>
      <c r="G60" s="71"/>
      <c r="H60" s="75"/>
      <c r="I60" s="76"/>
      <c r="J60" s="76"/>
      <c r="K60" s="75" t="s">
        <v>3878</v>
      </c>
      <c r="L60" s="89"/>
      <c r="M60" s="90">
        <v>2460.605224609375</v>
      </c>
      <c r="N60" s="90">
        <v>8915.4931640625</v>
      </c>
      <c r="O60" s="91"/>
      <c r="P60" s="92"/>
      <c r="Q60" s="92"/>
      <c r="R60" s="66"/>
      <c r="S60" s="66"/>
      <c r="T60" s="66"/>
      <c r="U60" s="66"/>
      <c r="V60" s="52"/>
      <c r="W60" s="52"/>
      <c r="X60" s="52"/>
      <c r="Y60" s="52"/>
      <c r="Z60" s="51"/>
      <c r="AA60" s="77">
        <v>60</v>
      </c>
      <c r="AB60" s="77"/>
      <c r="AC60" s="78"/>
      <c r="AD60" s="99">
        <v>111</v>
      </c>
      <c r="AE60" s="99">
        <v>1520</v>
      </c>
      <c r="AF60" s="99">
        <v>2572</v>
      </c>
      <c r="AG60" s="99">
        <v>497</v>
      </c>
      <c r="AH60" s="99"/>
      <c r="AI60" s="99" t="s">
        <v>2052</v>
      </c>
      <c r="AJ60" s="99" t="s">
        <v>2425</v>
      </c>
      <c r="AK60" s="105" t="s">
        <v>2690</v>
      </c>
      <c r="AL60" s="99"/>
      <c r="AM60" s="102">
        <v>40044.660474537035</v>
      </c>
      <c r="AN60" s="99" t="s">
        <v>3365</v>
      </c>
      <c r="AO60" s="105" t="s">
        <v>3423</v>
      </c>
      <c r="AP60" s="99" t="s">
        <v>66</v>
      </c>
      <c r="AQ60" s="2"/>
      <c r="AR60" s="3"/>
      <c r="AS60" s="3"/>
      <c r="AT60" s="3"/>
      <c r="AU60" s="3"/>
    </row>
    <row r="61" spans="1:47" ht="15">
      <c r="A61" s="70" t="s">
        <v>299</v>
      </c>
      <c r="B61" s="71"/>
      <c r="C61" s="71"/>
      <c r="D61" s="72"/>
      <c r="E61" s="74"/>
      <c r="F61" s="112" t="s">
        <v>2971</v>
      </c>
      <c r="G61" s="71"/>
      <c r="H61" s="75"/>
      <c r="I61" s="76"/>
      <c r="J61" s="76"/>
      <c r="K61" s="75" t="s">
        <v>3879</v>
      </c>
      <c r="L61" s="89"/>
      <c r="M61" s="90">
        <v>2456.685302734375</v>
      </c>
      <c r="N61" s="90">
        <v>8912.6689453125</v>
      </c>
      <c r="O61" s="91"/>
      <c r="P61" s="92"/>
      <c r="Q61" s="92"/>
      <c r="R61" s="66"/>
      <c r="S61" s="66"/>
      <c r="T61" s="66"/>
      <c r="U61" s="66"/>
      <c r="V61" s="52"/>
      <c r="W61" s="52"/>
      <c r="X61" s="52"/>
      <c r="Y61" s="52"/>
      <c r="Z61" s="51"/>
      <c r="AA61" s="77">
        <v>61</v>
      </c>
      <c r="AB61" s="77"/>
      <c r="AC61" s="78"/>
      <c r="AD61" s="99">
        <v>706</v>
      </c>
      <c r="AE61" s="99">
        <v>3453</v>
      </c>
      <c r="AF61" s="99">
        <v>13536</v>
      </c>
      <c r="AG61" s="99">
        <v>3024</v>
      </c>
      <c r="AH61" s="99"/>
      <c r="AI61" s="99" t="s">
        <v>2053</v>
      </c>
      <c r="AJ61" s="99" t="s">
        <v>2449</v>
      </c>
      <c r="AK61" s="105" t="s">
        <v>2691</v>
      </c>
      <c r="AL61" s="99"/>
      <c r="AM61" s="102">
        <v>39333.961388888885</v>
      </c>
      <c r="AN61" s="99" t="s">
        <v>3365</v>
      </c>
      <c r="AO61" s="105" t="s">
        <v>3424</v>
      </c>
      <c r="AP61" s="99" t="s">
        <v>66</v>
      </c>
      <c r="AQ61" s="2"/>
      <c r="AR61" s="3"/>
      <c r="AS61" s="3"/>
      <c r="AT61" s="3"/>
      <c r="AU61" s="3"/>
    </row>
    <row r="62" spans="1:47" ht="15">
      <c r="A62" s="70" t="s">
        <v>270</v>
      </c>
      <c r="B62" s="71"/>
      <c r="C62" s="71"/>
      <c r="D62" s="72"/>
      <c r="E62" s="74"/>
      <c r="F62" s="112" t="s">
        <v>2972</v>
      </c>
      <c r="G62" s="71"/>
      <c r="H62" s="75"/>
      <c r="I62" s="76"/>
      <c r="J62" s="76"/>
      <c r="K62" s="75" t="s">
        <v>3880</v>
      </c>
      <c r="L62" s="89"/>
      <c r="M62" s="90">
        <v>1913.08203125</v>
      </c>
      <c r="N62" s="90">
        <v>9109.435546875</v>
      </c>
      <c r="O62" s="91"/>
      <c r="P62" s="92"/>
      <c r="Q62" s="92"/>
      <c r="R62" s="66"/>
      <c r="S62" s="66"/>
      <c r="T62" s="66"/>
      <c r="U62" s="66"/>
      <c r="V62" s="52"/>
      <c r="W62" s="52"/>
      <c r="X62" s="52"/>
      <c r="Y62" s="52"/>
      <c r="Z62" s="51"/>
      <c r="AA62" s="77">
        <v>62</v>
      </c>
      <c r="AB62" s="77"/>
      <c r="AC62" s="78"/>
      <c r="AD62" s="99">
        <v>1473</v>
      </c>
      <c r="AE62" s="99">
        <v>936</v>
      </c>
      <c r="AF62" s="99">
        <v>5845</v>
      </c>
      <c r="AG62" s="99">
        <v>30562</v>
      </c>
      <c r="AH62" s="99"/>
      <c r="AI62" s="99" t="s">
        <v>2054</v>
      </c>
      <c r="AJ62" s="99" t="s">
        <v>2450</v>
      </c>
      <c r="AK62" s="99"/>
      <c r="AL62" s="99"/>
      <c r="AM62" s="102">
        <v>40572.19715277778</v>
      </c>
      <c r="AN62" s="99" t="s">
        <v>3365</v>
      </c>
      <c r="AO62" s="105" t="s">
        <v>3425</v>
      </c>
      <c r="AP62" s="99" t="s">
        <v>66</v>
      </c>
      <c r="AQ62" s="2"/>
      <c r="AR62" s="3"/>
      <c r="AS62" s="3"/>
      <c r="AT62" s="3"/>
      <c r="AU62" s="3"/>
    </row>
    <row r="63" spans="1:47" ht="15">
      <c r="A63" s="70" t="s">
        <v>271</v>
      </c>
      <c r="B63" s="71"/>
      <c r="C63" s="71"/>
      <c r="D63" s="72"/>
      <c r="E63" s="74"/>
      <c r="F63" s="112" t="s">
        <v>2973</v>
      </c>
      <c r="G63" s="71"/>
      <c r="H63" s="75"/>
      <c r="I63" s="76"/>
      <c r="J63" s="76"/>
      <c r="K63" s="75" t="s">
        <v>3881</v>
      </c>
      <c r="L63" s="89"/>
      <c r="M63" s="90">
        <v>2609.919189453125</v>
      </c>
      <c r="N63" s="90">
        <v>9046.44140625</v>
      </c>
      <c r="O63" s="91"/>
      <c r="P63" s="92"/>
      <c r="Q63" s="92"/>
      <c r="R63" s="66"/>
      <c r="S63" s="66"/>
      <c r="T63" s="66"/>
      <c r="U63" s="66"/>
      <c r="V63" s="52"/>
      <c r="W63" s="52"/>
      <c r="X63" s="52"/>
      <c r="Y63" s="52"/>
      <c r="Z63" s="51"/>
      <c r="AA63" s="77">
        <v>63</v>
      </c>
      <c r="AB63" s="77"/>
      <c r="AC63" s="78"/>
      <c r="AD63" s="99">
        <v>9</v>
      </c>
      <c r="AE63" s="99">
        <v>7</v>
      </c>
      <c r="AF63" s="99">
        <v>11</v>
      </c>
      <c r="AG63" s="99">
        <v>16</v>
      </c>
      <c r="AH63" s="99"/>
      <c r="AI63" s="99"/>
      <c r="AJ63" s="99"/>
      <c r="AK63" s="99"/>
      <c r="AL63" s="99"/>
      <c r="AM63" s="102">
        <v>42017.72822916666</v>
      </c>
      <c r="AN63" s="99" t="s">
        <v>3365</v>
      </c>
      <c r="AO63" s="105" t="s">
        <v>3426</v>
      </c>
      <c r="AP63" s="99" t="s">
        <v>66</v>
      </c>
      <c r="AQ63" s="2"/>
      <c r="AR63" s="3"/>
      <c r="AS63" s="3"/>
      <c r="AT63" s="3"/>
      <c r="AU63" s="3"/>
    </row>
    <row r="64" spans="1:47" ht="15">
      <c r="A64" s="70" t="s">
        <v>272</v>
      </c>
      <c r="B64" s="71"/>
      <c r="C64" s="71"/>
      <c r="D64" s="72"/>
      <c r="E64" s="74"/>
      <c r="F64" s="112" t="s">
        <v>2974</v>
      </c>
      <c r="G64" s="71"/>
      <c r="H64" s="75"/>
      <c r="I64" s="76"/>
      <c r="J64" s="76"/>
      <c r="K64" s="75" t="s">
        <v>3882</v>
      </c>
      <c r="L64" s="89"/>
      <c r="M64" s="90">
        <v>2456.510009765625</v>
      </c>
      <c r="N64" s="90">
        <v>8917.3603515625</v>
      </c>
      <c r="O64" s="91"/>
      <c r="P64" s="92"/>
      <c r="Q64" s="92"/>
      <c r="R64" s="66"/>
      <c r="S64" s="66"/>
      <c r="T64" s="66"/>
      <c r="U64" s="66"/>
      <c r="V64" s="52"/>
      <c r="W64" s="52"/>
      <c r="X64" s="52"/>
      <c r="Y64" s="52"/>
      <c r="Z64" s="51"/>
      <c r="AA64" s="77">
        <v>64</v>
      </c>
      <c r="AB64" s="77"/>
      <c r="AC64" s="78"/>
      <c r="AD64" s="99">
        <v>612</v>
      </c>
      <c r="AE64" s="99">
        <v>323</v>
      </c>
      <c r="AF64" s="99">
        <v>611</v>
      </c>
      <c r="AG64" s="99">
        <v>654</v>
      </c>
      <c r="AH64" s="99"/>
      <c r="AI64" s="99" t="s">
        <v>2055</v>
      </c>
      <c r="AJ64" s="99" t="s">
        <v>2451</v>
      </c>
      <c r="AK64" s="105" t="s">
        <v>2692</v>
      </c>
      <c r="AL64" s="99"/>
      <c r="AM64" s="102">
        <v>40623.963009259256</v>
      </c>
      <c r="AN64" s="99" t="s">
        <v>3365</v>
      </c>
      <c r="AO64" s="105" t="s">
        <v>3427</v>
      </c>
      <c r="AP64" s="99" t="s">
        <v>66</v>
      </c>
      <c r="AQ64" s="2"/>
      <c r="AR64" s="3"/>
      <c r="AS64" s="3"/>
      <c r="AT64" s="3"/>
      <c r="AU64" s="3"/>
    </row>
    <row r="65" spans="1:47" ht="15">
      <c r="A65" s="70" t="s">
        <v>274</v>
      </c>
      <c r="B65" s="71"/>
      <c r="C65" s="71"/>
      <c r="D65" s="72"/>
      <c r="E65" s="74"/>
      <c r="F65" s="112" t="s">
        <v>2975</v>
      </c>
      <c r="G65" s="71"/>
      <c r="H65" s="75"/>
      <c r="I65" s="76"/>
      <c r="J65" s="76"/>
      <c r="K65" s="75" t="s">
        <v>3883</v>
      </c>
      <c r="L65" s="89"/>
      <c r="M65" s="90">
        <v>2073.549560546875</v>
      </c>
      <c r="N65" s="90">
        <v>9224.8662109375</v>
      </c>
      <c r="O65" s="91"/>
      <c r="P65" s="92"/>
      <c r="Q65" s="92"/>
      <c r="R65" s="66"/>
      <c r="S65" s="66"/>
      <c r="T65" s="66"/>
      <c r="U65" s="66"/>
      <c r="V65" s="52"/>
      <c r="W65" s="52"/>
      <c r="X65" s="52"/>
      <c r="Y65" s="52"/>
      <c r="Z65" s="51"/>
      <c r="AA65" s="77">
        <v>65</v>
      </c>
      <c r="AB65" s="77"/>
      <c r="AC65" s="78"/>
      <c r="AD65" s="99">
        <v>3560</v>
      </c>
      <c r="AE65" s="99">
        <v>3589</v>
      </c>
      <c r="AF65" s="99">
        <v>16378</v>
      </c>
      <c r="AG65" s="99">
        <v>38787</v>
      </c>
      <c r="AH65" s="99"/>
      <c r="AI65" s="99" t="s">
        <v>2056</v>
      </c>
      <c r="AJ65" s="99" t="s">
        <v>2425</v>
      </c>
      <c r="AK65" s="99"/>
      <c r="AL65" s="99"/>
      <c r="AM65" s="102">
        <v>40423.804664351854</v>
      </c>
      <c r="AN65" s="99" t="s">
        <v>3365</v>
      </c>
      <c r="AO65" s="105" t="s">
        <v>3428</v>
      </c>
      <c r="AP65" s="99" t="s">
        <v>66</v>
      </c>
      <c r="AQ65" s="2"/>
      <c r="AR65" s="3"/>
      <c r="AS65" s="3"/>
      <c r="AT65" s="3"/>
      <c r="AU65" s="3"/>
    </row>
    <row r="66" spans="1:47" ht="15">
      <c r="A66" s="70" t="s">
        <v>275</v>
      </c>
      <c r="B66" s="71"/>
      <c r="C66" s="71"/>
      <c r="D66" s="72"/>
      <c r="E66" s="74"/>
      <c r="F66" s="112" t="s">
        <v>2976</v>
      </c>
      <c r="G66" s="71"/>
      <c r="H66" s="75"/>
      <c r="I66" s="76"/>
      <c r="J66" s="76"/>
      <c r="K66" s="75" t="s">
        <v>3884</v>
      </c>
      <c r="L66" s="89"/>
      <c r="M66" s="90">
        <v>2457.645751953125</v>
      </c>
      <c r="N66" s="90">
        <v>8908.849609375</v>
      </c>
      <c r="O66" s="91"/>
      <c r="P66" s="92"/>
      <c r="Q66" s="92"/>
      <c r="R66" s="66"/>
      <c r="S66" s="66"/>
      <c r="T66" s="66"/>
      <c r="U66" s="66"/>
      <c r="V66" s="52"/>
      <c r="W66" s="52"/>
      <c r="X66" s="52"/>
      <c r="Y66" s="52"/>
      <c r="Z66" s="51"/>
      <c r="AA66" s="77">
        <v>66</v>
      </c>
      <c r="AB66" s="77"/>
      <c r="AC66" s="78"/>
      <c r="AD66" s="99">
        <v>97</v>
      </c>
      <c r="AE66" s="99">
        <v>2538</v>
      </c>
      <c r="AF66" s="99">
        <v>19558</v>
      </c>
      <c r="AG66" s="99">
        <v>6</v>
      </c>
      <c r="AH66" s="99"/>
      <c r="AI66" s="99" t="s">
        <v>2057</v>
      </c>
      <c r="AJ66" s="99" t="s">
        <v>2452</v>
      </c>
      <c r="AK66" s="105" t="s">
        <v>2693</v>
      </c>
      <c r="AL66" s="99"/>
      <c r="AM66" s="102">
        <v>40291.68577546296</v>
      </c>
      <c r="AN66" s="99" t="s">
        <v>3365</v>
      </c>
      <c r="AO66" s="105" t="s">
        <v>3429</v>
      </c>
      <c r="AP66" s="99" t="s">
        <v>66</v>
      </c>
      <c r="AQ66" s="2"/>
      <c r="AR66" s="3"/>
      <c r="AS66" s="3"/>
      <c r="AT66" s="3"/>
      <c r="AU66" s="3"/>
    </row>
    <row r="67" spans="1:47" ht="15">
      <c r="A67" s="70" t="s">
        <v>276</v>
      </c>
      <c r="B67" s="71"/>
      <c r="C67" s="71"/>
      <c r="D67" s="72"/>
      <c r="E67" s="74"/>
      <c r="F67" s="112" t="s">
        <v>2977</v>
      </c>
      <c r="G67" s="71"/>
      <c r="H67" s="75"/>
      <c r="I67" s="76"/>
      <c r="J67" s="76"/>
      <c r="K67" s="75" t="s">
        <v>3885</v>
      </c>
      <c r="L67" s="89"/>
      <c r="M67" s="90">
        <v>2452.364013671875</v>
      </c>
      <c r="N67" s="90">
        <v>8920.4619140625</v>
      </c>
      <c r="O67" s="91"/>
      <c r="P67" s="92"/>
      <c r="Q67" s="92"/>
      <c r="R67" s="66"/>
      <c r="S67" s="66"/>
      <c r="T67" s="66"/>
      <c r="U67" s="66"/>
      <c r="V67" s="52"/>
      <c r="W67" s="52"/>
      <c r="X67" s="52"/>
      <c r="Y67" s="52"/>
      <c r="Z67" s="51"/>
      <c r="AA67" s="77">
        <v>67</v>
      </c>
      <c r="AB67" s="77"/>
      <c r="AC67" s="78"/>
      <c r="AD67" s="99">
        <v>3491</v>
      </c>
      <c r="AE67" s="99">
        <v>6280</v>
      </c>
      <c r="AF67" s="99">
        <v>15264</v>
      </c>
      <c r="AG67" s="99">
        <v>0</v>
      </c>
      <c r="AH67" s="99"/>
      <c r="AI67" s="99" t="s">
        <v>2058</v>
      </c>
      <c r="AJ67" s="99" t="s">
        <v>2453</v>
      </c>
      <c r="AK67" s="105" t="s">
        <v>2694</v>
      </c>
      <c r="AL67" s="99"/>
      <c r="AM67" s="102">
        <v>39816.84701388889</v>
      </c>
      <c r="AN67" s="99" t="s">
        <v>3365</v>
      </c>
      <c r="AO67" s="105" t="s">
        <v>3430</v>
      </c>
      <c r="AP67" s="99" t="s">
        <v>66</v>
      </c>
      <c r="AQ67" s="2"/>
      <c r="AR67" s="3"/>
      <c r="AS67" s="3"/>
      <c r="AT67" s="3"/>
      <c r="AU67" s="3"/>
    </row>
    <row r="68" spans="1:47" ht="15">
      <c r="A68" s="70" t="s">
        <v>277</v>
      </c>
      <c r="B68" s="71"/>
      <c r="C68" s="71"/>
      <c r="D68" s="72"/>
      <c r="E68" s="74"/>
      <c r="F68" s="112" t="s">
        <v>2978</v>
      </c>
      <c r="G68" s="71"/>
      <c r="H68" s="75"/>
      <c r="I68" s="76"/>
      <c r="J68" s="76"/>
      <c r="K68" s="75" t="s">
        <v>3886</v>
      </c>
      <c r="L68" s="89"/>
      <c r="M68" s="90">
        <v>2446.6142578125</v>
      </c>
      <c r="N68" s="90">
        <v>8900.2880859375</v>
      </c>
      <c r="O68" s="91"/>
      <c r="P68" s="92"/>
      <c r="Q68" s="92"/>
      <c r="R68" s="66"/>
      <c r="S68" s="66"/>
      <c r="T68" s="66"/>
      <c r="U68" s="66"/>
      <c r="V68" s="52"/>
      <c r="W68" s="52"/>
      <c r="X68" s="52"/>
      <c r="Y68" s="52"/>
      <c r="Z68" s="51"/>
      <c r="AA68" s="77">
        <v>68</v>
      </c>
      <c r="AB68" s="77"/>
      <c r="AC68" s="78"/>
      <c r="AD68" s="99">
        <v>2648</v>
      </c>
      <c r="AE68" s="99">
        <v>659</v>
      </c>
      <c r="AF68" s="99">
        <v>30342</v>
      </c>
      <c r="AG68" s="99">
        <v>30845</v>
      </c>
      <c r="AH68" s="99"/>
      <c r="AI68" s="99" t="s">
        <v>2059</v>
      </c>
      <c r="AJ68" s="99" t="s">
        <v>2454</v>
      </c>
      <c r="AK68" s="99"/>
      <c r="AL68" s="99"/>
      <c r="AM68" s="102">
        <v>39762.18424768518</v>
      </c>
      <c r="AN68" s="99" t="s">
        <v>3365</v>
      </c>
      <c r="AO68" s="105" t="s">
        <v>3431</v>
      </c>
      <c r="AP68" s="99" t="s">
        <v>66</v>
      </c>
      <c r="AQ68" s="2"/>
      <c r="AR68" s="3"/>
      <c r="AS68" s="3"/>
      <c r="AT68" s="3"/>
      <c r="AU68" s="3"/>
    </row>
    <row r="69" spans="1:47" ht="15">
      <c r="A69" s="70" t="s">
        <v>630</v>
      </c>
      <c r="B69" s="71"/>
      <c r="C69" s="71"/>
      <c r="D69" s="72"/>
      <c r="E69" s="74"/>
      <c r="F69" s="112" t="s">
        <v>2979</v>
      </c>
      <c r="G69" s="71"/>
      <c r="H69" s="75"/>
      <c r="I69" s="76"/>
      <c r="J69" s="76"/>
      <c r="K69" s="75" t="s">
        <v>3887</v>
      </c>
      <c r="L69" s="89"/>
      <c r="M69" s="90">
        <v>2445.4150390625</v>
      </c>
      <c r="N69" s="90">
        <v>8888.7890625</v>
      </c>
      <c r="O69" s="91"/>
      <c r="P69" s="92"/>
      <c r="Q69" s="92"/>
      <c r="R69" s="66"/>
      <c r="S69" s="66"/>
      <c r="T69" s="66"/>
      <c r="U69" s="66"/>
      <c r="V69" s="52"/>
      <c r="W69" s="52"/>
      <c r="X69" s="52"/>
      <c r="Y69" s="52"/>
      <c r="Z69" s="51"/>
      <c r="AA69" s="77">
        <v>69</v>
      </c>
      <c r="AB69" s="77"/>
      <c r="AC69" s="78"/>
      <c r="AD69" s="99">
        <v>908</v>
      </c>
      <c r="AE69" s="99">
        <v>3772</v>
      </c>
      <c r="AF69" s="99">
        <v>125753</v>
      </c>
      <c r="AG69" s="99">
        <v>502</v>
      </c>
      <c r="AH69" s="99"/>
      <c r="AI69" s="99" t="s">
        <v>2060</v>
      </c>
      <c r="AJ69" s="99" t="s">
        <v>2455</v>
      </c>
      <c r="AK69" s="105" t="s">
        <v>2695</v>
      </c>
      <c r="AL69" s="99"/>
      <c r="AM69" s="102">
        <v>39792.725381944445</v>
      </c>
      <c r="AN69" s="99" t="s">
        <v>3365</v>
      </c>
      <c r="AO69" s="105" t="s">
        <v>3432</v>
      </c>
      <c r="AP69" s="99" t="s">
        <v>65</v>
      </c>
      <c r="AQ69" s="2"/>
      <c r="AR69" s="3"/>
      <c r="AS69" s="3"/>
      <c r="AT69" s="3"/>
      <c r="AU69" s="3"/>
    </row>
    <row r="70" spans="1:47" ht="15">
      <c r="A70" s="70" t="s">
        <v>278</v>
      </c>
      <c r="B70" s="71"/>
      <c r="C70" s="71"/>
      <c r="D70" s="72"/>
      <c r="E70" s="74"/>
      <c r="F70" s="112" t="s">
        <v>2980</v>
      </c>
      <c r="G70" s="71"/>
      <c r="H70" s="75"/>
      <c r="I70" s="76"/>
      <c r="J70" s="76"/>
      <c r="K70" s="75" t="s">
        <v>3888</v>
      </c>
      <c r="L70" s="89"/>
      <c r="M70" s="90">
        <v>2455.34228515625</v>
      </c>
      <c r="N70" s="90">
        <v>8898.9345703125</v>
      </c>
      <c r="O70" s="91"/>
      <c r="P70" s="92"/>
      <c r="Q70" s="92"/>
      <c r="R70" s="66"/>
      <c r="S70" s="66"/>
      <c r="T70" s="66"/>
      <c r="U70" s="66"/>
      <c r="V70" s="52"/>
      <c r="W70" s="52"/>
      <c r="X70" s="52"/>
      <c r="Y70" s="52"/>
      <c r="Z70" s="51"/>
      <c r="AA70" s="77">
        <v>70</v>
      </c>
      <c r="AB70" s="77"/>
      <c r="AC70" s="78"/>
      <c r="AD70" s="99">
        <v>286</v>
      </c>
      <c r="AE70" s="99">
        <v>249</v>
      </c>
      <c r="AF70" s="99">
        <v>1089</v>
      </c>
      <c r="AG70" s="99">
        <v>431</v>
      </c>
      <c r="AH70" s="99"/>
      <c r="AI70" s="99" t="s">
        <v>2061</v>
      </c>
      <c r="AJ70" s="99"/>
      <c r="AK70" s="99"/>
      <c r="AL70" s="99"/>
      <c r="AM70" s="102">
        <v>40624.64579861111</v>
      </c>
      <c r="AN70" s="99" t="s">
        <v>3365</v>
      </c>
      <c r="AO70" s="105" t="s">
        <v>3433</v>
      </c>
      <c r="AP70" s="99" t="s">
        <v>66</v>
      </c>
      <c r="AQ70" s="2"/>
      <c r="AR70" s="3"/>
      <c r="AS70" s="3"/>
      <c r="AT70" s="3"/>
      <c r="AU70" s="3"/>
    </row>
    <row r="71" spans="1:47" ht="15">
      <c r="A71" s="70" t="s">
        <v>631</v>
      </c>
      <c r="B71" s="71"/>
      <c r="C71" s="71"/>
      <c r="D71" s="72"/>
      <c r="E71" s="74"/>
      <c r="F71" s="112" t="s">
        <v>2981</v>
      </c>
      <c r="G71" s="71"/>
      <c r="H71" s="75"/>
      <c r="I71" s="76"/>
      <c r="J71" s="76"/>
      <c r="K71" s="75" t="s">
        <v>3889</v>
      </c>
      <c r="L71" s="89"/>
      <c r="M71" s="90">
        <v>2461.2021484375</v>
      </c>
      <c r="N71" s="90">
        <v>8898.0595703125</v>
      </c>
      <c r="O71" s="91"/>
      <c r="P71" s="92"/>
      <c r="Q71" s="92"/>
      <c r="R71" s="66"/>
      <c r="S71" s="66"/>
      <c r="T71" s="66"/>
      <c r="U71" s="66"/>
      <c r="V71" s="52"/>
      <c r="W71" s="52"/>
      <c r="X71" s="52"/>
      <c r="Y71" s="52"/>
      <c r="Z71" s="51"/>
      <c r="AA71" s="77">
        <v>71</v>
      </c>
      <c r="AB71" s="77"/>
      <c r="AC71" s="78"/>
      <c r="AD71" s="99">
        <v>1040</v>
      </c>
      <c r="AE71" s="99">
        <v>71983149</v>
      </c>
      <c r="AF71" s="99">
        <v>23711</v>
      </c>
      <c r="AG71" s="99">
        <v>2546</v>
      </c>
      <c r="AH71" s="99"/>
      <c r="AI71" s="99" t="s">
        <v>2062</v>
      </c>
      <c r="AJ71" s="99" t="s">
        <v>2456</v>
      </c>
      <c r="AK71" s="105" t="s">
        <v>2696</v>
      </c>
      <c r="AL71" s="99"/>
      <c r="AM71" s="102">
        <v>39399.90539351852</v>
      </c>
      <c r="AN71" s="99" t="s">
        <v>3365</v>
      </c>
      <c r="AO71" s="105" t="s">
        <v>3434</v>
      </c>
      <c r="AP71" s="99" t="s">
        <v>65</v>
      </c>
      <c r="AQ71" s="2"/>
      <c r="AR71" s="3"/>
      <c r="AS71" s="3"/>
      <c r="AT71" s="3"/>
      <c r="AU71" s="3"/>
    </row>
    <row r="72" spans="1:47" ht="15">
      <c r="A72" s="70" t="s">
        <v>279</v>
      </c>
      <c r="B72" s="71"/>
      <c r="C72" s="71"/>
      <c r="D72" s="72"/>
      <c r="E72" s="74"/>
      <c r="F72" s="112" t="s">
        <v>2982</v>
      </c>
      <c r="G72" s="71"/>
      <c r="H72" s="75"/>
      <c r="I72" s="76"/>
      <c r="J72" s="76"/>
      <c r="K72" s="75" t="s">
        <v>3890</v>
      </c>
      <c r="L72" s="89"/>
      <c r="M72" s="90">
        <v>2452.07177734375</v>
      </c>
      <c r="N72" s="90">
        <v>8912.9091796875</v>
      </c>
      <c r="O72" s="91"/>
      <c r="P72" s="92"/>
      <c r="Q72" s="92"/>
      <c r="R72" s="66"/>
      <c r="S72" s="66"/>
      <c r="T72" s="66"/>
      <c r="U72" s="66"/>
      <c r="V72" s="52"/>
      <c r="W72" s="52"/>
      <c r="X72" s="52"/>
      <c r="Y72" s="52"/>
      <c r="Z72" s="51"/>
      <c r="AA72" s="77">
        <v>72</v>
      </c>
      <c r="AB72" s="77"/>
      <c r="AC72" s="78"/>
      <c r="AD72" s="99">
        <v>156</v>
      </c>
      <c r="AE72" s="99">
        <v>3200</v>
      </c>
      <c r="AF72" s="99">
        <v>53339</v>
      </c>
      <c r="AG72" s="99">
        <v>221</v>
      </c>
      <c r="AH72" s="99"/>
      <c r="AI72" s="99" t="s">
        <v>2063</v>
      </c>
      <c r="AJ72" s="99" t="s">
        <v>2457</v>
      </c>
      <c r="AK72" s="105" t="s">
        <v>2697</v>
      </c>
      <c r="AL72" s="99"/>
      <c r="AM72" s="102">
        <v>40619.565462962964</v>
      </c>
      <c r="AN72" s="99" t="s">
        <v>3365</v>
      </c>
      <c r="AO72" s="105" t="s">
        <v>3435</v>
      </c>
      <c r="AP72" s="99" t="s">
        <v>66</v>
      </c>
      <c r="AQ72" s="2"/>
      <c r="AR72" s="3"/>
      <c r="AS72" s="3"/>
      <c r="AT72" s="3"/>
      <c r="AU72" s="3"/>
    </row>
    <row r="73" spans="1:47" ht="15">
      <c r="A73" s="70" t="s">
        <v>280</v>
      </c>
      <c r="B73" s="71"/>
      <c r="C73" s="71"/>
      <c r="D73" s="72"/>
      <c r="E73" s="74"/>
      <c r="F73" s="112" t="s">
        <v>2983</v>
      </c>
      <c r="G73" s="71"/>
      <c r="H73" s="75"/>
      <c r="I73" s="76"/>
      <c r="J73" s="76"/>
      <c r="K73" s="75" t="s">
        <v>3891</v>
      </c>
      <c r="L73" s="89"/>
      <c r="M73" s="90">
        <v>2483.203125</v>
      </c>
      <c r="N73" s="90">
        <v>8829.763671875</v>
      </c>
      <c r="O73" s="91"/>
      <c r="P73" s="92"/>
      <c r="Q73" s="92"/>
      <c r="R73" s="66"/>
      <c r="S73" s="66"/>
      <c r="T73" s="66"/>
      <c r="U73" s="66"/>
      <c r="V73" s="52"/>
      <c r="W73" s="52"/>
      <c r="X73" s="52"/>
      <c r="Y73" s="52"/>
      <c r="Z73" s="51"/>
      <c r="AA73" s="77">
        <v>73</v>
      </c>
      <c r="AB73" s="77"/>
      <c r="AC73" s="78"/>
      <c r="AD73" s="99">
        <v>168</v>
      </c>
      <c r="AE73" s="99">
        <v>504</v>
      </c>
      <c r="AF73" s="99">
        <v>3091</v>
      </c>
      <c r="AG73" s="99">
        <v>3502</v>
      </c>
      <c r="AH73" s="99"/>
      <c r="AI73" s="99" t="s">
        <v>2064</v>
      </c>
      <c r="AJ73" s="99"/>
      <c r="AK73" s="99"/>
      <c r="AL73" s="99"/>
      <c r="AM73" s="102">
        <v>41986.99459490741</v>
      </c>
      <c r="AN73" s="99" t="s">
        <v>3365</v>
      </c>
      <c r="AO73" s="105" t="s">
        <v>3436</v>
      </c>
      <c r="AP73" s="99" t="s">
        <v>66</v>
      </c>
      <c r="AQ73" s="2"/>
      <c r="AR73" s="3"/>
      <c r="AS73" s="3"/>
      <c r="AT73" s="3"/>
      <c r="AU73" s="3"/>
    </row>
    <row r="74" spans="1:47" ht="15">
      <c r="A74" s="70" t="s">
        <v>326</v>
      </c>
      <c r="B74" s="71"/>
      <c r="C74" s="71"/>
      <c r="D74" s="72"/>
      <c r="E74" s="74"/>
      <c r="F74" s="112" t="s">
        <v>2984</v>
      </c>
      <c r="G74" s="71"/>
      <c r="H74" s="75"/>
      <c r="I74" s="76"/>
      <c r="J74" s="76"/>
      <c r="K74" s="75" t="s">
        <v>3892</v>
      </c>
      <c r="L74" s="89"/>
      <c r="M74" s="90">
        <v>2489.9296875</v>
      </c>
      <c r="N74" s="90">
        <v>9062.23828125</v>
      </c>
      <c r="O74" s="91"/>
      <c r="P74" s="92"/>
      <c r="Q74" s="92"/>
      <c r="R74" s="66"/>
      <c r="S74" s="66"/>
      <c r="T74" s="66"/>
      <c r="U74" s="66"/>
      <c r="V74" s="52"/>
      <c r="W74" s="52"/>
      <c r="X74" s="52"/>
      <c r="Y74" s="52"/>
      <c r="Z74" s="51"/>
      <c r="AA74" s="77">
        <v>74</v>
      </c>
      <c r="AB74" s="77"/>
      <c r="AC74" s="78"/>
      <c r="AD74" s="99">
        <v>277</v>
      </c>
      <c r="AE74" s="99">
        <v>281</v>
      </c>
      <c r="AF74" s="99">
        <v>9628</v>
      </c>
      <c r="AG74" s="99">
        <v>966</v>
      </c>
      <c r="AH74" s="99"/>
      <c r="AI74" s="99" t="s">
        <v>2065</v>
      </c>
      <c r="AJ74" s="99"/>
      <c r="AK74" s="99"/>
      <c r="AL74" s="99"/>
      <c r="AM74" s="102">
        <v>41549.043958333335</v>
      </c>
      <c r="AN74" s="99" t="s">
        <v>3365</v>
      </c>
      <c r="AO74" s="105" t="s">
        <v>3437</v>
      </c>
      <c r="AP74" s="99" t="s">
        <v>66</v>
      </c>
      <c r="AQ74" s="2"/>
      <c r="AR74" s="3"/>
      <c r="AS74" s="3"/>
      <c r="AT74" s="3"/>
      <c r="AU74" s="3"/>
    </row>
    <row r="75" spans="1:47" ht="15">
      <c r="A75" s="70" t="s">
        <v>281</v>
      </c>
      <c r="B75" s="71"/>
      <c r="C75" s="71"/>
      <c r="D75" s="72"/>
      <c r="E75" s="74"/>
      <c r="F75" s="112" t="s">
        <v>2985</v>
      </c>
      <c r="G75" s="71"/>
      <c r="H75" s="75"/>
      <c r="I75" s="76"/>
      <c r="J75" s="76"/>
      <c r="K75" s="75" t="s">
        <v>3893</v>
      </c>
      <c r="L75" s="89"/>
      <c r="M75" s="90">
        <v>2280.094970703125</v>
      </c>
      <c r="N75" s="90">
        <v>8981.2041015625</v>
      </c>
      <c r="O75" s="91"/>
      <c r="P75" s="92"/>
      <c r="Q75" s="92"/>
      <c r="R75" s="66"/>
      <c r="S75" s="66"/>
      <c r="T75" s="66"/>
      <c r="U75" s="66"/>
      <c r="V75" s="52"/>
      <c r="W75" s="52"/>
      <c r="X75" s="52"/>
      <c r="Y75" s="52"/>
      <c r="Z75" s="51"/>
      <c r="AA75" s="77">
        <v>75</v>
      </c>
      <c r="AB75" s="77"/>
      <c r="AC75" s="78"/>
      <c r="AD75" s="99">
        <v>2315</v>
      </c>
      <c r="AE75" s="99">
        <v>2558</v>
      </c>
      <c r="AF75" s="99">
        <v>88059</v>
      </c>
      <c r="AG75" s="99">
        <v>18482</v>
      </c>
      <c r="AH75" s="99"/>
      <c r="AI75" s="99" t="s">
        <v>2066</v>
      </c>
      <c r="AJ75" s="99" t="s">
        <v>2458</v>
      </c>
      <c r="AK75" s="105" t="s">
        <v>2698</v>
      </c>
      <c r="AL75" s="99"/>
      <c r="AM75" s="102">
        <v>40293.676712962966</v>
      </c>
      <c r="AN75" s="99" t="s">
        <v>3365</v>
      </c>
      <c r="AO75" s="105" t="s">
        <v>3438</v>
      </c>
      <c r="AP75" s="99" t="s">
        <v>66</v>
      </c>
      <c r="AQ75" s="2"/>
      <c r="AR75" s="3"/>
      <c r="AS75" s="3"/>
      <c r="AT75" s="3"/>
      <c r="AU75" s="3"/>
    </row>
    <row r="76" spans="1:47" ht="15">
      <c r="A76" s="70" t="s">
        <v>282</v>
      </c>
      <c r="B76" s="71"/>
      <c r="C76" s="71"/>
      <c r="D76" s="72"/>
      <c r="E76" s="74"/>
      <c r="F76" s="112" t="s">
        <v>2986</v>
      </c>
      <c r="G76" s="71"/>
      <c r="H76" s="75"/>
      <c r="I76" s="76"/>
      <c r="J76" s="76"/>
      <c r="K76" s="75" t="s">
        <v>3894</v>
      </c>
      <c r="L76" s="89"/>
      <c r="M76" s="90">
        <v>2305.788818359375</v>
      </c>
      <c r="N76" s="90">
        <v>9147.802734375</v>
      </c>
      <c r="O76" s="91"/>
      <c r="P76" s="92"/>
      <c r="Q76" s="92"/>
      <c r="R76" s="66"/>
      <c r="S76" s="66"/>
      <c r="T76" s="66"/>
      <c r="U76" s="66"/>
      <c r="V76" s="52"/>
      <c r="W76" s="52"/>
      <c r="X76" s="52"/>
      <c r="Y76" s="52"/>
      <c r="Z76" s="51"/>
      <c r="AA76" s="77">
        <v>76</v>
      </c>
      <c r="AB76" s="77"/>
      <c r="AC76" s="78"/>
      <c r="AD76" s="99">
        <v>239</v>
      </c>
      <c r="AE76" s="99">
        <v>264</v>
      </c>
      <c r="AF76" s="99">
        <v>2006</v>
      </c>
      <c r="AG76" s="99">
        <v>3038</v>
      </c>
      <c r="AH76" s="99"/>
      <c r="AI76" s="99" t="s">
        <v>2067</v>
      </c>
      <c r="AJ76" s="99" t="s">
        <v>2458</v>
      </c>
      <c r="AK76" s="99"/>
      <c r="AL76" s="99"/>
      <c r="AM76" s="102">
        <v>43120.13548611111</v>
      </c>
      <c r="AN76" s="99" t="s">
        <v>3365</v>
      </c>
      <c r="AO76" s="105" t="s">
        <v>3439</v>
      </c>
      <c r="AP76" s="99" t="s">
        <v>66</v>
      </c>
      <c r="AQ76" s="2"/>
      <c r="AR76" s="3"/>
      <c r="AS76" s="3"/>
      <c r="AT76" s="3"/>
      <c r="AU76" s="3"/>
    </row>
    <row r="77" spans="1:47" ht="15">
      <c r="A77" s="70" t="s">
        <v>283</v>
      </c>
      <c r="B77" s="71"/>
      <c r="C77" s="71"/>
      <c r="D77" s="72"/>
      <c r="E77" s="74"/>
      <c r="F77" s="112" t="s">
        <v>2987</v>
      </c>
      <c r="G77" s="71"/>
      <c r="H77" s="75"/>
      <c r="I77" s="76"/>
      <c r="J77" s="76"/>
      <c r="K77" s="75" t="s">
        <v>3895</v>
      </c>
      <c r="L77" s="89"/>
      <c r="M77" s="90">
        <v>2434.525634765625</v>
      </c>
      <c r="N77" s="90">
        <v>8912.4912109375</v>
      </c>
      <c r="O77" s="91"/>
      <c r="P77" s="92"/>
      <c r="Q77" s="92"/>
      <c r="R77" s="66"/>
      <c r="S77" s="66"/>
      <c r="T77" s="66"/>
      <c r="U77" s="66"/>
      <c r="V77" s="52"/>
      <c r="W77" s="52"/>
      <c r="X77" s="52"/>
      <c r="Y77" s="52"/>
      <c r="Z77" s="51"/>
      <c r="AA77" s="77">
        <v>77</v>
      </c>
      <c r="AB77" s="77"/>
      <c r="AC77" s="78"/>
      <c r="AD77" s="99">
        <v>824</v>
      </c>
      <c r="AE77" s="99">
        <v>2243</v>
      </c>
      <c r="AF77" s="99">
        <v>15950</v>
      </c>
      <c r="AG77" s="99">
        <v>3300</v>
      </c>
      <c r="AH77" s="99"/>
      <c r="AI77" s="99" t="s">
        <v>2068</v>
      </c>
      <c r="AJ77" s="99" t="s">
        <v>2459</v>
      </c>
      <c r="AK77" s="99"/>
      <c r="AL77" s="99"/>
      <c r="AM77" s="102">
        <v>42931.64726851852</v>
      </c>
      <c r="AN77" s="99" t="s">
        <v>3365</v>
      </c>
      <c r="AO77" s="105" t="s">
        <v>3440</v>
      </c>
      <c r="AP77" s="99" t="s">
        <v>66</v>
      </c>
      <c r="AQ77" s="2"/>
      <c r="AR77" s="3"/>
      <c r="AS77" s="3"/>
      <c r="AT77" s="3"/>
      <c r="AU77" s="3"/>
    </row>
    <row r="78" spans="1:47" ht="15">
      <c r="A78" s="70" t="s">
        <v>284</v>
      </c>
      <c r="B78" s="71"/>
      <c r="C78" s="71"/>
      <c r="D78" s="72"/>
      <c r="E78" s="74"/>
      <c r="F78" s="112" t="s">
        <v>2988</v>
      </c>
      <c r="G78" s="71"/>
      <c r="H78" s="75"/>
      <c r="I78" s="76"/>
      <c r="J78" s="76"/>
      <c r="K78" s="75" t="s">
        <v>3896</v>
      </c>
      <c r="L78" s="89"/>
      <c r="M78" s="90">
        <v>2439.5693359375</v>
      </c>
      <c r="N78" s="90">
        <v>8916.59765625</v>
      </c>
      <c r="O78" s="91"/>
      <c r="P78" s="92"/>
      <c r="Q78" s="92"/>
      <c r="R78" s="66"/>
      <c r="S78" s="66"/>
      <c r="T78" s="66"/>
      <c r="U78" s="66"/>
      <c r="V78" s="52"/>
      <c r="W78" s="52"/>
      <c r="X78" s="52"/>
      <c r="Y78" s="52"/>
      <c r="Z78" s="51"/>
      <c r="AA78" s="77">
        <v>78</v>
      </c>
      <c r="AB78" s="77"/>
      <c r="AC78" s="78"/>
      <c r="AD78" s="99">
        <v>25</v>
      </c>
      <c r="AE78" s="99">
        <v>16</v>
      </c>
      <c r="AF78" s="99">
        <v>45</v>
      </c>
      <c r="AG78" s="99">
        <v>24</v>
      </c>
      <c r="AH78" s="99"/>
      <c r="AI78" s="99" t="s">
        <v>2069</v>
      </c>
      <c r="AJ78" s="99" t="s">
        <v>2460</v>
      </c>
      <c r="AK78" s="105" t="s">
        <v>2699</v>
      </c>
      <c r="AL78" s="99"/>
      <c r="AM78" s="102">
        <v>43439.68583333334</v>
      </c>
      <c r="AN78" s="99" t="s">
        <v>3365</v>
      </c>
      <c r="AO78" s="105" t="s">
        <v>3441</v>
      </c>
      <c r="AP78" s="99" t="s">
        <v>66</v>
      </c>
      <c r="AQ78" s="2"/>
      <c r="AR78" s="3"/>
      <c r="AS78" s="3"/>
      <c r="AT78" s="3"/>
      <c r="AU78" s="3"/>
    </row>
    <row r="79" spans="1:47" ht="15">
      <c r="A79" s="70" t="s">
        <v>285</v>
      </c>
      <c r="B79" s="71"/>
      <c r="C79" s="71"/>
      <c r="D79" s="72"/>
      <c r="E79" s="74"/>
      <c r="F79" s="112" t="s">
        <v>2989</v>
      </c>
      <c r="G79" s="71"/>
      <c r="H79" s="75"/>
      <c r="I79" s="76"/>
      <c r="J79" s="76"/>
      <c r="K79" s="75" t="s">
        <v>3897</v>
      </c>
      <c r="L79" s="89"/>
      <c r="M79" s="90">
        <v>2291.660400390625</v>
      </c>
      <c r="N79" s="90">
        <v>8840.4716796875</v>
      </c>
      <c r="O79" s="91"/>
      <c r="P79" s="92"/>
      <c r="Q79" s="92"/>
      <c r="R79" s="66"/>
      <c r="S79" s="66"/>
      <c r="T79" s="66"/>
      <c r="U79" s="66"/>
      <c r="V79" s="52"/>
      <c r="W79" s="52"/>
      <c r="X79" s="52"/>
      <c r="Y79" s="52"/>
      <c r="Z79" s="51"/>
      <c r="AA79" s="77">
        <v>79</v>
      </c>
      <c r="AB79" s="77"/>
      <c r="AC79" s="78"/>
      <c r="AD79" s="99">
        <v>156</v>
      </c>
      <c r="AE79" s="99">
        <v>1415</v>
      </c>
      <c r="AF79" s="99">
        <v>6330</v>
      </c>
      <c r="AG79" s="99">
        <v>7264</v>
      </c>
      <c r="AH79" s="99"/>
      <c r="AI79" s="99" t="s">
        <v>2070</v>
      </c>
      <c r="AJ79" s="99" t="s">
        <v>2461</v>
      </c>
      <c r="AK79" s="99"/>
      <c r="AL79" s="99"/>
      <c r="AM79" s="102">
        <v>40932.11357638889</v>
      </c>
      <c r="AN79" s="99" t="s">
        <v>3365</v>
      </c>
      <c r="AO79" s="105" t="s">
        <v>3442</v>
      </c>
      <c r="AP79" s="99" t="s">
        <v>66</v>
      </c>
      <c r="AQ79" s="2"/>
      <c r="AR79" s="3"/>
      <c r="AS79" s="3"/>
      <c r="AT79" s="3"/>
      <c r="AU79" s="3"/>
    </row>
    <row r="80" spans="1:47" ht="15">
      <c r="A80" s="70" t="s">
        <v>286</v>
      </c>
      <c r="B80" s="71"/>
      <c r="C80" s="71"/>
      <c r="D80" s="72"/>
      <c r="E80" s="74"/>
      <c r="F80" s="112" t="s">
        <v>2990</v>
      </c>
      <c r="G80" s="71"/>
      <c r="H80" s="75"/>
      <c r="I80" s="76"/>
      <c r="J80" s="76"/>
      <c r="K80" s="75" t="s">
        <v>3898</v>
      </c>
      <c r="L80" s="89"/>
      <c r="M80" s="90">
        <v>2374.8515625</v>
      </c>
      <c r="N80" s="90">
        <v>8759.3818359375</v>
      </c>
      <c r="O80" s="91"/>
      <c r="P80" s="92"/>
      <c r="Q80" s="92"/>
      <c r="R80" s="66"/>
      <c r="S80" s="66"/>
      <c r="T80" s="66"/>
      <c r="U80" s="66"/>
      <c r="V80" s="52"/>
      <c r="W80" s="52"/>
      <c r="X80" s="52"/>
      <c r="Y80" s="52"/>
      <c r="Z80" s="51"/>
      <c r="AA80" s="77">
        <v>80</v>
      </c>
      <c r="AB80" s="77"/>
      <c r="AC80" s="78"/>
      <c r="AD80" s="99">
        <v>343</v>
      </c>
      <c r="AE80" s="99">
        <v>42</v>
      </c>
      <c r="AF80" s="99">
        <v>3166</v>
      </c>
      <c r="AG80" s="99">
        <v>6048</v>
      </c>
      <c r="AH80" s="99"/>
      <c r="AI80" s="99" t="s">
        <v>2071</v>
      </c>
      <c r="AJ80" s="99"/>
      <c r="AK80" s="99"/>
      <c r="AL80" s="99"/>
      <c r="AM80" s="102">
        <v>39915.02023148148</v>
      </c>
      <c r="AN80" s="99" t="s">
        <v>3365</v>
      </c>
      <c r="AO80" s="105" t="s">
        <v>3443</v>
      </c>
      <c r="AP80" s="99" t="s">
        <v>66</v>
      </c>
      <c r="AQ80" s="2"/>
      <c r="AR80" s="3"/>
      <c r="AS80" s="3"/>
      <c r="AT80" s="3"/>
      <c r="AU80" s="3"/>
    </row>
    <row r="81" spans="1:47" ht="15">
      <c r="A81" s="70" t="s">
        <v>287</v>
      </c>
      <c r="B81" s="71"/>
      <c r="C81" s="71"/>
      <c r="D81" s="72"/>
      <c r="E81" s="74"/>
      <c r="F81" s="112" t="s">
        <v>2991</v>
      </c>
      <c r="G81" s="71"/>
      <c r="H81" s="75"/>
      <c r="I81" s="76"/>
      <c r="J81" s="76"/>
      <c r="K81" s="75" t="s">
        <v>3899</v>
      </c>
      <c r="L81" s="89"/>
      <c r="M81" s="90">
        <v>2468.248046875</v>
      </c>
      <c r="N81" s="90">
        <v>8904.15625</v>
      </c>
      <c r="O81" s="91"/>
      <c r="P81" s="92"/>
      <c r="Q81" s="92"/>
      <c r="R81" s="66"/>
      <c r="S81" s="66"/>
      <c r="T81" s="66"/>
      <c r="U81" s="66"/>
      <c r="V81" s="52"/>
      <c r="W81" s="52"/>
      <c r="X81" s="52"/>
      <c r="Y81" s="52"/>
      <c r="Z81" s="51"/>
      <c r="AA81" s="77">
        <v>81</v>
      </c>
      <c r="AB81" s="77"/>
      <c r="AC81" s="78"/>
      <c r="AD81" s="99">
        <v>104</v>
      </c>
      <c r="AE81" s="99">
        <v>46</v>
      </c>
      <c r="AF81" s="99">
        <v>1547</v>
      </c>
      <c r="AG81" s="99">
        <v>1365</v>
      </c>
      <c r="AH81" s="99"/>
      <c r="AI81" s="99" t="s">
        <v>2072</v>
      </c>
      <c r="AJ81" s="99" t="s">
        <v>2425</v>
      </c>
      <c r="AK81" s="99"/>
      <c r="AL81" s="99"/>
      <c r="AM81" s="102">
        <v>42913.25777777778</v>
      </c>
      <c r="AN81" s="99" t="s">
        <v>3365</v>
      </c>
      <c r="AO81" s="105" t="s">
        <v>3444</v>
      </c>
      <c r="AP81" s="99" t="s">
        <v>66</v>
      </c>
      <c r="AQ81" s="2"/>
      <c r="AR81" s="3"/>
      <c r="AS81" s="3"/>
      <c r="AT81" s="3"/>
      <c r="AU81" s="3"/>
    </row>
    <row r="82" spans="1:47" ht="15">
      <c r="A82" s="70" t="s">
        <v>632</v>
      </c>
      <c r="B82" s="71"/>
      <c r="C82" s="71"/>
      <c r="D82" s="72"/>
      <c r="E82" s="74"/>
      <c r="F82" s="112" t="s">
        <v>2992</v>
      </c>
      <c r="G82" s="71"/>
      <c r="H82" s="75"/>
      <c r="I82" s="76"/>
      <c r="J82" s="76"/>
      <c r="K82" s="75" t="s">
        <v>3900</v>
      </c>
      <c r="L82" s="89"/>
      <c r="M82" s="90">
        <v>2455.95361328125</v>
      </c>
      <c r="N82" s="90">
        <v>8891.1533203125</v>
      </c>
      <c r="O82" s="91"/>
      <c r="P82" s="92"/>
      <c r="Q82" s="92"/>
      <c r="R82" s="66"/>
      <c r="S82" s="66"/>
      <c r="T82" s="66"/>
      <c r="U82" s="66"/>
      <c r="V82" s="52"/>
      <c r="W82" s="52"/>
      <c r="X82" s="52"/>
      <c r="Y82" s="52"/>
      <c r="Z82" s="51"/>
      <c r="AA82" s="77">
        <v>82</v>
      </c>
      <c r="AB82" s="77"/>
      <c r="AC82" s="78"/>
      <c r="AD82" s="99">
        <v>218</v>
      </c>
      <c r="AE82" s="99">
        <v>89199</v>
      </c>
      <c r="AF82" s="99">
        <v>4110</v>
      </c>
      <c r="AG82" s="99">
        <v>995</v>
      </c>
      <c r="AH82" s="99"/>
      <c r="AI82" s="99" t="s">
        <v>2073</v>
      </c>
      <c r="AJ82" s="99" t="s">
        <v>2425</v>
      </c>
      <c r="AK82" s="105" t="s">
        <v>2700</v>
      </c>
      <c r="AL82" s="99"/>
      <c r="AM82" s="102">
        <v>40226.93858796296</v>
      </c>
      <c r="AN82" s="99" t="s">
        <v>3365</v>
      </c>
      <c r="AO82" s="105" t="s">
        <v>3445</v>
      </c>
      <c r="AP82" s="99" t="s">
        <v>65</v>
      </c>
      <c r="AQ82" s="2"/>
      <c r="AR82" s="3"/>
      <c r="AS82" s="3"/>
      <c r="AT82" s="3"/>
      <c r="AU82" s="3"/>
    </row>
    <row r="83" spans="1:47" ht="15">
      <c r="A83" s="70" t="s">
        <v>633</v>
      </c>
      <c r="B83" s="71"/>
      <c r="C83" s="71"/>
      <c r="D83" s="72"/>
      <c r="E83" s="74"/>
      <c r="F83" s="112" t="s">
        <v>2993</v>
      </c>
      <c r="G83" s="71"/>
      <c r="H83" s="75"/>
      <c r="I83" s="76"/>
      <c r="J83" s="76"/>
      <c r="K83" s="75" t="s">
        <v>3901</v>
      </c>
      <c r="L83" s="89"/>
      <c r="M83" s="90">
        <v>2461.5556640625</v>
      </c>
      <c r="N83" s="90">
        <v>8900.9033203125</v>
      </c>
      <c r="O83" s="91"/>
      <c r="P83" s="92"/>
      <c r="Q83" s="92"/>
      <c r="R83" s="66"/>
      <c r="S83" s="66"/>
      <c r="T83" s="66"/>
      <c r="U83" s="66"/>
      <c r="V83" s="52"/>
      <c r="W83" s="52"/>
      <c r="X83" s="52"/>
      <c r="Y83" s="52"/>
      <c r="Z83" s="51"/>
      <c r="AA83" s="77">
        <v>83</v>
      </c>
      <c r="AB83" s="77"/>
      <c r="AC83" s="78"/>
      <c r="AD83" s="99">
        <v>415</v>
      </c>
      <c r="AE83" s="99">
        <v>529</v>
      </c>
      <c r="AF83" s="99">
        <v>3661</v>
      </c>
      <c r="AG83" s="99">
        <v>5544</v>
      </c>
      <c r="AH83" s="99"/>
      <c r="AI83" s="99" t="s">
        <v>2074</v>
      </c>
      <c r="AJ83" s="99"/>
      <c r="AK83" s="105" t="s">
        <v>2701</v>
      </c>
      <c r="AL83" s="99"/>
      <c r="AM83" s="102">
        <v>40696.23258101852</v>
      </c>
      <c r="AN83" s="99" t="s">
        <v>3365</v>
      </c>
      <c r="AO83" s="105" t="s">
        <v>3446</v>
      </c>
      <c r="AP83" s="99" t="s">
        <v>65</v>
      </c>
      <c r="AQ83" s="2"/>
      <c r="AR83" s="3"/>
      <c r="AS83" s="3"/>
      <c r="AT83" s="3"/>
      <c r="AU83" s="3"/>
    </row>
    <row r="84" spans="1:47" ht="15">
      <c r="A84" s="70" t="s">
        <v>288</v>
      </c>
      <c r="B84" s="71"/>
      <c r="C84" s="71"/>
      <c r="D84" s="72"/>
      <c r="E84" s="74"/>
      <c r="F84" s="112" t="s">
        <v>2994</v>
      </c>
      <c r="G84" s="71"/>
      <c r="H84" s="75"/>
      <c r="I84" s="76"/>
      <c r="J84" s="76"/>
      <c r="K84" s="75" t="s">
        <v>3902</v>
      </c>
      <c r="L84" s="89"/>
      <c r="M84" s="90">
        <v>2470.312255859375</v>
      </c>
      <c r="N84" s="90">
        <v>8920.4775390625</v>
      </c>
      <c r="O84" s="91"/>
      <c r="P84" s="92"/>
      <c r="Q84" s="92"/>
      <c r="R84" s="66"/>
      <c r="S84" s="66"/>
      <c r="T84" s="66"/>
      <c r="U84" s="66"/>
      <c r="V84" s="52"/>
      <c r="W84" s="52"/>
      <c r="X84" s="52"/>
      <c r="Y84" s="52"/>
      <c r="Z84" s="51"/>
      <c r="AA84" s="77">
        <v>84</v>
      </c>
      <c r="AB84" s="77"/>
      <c r="AC84" s="78"/>
      <c r="AD84" s="99">
        <v>517</v>
      </c>
      <c r="AE84" s="99">
        <v>30</v>
      </c>
      <c r="AF84" s="99">
        <v>637</v>
      </c>
      <c r="AG84" s="99">
        <v>2100</v>
      </c>
      <c r="AH84" s="99"/>
      <c r="AI84" s="99"/>
      <c r="AJ84" s="99" t="s">
        <v>2462</v>
      </c>
      <c r="AK84" s="99"/>
      <c r="AL84" s="99"/>
      <c r="AM84" s="102">
        <v>42225.2449537037</v>
      </c>
      <c r="AN84" s="99" t="s">
        <v>3365</v>
      </c>
      <c r="AO84" s="105" t="s">
        <v>3447</v>
      </c>
      <c r="AP84" s="99" t="s">
        <v>66</v>
      </c>
      <c r="AQ84" s="2"/>
      <c r="AR84" s="3"/>
      <c r="AS84" s="3"/>
      <c r="AT84" s="3"/>
      <c r="AU84" s="3"/>
    </row>
    <row r="85" spans="1:47" ht="15">
      <c r="A85" s="70" t="s">
        <v>634</v>
      </c>
      <c r="B85" s="71"/>
      <c r="C85" s="71"/>
      <c r="D85" s="72"/>
      <c r="E85" s="74"/>
      <c r="F85" s="112" t="s">
        <v>2995</v>
      </c>
      <c r="G85" s="71"/>
      <c r="H85" s="75"/>
      <c r="I85" s="76"/>
      <c r="J85" s="76"/>
      <c r="K85" s="75" t="s">
        <v>3903</v>
      </c>
      <c r="L85" s="89"/>
      <c r="M85" s="90">
        <v>2466.98291015625</v>
      </c>
      <c r="N85" s="90">
        <v>8906.763671875</v>
      </c>
      <c r="O85" s="91"/>
      <c r="P85" s="92"/>
      <c r="Q85" s="92"/>
      <c r="R85" s="66"/>
      <c r="S85" s="66"/>
      <c r="T85" s="66"/>
      <c r="U85" s="66"/>
      <c r="V85" s="52"/>
      <c r="W85" s="52"/>
      <c r="X85" s="52"/>
      <c r="Y85" s="52"/>
      <c r="Z85" s="51"/>
      <c r="AA85" s="77">
        <v>85</v>
      </c>
      <c r="AB85" s="77"/>
      <c r="AC85" s="78"/>
      <c r="AD85" s="99">
        <v>529</v>
      </c>
      <c r="AE85" s="99">
        <v>21035</v>
      </c>
      <c r="AF85" s="99">
        <v>8468</v>
      </c>
      <c r="AG85" s="99">
        <v>12670</v>
      </c>
      <c r="AH85" s="99"/>
      <c r="AI85" s="99" t="s">
        <v>2075</v>
      </c>
      <c r="AJ85" s="99" t="s">
        <v>2463</v>
      </c>
      <c r="AK85" s="99"/>
      <c r="AL85" s="99"/>
      <c r="AM85" s="102">
        <v>40505.97619212963</v>
      </c>
      <c r="AN85" s="99" t="s">
        <v>3365</v>
      </c>
      <c r="AO85" s="105" t="s">
        <v>3448</v>
      </c>
      <c r="AP85" s="99" t="s">
        <v>65</v>
      </c>
      <c r="AQ85" s="2"/>
      <c r="AR85" s="3"/>
      <c r="AS85" s="3"/>
      <c r="AT85" s="3"/>
      <c r="AU85" s="3"/>
    </row>
    <row r="86" spans="1:47" ht="15">
      <c r="A86" s="70" t="s">
        <v>289</v>
      </c>
      <c r="B86" s="71"/>
      <c r="C86" s="71"/>
      <c r="D86" s="72"/>
      <c r="E86" s="74"/>
      <c r="F86" s="112" t="s">
        <v>2996</v>
      </c>
      <c r="G86" s="71"/>
      <c r="H86" s="75"/>
      <c r="I86" s="76"/>
      <c r="J86" s="76"/>
      <c r="K86" s="75" t="s">
        <v>3904</v>
      </c>
      <c r="L86" s="89"/>
      <c r="M86" s="90">
        <v>2472.37060546875</v>
      </c>
      <c r="N86" s="90">
        <v>8898.5791015625</v>
      </c>
      <c r="O86" s="91"/>
      <c r="P86" s="92"/>
      <c r="Q86" s="92"/>
      <c r="R86" s="66"/>
      <c r="S86" s="66"/>
      <c r="T86" s="66"/>
      <c r="U86" s="66"/>
      <c r="V86" s="52"/>
      <c r="W86" s="52"/>
      <c r="X86" s="52"/>
      <c r="Y86" s="52"/>
      <c r="Z86" s="51"/>
      <c r="AA86" s="77">
        <v>86</v>
      </c>
      <c r="AB86" s="77"/>
      <c r="AC86" s="78"/>
      <c r="AD86" s="99">
        <v>822</v>
      </c>
      <c r="AE86" s="99">
        <v>267</v>
      </c>
      <c r="AF86" s="99">
        <v>9459</v>
      </c>
      <c r="AG86" s="99">
        <v>24042</v>
      </c>
      <c r="AH86" s="99"/>
      <c r="AI86" s="99" t="s">
        <v>2076</v>
      </c>
      <c r="AJ86" s="99" t="s">
        <v>2464</v>
      </c>
      <c r="AK86" s="105" t="s">
        <v>2702</v>
      </c>
      <c r="AL86" s="99"/>
      <c r="AM86" s="102">
        <v>42258.606145833335</v>
      </c>
      <c r="AN86" s="99" t="s">
        <v>3365</v>
      </c>
      <c r="AO86" s="105" t="s">
        <v>3449</v>
      </c>
      <c r="AP86" s="99" t="s">
        <v>66</v>
      </c>
      <c r="AQ86" s="2"/>
      <c r="AR86" s="3"/>
      <c r="AS86" s="3"/>
      <c r="AT86" s="3"/>
      <c r="AU86" s="3"/>
    </row>
    <row r="87" spans="1:47" ht="15">
      <c r="A87" s="70" t="s">
        <v>635</v>
      </c>
      <c r="B87" s="71"/>
      <c r="C87" s="71"/>
      <c r="D87" s="72"/>
      <c r="E87" s="74"/>
      <c r="F87" s="112" t="s">
        <v>2997</v>
      </c>
      <c r="G87" s="71"/>
      <c r="H87" s="75"/>
      <c r="I87" s="76"/>
      <c r="J87" s="76"/>
      <c r="K87" s="75" t="s">
        <v>3905</v>
      </c>
      <c r="L87" s="89"/>
      <c r="M87" s="90">
        <v>2460.458984375</v>
      </c>
      <c r="N87" s="90">
        <v>8920.8193359375</v>
      </c>
      <c r="O87" s="91"/>
      <c r="P87" s="92"/>
      <c r="Q87" s="92"/>
      <c r="R87" s="66"/>
      <c r="S87" s="66"/>
      <c r="T87" s="66"/>
      <c r="U87" s="66"/>
      <c r="V87" s="52"/>
      <c r="W87" s="52"/>
      <c r="X87" s="52"/>
      <c r="Y87" s="52"/>
      <c r="Z87" s="51"/>
      <c r="AA87" s="77">
        <v>87</v>
      </c>
      <c r="AB87" s="77"/>
      <c r="AC87" s="78"/>
      <c r="AD87" s="99">
        <v>3576</v>
      </c>
      <c r="AE87" s="99">
        <v>10742</v>
      </c>
      <c r="AF87" s="99">
        <v>1220</v>
      </c>
      <c r="AG87" s="99">
        <v>14289</v>
      </c>
      <c r="AH87" s="99"/>
      <c r="AI87" s="99" t="s">
        <v>2077</v>
      </c>
      <c r="AJ87" s="99" t="s">
        <v>2465</v>
      </c>
      <c r="AK87" s="105" t="s">
        <v>2703</v>
      </c>
      <c r="AL87" s="99"/>
      <c r="AM87" s="102">
        <v>39938.89449074074</v>
      </c>
      <c r="AN87" s="99" t="s">
        <v>3365</v>
      </c>
      <c r="AO87" s="105" t="s">
        <v>3450</v>
      </c>
      <c r="AP87" s="99" t="s">
        <v>65</v>
      </c>
      <c r="AQ87" s="2"/>
      <c r="AR87" s="3"/>
      <c r="AS87" s="3"/>
      <c r="AT87" s="3"/>
      <c r="AU87" s="3"/>
    </row>
    <row r="88" spans="1:47" ht="15">
      <c r="A88" s="70" t="s">
        <v>290</v>
      </c>
      <c r="B88" s="71"/>
      <c r="C88" s="71"/>
      <c r="D88" s="72"/>
      <c r="E88" s="74"/>
      <c r="F88" s="112" t="s">
        <v>2998</v>
      </c>
      <c r="G88" s="71"/>
      <c r="H88" s="75"/>
      <c r="I88" s="76"/>
      <c r="J88" s="76"/>
      <c r="K88" s="75" t="s">
        <v>3906</v>
      </c>
      <c r="L88" s="89"/>
      <c r="M88" s="90">
        <v>2440.400146484375</v>
      </c>
      <c r="N88" s="90">
        <v>8917.3876953125</v>
      </c>
      <c r="O88" s="91"/>
      <c r="P88" s="92"/>
      <c r="Q88" s="92"/>
      <c r="R88" s="66"/>
      <c r="S88" s="66"/>
      <c r="T88" s="66"/>
      <c r="U88" s="66"/>
      <c r="V88" s="52"/>
      <c r="W88" s="52"/>
      <c r="X88" s="52"/>
      <c r="Y88" s="52"/>
      <c r="Z88" s="51"/>
      <c r="AA88" s="77">
        <v>88</v>
      </c>
      <c r="AB88" s="77"/>
      <c r="AC88" s="78"/>
      <c r="AD88" s="99">
        <v>211</v>
      </c>
      <c r="AE88" s="99">
        <v>1665</v>
      </c>
      <c r="AF88" s="99">
        <v>4013</v>
      </c>
      <c r="AG88" s="99">
        <v>284</v>
      </c>
      <c r="AH88" s="99"/>
      <c r="AI88" s="99" t="s">
        <v>2078</v>
      </c>
      <c r="AJ88" s="99" t="s">
        <v>2466</v>
      </c>
      <c r="AK88" s="105" t="s">
        <v>2704</v>
      </c>
      <c r="AL88" s="99"/>
      <c r="AM88" s="102">
        <v>41897.43739583333</v>
      </c>
      <c r="AN88" s="99" t="s">
        <v>3365</v>
      </c>
      <c r="AO88" s="105" t="s">
        <v>3451</v>
      </c>
      <c r="AP88" s="99" t="s">
        <v>66</v>
      </c>
      <c r="AQ88" s="2"/>
      <c r="AR88" s="3"/>
      <c r="AS88" s="3"/>
      <c r="AT88" s="3"/>
      <c r="AU88" s="3"/>
    </row>
    <row r="89" spans="1:47" ht="15">
      <c r="A89" s="70" t="s">
        <v>291</v>
      </c>
      <c r="B89" s="71"/>
      <c r="C89" s="71"/>
      <c r="D89" s="72"/>
      <c r="E89" s="74"/>
      <c r="F89" s="112" t="s">
        <v>2999</v>
      </c>
      <c r="G89" s="71"/>
      <c r="H89" s="75"/>
      <c r="I89" s="76"/>
      <c r="J89" s="76"/>
      <c r="K89" s="75" t="s">
        <v>3907</v>
      </c>
      <c r="L89" s="89"/>
      <c r="M89" s="90">
        <v>2447.092041015625</v>
      </c>
      <c r="N89" s="90">
        <v>8906.171875</v>
      </c>
      <c r="O89" s="91"/>
      <c r="P89" s="92"/>
      <c r="Q89" s="92"/>
      <c r="R89" s="66"/>
      <c r="S89" s="66"/>
      <c r="T89" s="66"/>
      <c r="U89" s="66"/>
      <c r="V89" s="52"/>
      <c r="W89" s="52"/>
      <c r="X89" s="52"/>
      <c r="Y89" s="52"/>
      <c r="Z89" s="51"/>
      <c r="AA89" s="77">
        <v>89</v>
      </c>
      <c r="AB89" s="77"/>
      <c r="AC89" s="78"/>
      <c r="AD89" s="99">
        <v>207</v>
      </c>
      <c r="AE89" s="99">
        <v>81</v>
      </c>
      <c r="AF89" s="99">
        <v>2030</v>
      </c>
      <c r="AG89" s="99">
        <v>265</v>
      </c>
      <c r="AH89" s="99"/>
      <c r="AI89" s="99" t="s">
        <v>2079</v>
      </c>
      <c r="AJ89" s="99"/>
      <c r="AK89" s="99"/>
      <c r="AL89" s="99"/>
      <c r="AM89" s="102">
        <v>40865.78702546296</v>
      </c>
      <c r="AN89" s="99" t="s">
        <v>3365</v>
      </c>
      <c r="AO89" s="105" t="s">
        <v>3452</v>
      </c>
      <c r="AP89" s="99" t="s">
        <v>66</v>
      </c>
      <c r="AQ89" s="2"/>
      <c r="AR89" s="3"/>
      <c r="AS89" s="3"/>
      <c r="AT89" s="3"/>
      <c r="AU89" s="3"/>
    </row>
    <row r="90" spans="1:47" ht="15">
      <c r="A90" s="70" t="s">
        <v>322</v>
      </c>
      <c r="B90" s="71"/>
      <c r="C90" s="71"/>
      <c r="D90" s="72"/>
      <c r="E90" s="74"/>
      <c r="F90" s="112" t="s">
        <v>3000</v>
      </c>
      <c r="G90" s="71"/>
      <c r="H90" s="75"/>
      <c r="I90" s="76"/>
      <c r="J90" s="76"/>
      <c r="K90" s="75" t="s">
        <v>3908</v>
      </c>
      <c r="L90" s="89"/>
      <c r="M90" s="90">
        <v>2310.680419921875</v>
      </c>
      <c r="N90" s="90">
        <v>9112.037109375</v>
      </c>
      <c r="O90" s="91"/>
      <c r="P90" s="92"/>
      <c r="Q90" s="92"/>
      <c r="R90" s="66"/>
      <c r="S90" s="66"/>
      <c r="T90" s="66"/>
      <c r="U90" s="66"/>
      <c r="V90" s="52"/>
      <c r="W90" s="52"/>
      <c r="X90" s="52"/>
      <c r="Y90" s="52"/>
      <c r="Z90" s="51"/>
      <c r="AA90" s="77">
        <v>90</v>
      </c>
      <c r="AB90" s="77"/>
      <c r="AC90" s="78"/>
      <c r="AD90" s="99">
        <v>342</v>
      </c>
      <c r="AE90" s="99">
        <v>126025</v>
      </c>
      <c r="AF90" s="99">
        <v>126072</v>
      </c>
      <c r="AG90" s="99">
        <v>2606</v>
      </c>
      <c r="AH90" s="99"/>
      <c r="AI90" s="99" t="s">
        <v>2080</v>
      </c>
      <c r="AJ90" s="99" t="s">
        <v>2436</v>
      </c>
      <c r="AK90" s="105" t="s">
        <v>2705</v>
      </c>
      <c r="AL90" s="99"/>
      <c r="AM90" s="102">
        <v>39812.69201388889</v>
      </c>
      <c r="AN90" s="99" t="s">
        <v>3365</v>
      </c>
      <c r="AO90" s="105" t="s">
        <v>3453</v>
      </c>
      <c r="AP90" s="99" t="s">
        <v>66</v>
      </c>
      <c r="AQ90" s="2"/>
      <c r="AR90" s="3"/>
      <c r="AS90" s="3"/>
      <c r="AT90" s="3"/>
      <c r="AU90" s="3"/>
    </row>
    <row r="91" spans="1:47" ht="15">
      <c r="A91" s="70" t="s">
        <v>292</v>
      </c>
      <c r="B91" s="71"/>
      <c r="C91" s="71"/>
      <c r="D91" s="72"/>
      <c r="E91" s="74"/>
      <c r="F91" s="112" t="s">
        <v>3001</v>
      </c>
      <c r="G91" s="71"/>
      <c r="H91" s="75"/>
      <c r="I91" s="76"/>
      <c r="J91" s="76"/>
      <c r="K91" s="75" t="s">
        <v>3909</v>
      </c>
      <c r="L91" s="89"/>
      <c r="M91" s="90">
        <v>2493.041015625</v>
      </c>
      <c r="N91" s="90">
        <v>9047.8837890625</v>
      </c>
      <c r="O91" s="91"/>
      <c r="P91" s="92"/>
      <c r="Q91" s="92"/>
      <c r="R91" s="66"/>
      <c r="S91" s="66"/>
      <c r="T91" s="66"/>
      <c r="U91" s="66"/>
      <c r="V91" s="52"/>
      <c r="W91" s="52"/>
      <c r="X91" s="52"/>
      <c r="Y91" s="52"/>
      <c r="Z91" s="51"/>
      <c r="AA91" s="77">
        <v>91</v>
      </c>
      <c r="AB91" s="77"/>
      <c r="AC91" s="78"/>
      <c r="AD91" s="99">
        <v>368</v>
      </c>
      <c r="AE91" s="99">
        <v>119</v>
      </c>
      <c r="AF91" s="99">
        <v>7205</v>
      </c>
      <c r="AG91" s="99">
        <v>975</v>
      </c>
      <c r="AH91" s="99"/>
      <c r="AI91" s="99" t="s">
        <v>2081</v>
      </c>
      <c r="AJ91" s="99" t="s">
        <v>2467</v>
      </c>
      <c r="AK91" s="99"/>
      <c r="AL91" s="99"/>
      <c r="AM91" s="102">
        <v>42428.74548611111</v>
      </c>
      <c r="AN91" s="99" t="s">
        <v>3365</v>
      </c>
      <c r="AO91" s="105" t="s">
        <v>3454</v>
      </c>
      <c r="AP91" s="99" t="s">
        <v>66</v>
      </c>
      <c r="AQ91" s="2"/>
      <c r="AR91" s="3"/>
      <c r="AS91" s="3"/>
      <c r="AT91" s="3"/>
      <c r="AU91" s="3"/>
    </row>
    <row r="92" spans="1:47" ht="15">
      <c r="A92" s="70" t="s">
        <v>293</v>
      </c>
      <c r="B92" s="71"/>
      <c r="C92" s="71"/>
      <c r="D92" s="72"/>
      <c r="E92" s="74"/>
      <c r="F92" s="112" t="s">
        <v>3002</v>
      </c>
      <c r="G92" s="71"/>
      <c r="H92" s="75"/>
      <c r="I92" s="76"/>
      <c r="J92" s="76"/>
      <c r="K92" s="75" t="s">
        <v>3910</v>
      </c>
      <c r="L92" s="89"/>
      <c r="M92" s="90">
        <v>2432.261474609375</v>
      </c>
      <c r="N92" s="90">
        <v>8834.759765625</v>
      </c>
      <c r="O92" s="91"/>
      <c r="P92" s="92"/>
      <c r="Q92" s="92"/>
      <c r="R92" s="66"/>
      <c r="S92" s="66"/>
      <c r="T92" s="66"/>
      <c r="U92" s="66"/>
      <c r="V92" s="52"/>
      <c r="W92" s="52"/>
      <c r="X92" s="52"/>
      <c r="Y92" s="52"/>
      <c r="Z92" s="51"/>
      <c r="AA92" s="77">
        <v>92</v>
      </c>
      <c r="AB92" s="77"/>
      <c r="AC92" s="78"/>
      <c r="AD92" s="99">
        <v>46</v>
      </c>
      <c r="AE92" s="99">
        <v>6084</v>
      </c>
      <c r="AF92" s="99">
        <v>558</v>
      </c>
      <c r="AG92" s="99">
        <v>94</v>
      </c>
      <c r="AH92" s="99"/>
      <c r="AI92" s="99" t="s">
        <v>2082</v>
      </c>
      <c r="AJ92" s="99" t="s">
        <v>2468</v>
      </c>
      <c r="AK92" s="105" t="s">
        <v>2706</v>
      </c>
      <c r="AL92" s="99"/>
      <c r="AM92" s="102">
        <v>40422.582025462965</v>
      </c>
      <c r="AN92" s="99" t="s">
        <v>3365</v>
      </c>
      <c r="AO92" s="105" t="s">
        <v>3455</v>
      </c>
      <c r="AP92" s="99" t="s">
        <v>66</v>
      </c>
      <c r="AQ92" s="2"/>
      <c r="AR92" s="3"/>
      <c r="AS92" s="3"/>
      <c r="AT92" s="3"/>
      <c r="AU92" s="3"/>
    </row>
    <row r="93" spans="1:47" ht="15">
      <c r="A93" s="70" t="s">
        <v>294</v>
      </c>
      <c r="B93" s="71"/>
      <c r="C93" s="71"/>
      <c r="D93" s="72"/>
      <c r="E93" s="74"/>
      <c r="F93" s="112" t="s">
        <v>3003</v>
      </c>
      <c r="G93" s="71"/>
      <c r="H93" s="75"/>
      <c r="I93" s="76"/>
      <c r="J93" s="76"/>
      <c r="K93" s="75" t="s">
        <v>3911</v>
      </c>
      <c r="L93" s="89"/>
      <c r="M93" s="90">
        <v>2388.669677734375</v>
      </c>
      <c r="N93" s="90">
        <v>8545.744140625</v>
      </c>
      <c r="O93" s="91"/>
      <c r="P93" s="92"/>
      <c r="Q93" s="92"/>
      <c r="R93" s="66"/>
      <c r="S93" s="66"/>
      <c r="T93" s="66"/>
      <c r="U93" s="66"/>
      <c r="V93" s="52"/>
      <c r="W93" s="52"/>
      <c r="X93" s="52"/>
      <c r="Y93" s="52"/>
      <c r="Z93" s="51"/>
      <c r="AA93" s="77">
        <v>93</v>
      </c>
      <c r="AB93" s="77"/>
      <c r="AC93" s="78"/>
      <c r="AD93" s="99">
        <v>70</v>
      </c>
      <c r="AE93" s="99">
        <v>51</v>
      </c>
      <c r="AF93" s="99">
        <v>22</v>
      </c>
      <c r="AG93" s="99">
        <v>30</v>
      </c>
      <c r="AH93" s="99"/>
      <c r="AI93" s="99" t="s">
        <v>2083</v>
      </c>
      <c r="AJ93" s="99" t="s">
        <v>2469</v>
      </c>
      <c r="AK93" s="105" t="s">
        <v>2707</v>
      </c>
      <c r="AL93" s="99"/>
      <c r="AM93" s="102">
        <v>43697.66619212963</v>
      </c>
      <c r="AN93" s="99" t="s">
        <v>3365</v>
      </c>
      <c r="AO93" s="105" t="s">
        <v>3456</v>
      </c>
      <c r="AP93" s="99" t="s">
        <v>66</v>
      </c>
      <c r="AQ93" s="2"/>
      <c r="AR93" s="3"/>
      <c r="AS93" s="3"/>
      <c r="AT93" s="3"/>
      <c r="AU93" s="3"/>
    </row>
    <row r="94" spans="1:47" ht="15">
      <c r="A94" s="70" t="s">
        <v>295</v>
      </c>
      <c r="B94" s="71"/>
      <c r="C94" s="71"/>
      <c r="D94" s="72"/>
      <c r="E94" s="74"/>
      <c r="F94" s="112" t="s">
        <v>3004</v>
      </c>
      <c r="G94" s="71"/>
      <c r="H94" s="75"/>
      <c r="I94" s="76"/>
      <c r="J94" s="76"/>
      <c r="K94" s="75" t="s">
        <v>3912</v>
      </c>
      <c r="L94" s="89"/>
      <c r="M94" s="90">
        <v>2391.62646484375</v>
      </c>
      <c r="N94" s="90">
        <v>8531.1806640625</v>
      </c>
      <c r="O94" s="91"/>
      <c r="P94" s="92"/>
      <c r="Q94" s="92"/>
      <c r="R94" s="66"/>
      <c r="S94" s="66"/>
      <c r="T94" s="66"/>
      <c r="U94" s="66"/>
      <c r="V94" s="52"/>
      <c r="W94" s="52"/>
      <c r="X94" s="52"/>
      <c r="Y94" s="52"/>
      <c r="Z94" s="51"/>
      <c r="AA94" s="77">
        <v>94</v>
      </c>
      <c r="AB94" s="77"/>
      <c r="AC94" s="78"/>
      <c r="AD94" s="99">
        <v>228</v>
      </c>
      <c r="AE94" s="99">
        <v>391</v>
      </c>
      <c r="AF94" s="99">
        <v>2799</v>
      </c>
      <c r="AG94" s="99">
        <v>2221</v>
      </c>
      <c r="AH94" s="99"/>
      <c r="AI94" s="99" t="s">
        <v>2084</v>
      </c>
      <c r="AJ94" s="99" t="s">
        <v>2470</v>
      </c>
      <c r="AK94" s="99"/>
      <c r="AL94" s="99"/>
      <c r="AM94" s="102">
        <v>43028.89792824074</v>
      </c>
      <c r="AN94" s="99" t="s">
        <v>3365</v>
      </c>
      <c r="AO94" s="105" t="s">
        <v>3457</v>
      </c>
      <c r="AP94" s="99" t="s">
        <v>66</v>
      </c>
      <c r="AQ94" s="2"/>
      <c r="AR94" s="3"/>
      <c r="AS94" s="3"/>
      <c r="AT94" s="3"/>
      <c r="AU94" s="3"/>
    </row>
    <row r="95" spans="1:47" ht="15">
      <c r="A95" s="70" t="s">
        <v>296</v>
      </c>
      <c r="B95" s="71"/>
      <c r="C95" s="71"/>
      <c r="D95" s="72"/>
      <c r="E95" s="74"/>
      <c r="F95" s="112" t="s">
        <v>3005</v>
      </c>
      <c r="G95" s="71"/>
      <c r="H95" s="75"/>
      <c r="I95" s="76"/>
      <c r="J95" s="76"/>
      <c r="K95" s="75" t="s">
        <v>3913</v>
      </c>
      <c r="L95" s="89"/>
      <c r="M95" s="90">
        <v>2438.529296875</v>
      </c>
      <c r="N95" s="90">
        <v>8864.3056640625</v>
      </c>
      <c r="O95" s="91"/>
      <c r="P95" s="92"/>
      <c r="Q95" s="92"/>
      <c r="R95" s="66"/>
      <c r="S95" s="66"/>
      <c r="T95" s="66"/>
      <c r="U95" s="66"/>
      <c r="V95" s="52"/>
      <c r="W95" s="52"/>
      <c r="X95" s="52"/>
      <c r="Y95" s="52"/>
      <c r="Z95" s="51"/>
      <c r="AA95" s="77">
        <v>95</v>
      </c>
      <c r="AB95" s="77"/>
      <c r="AC95" s="78"/>
      <c r="AD95" s="99">
        <v>2409</v>
      </c>
      <c r="AE95" s="99">
        <v>435</v>
      </c>
      <c r="AF95" s="99">
        <v>3819</v>
      </c>
      <c r="AG95" s="99">
        <v>7085</v>
      </c>
      <c r="AH95" s="99"/>
      <c r="AI95" s="99"/>
      <c r="AJ95" s="99"/>
      <c r="AK95" s="99"/>
      <c r="AL95" s="99"/>
      <c r="AM95" s="102">
        <v>41189.10203703704</v>
      </c>
      <c r="AN95" s="99" t="s">
        <v>3365</v>
      </c>
      <c r="AO95" s="105" t="s">
        <v>3458</v>
      </c>
      <c r="AP95" s="99" t="s">
        <v>66</v>
      </c>
      <c r="AQ95" s="2"/>
      <c r="AR95" s="3"/>
      <c r="AS95" s="3"/>
      <c r="AT95" s="3"/>
      <c r="AU95" s="3"/>
    </row>
    <row r="96" spans="1:47" ht="15">
      <c r="A96" s="70" t="s">
        <v>636</v>
      </c>
      <c r="B96" s="71"/>
      <c r="C96" s="71"/>
      <c r="D96" s="72"/>
      <c r="E96" s="74"/>
      <c r="F96" s="112" t="s">
        <v>3006</v>
      </c>
      <c r="G96" s="71"/>
      <c r="H96" s="75"/>
      <c r="I96" s="76"/>
      <c r="J96" s="76"/>
      <c r="K96" s="75" t="s">
        <v>3914</v>
      </c>
      <c r="L96" s="89"/>
      <c r="M96" s="90">
        <v>2435.211669921875</v>
      </c>
      <c r="N96" s="90">
        <v>8848.79296875</v>
      </c>
      <c r="O96" s="91"/>
      <c r="P96" s="92"/>
      <c r="Q96" s="92"/>
      <c r="R96" s="66"/>
      <c r="S96" s="66"/>
      <c r="T96" s="66"/>
      <c r="U96" s="66"/>
      <c r="V96" s="52"/>
      <c r="W96" s="52"/>
      <c r="X96" s="52"/>
      <c r="Y96" s="52"/>
      <c r="Z96" s="51"/>
      <c r="AA96" s="77">
        <v>96</v>
      </c>
      <c r="AB96" s="77"/>
      <c r="AC96" s="78"/>
      <c r="AD96" s="99">
        <v>473</v>
      </c>
      <c r="AE96" s="99">
        <v>181</v>
      </c>
      <c r="AF96" s="99">
        <v>1549</v>
      </c>
      <c r="AG96" s="99">
        <v>5147</v>
      </c>
      <c r="AH96" s="99"/>
      <c r="AI96" s="99" t="s">
        <v>2085</v>
      </c>
      <c r="AJ96" s="99" t="s">
        <v>2471</v>
      </c>
      <c r="AK96" s="99"/>
      <c r="AL96" s="99"/>
      <c r="AM96" s="102">
        <v>40516.5496412037</v>
      </c>
      <c r="AN96" s="99" t="s">
        <v>3365</v>
      </c>
      <c r="AO96" s="105" t="s">
        <v>3459</v>
      </c>
      <c r="AP96" s="99" t="s">
        <v>65</v>
      </c>
      <c r="AQ96" s="2"/>
      <c r="AR96" s="3"/>
      <c r="AS96" s="3"/>
      <c r="AT96" s="3"/>
      <c r="AU96" s="3"/>
    </row>
    <row r="97" spans="1:47" ht="15">
      <c r="A97" s="70" t="s">
        <v>297</v>
      </c>
      <c r="B97" s="71"/>
      <c r="C97" s="71"/>
      <c r="D97" s="72"/>
      <c r="E97" s="74"/>
      <c r="F97" s="112" t="s">
        <v>3007</v>
      </c>
      <c r="G97" s="71"/>
      <c r="H97" s="75"/>
      <c r="I97" s="76"/>
      <c r="J97" s="76"/>
      <c r="K97" s="75" t="s">
        <v>3915</v>
      </c>
      <c r="L97" s="89"/>
      <c r="M97" s="90">
        <v>2435.996337890625</v>
      </c>
      <c r="N97" s="90">
        <v>8853.5205078125</v>
      </c>
      <c r="O97" s="91"/>
      <c r="P97" s="92"/>
      <c r="Q97" s="92"/>
      <c r="R97" s="66"/>
      <c r="S97" s="66"/>
      <c r="T97" s="66"/>
      <c r="U97" s="66"/>
      <c r="V97" s="52"/>
      <c r="W97" s="52"/>
      <c r="X97" s="52"/>
      <c r="Y97" s="52"/>
      <c r="Z97" s="51"/>
      <c r="AA97" s="77">
        <v>97</v>
      </c>
      <c r="AB97" s="77"/>
      <c r="AC97" s="78"/>
      <c r="AD97" s="99">
        <v>3208</v>
      </c>
      <c r="AE97" s="99">
        <v>4523</v>
      </c>
      <c r="AF97" s="99">
        <v>51011</v>
      </c>
      <c r="AG97" s="99">
        <v>35961</v>
      </c>
      <c r="AH97" s="99"/>
      <c r="AI97" s="99" t="s">
        <v>2086</v>
      </c>
      <c r="AJ97" s="99" t="s">
        <v>2472</v>
      </c>
      <c r="AK97" s="105" t="s">
        <v>2708</v>
      </c>
      <c r="AL97" s="99"/>
      <c r="AM97" s="102">
        <v>42574.688784722224</v>
      </c>
      <c r="AN97" s="99" t="s">
        <v>3365</v>
      </c>
      <c r="AO97" s="105" t="s">
        <v>3460</v>
      </c>
      <c r="AP97" s="99" t="s">
        <v>66</v>
      </c>
      <c r="AQ97" s="2"/>
      <c r="AR97" s="3"/>
      <c r="AS97" s="3"/>
      <c r="AT97" s="3"/>
      <c r="AU97" s="3"/>
    </row>
    <row r="98" spans="1:47" ht="15">
      <c r="A98" s="70" t="s">
        <v>298</v>
      </c>
      <c r="B98" s="71"/>
      <c r="C98" s="71"/>
      <c r="D98" s="72"/>
      <c r="E98" s="74"/>
      <c r="F98" s="112" t="s">
        <v>3008</v>
      </c>
      <c r="G98" s="71"/>
      <c r="H98" s="75"/>
      <c r="I98" s="76"/>
      <c r="J98" s="76"/>
      <c r="K98" s="75" t="s">
        <v>3916</v>
      </c>
      <c r="L98" s="89"/>
      <c r="M98" s="90">
        <v>2438.64892578125</v>
      </c>
      <c r="N98" s="90">
        <v>8838.2509765625</v>
      </c>
      <c r="O98" s="91"/>
      <c r="P98" s="92"/>
      <c r="Q98" s="92"/>
      <c r="R98" s="66"/>
      <c r="S98" s="66"/>
      <c r="T98" s="66"/>
      <c r="U98" s="66"/>
      <c r="V98" s="52"/>
      <c r="W98" s="52"/>
      <c r="X98" s="52"/>
      <c r="Y98" s="52"/>
      <c r="Z98" s="51"/>
      <c r="AA98" s="77">
        <v>98</v>
      </c>
      <c r="AB98" s="77"/>
      <c r="AC98" s="78"/>
      <c r="AD98" s="99">
        <v>291</v>
      </c>
      <c r="AE98" s="99">
        <v>371</v>
      </c>
      <c r="AF98" s="99">
        <v>4564</v>
      </c>
      <c r="AG98" s="99">
        <v>1765</v>
      </c>
      <c r="AH98" s="99"/>
      <c r="AI98" s="99" t="s">
        <v>2087</v>
      </c>
      <c r="AJ98" s="99" t="s">
        <v>2462</v>
      </c>
      <c r="AK98" s="105" t="s">
        <v>2709</v>
      </c>
      <c r="AL98" s="99"/>
      <c r="AM98" s="102">
        <v>43238.025729166664</v>
      </c>
      <c r="AN98" s="99" t="s">
        <v>3365</v>
      </c>
      <c r="AO98" s="105" t="s">
        <v>3461</v>
      </c>
      <c r="AP98" s="99" t="s">
        <v>66</v>
      </c>
      <c r="AQ98" s="2"/>
      <c r="AR98" s="3"/>
      <c r="AS98" s="3"/>
      <c r="AT98" s="3"/>
      <c r="AU98" s="3"/>
    </row>
    <row r="99" spans="1:47" ht="15">
      <c r="A99" s="70" t="s">
        <v>301</v>
      </c>
      <c r="B99" s="71"/>
      <c r="C99" s="71"/>
      <c r="D99" s="72"/>
      <c r="E99" s="74"/>
      <c r="F99" s="112" t="s">
        <v>3009</v>
      </c>
      <c r="G99" s="71"/>
      <c r="H99" s="75"/>
      <c r="I99" s="76"/>
      <c r="J99" s="76"/>
      <c r="K99" s="75" t="s">
        <v>3917</v>
      </c>
      <c r="L99" s="89"/>
      <c r="M99" s="90">
        <v>2461.89404296875</v>
      </c>
      <c r="N99" s="90">
        <v>8900.080078125</v>
      </c>
      <c r="O99" s="91"/>
      <c r="P99" s="92"/>
      <c r="Q99" s="92"/>
      <c r="R99" s="66"/>
      <c r="S99" s="66"/>
      <c r="T99" s="66"/>
      <c r="U99" s="66"/>
      <c r="V99" s="52"/>
      <c r="W99" s="52"/>
      <c r="X99" s="52"/>
      <c r="Y99" s="52"/>
      <c r="Z99" s="51"/>
      <c r="AA99" s="77">
        <v>99</v>
      </c>
      <c r="AB99" s="77"/>
      <c r="AC99" s="78"/>
      <c r="AD99" s="99">
        <v>19409</v>
      </c>
      <c r="AE99" s="99">
        <v>110657</v>
      </c>
      <c r="AF99" s="99">
        <v>41913</v>
      </c>
      <c r="AG99" s="99">
        <v>9075</v>
      </c>
      <c r="AH99" s="99"/>
      <c r="AI99" s="99" t="s">
        <v>2088</v>
      </c>
      <c r="AJ99" s="99" t="s">
        <v>2473</v>
      </c>
      <c r="AK99" s="105" t="s">
        <v>2710</v>
      </c>
      <c r="AL99" s="99"/>
      <c r="AM99" s="102">
        <v>41031.015081018515</v>
      </c>
      <c r="AN99" s="99" t="s">
        <v>3365</v>
      </c>
      <c r="AO99" s="105" t="s">
        <v>3462</v>
      </c>
      <c r="AP99" s="99" t="s">
        <v>66</v>
      </c>
      <c r="AQ99" s="2"/>
      <c r="AR99" s="3"/>
      <c r="AS99" s="3"/>
      <c r="AT99" s="3"/>
      <c r="AU99" s="3"/>
    </row>
    <row r="100" spans="1:47" ht="15">
      <c r="A100" s="70" t="s">
        <v>302</v>
      </c>
      <c r="B100" s="71"/>
      <c r="C100" s="71"/>
      <c r="D100" s="72"/>
      <c r="E100" s="74"/>
      <c r="F100" s="112" t="s">
        <v>3010</v>
      </c>
      <c r="G100" s="71"/>
      <c r="H100" s="75"/>
      <c r="I100" s="76"/>
      <c r="J100" s="76"/>
      <c r="K100" s="75" t="s">
        <v>3918</v>
      </c>
      <c r="L100" s="89"/>
      <c r="M100" s="90">
        <v>2450.145751953125</v>
      </c>
      <c r="N100" s="90">
        <v>8913.431640625</v>
      </c>
      <c r="O100" s="91"/>
      <c r="P100" s="92"/>
      <c r="Q100" s="92"/>
      <c r="R100" s="66"/>
      <c r="S100" s="66"/>
      <c r="T100" s="66"/>
      <c r="U100" s="66"/>
      <c r="V100" s="52"/>
      <c r="W100" s="52"/>
      <c r="X100" s="52"/>
      <c r="Y100" s="52"/>
      <c r="Z100" s="51"/>
      <c r="AA100" s="77">
        <v>100</v>
      </c>
      <c r="AB100" s="77"/>
      <c r="AC100" s="78"/>
      <c r="AD100" s="99">
        <v>266</v>
      </c>
      <c r="AE100" s="99">
        <v>363</v>
      </c>
      <c r="AF100" s="99">
        <v>4653</v>
      </c>
      <c r="AG100" s="99">
        <v>6873</v>
      </c>
      <c r="AH100" s="99"/>
      <c r="AI100" s="99" t="s">
        <v>2089</v>
      </c>
      <c r="AJ100" s="99" t="s">
        <v>2449</v>
      </c>
      <c r="AK100" s="105" t="s">
        <v>2711</v>
      </c>
      <c r="AL100" s="99"/>
      <c r="AM100" s="102">
        <v>41959.030185185184</v>
      </c>
      <c r="AN100" s="99" t="s">
        <v>3365</v>
      </c>
      <c r="AO100" s="105" t="s">
        <v>3463</v>
      </c>
      <c r="AP100" s="99" t="s">
        <v>66</v>
      </c>
      <c r="AQ100" s="2"/>
      <c r="AR100" s="3"/>
      <c r="AS100" s="3"/>
      <c r="AT100" s="3"/>
      <c r="AU100" s="3"/>
    </row>
    <row r="101" spans="1:47" ht="15">
      <c r="A101" s="70" t="s">
        <v>303</v>
      </c>
      <c r="B101" s="71"/>
      <c r="C101" s="71"/>
      <c r="D101" s="72"/>
      <c r="E101" s="74"/>
      <c r="F101" s="112" t="s">
        <v>3011</v>
      </c>
      <c r="G101" s="71"/>
      <c r="H101" s="75"/>
      <c r="I101" s="76"/>
      <c r="J101" s="76"/>
      <c r="K101" s="75" t="s">
        <v>3919</v>
      </c>
      <c r="L101" s="89"/>
      <c r="M101" s="90">
        <v>2497.859375</v>
      </c>
      <c r="N101" s="90">
        <v>9033.07421875</v>
      </c>
      <c r="O101" s="91"/>
      <c r="P101" s="92"/>
      <c r="Q101" s="92"/>
      <c r="R101" s="66"/>
      <c r="S101" s="66"/>
      <c r="T101" s="66"/>
      <c r="U101" s="66"/>
      <c r="V101" s="52"/>
      <c r="W101" s="52"/>
      <c r="X101" s="52"/>
      <c r="Y101" s="52"/>
      <c r="Z101" s="51"/>
      <c r="AA101" s="77">
        <v>101</v>
      </c>
      <c r="AB101" s="77"/>
      <c r="AC101" s="78"/>
      <c r="AD101" s="99">
        <v>1979</v>
      </c>
      <c r="AE101" s="99">
        <v>2655</v>
      </c>
      <c r="AF101" s="99">
        <v>33299</v>
      </c>
      <c r="AG101" s="99">
        <v>26364</v>
      </c>
      <c r="AH101" s="99"/>
      <c r="AI101" s="99" t="s">
        <v>2090</v>
      </c>
      <c r="AJ101" s="99" t="s">
        <v>2474</v>
      </c>
      <c r="AK101" s="99"/>
      <c r="AL101" s="99"/>
      <c r="AM101" s="102">
        <v>40746.13253472222</v>
      </c>
      <c r="AN101" s="99" t="s">
        <v>3365</v>
      </c>
      <c r="AO101" s="105" t="s">
        <v>3464</v>
      </c>
      <c r="AP101" s="99" t="s">
        <v>66</v>
      </c>
      <c r="AQ101" s="2"/>
      <c r="AR101" s="3"/>
      <c r="AS101" s="3"/>
      <c r="AT101" s="3"/>
      <c r="AU101" s="3"/>
    </row>
    <row r="102" spans="1:47" ht="15">
      <c r="A102" s="70" t="s">
        <v>304</v>
      </c>
      <c r="B102" s="71"/>
      <c r="C102" s="71"/>
      <c r="D102" s="72"/>
      <c r="E102" s="74"/>
      <c r="F102" s="112" t="s">
        <v>3012</v>
      </c>
      <c r="G102" s="71"/>
      <c r="H102" s="75"/>
      <c r="I102" s="76"/>
      <c r="J102" s="76"/>
      <c r="K102" s="75" t="s">
        <v>3920</v>
      </c>
      <c r="L102" s="89"/>
      <c r="M102" s="90">
        <v>2499.146484375</v>
      </c>
      <c r="N102" s="90">
        <v>9060.38671875</v>
      </c>
      <c r="O102" s="91"/>
      <c r="P102" s="92"/>
      <c r="Q102" s="92"/>
      <c r="R102" s="66"/>
      <c r="S102" s="66"/>
      <c r="T102" s="66"/>
      <c r="U102" s="66"/>
      <c r="V102" s="52"/>
      <c r="W102" s="52"/>
      <c r="X102" s="52"/>
      <c r="Y102" s="52"/>
      <c r="Z102" s="51"/>
      <c r="AA102" s="77">
        <v>102</v>
      </c>
      <c r="AB102" s="77"/>
      <c r="AC102" s="78"/>
      <c r="AD102" s="99">
        <v>28</v>
      </c>
      <c r="AE102" s="99">
        <v>104</v>
      </c>
      <c r="AF102" s="99">
        <v>180</v>
      </c>
      <c r="AG102" s="99">
        <v>453</v>
      </c>
      <c r="AH102" s="99"/>
      <c r="AI102" s="99" t="s">
        <v>2091</v>
      </c>
      <c r="AJ102" s="99" t="s">
        <v>2458</v>
      </c>
      <c r="AK102" s="99"/>
      <c r="AL102" s="99"/>
      <c r="AM102" s="102">
        <v>43189.65513888889</v>
      </c>
      <c r="AN102" s="99" t="s">
        <v>3365</v>
      </c>
      <c r="AO102" s="105" t="s">
        <v>3465</v>
      </c>
      <c r="AP102" s="99" t="s">
        <v>66</v>
      </c>
      <c r="AQ102" s="2"/>
      <c r="AR102" s="3"/>
      <c r="AS102" s="3"/>
      <c r="AT102" s="3"/>
      <c r="AU102" s="3"/>
    </row>
    <row r="103" spans="1:47" ht="15">
      <c r="A103" s="70" t="s">
        <v>305</v>
      </c>
      <c r="B103" s="71"/>
      <c r="C103" s="71"/>
      <c r="D103" s="72"/>
      <c r="E103" s="74"/>
      <c r="F103" s="112" t="s">
        <v>3013</v>
      </c>
      <c r="G103" s="71"/>
      <c r="H103" s="75"/>
      <c r="I103" s="76"/>
      <c r="J103" s="76"/>
      <c r="K103" s="75" t="s">
        <v>3921</v>
      </c>
      <c r="L103" s="89"/>
      <c r="M103" s="90">
        <v>2456.833984375</v>
      </c>
      <c r="N103" s="90">
        <v>8912.0986328125</v>
      </c>
      <c r="O103" s="91"/>
      <c r="P103" s="92"/>
      <c r="Q103" s="92"/>
      <c r="R103" s="66"/>
      <c r="S103" s="66"/>
      <c r="T103" s="66"/>
      <c r="U103" s="66"/>
      <c r="V103" s="52"/>
      <c r="W103" s="52"/>
      <c r="X103" s="52"/>
      <c r="Y103" s="52"/>
      <c r="Z103" s="51"/>
      <c r="AA103" s="77">
        <v>103</v>
      </c>
      <c r="AB103" s="77"/>
      <c r="AC103" s="78"/>
      <c r="AD103" s="99">
        <v>1290</v>
      </c>
      <c r="AE103" s="99">
        <v>2290</v>
      </c>
      <c r="AF103" s="99">
        <v>3695</v>
      </c>
      <c r="AG103" s="99">
        <v>8566</v>
      </c>
      <c r="AH103" s="99"/>
      <c r="AI103" s="99" t="s">
        <v>2092</v>
      </c>
      <c r="AJ103" s="99" t="s">
        <v>2475</v>
      </c>
      <c r="AK103" s="105" t="s">
        <v>2712</v>
      </c>
      <c r="AL103" s="99"/>
      <c r="AM103" s="102">
        <v>42663.57745370371</v>
      </c>
      <c r="AN103" s="99" t="s">
        <v>3365</v>
      </c>
      <c r="AO103" s="105" t="s">
        <v>3466</v>
      </c>
      <c r="AP103" s="99" t="s">
        <v>66</v>
      </c>
      <c r="AQ103" s="2"/>
      <c r="AR103" s="3"/>
      <c r="AS103" s="3"/>
      <c r="AT103" s="3"/>
      <c r="AU103" s="3"/>
    </row>
    <row r="104" spans="1:47" ht="15">
      <c r="A104" s="70" t="s">
        <v>318</v>
      </c>
      <c r="B104" s="71"/>
      <c r="C104" s="71"/>
      <c r="D104" s="72"/>
      <c r="E104" s="74"/>
      <c r="F104" s="112" t="s">
        <v>3014</v>
      </c>
      <c r="G104" s="71"/>
      <c r="H104" s="75"/>
      <c r="I104" s="76"/>
      <c r="J104" s="76"/>
      <c r="K104" s="75" t="s">
        <v>3922</v>
      </c>
      <c r="L104" s="89"/>
      <c r="M104" s="90">
        <v>2453.9541015625</v>
      </c>
      <c r="N104" s="90">
        <v>8921.4580078125</v>
      </c>
      <c r="O104" s="91"/>
      <c r="P104" s="92"/>
      <c r="Q104" s="92"/>
      <c r="R104" s="66"/>
      <c r="S104" s="66"/>
      <c r="T104" s="66"/>
      <c r="U104" s="66"/>
      <c r="V104" s="52"/>
      <c r="W104" s="52"/>
      <c r="X104" s="52"/>
      <c r="Y104" s="52"/>
      <c r="Z104" s="51"/>
      <c r="AA104" s="77">
        <v>104</v>
      </c>
      <c r="AB104" s="77"/>
      <c r="AC104" s="78"/>
      <c r="AD104" s="99">
        <v>96</v>
      </c>
      <c r="AE104" s="99">
        <v>62</v>
      </c>
      <c r="AF104" s="99">
        <v>61</v>
      </c>
      <c r="AG104" s="99">
        <v>110</v>
      </c>
      <c r="AH104" s="99"/>
      <c r="AI104" s="99"/>
      <c r="AJ104" s="99" t="s">
        <v>2475</v>
      </c>
      <c r="AK104" s="99"/>
      <c r="AL104" s="99"/>
      <c r="AM104" s="102">
        <v>42585.704780092594</v>
      </c>
      <c r="AN104" s="99" t="s">
        <v>3365</v>
      </c>
      <c r="AO104" s="105" t="s">
        <v>3467</v>
      </c>
      <c r="AP104" s="99" t="s">
        <v>66</v>
      </c>
      <c r="AQ104" s="2"/>
      <c r="AR104" s="3"/>
      <c r="AS104" s="3"/>
      <c r="AT104" s="3"/>
      <c r="AU104" s="3"/>
    </row>
    <row r="105" spans="1:47" ht="15">
      <c r="A105" s="70" t="s">
        <v>306</v>
      </c>
      <c r="B105" s="71"/>
      <c r="C105" s="71"/>
      <c r="D105" s="72"/>
      <c r="E105" s="74"/>
      <c r="F105" s="112" t="s">
        <v>3015</v>
      </c>
      <c r="G105" s="71"/>
      <c r="H105" s="75"/>
      <c r="I105" s="76"/>
      <c r="J105" s="76"/>
      <c r="K105" s="75" t="s">
        <v>3923</v>
      </c>
      <c r="L105" s="89"/>
      <c r="M105" s="90">
        <v>2517.634521484375</v>
      </c>
      <c r="N105" s="90">
        <v>8963.3330078125</v>
      </c>
      <c r="O105" s="91"/>
      <c r="P105" s="92"/>
      <c r="Q105" s="92"/>
      <c r="R105" s="66"/>
      <c r="S105" s="66"/>
      <c r="T105" s="66"/>
      <c r="U105" s="66"/>
      <c r="V105" s="52"/>
      <c r="W105" s="52"/>
      <c r="X105" s="52"/>
      <c r="Y105" s="52"/>
      <c r="Z105" s="51"/>
      <c r="AA105" s="77">
        <v>105</v>
      </c>
      <c r="AB105" s="77"/>
      <c r="AC105" s="78"/>
      <c r="AD105" s="99">
        <v>206</v>
      </c>
      <c r="AE105" s="99">
        <v>34</v>
      </c>
      <c r="AF105" s="99">
        <v>164</v>
      </c>
      <c r="AG105" s="99">
        <v>292</v>
      </c>
      <c r="AH105" s="99"/>
      <c r="AI105" s="99" t="s">
        <v>2093</v>
      </c>
      <c r="AJ105" s="99" t="s">
        <v>2476</v>
      </c>
      <c r="AK105" s="99"/>
      <c r="AL105" s="99"/>
      <c r="AM105" s="102">
        <v>43608.67366898148</v>
      </c>
      <c r="AN105" s="99" t="s">
        <v>3365</v>
      </c>
      <c r="AO105" s="105" t="s">
        <v>3468</v>
      </c>
      <c r="AP105" s="99" t="s">
        <v>66</v>
      </c>
      <c r="AQ105" s="2"/>
      <c r="AR105" s="3"/>
      <c r="AS105" s="3"/>
      <c r="AT105" s="3"/>
      <c r="AU105" s="3"/>
    </row>
    <row r="106" spans="1:47" ht="15">
      <c r="A106" s="70" t="s">
        <v>314</v>
      </c>
      <c r="B106" s="71"/>
      <c r="C106" s="71"/>
      <c r="D106" s="72"/>
      <c r="E106" s="74"/>
      <c r="F106" s="112" t="s">
        <v>3016</v>
      </c>
      <c r="G106" s="71"/>
      <c r="H106" s="75"/>
      <c r="I106" s="76"/>
      <c r="J106" s="76"/>
      <c r="K106" s="75" t="s">
        <v>3924</v>
      </c>
      <c r="L106" s="89"/>
      <c r="M106" s="90">
        <v>2587.622802734375</v>
      </c>
      <c r="N106" s="90">
        <v>9101.8857421875</v>
      </c>
      <c r="O106" s="91"/>
      <c r="P106" s="92"/>
      <c r="Q106" s="92"/>
      <c r="R106" s="66"/>
      <c r="S106" s="66"/>
      <c r="T106" s="66"/>
      <c r="U106" s="66"/>
      <c r="V106" s="52"/>
      <c r="W106" s="52"/>
      <c r="X106" s="52"/>
      <c r="Y106" s="52"/>
      <c r="Z106" s="51"/>
      <c r="AA106" s="77">
        <v>106</v>
      </c>
      <c r="AB106" s="77"/>
      <c r="AC106" s="78"/>
      <c r="AD106" s="99">
        <v>1958</v>
      </c>
      <c r="AE106" s="99">
        <v>5526</v>
      </c>
      <c r="AF106" s="99">
        <v>5441</v>
      </c>
      <c r="AG106" s="99">
        <v>2423</v>
      </c>
      <c r="AH106" s="99"/>
      <c r="AI106" s="99" t="s">
        <v>2094</v>
      </c>
      <c r="AJ106" s="99" t="s">
        <v>2477</v>
      </c>
      <c r="AK106" s="105" t="s">
        <v>2713</v>
      </c>
      <c r="AL106" s="99"/>
      <c r="AM106" s="102">
        <v>39892.645833333336</v>
      </c>
      <c r="AN106" s="99" t="s">
        <v>3365</v>
      </c>
      <c r="AO106" s="105" t="s">
        <v>3469</v>
      </c>
      <c r="AP106" s="99" t="s">
        <v>66</v>
      </c>
      <c r="AQ106" s="2"/>
      <c r="AR106" s="3"/>
      <c r="AS106" s="3"/>
      <c r="AT106" s="3"/>
      <c r="AU106" s="3"/>
    </row>
    <row r="107" spans="1:47" ht="15">
      <c r="A107" s="70" t="s">
        <v>307</v>
      </c>
      <c r="B107" s="71"/>
      <c r="C107" s="71"/>
      <c r="D107" s="72"/>
      <c r="E107" s="74"/>
      <c r="F107" s="112" t="s">
        <v>3017</v>
      </c>
      <c r="G107" s="71"/>
      <c r="H107" s="75"/>
      <c r="I107" s="76"/>
      <c r="J107" s="76"/>
      <c r="K107" s="75" t="s">
        <v>3925</v>
      </c>
      <c r="L107" s="89"/>
      <c r="M107" s="90">
        <v>2441.222900390625</v>
      </c>
      <c r="N107" s="90">
        <v>8823.79296875</v>
      </c>
      <c r="O107" s="91"/>
      <c r="P107" s="92"/>
      <c r="Q107" s="92"/>
      <c r="R107" s="66"/>
      <c r="S107" s="66"/>
      <c r="T107" s="66"/>
      <c r="U107" s="66"/>
      <c r="V107" s="52"/>
      <c r="W107" s="52"/>
      <c r="X107" s="52"/>
      <c r="Y107" s="52"/>
      <c r="Z107" s="51"/>
      <c r="AA107" s="77">
        <v>107</v>
      </c>
      <c r="AB107" s="77"/>
      <c r="AC107" s="78"/>
      <c r="AD107" s="99">
        <v>835</v>
      </c>
      <c r="AE107" s="99">
        <v>707</v>
      </c>
      <c r="AF107" s="99">
        <v>1695</v>
      </c>
      <c r="AG107" s="99">
        <v>890</v>
      </c>
      <c r="AH107" s="99"/>
      <c r="AI107" s="99" t="s">
        <v>2095</v>
      </c>
      <c r="AJ107" s="99" t="s">
        <v>2478</v>
      </c>
      <c r="AK107" s="105" t="s">
        <v>2714</v>
      </c>
      <c r="AL107" s="99"/>
      <c r="AM107" s="102">
        <v>41950.71513888889</v>
      </c>
      <c r="AN107" s="99" t="s">
        <v>3365</v>
      </c>
      <c r="AO107" s="105" t="s">
        <v>3470</v>
      </c>
      <c r="AP107" s="99" t="s">
        <v>66</v>
      </c>
      <c r="AQ107" s="2"/>
      <c r="AR107" s="3"/>
      <c r="AS107" s="3"/>
      <c r="AT107" s="3"/>
      <c r="AU107" s="3"/>
    </row>
    <row r="108" spans="1:47" ht="15">
      <c r="A108" s="70" t="s">
        <v>308</v>
      </c>
      <c r="B108" s="71"/>
      <c r="C108" s="71"/>
      <c r="D108" s="72"/>
      <c r="E108" s="74"/>
      <c r="F108" s="112" t="s">
        <v>3018</v>
      </c>
      <c r="G108" s="71"/>
      <c r="H108" s="75"/>
      <c r="I108" s="76"/>
      <c r="J108" s="76"/>
      <c r="K108" s="75" t="s">
        <v>3926</v>
      </c>
      <c r="L108" s="89"/>
      <c r="M108" s="90">
        <v>2444.333984375</v>
      </c>
      <c r="N108" s="90">
        <v>8901.91796875</v>
      </c>
      <c r="O108" s="91"/>
      <c r="P108" s="92"/>
      <c r="Q108" s="92"/>
      <c r="R108" s="66"/>
      <c r="S108" s="66"/>
      <c r="T108" s="66"/>
      <c r="U108" s="66"/>
      <c r="V108" s="52"/>
      <c r="W108" s="52"/>
      <c r="X108" s="52"/>
      <c r="Y108" s="52"/>
      <c r="Z108" s="51"/>
      <c r="AA108" s="77">
        <v>108</v>
      </c>
      <c r="AB108" s="77"/>
      <c r="AC108" s="78"/>
      <c r="AD108" s="99">
        <v>35</v>
      </c>
      <c r="AE108" s="99">
        <v>28</v>
      </c>
      <c r="AF108" s="99">
        <v>162</v>
      </c>
      <c r="AG108" s="99">
        <v>25</v>
      </c>
      <c r="AH108" s="99"/>
      <c r="AI108" s="99" t="s">
        <v>2096</v>
      </c>
      <c r="AJ108" s="99" t="s">
        <v>2436</v>
      </c>
      <c r="AK108" s="105" t="s">
        <v>2715</v>
      </c>
      <c r="AL108" s="99"/>
      <c r="AM108" s="102">
        <v>43471.50918981482</v>
      </c>
      <c r="AN108" s="99" t="s">
        <v>3365</v>
      </c>
      <c r="AO108" s="105" t="s">
        <v>3471</v>
      </c>
      <c r="AP108" s="99" t="s">
        <v>66</v>
      </c>
      <c r="AQ108" s="2"/>
      <c r="AR108" s="3"/>
      <c r="AS108" s="3"/>
      <c r="AT108" s="3"/>
      <c r="AU108" s="3"/>
    </row>
    <row r="109" spans="1:47" ht="15">
      <c r="A109" s="70" t="s">
        <v>309</v>
      </c>
      <c r="B109" s="71"/>
      <c r="C109" s="71"/>
      <c r="D109" s="72"/>
      <c r="E109" s="74"/>
      <c r="F109" s="112" t="s">
        <v>3019</v>
      </c>
      <c r="G109" s="71"/>
      <c r="H109" s="75"/>
      <c r="I109" s="76"/>
      <c r="J109" s="76"/>
      <c r="K109" s="75" t="s">
        <v>3927</v>
      </c>
      <c r="L109" s="89"/>
      <c r="M109" s="90">
        <v>2455.12646484375</v>
      </c>
      <c r="N109" s="90">
        <v>8914.0439453125</v>
      </c>
      <c r="O109" s="91"/>
      <c r="P109" s="92"/>
      <c r="Q109" s="92"/>
      <c r="R109" s="66"/>
      <c r="S109" s="66"/>
      <c r="T109" s="66"/>
      <c r="U109" s="66"/>
      <c r="V109" s="52"/>
      <c r="W109" s="52"/>
      <c r="X109" s="52"/>
      <c r="Y109" s="52"/>
      <c r="Z109" s="51"/>
      <c r="AA109" s="77">
        <v>109</v>
      </c>
      <c r="AB109" s="77"/>
      <c r="AC109" s="78"/>
      <c r="AD109" s="99">
        <v>16</v>
      </c>
      <c r="AE109" s="99">
        <v>33</v>
      </c>
      <c r="AF109" s="99">
        <v>385</v>
      </c>
      <c r="AG109" s="99">
        <v>0</v>
      </c>
      <c r="AH109" s="99"/>
      <c r="AI109" s="99" t="s">
        <v>2097</v>
      </c>
      <c r="AJ109" s="99"/>
      <c r="AK109" s="99"/>
      <c r="AL109" s="99"/>
      <c r="AM109" s="102">
        <v>43052.57210648148</v>
      </c>
      <c r="AN109" s="99" t="s">
        <v>3365</v>
      </c>
      <c r="AO109" s="105" t="s">
        <v>3472</v>
      </c>
      <c r="AP109" s="99" t="s">
        <v>66</v>
      </c>
      <c r="AQ109" s="2"/>
      <c r="AR109" s="3"/>
      <c r="AS109" s="3"/>
      <c r="AT109" s="3"/>
      <c r="AU109" s="3"/>
    </row>
    <row r="110" spans="1:47" ht="15">
      <c r="A110" s="70" t="s">
        <v>310</v>
      </c>
      <c r="B110" s="71"/>
      <c r="C110" s="71"/>
      <c r="D110" s="72"/>
      <c r="E110" s="74"/>
      <c r="F110" s="112" t="s">
        <v>3020</v>
      </c>
      <c r="G110" s="71"/>
      <c r="H110" s="75"/>
      <c r="I110" s="76"/>
      <c r="J110" s="76"/>
      <c r="K110" s="75" t="s">
        <v>3928</v>
      </c>
      <c r="L110" s="89"/>
      <c r="M110" s="90">
        <v>2176.49072265625</v>
      </c>
      <c r="N110" s="90">
        <v>9500.0947265625</v>
      </c>
      <c r="O110" s="91"/>
      <c r="P110" s="92"/>
      <c r="Q110" s="92"/>
      <c r="R110" s="66"/>
      <c r="S110" s="66"/>
      <c r="T110" s="66"/>
      <c r="U110" s="66"/>
      <c r="V110" s="52"/>
      <c r="W110" s="52"/>
      <c r="X110" s="52"/>
      <c r="Y110" s="52"/>
      <c r="Z110" s="51"/>
      <c r="AA110" s="77">
        <v>110</v>
      </c>
      <c r="AB110" s="77"/>
      <c r="AC110" s="78"/>
      <c r="AD110" s="99">
        <v>1066</v>
      </c>
      <c r="AE110" s="99">
        <v>77</v>
      </c>
      <c r="AF110" s="99">
        <v>94</v>
      </c>
      <c r="AG110" s="99">
        <v>1390</v>
      </c>
      <c r="AH110" s="99"/>
      <c r="AI110" s="99" t="s">
        <v>2098</v>
      </c>
      <c r="AJ110" s="99" t="s">
        <v>2479</v>
      </c>
      <c r="AK110" s="105" t="s">
        <v>2716</v>
      </c>
      <c r="AL110" s="99"/>
      <c r="AM110" s="102">
        <v>43712.63379629629</v>
      </c>
      <c r="AN110" s="99" t="s">
        <v>3365</v>
      </c>
      <c r="AO110" s="105" t="s">
        <v>3473</v>
      </c>
      <c r="AP110" s="99" t="s">
        <v>66</v>
      </c>
      <c r="AQ110" s="2"/>
      <c r="AR110" s="3"/>
      <c r="AS110" s="3"/>
      <c r="AT110" s="3"/>
      <c r="AU110" s="3"/>
    </row>
    <row r="111" spans="1:47" ht="15">
      <c r="A111" s="70" t="s">
        <v>311</v>
      </c>
      <c r="B111" s="71"/>
      <c r="C111" s="71"/>
      <c r="D111" s="72"/>
      <c r="E111" s="74"/>
      <c r="F111" s="112" t="s">
        <v>3021</v>
      </c>
      <c r="G111" s="71"/>
      <c r="H111" s="75"/>
      <c r="I111" s="76"/>
      <c r="J111" s="76"/>
      <c r="K111" s="75" t="s">
        <v>3929</v>
      </c>
      <c r="L111" s="89"/>
      <c r="M111" s="90">
        <v>2176.070068359375</v>
      </c>
      <c r="N111" s="90">
        <v>9510.3134765625</v>
      </c>
      <c r="O111" s="91"/>
      <c r="P111" s="92"/>
      <c r="Q111" s="92"/>
      <c r="R111" s="66"/>
      <c r="S111" s="66"/>
      <c r="T111" s="66"/>
      <c r="U111" s="66"/>
      <c r="V111" s="52"/>
      <c r="W111" s="52"/>
      <c r="X111" s="52"/>
      <c r="Y111" s="52"/>
      <c r="Z111" s="51"/>
      <c r="AA111" s="77">
        <v>111</v>
      </c>
      <c r="AB111" s="77"/>
      <c r="AC111" s="78"/>
      <c r="AD111" s="99">
        <v>68</v>
      </c>
      <c r="AE111" s="99">
        <v>1402</v>
      </c>
      <c r="AF111" s="99">
        <v>10184</v>
      </c>
      <c r="AG111" s="99">
        <v>15273</v>
      </c>
      <c r="AH111" s="99"/>
      <c r="AI111" s="99" t="s">
        <v>2099</v>
      </c>
      <c r="AJ111" s="99" t="s">
        <v>2425</v>
      </c>
      <c r="AK111" s="105" t="s">
        <v>2717</v>
      </c>
      <c r="AL111" s="99"/>
      <c r="AM111" s="102">
        <v>41757.79482638889</v>
      </c>
      <c r="AN111" s="99" t="s">
        <v>3365</v>
      </c>
      <c r="AO111" s="105" t="s">
        <v>3474</v>
      </c>
      <c r="AP111" s="99" t="s">
        <v>66</v>
      </c>
      <c r="AQ111" s="2"/>
      <c r="AR111" s="3"/>
      <c r="AS111" s="3"/>
      <c r="AT111" s="3"/>
      <c r="AU111" s="3"/>
    </row>
    <row r="112" spans="1:47" ht="15">
      <c r="A112" s="70" t="s">
        <v>312</v>
      </c>
      <c r="B112" s="71"/>
      <c r="C112" s="71"/>
      <c r="D112" s="72"/>
      <c r="E112" s="74"/>
      <c r="F112" s="112" t="s">
        <v>3022</v>
      </c>
      <c r="G112" s="71"/>
      <c r="H112" s="75"/>
      <c r="I112" s="76"/>
      <c r="J112" s="76"/>
      <c r="K112" s="75" t="s">
        <v>3930</v>
      </c>
      <c r="L112" s="89"/>
      <c r="M112" s="90">
        <v>2451.064453125</v>
      </c>
      <c r="N112" s="90">
        <v>8890.5712890625</v>
      </c>
      <c r="O112" s="91"/>
      <c r="P112" s="92"/>
      <c r="Q112" s="92"/>
      <c r="R112" s="66"/>
      <c r="S112" s="66"/>
      <c r="T112" s="66"/>
      <c r="U112" s="66"/>
      <c r="V112" s="52"/>
      <c r="W112" s="52"/>
      <c r="X112" s="52"/>
      <c r="Y112" s="52"/>
      <c r="Z112" s="51"/>
      <c r="AA112" s="77">
        <v>112</v>
      </c>
      <c r="AB112" s="77"/>
      <c r="AC112" s="78"/>
      <c r="AD112" s="99">
        <v>165</v>
      </c>
      <c r="AE112" s="99">
        <v>1792</v>
      </c>
      <c r="AF112" s="99">
        <v>5287</v>
      </c>
      <c r="AG112" s="99">
        <v>3926</v>
      </c>
      <c r="AH112" s="99"/>
      <c r="AI112" s="99" t="s">
        <v>2100</v>
      </c>
      <c r="AJ112" s="99" t="s">
        <v>2480</v>
      </c>
      <c r="AK112" s="105" t="s">
        <v>2718</v>
      </c>
      <c r="AL112" s="99"/>
      <c r="AM112" s="102">
        <v>41406.95957175926</v>
      </c>
      <c r="AN112" s="99" t="s">
        <v>3365</v>
      </c>
      <c r="AO112" s="105" t="s">
        <v>3475</v>
      </c>
      <c r="AP112" s="99" t="s">
        <v>66</v>
      </c>
      <c r="AQ112" s="2"/>
      <c r="AR112" s="3"/>
      <c r="AS112" s="3"/>
      <c r="AT112" s="3"/>
      <c r="AU112" s="3"/>
    </row>
    <row r="113" spans="1:47" ht="15">
      <c r="A113" s="70" t="s">
        <v>345</v>
      </c>
      <c r="B113" s="71"/>
      <c r="C113" s="71"/>
      <c r="D113" s="72"/>
      <c r="E113" s="74"/>
      <c r="F113" s="112" t="s">
        <v>3023</v>
      </c>
      <c r="G113" s="71"/>
      <c r="H113" s="75"/>
      <c r="I113" s="76"/>
      <c r="J113" s="76"/>
      <c r="K113" s="75" t="s">
        <v>3931</v>
      </c>
      <c r="L113" s="89"/>
      <c r="M113" s="90">
        <v>2294.481201171875</v>
      </c>
      <c r="N113" s="90">
        <v>8994.970703125</v>
      </c>
      <c r="O113" s="91"/>
      <c r="P113" s="92"/>
      <c r="Q113" s="92"/>
      <c r="R113" s="66"/>
      <c r="S113" s="66"/>
      <c r="T113" s="66"/>
      <c r="U113" s="66"/>
      <c r="V113" s="52"/>
      <c r="W113" s="52"/>
      <c r="X113" s="52"/>
      <c r="Y113" s="52"/>
      <c r="Z113" s="51"/>
      <c r="AA113" s="77">
        <v>113</v>
      </c>
      <c r="AB113" s="77"/>
      <c r="AC113" s="78"/>
      <c r="AD113" s="99">
        <v>125</v>
      </c>
      <c r="AE113" s="99">
        <v>774</v>
      </c>
      <c r="AF113" s="99">
        <v>1749</v>
      </c>
      <c r="AG113" s="99">
        <v>12</v>
      </c>
      <c r="AH113" s="99"/>
      <c r="AI113" s="99" t="s">
        <v>2101</v>
      </c>
      <c r="AJ113" s="99" t="s">
        <v>2435</v>
      </c>
      <c r="AK113" s="105" t="s">
        <v>2719</v>
      </c>
      <c r="AL113" s="99"/>
      <c r="AM113" s="102">
        <v>40945.805925925924</v>
      </c>
      <c r="AN113" s="99" t="s">
        <v>3365</v>
      </c>
      <c r="AO113" s="105" t="s">
        <v>3476</v>
      </c>
      <c r="AP113" s="99" t="s">
        <v>66</v>
      </c>
      <c r="AQ113" s="2"/>
      <c r="AR113" s="3"/>
      <c r="AS113" s="3"/>
      <c r="AT113" s="3"/>
      <c r="AU113" s="3"/>
    </row>
    <row r="114" spans="1:47" ht="15">
      <c r="A114" s="70" t="s">
        <v>313</v>
      </c>
      <c r="B114" s="71"/>
      <c r="C114" s="71"/>
      <c r="D114" s="72"/>
      <c r="E114" s="74"/>
      <c r="F114" s="112" t="s">
        <v>3024</v>
      </c>
      <c r="G114" s="71"/>
      <c r="H114" s="75"/>
      <c r="I114" s="76"/>
      <c r="J114" s="76"/>
      <c r="K114" s="75" t="s">
        <v>3932</v>
      </c>
      <c r="L114" s="89"/>
      <c r="M114" s="90">
        <v>2586.79345703125</v>
      </c>
      <c r="N114" s="90">
        <v>9104.9931640625</v>
      </c>
      <c r="O114" s="91"/>
      <c r="P114" s="92"/>
      <c r="Q114" s="92"/>
      <c r="R114" s="66"/>
      <c r="S114" s="66"/>
      <c r="T114" s="66"/>
      <c r="U114" s="66"/>
      <c r="V114" s="52"/>
      <c r="W114" s="52"/>
      <c r="X114" s="52"/>
      <c r="Y114" s="52"/>
      <c r="Z114" s="51"/>
      <c r="AA114" s="77">
        <v>114</v>
      </c>
      <c r="AB114" s="77"/>
      <c r="AC114" s="78"/>
      <c r="AD114" s="99">
        <v>2996</v>
      </c>
      <c r="AE114" s="99">
        <v>2820</v>
      </c>
      <c r="AF114" s="99">
        <v>11805</v>
      </c>
      <c r="AG114" s="99">
        <v>5882</v>
      </c>
      <c r="AH114" s="99"/>
      <c r="AI114" s="99" t="s">
        <v>2102</v>
      </c>
      <c r="AJ114" s="99" t="s">
        <v>2436</v>
      </c>
      <c r="AK114" s="99"/>
      <c r="AL114" s="99"/>
      <c r="AM114" s="102">
        <v>39731.66866898148</v>
      </c>
      <c r="AN114" s="99" t="s">
        <v>3365</v>
      </c>
      <c r="AO114" s="105" t="s">
        <v>3477</v>
      </c>
      <c r="AP114" s="99" t="s">
        <v>66</v>
      </c>
      <c r="AQ114" s="2"/>
      <c r="AR114" s="3"/>
      <c r="AS114" s="3"/>
      <c r="AT114" s="3"/>
      <c r="AU114" s="3"/>
    </row>
    <row r="115" spans="1:47" ht="15">
      <c r="A115" s="70" t="s">
        <v>637</v>
      </c>
      <c r="B115" s="71"/>
      <c r="C115" s="71"/>
      <c r="D115" s="72"/>
      <c r="E115" s="74"/>
      <c r="F115" s="112" t="s">
        <v>3025</v>
      </c>
      <c r="G115" s="71"/>
      <c r="H115" s="75"/>
      <c r="I115" s="76"/>
      <c r="J115" s="76"/>
      <c r="K115" s="75" t="s">
        <v>3933</v>
      </c>
      <c r="L115" s="89"/>
      <c r="M115" s="90">
        <v>2593.5146484375</v>
      </c>
      <c r="N115" s="90">
        <v>9094.4951171875</v>
      </c>
      <c r="O115" s="91"/>
      <c r="P115" s="92"/>
      <c r="Q115" s="92"/>
      <c r="R115" s="66"/>
      <c r="S115" s="66"/>
      <c r="T115" s="66"/>
      <c r="U115" s="66"/>
      <c r="V115" s="52"/>
      <c r="W115" s="52"/>
      <c r="X115" s="52"/>
      <c r="Y115" s="52"/>
      <c r="Z115" s="51"/>
      <c r="AA115" s="77">
        <v>115</v>
      </c>
      <c r="AB115" s="77"/>
      <c r="AC115" s="78"/>
      <c r="AD115" s="99">
        <v>236</v>
      </c>
      <c r="AE115" s="99">
        <v>6885</v>
      </c>
      <c r="AF115" s="99">
        <v>6356</v>
      </c>
      <c r="AG115" s="99">
        <v>400</v>
      </c>
      <c r="AH115" s="99"/>
      <c r="AI115" s="99" t="s">
        <v>2103</v>
      </c>
      <c r="AJ115" s="99"/>
      <c r="AK115" s="99"/>
      <c r="AL115" s="99"/>
      <c r="AM115" s="102">
        <v>41349.7208912037</v>
      </c>
      <c r="AN115" s="99" t="s">
        <v>3365</v>
      </c>
      <c r="AO115" s="105" t="s">
        <v>3478</v>
      </c>
      <c r="AP115" s="99" t="s">
        <v>65</v>
      </c>
      <c r="AQ115" s="2"/>
      <c r="AR115" s="3"/>
      <c r="AS115" s="3"/>
      <c r="AT115" s="3"/>
      <c r="AU115" s="3"/>
    </row>
    <row r="116" spans="1:47" ht="15">
      <c r="A116" s="70" t="s">
        <v>336</v>
      </c>
      <c r="B116" s="71"/>
      <c r="C116" s="71"/>
      <c r="D116" s="72"/>
      <c r="E116" s="74"/>
      <c r="F116" s="112" t="s">
        <v>3026</v>
      </c>
      <c r="G116" s="71"/>
      <c r="H116" s="75"/>
      <c r="I116" s="76"/>
      <c r="J116" s="76"/>
      <c r="K116" s="75" t="s">
        <v>3934</v>
      </c>
      <c r="L116" s="89"/>
      <c r="M116" s="90">
        <v>2592.607666015625</v>
      </c>
      <c r="N116" s="90">
        <v>9104.728515625</v>
      </c>
      <c r="O116" s="91"/>
      <c r="P116" s="92"/>
      <c r="Q116" s="92"/>
      <c r="R116" s="66"/>
      <c r="S116" s="66"/>
      <c r="T116" s="66"/>
      <c r="U116" s="66"/>
      <c r="V116" s="52"/>
      <c r="W116" s="52"/>
      <c r="X116" s="52"/>
      <c r="Y116" s="52"/>
      <c r="Z116" s="51"/>
      <c r="AA116" s="77">
        <v>116</v>
      </c>
      <c r="AB116" s="77"/>
      <c r="AC116" s="78"/>
      <c r="AD116" s="99">
        <v>198</v>
      </c>
      <c r="AE116" s="99">
        <v>1232</v>
      </c>
      <c r="AF116" s="99">
        <v>444</v>
      </c>
      <c r="AG116" s="99">
        <v>420</v>
      </c>
      <c r="AH116" s="99"/>
      <c r="AI116" s="99" t="s">
        <v>2104</v>
      </c>
      <c r="AJ116" s="99" t="s">
        <v>2475</v>
      </c>
      <c r="AK116" s="99"/>
      <c r="AL116" s="99"/>
      <c r="AM116" s="102">
        <v>41298.917291666665</v>
      </c>
      <c r="AN116" s="99" t="s">
        <v>3365</v>
      </c>
      <c r="AO116" s="105" t="s">
        <v>3479</v>
      </c>
      <c r="AP116" s="99" t="s">
        <v>66</v>
      </c>
      <c r="AQ116" s="2"/>
      <c r="AR116" s="3"/>
      <c r="AS116" s="3"/>
      <c r="AT116" s="3"/>
      <c r="AU116" s="3"/>
    </row>
    <row r="117" spans="1:47" ht="15">
      <c r="A117" s="70" t="s">
        <v>315</v>
      </c>
      <c r="B117" s="71"/>
      <c r="C117" s="71"/>
      <c r="D117" s="72"/>
      <c r="E117" s="74"/>
      <c r="F117" s="112" t="s">
        <v>3027</v>
      </c>
      <c r="G117" s="71"/>
      <c r="H117" s="75"/>
      <c r="I117" s="76"/>
      <c r="J117" s="76"/>
      <c r="K117" s="75" t="s">
        <v>3935</v>
      </c>
      <c r="L117" s="89"/>
      <c r="M117" s="90">
        <v>2592.44775390625</v>
      </c>
      <c r="N117" s="90">
        <v>9102.9619140625</v>
      </c>
      <c r="O117" s="91"/>
      <c r="P117" s="92"/>
      <c r="Q117" s="92"/>
      <c r="R117" s="66"/>
      <c r="S117" s="66"/>
      <c r="T117" s="66"/>
      <c r="U117" s="66"/>
      <c r="V117" s="52"/>
      <c r="W117" s="52"/>
      <c r="X117" s="52"/>
      <c r="Y117" s="52"/>
      <c r="Z117" s="51"/>
      <c r="AA117" s="77">
        <v>117</v>
      </c>
      <c r="AB117" s="77"/>
      <c r="AC117" s="78"/>
      <c r="AD117" s="99">
        <v>119</v>
      </c>
      <c r="AE117" s="99">
        <v>1636</v>
      </c>
      <c r="AF117" s="99">
        <v>2115</v>
      </c>
      <c r="AG117" s="99">
        <v>768</v>
      </c>
      <c r="AH117" s="99"/>
      <c r="AI117" s="99" t="s">
        <v>2105</v>
      </c>
      <c r="AJ117" s="99"/>
      <c r="AK117" s="105" t="s">
        <v>2720</v>
      </c>
      <c r="AL117" s="99"/>
      <c r="AM117" s="102">
        <v>42720.890185185184</v>
      </c>
      <c r="AN117" s="99" t="s">
        <v>3365</v>
      </c>
      <c r="AO117" s="105" t="s">
        <v>3480</v>
      </c>
      <c r="AP117" s="99" t="s">
        <v>66</v>
      </c>
      <c r="AQ117" s="2"/>
      <c r="AR117" s="3"/>
      <c r="AS117" s="3"/>
      <c r="AT117" s="3"/>
      <c r="AU117" s="3"/>
    </row>
    <row r="118" spans="1:47" ht="15">
      <c r="A118" s="70" t="s">
        <v>316</v>
      </c>
      <c r="B118" s="71"/>
      <c r="C118" s="71"/>
      <c r="D118" s="72"/>
      <c r="E118" s="74"/>
      <c r="F118" s="112" t="s">
        <v>3028</v>
      </c>
      <c r="G118" s="71"/>
      <c r="H118" s="75"/>
      <c r="I118" s="76"/>
      <c r="J118" s="76"/>
      <c r="K118" s="75" t="s">
        <v>3936</v>
      </c>
      <c r="L118" s="89"/>
      <c r="M118" s="90">
        <v>2443.230712890625</v>
      </c>
      <c r="N118" s="90">
        <v>8912.3583984375</v>
      </c>
      <c r="O118" s="91"/>
      <c r="P118" s="92"/>
      <c r="Q118" s="92"/>
      <c r="R118" s="66"/>
      <c r="S118" s="66"/>
      <c r="T118" s="66"/>
      <c r="U118" s="66"/>
      <c r="V118" s="52"/>
      <c r="W118" s="52"/>
      <c r="X118" s="52"/>
      <c r="Y118" s="52"/>
      <c r="Z118" s="51"/>
      <c r="AA118" s="77">
        <v>118</v>
      </c>
      <c r="AB118" s="77"/>
      <c r="AC118" s="78"/>
      <c r="AD118" s="99">
        <v>427</v>
      </c>
      <c r="AE118" s="99">
        <v>223</v>
      </c>
      <c r="AF118" s="99">
        <v>791</v>
      </c>
      <c r="AG118" s="99">
        <v>770</v>
      </c>
      <c r="AH118" s="99"/>
      <c r="AI118" s="99" t="s">
        <v>2106</v>
      </c>
      <c r="AJ118" s="99" t="s">
        <v>2481</v>
      </c>
      <c r="AK118" s="99"/>
      <c r="AL118" s="99"/>
      <c r="AM118" s="102">
        <v>42616.228472222225</v>
      </c>
      <c r="AN118" s="99" t="s">
        <v>3365</v>
      </c>
      <c r="AO118" s="105" t="s">
        <v>3481</v>
      </c>
      <c r="AP118" s="99" t="s">
        <v>66</v>
      </c>
      <c r="AQ118" s="2"/>
      <c r="AR118" s="3"/>
      <c r="AS118" s="3"/>
      <c r="AT118" s="3"/>
      <c r="AU118" s="3"/>
    </row>
    <row r="119" spans="1:47" ht="15">
      <c r="A119" s="70" t="s">
        <v>330</v>
      </c>
      <c r="B119" s="71"/>
      <c r="C119" s="71"/>
      <c r="D119" s="72"/>
      <c r="E119" s="74"/>
      <c r="F119" s="112" t="s">
        <v>3029</v>
      </c>
      <c r="G119" s="71"/>
      <c r="H119" s="75"/>
      <c r="I119" s="76"/>
      <c r="J119" s="76"/>
      <c r="K119" s="75" t="s">
        <v>3937</v>
      </c>
      <c r="L119" s="89"/>
      <c r="M119" s="90">
        <v>2443.233642578125</v>
      </c>
      <c r="N119" s="90">
        <v>8914.6748046875</v>
      </c>
      <c r="O119" s="91"/>
      <c r="P119" s="92"/>
      <c r="Q119" s="92"/>
      <c r="R119" s="66"/>
      <c r="S119" s="66"/>
      <c r="T119" s="66"/>
      <c r="U119" s="66"/>
      <c r="V119" s="52"/>
      <c r="W119" s="52"/>
      <c r="X119" s="52"/>
      <c r="Y119" s="52"/>
      <c r="Z119" s="51"/>
      <c r="AA119" s="77">
        <v>119</v>
      </c>
      <c r="AB119" s="77"/>
      <c r="AC119" s="78"/>
      <c r="AD119" s="99">
        <v>411</v>
      </c>
      <c r="AE119" s="99">
        <v>682</v>
      </c>
      <c r="AF119" s="99">
        <v>1418</v>
      </c>
      <c r="AG119" s="99">
        <v>318</v>
      </c>
      <c r="AH119" s="99"/>
      <c r="AI119" s="99" t="s">
        <v>2107</v>
      </c>
      <c r="AJ119" s="99" t="s">
        <v>2482</v>
      </c>
      <c r="AK119" s="105" t="s">
        <v>2721</v>
      </c>
      <c r="AL119" s="99"/>
      <c r="AM119" s="102">
        <v>41136.13359953704</v>
      </c>
      <c r="AN119" s="99" t="s">
        <v>3365</v>
      </c>
      <c r="AO119" s="105" t="s">
        <v>3482</v>
      </c>
      <c r="AP119" s="99" t="s">
        <v>66</v>
      </c>
      <c r="AQ119" s="2"/>
      <c r="AR119" s="3"/>
      <c r="AS119" s="3"/>
      <c r="AT119" s="3"/>
      <c r="AU119" s="3"/>
    </row>
    <row r="120" spans="1:47" ht="15">
      <c r="A120" s="70" t="s">
        <v>329</v>
      </c>
      <c r="B120" s="71"/>
      <c r="C120" s="71"/>
      <c r="D120" s="72"/>
      <c r="E120" s="74"/>
      <c r="F120" s="112" t="s">
        <v>3030</v>
      </c>
      <c r="G120" s="71"/>
      <c r="H120" s="75"/>
      <c r="I120" s="76"/>
      <c r="J120" s="76"/>
      <c r="K120" s="75" t="s">
        <v>3938</v>
      </c>
      <c r="L120" s="89"/>
      <c r="M120" s="90">
        <v>2450.94921875</v>
      </c>
      <c r="N120" s="90">
        <v>8906.7216796875</v>
      </c>
      <c r="O120" s="91"/>
      <c r="P120" s="92"/>
      <c r="Q120" s="92"/>
      <c r="R120" s="66"/>
      <c r="S120" s="66"/>
      <c r="T120" s="66"/>
      <c r="U120" s="66"/>
      <c r="V120" s="52"/>
      <c r="W120" s="52"/>
      <c r="X120" s="52"/>
      <c r="Y120" s="52"/>
      <c r="Z120" s="51"/>
      <c r="AA120" s="77">
        <v>120</v>
      </c>
      <c r="AB120" s="77"/>
      <c r="AC120" s="78"/>
      <c r="AD120" s="99">
        <v>4717</v>
      </c>
      <c r="AE120" s="99">
        <v>3511</v>
      </c>
      <c r="AF120" s="99">
        <v>76877</v>
      </c>
      <c r="AG120" s="99">
        <v>1593</v>
      </c>
      <c r="AH120" s="99"/>
      <c r="AI120" s="99" t="s">
        <v>2108</v>
      </c>
      <c r="AJ120" s="99" t="s">
        <v>2483</v>
      </c>
      <c r="AK120" s="105" t="s">
        <v>2722</v>
      </c>
      <c r="AL120" s="99"/>
      <c r="AM120" s="102">
        <v>40376.91479166667</v>
      </c>
      <c r="AN120" s="99" t="s">
        <v>3365</v>
      </c>
      <c r="AO120" s="105" t="s">
        <v>3483</v>
      </c>
      <c r="AP120" s="99" t="s">
        <v>66</v>
      </c>
      <c r="AQ120" s="2"/>
      <c r="AR120" s="3"/>
      <c r="AS120" s="3"/>
      <c r="AT120" s="3"/>
      <c r="AU120" s="3"/>
    </row>
    <row r="121" spans="1:47" ht="15">
      <c r="A121" s="70" t="s">
        <v>317</v>
      </c>
      <c r="B121" s="71"/>
      <c r="C121" s="71"/>
      <c r="D121" s="72"/>
      <c r="E121" s="74"/>
      <c r="F121" s="112" t="s">
        <v>3031</v>
      </c>
      <c r="G121" s="71"/>
      <c r="H121" s="75"/>
      <c r="I121" s="76"/>
      <c r="J121" s="76"/>
      <c r="K121" s="75" t="s">
        <v>3939</v>
      </c>
      <c r="L121" s="89"/>
      <c r="M121" s="90">
        <v>2589.62744140625</v>
      </c>
      <c r="N121" s="90">
        <v>9098.8662109375</v>
      </c>
      <c r="O121" s="91"/>
      <c r="P121" s="92"/>
      <c r="Q121" s="92"/>
      <c r="R121" s="66"/>
      <c r="S121" s="66"/>
      <c r="T121" s="66"/>
      <c r="U121" s="66"/>
      <c r="V121" s="52"/>
      <c r="W121" s="52"/>
      <c r="X121" s="52"/>
      <c r="Y121" s="52"/>
      <c r="Z121" s="51"/>
      <c r="AA121" s="77">
        <v>121</v>
      </c>
      <c r="AB121" s="77"/>
      <c r="AC121" s="78"/>
      <c r="AD121" s="99">
        <v>145</v>
      </c>
      <c r="AE121" s="99">
        <v>263</v>
      </c>
      <c r="AF121" s="99">
        <v>491</v>
      </c>
      <c r="AG121" s="99">
        <v>1157</v>
      </c>
      <c r="AH121" s="99"/>
      <c r="AI121" s="99" t="s">
        <v>2109</v>
      </c>
      <c r="AJ121" s="99" t="s">
        <v>2425</v>
      </c>
      <c r="AK121" s="105" t="s">
        <v>2723</v>
      </c>
      <c r="AL121" s="99"/>
      <c r="AM121" s="102">
        <v>43010.83130787037</v>
      </c>
      <c r="AN121" s="99" t="s">
        <v>3365</v>
      </c>
      <c r="AO121" s="105" t="s">
        <v>3484</v>
      </c>
      <c r="AP121" s="99" t="s">
        <v>66</v>
      </c>
      <c r="AQ121" s="2"/>
      <c r="AR121" s="3"/>
      <c r="AS121" s="3"/>
      <c r="AT121" s="3"/>
      <c r="AU121" s="3"/>
    </row>
    <row r="122" spans="1:47" ht="15">
      <c r="A122" s="70" t="s">
        <v>319</v>
      </c>
      <c r="B122" s="71"/>
      <c r="C122" s="71"/>
      <c r="D122" s="72"/>
      <c r="E122" s="74"/>
      <c r="F122" s="112" t="s">
        <v>3032</v>
      </c>
      <c r="G122" s="71"/>
      <c r="H122" s="75"/>
      <c r="I122" s="76"/>
      <c r="J122" s="76"/>
      <c r="K122" s="75" t="s">
        <v>3940</v>
      </c>
      <c r="L122" s="89"/>
      <c r="M122" s="90">
        <v>2456.280029296875</v>
      </c>
      <c r="N122" s="90">
        <v>8896.5771484375</v>
      </c>
      <c r="O122" s="91"/>
      <c r="P122" s="92"/>
      <c r="Q122" s="92"/>
      <c r="R122" s="66"/>
      <c r="S122" s="66"/>
      <c r="T122" s="66"/>
      <c r="U122" s="66"/>
      <c r="V122" s="52"/>
      <c r="W122" s="52"/>
      <c r="X122" s="52"/>
      <c r="Y122" s="52"/>
      <c r="Z122" s="51"/>
      <c r="AA122" s="77">
        <v>122</v>
      </c>
      <c r="AB122" s="77"/>
      <c r="AC122" s="78"/>
      <c r="AD122" s="99">
        <v>137</v>
      </c>
      <c r="AE122" s="99">
        <v>773</v>
      </c>
      <c r="AF122" s="99">
        <v>319</v>
      </c>
      <c r="AG122" s="99">
        <v>95</v>
      </c>
      <c r="AH122" s="99"/>
      <c r="AI122" s="99" t="s">
        <v>2110</v>
      </c>
      <c r="AJ122" s="99" t="s">
        <v>2475</v>
      </c>
      <c r="AK122" s="99"/>
      <c r="AL122" s="99"/>
      <c r="AM122" s="102">
        <v>42782.06790509259</v>
      </c>
      <c r="AN122" s="99" t="s">
        <v>3365</v>
      </c>
      <c r="AO122" s="105" t="s">
        <v>3485</v>
      </c>
      <c r="AP122" s="99" t="s">
        <v>66</v>
      </c>
      <c r="AQ122" s="2"/>
      <c r="AR122" s="3"/>
      <c r="AS122" s="3"/>
      <c r="AT122" s="3"/>
      <c r="AU122" s="3"/>
    </row>
    <row r="123" spans="1:47" ht="15">
      <c r="A123" s="70" t="s">
        <v>320</v>
      </c>
      <c r="B123" s="71"/>
      <c r="C123" s="71"/>
      <c r="D123" s="72"/>
      <c r="E123" s="74"/>
      <c r="F123" s="112" t="s">
        <v>3033</v>
      </c>
      <c r="G123" s="71"/>
      <c r="H123" s="75"/>
      <c r="I123" s="76"/>
      <c r="J123" s="76"/>
      <c r="K123" s="75" t="s">
        <v>3941</v>
      </c>
      <c r="L123" s="89"/>
      <c r="M123" s="90">
        <v>2426.54833984375</v>
      </c>
      <c r="N123" s="90">
        <v>9186.4873046875</v>
      </c>
      <c r="O123" s="91"/>
      <c r="P123" s="92"/>
      <c r="Q123" s="92"/>
      <c r="R123" s="66"/>
      <c r="S123" s="66"/>
      <c r="T123" s="66"/>
      <c r="U123" s="66"/>
      <c r="V123" s="52"/>
      <c r="W123" s="52"/>
      <c r="X123" s="52"/>
      <c r="Y123" s="52"/>
      <c r="Z123" s="51"/>
      <c r="AA123" s="77">
        <v>123</v>
      </c>
      <c r="AB123" s="77"/>
      <c r="AC123" s="78"/>
      <c r="AD123" s="99">
        <v>504</v>
      </c>
      <c r="AE123" s="99">
        <v>547</v>
      </c>
      <c r="AF123" s="99">
        <v>5165</v>
      </c>
      <c r="AG123" s="99">
        <v>23922</v>
      </c>
      <c r="AH123" s="99"/>
      <c r="AI123" s="99" t="s">
        <v>2111</v>
      </c>
      <c r="AJ123" s="99" t="s">
        <v>2484</v>
      </c>
      <c r="AK123" s="105" t="s">
        <v>2724</v>
      </c>
      <c r="AL123" s="99"/>
      <c r="AM123" s="102">
        <v>41986.95674768519</v>
      </c>
      <c r="AN123" s="99" t="s">
        <v>3365</v>
      </c>
      <c r="AO123" s="105" t="s">
        <v>3486</v>
      </c>
      <c r="AP123" s="99" t="s">
        <v>66</v>
      </c>
      <c r="AQ123" s="2"/>
      <c r="AR123" s="3"/>
      <c r="AS123" s="3"/>
      <c r="AT123" s="3"/>
      <c r="AU123" s="3"/>
    </row>
    <row r="124" spans="1:47" ht="15">
      <c r="A124" s="70" t="s">
        <v>321</v>
      </c>
      <c r="B124" s="71"/>
      <c r="C124" s="71"/>
      <c r="D124" s="72"/>
      <c r="E124" s="74"/>
      <c r="F124" s="112" t="s">
        <v>3034</v>
      </c>
      <c r="G124" s="71"/>
      <c r="H124" s="75"/>
      <c r="I124" s="76"/>
      <c r="J124" s="76"/>
      <c r="K124" s="75" t="s">
        <v>3942</v>
      </c>
      <c r="L124" s="89"/>
      <c r="M124" s="90">
        <v>2439.6064453125</v>
      </c>
      <c r="N124" s="90">
        <v>8906.234375</v>
      </c>
      <c r="O124" s="91"/>
      <c r="P124" s="92"/>
      <c r="Q124" s="92"/>
      <c r="R124" s="66"/>
      <c r="S124" s="66"/>
      <c r="T124" s="66"/>
      <c r="U124" s="66"/>
      <c r="V124" s="52"/>
      <c r="W124" s="52"/>
      <c r="X124" s="52"/>
      <c r="Y124" s="52"/>
      <c r="Z124" s="51"/>
      <c r="AA124" s="77">
        <v>124</v>
      </c>
      <c r="AB124" s="77"/>
      <c r="AC124" s="78"/>
      <c r="AD124" s="99">
        <v>504</v>
      </c>
      <c r="AE124" s="99">
        <v>425</v>
      </c>
      <c r="AF124" s="99">
        <v>5050</v>
      </c>
      <c r="AG124" s="99">
        <v>32115</v>
      </c>
      <c r="AH124" s="99"/>
      <c r="AI124" s="99" t="s">
        <v>2112</v>
      </c>
      <c r="AJ124" s="99" t="s">
        <v>2485</v>
      </c>
      <c r="AK124" s="105" t="s">
        <v>2725</v>
      </c>
      <c r="AL124" s="99"/>
      <c r="AM124" s="102">
        <v>41197.87693287037</v>
      </c>
      <c r="AN124" s="99" t="s">
        <v>3365</v>
      </c>
      <c r="AO124" s="105" t="s">
        <v>3487</v>
      </c>
      <c r="AP124" s="99" t="s">
        <v>66</v>
      </c>
      <c r="AQ124" s="2"/>
      <c r="AR124" s="3"/>
      <c r="AS124" s="3"/>
      <c r="AT124" s="3"/>
      <c r="AU124" s="3"/>
    </row>
    <row r="125" spans="1:47" ht="15">
      <c r="A125" s="70" t="s">
        <v>571</v>
      </c>
      <c r="B125" s="71"/>
      <c r="C125" s="71"/>
      <c r="D125" s="72"/>
      <c r="E125" s="74"/>
      <c r="F125" s="112" t="s">
        <v>3035</v>
      </c>
      <c r="G125" s="71"/>
      <c r="H125" s="75"/>
      <c r="I125" s="76"/>
      <c r="J125" s="76"/>
      <c r="K125" s="75" t="s">
        <v>3943</v>
      </c>
      <c r="L125" s="89"/>
      <c r="M125" s="90">
        <v>2442.676513671875</v>
      </c>
      <c r="N125" s="90">
        <v>8900.2939453125</v>
      </c>
      <c r="O125" s="91"/>
      <c r="P125" s="92"/>
      <c r="Q125" s="92"/>
      <c r="R125" s="66"/>
      <c r="S125" s="66"/>
      <c r="T125" s="66"/>
      <c r="U125" s="66"/>
      <c r="V125" s="52"/>
      <c r="W125" s="52"/>
      <c r="X125" s="52"/>
      <c r="Y125" s="52"/>
      <c r="Z125" s="51"/>
      <c r="AA125" s="77">
        <v>125</v>
      </c>
      <c r="AB125" s="77"/>
      <c r="AC125" s="78"/>
      <c r="AD125" s="99">
        <v>609</v>
      </c>
      <c r="AE125" s="99">
        <v>11898</v>
      </c>
      <c r="AF125" s="99">
        <v>80698</v>
      </c>
      <c r="AG125" s="99">
        <v>1092</v>
      </c>
      <c r="AH125" s="99"/>
      <c r="AI125" s="99" t="s">
        <v>2113</v>
      </c>
      <c r="AJ125" s="99" t="s">
        <v>2486</v>
      </c>
      <c r="AK125" s="105" t="s">
        <v>2726</v>
      </c>
      <c r="AL125" s="99"/>
      <c r="AM125" s="102">
        <v>40764.65487268518</v>
      </c>
      <c r="AN125" s="99" t="s">
        <v>3365</v>
      </c>
      <c r="AO125" s="105" t="s">
        <v>3488</v>
      </c>
      <c r="AP125" s="99" t="s">
        <v>66</v>
      </c>
      <c r="AQ125" s="2"/>
      <c r="AR125" s="3"/>
      <c r="AS125" s="3"/>
      <c r="AT125" s="3"/>
      <c r="AU125" s="3"/>
    </row>
    <row r="126" spans="1:47" ht="15">
      <c r="A126" s="70" t="s">
        <v>323</v>
      </c>
      <c r="B126" s="71"/>
      <c r="C126" s="71"/>
      <c r="D126" s="72"/>
      <c r="E126" s="74"/>
      <c r="F126" s="112" t="s">
        <v>3036</v>
      </c>
      <c r="G126" s="71"/>
      <c r="H126" s="75"/>
      <c r="I126" s="76"/>
      <c r="J126" s="76"/>
      <c r="K126" s="75" t="s">
        <v>3944</v>
      </c>
      <c r="L126" s="89"/>
      <c r="M126" s="90">
        <v>2317.7109375</v>
      </c>
      <c r="N126" s="90">
        <v>9112.453125</v>
      </c>
      <c r="O126" s="91"/>
      <c r="P126" s="92"/>
      <c r="Q126" s="92"/>
      <c r="R126" s="66"/>
      <c r="S126" s="66"/>
      <c r="T126" s="66"/>
      <c r="U126" s="66"/>
      <c r="V126" s="52"/>
      <c r="W126" s="52"/>
      <c r="X126" s="52"/>
      <c r="Y126" s="52"/>
      <c r="Z126" s="51"/>
      <c r="AA126" s="77">
        <v>126</v>
      </c>
      <c r="AB126" s="77"/>
      <c r="AC126" s="78"/>
      <c r="AD126" s="99">
        <v>3482</v>
      </c>
      <c r="AE126" s="99">
        <v>3760</v>
      </c>
      <c r="AF126" s="99">
        <v>35044</v>
      </c>
      <c r="AG126" s="99">
        <v>14391</v>
      </c>
      <c r="AH126" s="99"/>
      <c r="AI126" s="99" t="s">
        <v>2114</v>
      </c>
      <c r="AJ126" s="99"/>
      <c r="AK126" s="99"/>
      <c r="AL126" s="99"/>
      <c r="AM126" s="102">
        <v>41090.87600694445</v>
      </c>
      <c r="AN126" s="99" t="s">
        <v>3365</v>
      </c>
      <c r="AO126" s="105" t="s">
        <v>3489</v>
      </c>
      <c r="AP126" s="99" t="s">
        <v>66</v>
      </c>
      <c r="AQ126" s="2"/>
      <c r="AR126" s="3"/>
      <c r="AS126" s="3"/>
      <c r="AT126" s="3"/>
      <c r="AU126" s="3"/>
    </row>
    <row r="127" spans="1:47" ht="15">
      <c r="A127" s="70" t="s">
        <v>324</v>
      </c>
      <c r="B127" s="71"/>
      <c r="C127" s="71"/>
      <c r="D127" s="72"/>
      <c r="E127" s="74"/>
      <c r="F127" s="112" t="s">
        <v>3037</v>
      </c>
      <c r="G127" s="71"/>
      <c r="H127" s="75"/>
      <c r="I127" s="76"/>
      <c r="J127" s="76"/>
      <c r="K127" s="75" t="s">
        <v>3945</v>
      </c>
      <c r="L127" s="89"/>
      <c r="M127" s="90">
        <v>2361.58984375</v>
      </c>
      <c r="N127" s="90">
        <v>9007.3525390625</v>
      </c>
      <c r="O127" s="91"/>
      <c r="P127" s="92"/>
      <c r="Q127" s="92"/>
      <c r="R127" s="66"/>
      <c r="S127" s="66"/>
      <c r="T127" s="66"/>
      <c r="U127" s="66"/>
      <c r="V127" s="52"/>
      <c r="W127" s="52"/>
      <c r="X127" s="52"/>
      <c r="Y127" s="52"/>
      <c r="Z127" s="51"/>
      <c r="AA127" s="77">
        <v>127</v>
      </c>
      <c r="AB127" s="77"/>
      <c r="AC127" s="78"/>
      <c r="AD127" s="99">
        <v>397</v>
      </c>
      <c r="AE127" s="99">
        <v>186</v>
      </c>
      <c r="AF127" s="99">
        <v>9522</v>
      </c>
      <c r="AG127" s="99">
        <v>366</v>
      </c>
      <c r="AH127" s="99"/>
      <c r="AI127" s="99" t="s">
        <v>2115</v>
      </c>
      <c r="AJ127" s="99" t="s">
        <v>2487</v>
      </c>
      <c r="AK127" s="99"/>
      <c r="AL127" s="99"/>
      <c r="AM127" s="102">
        <v>40079.80504629629</v>
      </c>
      <c r="AN127" s="99" t="s">
        <v>3365</v>
      </c>
      <c r="AO127" s="105" t="s">
        <v>3490</v>
      </c>
      <c r="AP127" s="99" t="s">
        <v>66</v>
      </c>
      <c r="AQ127" s="2"/>
      <c r="AR127" s="3"/>
      <c r="AS127" s="3"/>
      <c r="AT127" s="3"/>
      <c r="AU127" s="3"/>
    </row>
    <row r="128" spans="1:47" ht="15">
      <c r="A128" s="70" t="s">
        <v>325</v>
      </c>
      <c r="B128" s="71"/>
      <c r="C128" s="71"/>
      <c r="D128" s="72"/>
      <c r="E128" s="74"/>
      <c r="F128" s="112" t="s">
        <v>3038</v>
      </c>
      <c r="G128" s="71"/>
      <c r="H128" s="75"/>
      <c r="I128" s="76"/>
      <c r="J128" s="76"/>
      <c r="K128" s="75" t="s">
        <v>3946</v>
      </c>
      <c r="L128" s="89"/>
      <c r="M128" s="90">
        <v>2589.55078125</v>
      </c>
      <c r="N128" s="90">
        <v>9104.99609375</v>
      </c>
      <c r="O128" s="91"/>
      <c r="P128" s="92"/>
      <c r="Q128" s="92"/>
      <c r="R128" s="66"/>
      <c r="S128" s="66"/>
      <c r="T128" s="66"/>
      <c r="U128" s="66"/>
      <c r="V128" s="52"/>
      <c r="W128" s="52"/>
      <c r="X128" s="52"/>
      <c r="Y128" s="52"/>
      <c r="Z128" s="51"/>
      <c r="AA128" s="77">
        <v>128</v>
      </c>
      <c r="AB128" s="77"/>
      <c r="AC128" s="78"/>
      <c r="AD128" s="99">
        <v>340</v>
      </c>
      <c r="AE128" s="99">
        <v>513</v>
      </c>
      <c r="AF128" s="99">
        <v>993</v>
      </c>
      <c r="AG128" s="99">
        <v>1307</v>
      </c>
      <c r="AH128" s="99"/>
      <c r="AI128" s="99" t="s">
        <v>2116</v>
      </c>
      <c r="AJ128" s="99" t="s">
        <v>2425</v>
      </c>
      <c r="AK128" s="99"/>
      <c r="AL128" s="99"/>
      <c r="AM128" s="102">
        <v>41787.13395833333</v>
      </c>
      <c r="AN128" s="99" t="s">
        <v>3365</v>
      </c>
      <c r="AO128" s="105" t="s">
        <v>3491</v>
      </c>
      <c r="AP128" s="99" t="s">
        <v>66</v>
      </c>
      <c r="AQ128" s="2"/>
      <c r="AR128" s="3"/>
      <c r="AS128" s="3"/>
      <c r="AT128" s="3"/>
      <c r="AU128" s="3"/>
    </row>
    <row r="129" spans="1:47" ht="15">
      <c r="A129" s="70" t="s">
        <v>327</v>
      </c>
      <c r="B129" s="71"/>
      <c r="C129" s="71"/>
      <c r="D129" s="72"/>
      <c r="E129" s="74"/>
      <c r="F129" s="112" t="s">
        <v>3039</v>
      </c>
      <c r="G129" s="71"/>
      <c r="H129" s="75"/>
      <c r="I129" s="76"/>
      <c r="J129" s="76"/>
      <c r="K129" s="75" t="s">
        <v>3947</v>
      </c>
      <c r="L129" s="89"/>
      <c r="M129" s="90">
        <v>2373.919189453125</v>
      </c>
      <c r="N129" s="90">
        <v>9053.265625</v>
      </c>
      <c r="O129" s="91"/>
      <c r="P129" s="92"/>
      <c r="Q129" s="92"/>
      <c r="R129" s="66"/>
      <c r="S129" s="66"/>
      <c r="T129" s="66"/>
      <c r="U129" s="66"/>
      <c r="V129" s="52"/>
      <c r="W129" s="52"/>
      <c r="X129" s="52"/>
      <c r="Y129" s="52"/>
      <c r="Z129" s="51"/>
      <c r="AA129" s="77">
        <v>129</v>
      </c>
      <c r="AB129" s="77"/>
      <c r="AC129" s="78"/>
      <c r="AD129" s="99">
        <v>2167</v>
      </c>
      <c r="AE129" s="99">
        <v>1823</v>
      </c>
      <c r="AF129" s="99">
        <v>20047</v>
      </c>
      <c r="AG129" s="99">
        <v>10692</v>
      </c>
      <c r="AH129" s="99"/>
      <c r="AI129" s="99" t="s">
        <v>2117</v>
      </c>
      <c r="AJ129" s="99"/>
      <c r="AK129" s="105" t="s">
        <v>2727</v>
      </c>
      <c r="AL129" s="99"/>
      <c r="AM129" s="102">
        <v>41654.191724537035</v>
      </c>
      <c r="AN129" s="99" t="s">
        <v>3365</v>
      </c>
      <c r="AO129" s="105" t="s">
        <v>3492</v>
      </c>
      <c r="AP129" s="99" t="s">
        <v>66</v>
      </c>
      <c r="AQ129" s="2"/>
      <c r="AR129" s="3"/>
      <c r="AS129" s="3"/>
      <c r="AT129" s="3"/>
      <c r="AU129" s="3"/>
    </row>
    <row r="130" spans="1:47" ht="15">
      <c r="A130" s="70" t="s">
        <v>328</v>
      </c>
      <c r="B130" s="71"/>
      <c r="C130" s="71"/>
      <c r="D130" s="72"/>
      <c r="E130" s="74"/>
      <c r="F130" s="112" t="s">
        <v>3040</v>
      </c>
      <c r="G130" s="71"/>
      <c r="H130" s="75"/>
      <c r="I130" s="76"/>
      <c r="J130" s="76"/>
      <c r="K130" s="75" t="s">
        <v>3948</v>
      </c>
      <c r="L130" s="89"/>
      <c r="M130" s="90">
        <v>2462.662109375</v>
      </c>
      <c r="N130" s="90">
        <v>8914.0185546875</v>
      </c>
      <c r="O130" s="91"/>
      <c r="P130" s="92"/>
      <c r="Q130" s="92"/>
      <c r="R130" s="66"/>
      <c r="S130" s="66"/>
      <c r="T130" s="66"/>
      <c r="U130" s="66"/>
      <c r="V130" s="52"/>
      <c r="W130" s="52"/>
      <c r="X130" s="52"/>
      <c r="Y130" s="52"/>
      <c r="Z130" s="51"/>
      <c r="AA130" s="77">
        <v>130</v>
      </c>
      <c r="AB130" s="77"/>
      <c r="AC130" s="78"/>
      <c r="AD130" s="99">
        <v>248</v>
      </c>
      <c r="AE130" s="99">
        <v>230</v>
      </c>
      <c r="AF130" s="99">
        <v>4916</v>
      </c>
      <c r="AG130" s="99">
        <v>41</v>
      </c>
      <c r="AH130" s="99"/>
      <c r="AI130" s="99" t="s">
        <v>2118</v>
      </c>
      <c r="AJ130" s="99" t="s">
        <v>2488</v>
      </c>
      <c r="AK130" s="105" t="s">
        <v>2728</v>
      </c>
      <c r="AL130" s="99"/>
      <c r="AM130" s="102">
        <v>41841.83023148148</v>
      </c>
      <c r="AN130" s="99" t="s">
        <v>3365</v>
      </c>
      <c r="AO130" s="105" t="s">
        <v>3493</v>
      </c>
      <c r="AP130" s="99" t="s">
        <v>66</v>
      </c>
      <c r="AQ130" s="2"/>
      <c r="AR130" s="3"/>
      <c r="AS130" s="3"/>
      <c r="AT130" s="3"/>
      <c r="AU130" s="3"/>
    </row>
    <row r="131" spans="1:47" ht="15">
      <c r="A131" s="70" t="s">
        <v>331</v>
      </c>
      <c r="B131" s="71"/>
      <c r="C131" s="71"/>
      <c r="D131" s="72"/>
      <c r="E131" s="74"/>
      <c r="F131" s="112" t="s">
        <v>3041</v>
      </c>
      <c r="G131" s="71"/>
      <c r="H131" s="75"/>
      <c r="I131" s="76"/>
      <c r="J131" s="76"/>
      <c r="K131" s="75" t="s">
        <v>3949</v>
      </c>
      <c r="L131" s="89"/>
      <c r="M131" s="90">
        <v>2456.60888671875</v>
      </c>
      <c r="N131" s="90">
        <v>8907.287109375</v>
      </c>
      <c r="O131" s="91"/>
      <c r="P131" s="92"/>
      <c r="Q131" s="92"/>
      <c r="R131" s="66"/>
      <c r="S131" s="66"/>
      <c r="T131" s="66"/>
      <c r="U131" s="66"/>
      <c r="V131" s="52"/>
      <c r="W131" s="52"/>
      <c r="X131" s="52"/>
      <c r="Y131" s="52"/>
      <c r="Z131" s="51"/>
      <c r="AA131" s="77">
        <v>131</v>
      </c>
      <c r="AB131" s="77"/>
      <c r="AC131" s="78"/>
      <c r="AD131" s="99">
        <v>1833</v>
      </c>
      <c r="AE131" s="99">
        <v>845</v>
      </c>
      <c r="AF131" s="99">
        <v>1564</v>
      </c>
      <c r="AG131" s="99">
        <v>2446</v>
      </c>
      <c r="AH131" s="99"/>
      <c r="AI131" s="99" t="s">
        <v>2119</v>
      </c>
      <c r="AJ131" s="99"/>
      <c r="AK131" s="99"/>
      <c r="AL131" s="99"/>
      <c r="AM131" s="102">
        <v>41453.122245370374</v>
      </c>
      <c r="AN131" s="99" t="s">
        <v>3365</v>
      </c>
      <c r="AO131" s="105" t="s">
        <v>3494</v>
      </c>
      <c r="AP131" s="99" t="s">
        <v>66</v>
      </c>
      <c r="AQ131" s="2"/>
      <c r="AR131" s="3"/>
      <c r="AS131" s="3"/>
      <c r="AT131" s="3"/>
      <c r="AU131" s="3"/>
    </row>
    <row r="132" spans="1:47" ht="15">
      <c r="A132" s="70" t="s">
        <v>332</v>
      </c>
      <c r="B132" s="71"/>
      <c r="C132" s="71"/>
      <c r="D132" s="72"/>
      <c r="E132" s="74"/>
      <c r="F132" s="112" t="s">
        <v>3042</v>
      </c>
      <c r="G132" s="71"/>
      <c r="H132" s="75"/>
      <c r="I132" s="76"/>
      <c r="J132" s="76"/>
      <c r="K132" s="75" t="s">
        <v>3950</v>
      </c>
      <c r="L132" s="89"/>
      <c r="M132" s="90">
        <v>2588.48681640625</v>
      </c>
      <c r="N132" s="90">
        <v>9091.783203125</v>
      </c>
      <c r="O132" s="91"/>
      <c r="P132" s="92"/>
      <c r="Q132" s="92"/>
      <c r="R132" s="66"/>
      <c r="S132" s="66"/>
      <c r="T132" s="66"/>
      <c r="U132" s="66"/>
      <c r="V132" s="52"/>
      <c r="W132" s="52"/>
      <c r="X132" s="52"/>
      <c r="Y132" s="52"/>
      <c r="Z132" s="51"/>
      <c r="AA132" s="77">
        <v>132</v>
      </c>
      <c r="AB132" s="77"/>
      <c r="AC132" s="78"/>
      <c r="AD132" s="99">
        <v>166</v>
      </c>
      <c r="AE132" s="99">
        <v>101</v>
      </c>
      <c r="AF132" s="99">
        <v>22</v>
      </c>
      <c r="AG132" s="99">
        <v>114</v>
      </c>
      <c r="AH132" s="99"/>
      <c r="AI132" s="99" t="s">
        <v>2120</v>
      </c>
      <c r="AJ132" s="99" t="s">
        <v>2425</v>
      </c>
      <c r="AK132" s="99"/>
      <c r="AL132" s="99"/>
      <c r="AM132" s="102">
        <v>40756.7140625</v>
      </c>
      <c r="AN132" s="99" t="s">
        <v>3365</v>
      </c>
      <c r="AO132" s="105" t="s">
        <v>3495</v>
      </c>
      <c r="AP132" s="99" t="s">
        <v>66</v>
      </c>
      <c r="AQ132" s="2"/>
      <c r="AR132" s="3"/>
      <c r="AS132" s="3"/>
      <c r="AT132" s="3"/>
      <c r="AU132" s="3"/>
    </row>
    <row r="133" spans="1:47" ht="15">
      <c r="A133" s="70" t="s">
        <v>333</v>
      </c>
      <c r="B133" s="71"/>
      <c r="C133" s="71"/>
      <c r="D133" s="72"/>
      <c r="E133" s="74"/>
      <c r="F133" s="112" t="s">
        <v>3043</v>
      </c>
      <c r="G133" s="71"/>
      <c r="H133" s="75"/>
      <c r="I133" s="76"/>
      <c r="J133" s="76"/>
      <c r="K133" s="75" t="s">
        <v>3951</v>
      </c>
      <c r="L133" s="89"/>
      <c r="M133" s="90">
        <v>2462.53955078125</v>
      </c>
      <c r="N133" s="90">
        <v>8889.9521484375</v>
      </c>
      <c r="O133" s="91"/>
      <c r="P133" s="92"/>
      <c r="Q133" s="92"/>
      <c r="R133" s="66"/>
      <c r="S133" s="66"/>
      <c r="T133" s="66"/>
      <c r="U133" s="66"/>
      <c r="V133" s="52"/>
      <c r="W133" s="52"/>
      <c r="X133" s="52"/>
      <c r="Y133" s="52"/>
      <c r="Z133" s="51"/>
      <c r="AA133" s="77">
        <v>133</v>
      </c>
      <c r="AB133" s="77"/>
      <c r="AC133" s="78"/>
      <c r="AD133" s="99">
        <v>2406</v>
      </c>
      <c r="AE133" s="99">
        <v>3056</v>
      </c>
      <c r="AF133" s="99">
        <v>2705</v>
      </c>
      <c r="AG133" s="99">
        <v>53</v>
      </c>
      <c r="AH133" s="99"/>
      <c r="AI133" s="99" t="s">
        <v>2121</v>
      </c>
      <c r="AJ133" s="99"/>
      <c r="AK133" s="105" t="s">
        <v>2729</v>
      </c>
      <c r="AL133" s="99"/>
      <c r="AM133" s="102">
        <v>41977.03834490741</v>
      </c>
      <c r="AN133" s="99" t="s">
        <v>3365</v>
      </c>
      <c r="AO133" s="105" t="s">
        <v>3496</v>
      </c>
      <c r="AP133" s="99" t="s">
        <v>66</v>
      </c>
      <c r="AQ133" s="2"/>
      <c r="AR133" s="3"/>
      <c r="AS133" s="3"/>
      <c r="AT133" s="3"/>
      <c r="AU133" s="3"/>
    </row>
    <row r="134" spans="1:47" ht="15">
      <c r="A134" s="70" t="s">
        <v>334</v>
      </c>
      <c r="B134" s="71"/>
      <c r="C134" s="71"/>
      <c r="D134" s="72"/>
      <c r="E134" s="74"/>
      <c r="F134" s="112" t="s">
        <v>3044</v>
      </c>
      <c r="G134" s="71"/>
      <c r="H134" s="75"/>
      <c r="I134" s="76"/>
      <c r="J134" s="76"/>
      <c r="K134" s="75" t="s">
        <v>3952</v>
      </c>
      <c r="L134" s="89"/>
      <c r="M134" s="90">
        <v>2441.60302734375</v>
      </c>
      <c r="N134" s="90">
        <v>8898.740234375</v>
      </c>
      <c r="O134" s="91"/>
      <c r="P134" s="92"/>
      <c r="Q134" s="92"/>
      <c r="R134" s="66"/>
      <c r="S134" s="66"/>
      <c r="T134" s="66"/>
      <c r="U134" s="66"/>
      <c r="V134" s="52"/>
      <c r="W134" s="52"/>
      <c r="X134" s="52"/>
      <c r="Y134" s="52"/>
      <c r="Z134" s="51"/>
      <c r="AA134" s="77">
        <v>134</v>
      </c>
      <c r="AB134" s="77"/>
      <c r="AC134" s="78"/>
      <c r="AD134" s="99">
        <v>349</v>
      </c>
      <c r="AE134" s="99">
        <v>1160</v>
      </c>
      <c r="AF134" s="99">
        <v>7353</v>
      </c>
      <c r="AG134" s="99">
        <v>306</v>
      </c>
      <c r="AH134" s="99"/>
      <c r="AI134" s="99" t="s">
        <v>2122</v>
      </c>
      <c r="AJ134" s="99"/>
      <c r="AK134" s="105" t="s">
        <v>2730</v>
      </c>
      <c r="AL134" s="99"/>
      <c r="AM134" s="102">
        <v>40623.71009259259</v>
      </c>
      <c r="AN134" s="99" t="s">
        <v>3365</v>
      </c>
      <c r="AO134" s="105" t="s">
        <v>3497</v>
      </c>
      <c r="AP134" s="99" t="s">
        <v>66</v>
      </c>
      <c r="AQ134" s="2"/>
      <c r="AR134" s="3"/>
      <c r="AS134" s="3"/>
      <c r="AT134" s="3"/>
      <c r="AU134" s="3"/>
    </row>
    <row r="135" spans="1:47" ht="15">
      <c r="A135" s="70" t="s">
        <v>335</v>
      </c>
      <c r="B135" s="71"/>
      <c r="C135" s="71"/>
      <c r="D135" s="72"/>
      <c r="E135" s="74"/>
      <c r="F135" s="112" t="s">
        <v>3045</v>
      </c>
      <c r="G135" s="71"/>
      <c r="H135" s="75"/>
      <c r="I135" s="76"/>
      <c r="J135" s="76"/>
      <c r="K135" s="75" t="s">
        <v>3953</v>
      </c>
      <c r="L135" s="89"/>
      <c r="M135" s="90">
        <v>2614.903076171875</v>
      </c>
      <c r="N135" s="90">
        <v>9340.8671875</v>
      </c>
      <c r="O135" s="91"/>
      <c r="P135" s="92"/>
      <c r="Q135" s="92"/>
      <c r="R135" s="66"/>
      <c r="S135" s="66"/>
      <c r="T135" s="66"/>
      <c r="U135" s="66"/>
      <c r="V135" s="52"/>
      <c r="W135" s="52"/>
      <c r="X135" s="52"/>
      <c r="Y135" s="52"/>
      <c r="Z135" s="51"/>
      <c r="AA135" s="77">
        <v>135</v>
      </c>
      <c r="AB135" s="77"/>
      <c r="AC135" s="78"/>
      <c r="AD135" s="99">
        <v>591</v>
      </c>
      <c r="AE135" s="99">
        <v>2438</v>
      </c>
      <c r="AF135" s="99">
        <v>4964</v>
      </c>
      <c r="AG135" s="99">
        <v>943</v>
      </c>
      <c r="AH135" s="99"/>
      <c r="AI135" s="99" t="s">
        <v>2123</v>
      </c>
      <c r="AJ135" s="99" t="s">
        <v>2485</v>
      </c>
      <c r="AK135" s="105" t="s">
        <v>2731</v>
      </c>
      <c r="AL135" s="99"/>
      <c r="AM135" s="102">
        <v>40897.02556712963</v>
      </c>
      <c r="AN135" s="99" t="s">
        <v>3365</v>
      </c>
      <c r="AO135" s="105" t="s">
        <v>3498</v>
      </c>
      <c r="AP135" s="99" t="s">
        <v>66</v>
      </c>
      <c r="AQ135" s="2"/>
      <c r="AR135" s="3"/>
      <c r="AS135" s="3"/>
      <c r="AT135" s="3"/>
      <c r="AU135" s="3"/>
    </row>
    <row r="136" spans="1:47" ht="15">
      <c r="A136" s="70" t="s">
        <v>337</v>
      </c>
      <c r="B136" s="71"/>
      <c r="C136" s="71"/>
      <c r="D136" s="72"/>
      <c r="E136" s="74"/>
      <c r="F136" s="112" t="s">
        <v>3046</v>
      </c>
      <c r="G136" s="71"/>
      <c r="H136" s="75"/>
      <c r="I136" s="76"/>
      <c r="J136" s="76"/>
      <c r="K136" s="75" t="s">
        <v>3954</v>
      </c>
      <c r="L136" s="89"/>
      <c r="M136" s="90">
        <v>2592.250244140625</v>
      </c>
      <c r="N136" s="90">
        <v>9104.9521484375</v>
      </c>
      <c r="O136" s="91"/>
      <c r="P136" s="92"/>
      <c r="Q136" s="92"/>
      <c r="R136" s="66"/>
      <c r="S136" s="66"/>
      <c r="T136" s="66"/>
      <c r="U136" s="66"/>
      <c r="V136" s="52"/>
      <c r="W136" s="52"/>
      <c r="X136" s="52"/>
      <c r="Y136" s="52"/>
      <c r="Z136" s="51"/>
      <c r="AA136" s="77">
        <v>136</v>
      </c>
      <c r="AB136" s="77"/>
      <c r="AC136" s="78"/>
      <c r="AD136" s="99">
        <v>3207</v>
      </c>
      <c r="AE136" s="99">
        <v>1034</v>
      </c>
      <c r="AF136" s="99">
        <v>8293</v>
      </c>
      <c r="AG136" s="99">
        <v>4810</v>
      </c>
      <c r="AH136" s="99"/>
      <c r="AI136" s="99" t="s">
        <v>2124</v>
      </c>
      <c r="AJ136" s="99" t="s">
        <v>2489</v>
      </c>
      <c r="AK136" s="105" t="s">
        <v>2732</v>
      </c>
      <c r="AL136" s="99"/>
      <c r="AM136" s="102">
        <v>40792.54865740741</v>
      </c>
      <c r="AN136" s="99" t="s">
        <v>3365</v>
      </c>
      <c r="AO136" s="105" t="s">
        <v>3499</v>
      </c>
      <c r="AP136" s="99" t="s">
        <v>66</v>
      </c>
      <c r="AQ136" s="2"/>
      <c r="AR136" s="3"/>
      <c r="AS136" s="3"/>
      <c r="AT136" s="3"/>
      <c r="AU136" s="3"/>
    </row>
    <row r="137" spans="1:47" ht="15">
      <c r="A137" s="70" t="s">
        <v>338</v>
      </c>
      <c r="B137" s="71"/>
      <c r="C137" s="71"/>
      <c r="D137" s="72"/>
      <c r="E137" s="74"/>
      <c r="F137" s="112" t="s">
        <v>3047</v>
      </c>
      <c r="G137" s="71"/>
      <c r="H137" s="75"/>
      <c r="I137" s="76"/>
      <c r="J137" s="76"/>
      <c r="K137" s="75" t="s">
        <v>3955</v>
      </c>
      <c r="L137" s="89"/>
      <c r="M137" s="90">
        <v>2452.778564453125</v>
      </c>
      <c r="N137" s="90">
        <v>8907.84375</v>
      </c>
      <c r="O137" s="91"/>
      <c r="P137" s="92"/>
      <c r="Q137" s="92"/>
      <c r="R137" s="66"/>
      <c r="S137" s="66"/>
      <c r="T137" s="66"/>
      <c r="U137" s="66"/>
      <c r="V137" s="52"/>
      <c r="W137" s="52"/>
      <c r="X137" s="52"/>
      <c r="Y137" s="52"/>
      <c r="Z137" s="51"/>
      <c r="AA137" s="77">
        <v>137</v>
      </c>
      <c r="AB137" s="77"/>
      <c r="AC137" s="78"/>
      <c r="AD137" s="99">
        <v>29</v>
      </c>
      <c r="AE137" s="99">
        <v>437</v>
      </c>
      <c r="AF137" s="99">
        <v>354</v>
      </c>
      <c r="AG137" s="99">
        <v>130</v>
      </c>
      <c r="AH137" s="99"/>
      <c r="AI137" s="99" t="s">
        <v>2125</v>
      </c>
      <c r="AJ137" s="99" t="s">
        <v>2490</v>
      </c>
      <c r="AK137" s="105" t="s">
        <v>2733</v>
      </c>
      <c r="AL137" s="99"/>
      <c r="AM137" s="102">
        <v>41689.67420138889</v>
      </c>
      <c r="AN137" s="99" t="s">
        <v>3365</v>
      </c>
      <c r="AO137" s="105" t="s">
        <v>3500</v>
      </c>
      <c r="AP137" s="99" t="s">
        <v>66</v>
      </c>
      <c r="AQ137" s="2"/>
      <c r="AR137" s="3"/>
      <c r="AS137" s="3"/>
      <c r="AT137" s="3"/>
      <c r="AU137" s="3"/>
    </row>
    <row r="138" spans="1:47" ht="15">
      <c r="A138" s="70" t="s">
        <v>340</v>
      </c>
      <c r="B138" s="71"/>
      <c r="C138" s="71"/>
      <c r="D138" s="72"/>
      <c r="E138" s="74"/>
      <c r="F138" s="112" t="s">
        <v>3048</v>
      </c>
      <c r="G138" s="71"/>
      <c r="H138" s="75"/>
      <c r="I138" s="76"/>
      <c r="J138" s="76"/>
      <c r="K138" s="75" t="s">
        <v>3956</v>
      </c>
      <c r="L138" s="89"/>
      <c r="M138" s="90">
        <v>2165.505615234375</v>
      </c>
      <c r="N138" s="90">
        <v>9320.361328125</v>
      </c>
      <c r="O138" s="91"/>
      <c r="P138" s="92"/>
      <c r="Q138" s="92"/>
      <c r="R138" s="66"/>
      <c r="S138" s="66"/>
      <c r="T138" s="66"/>
      <c r="U138" s="66"/>
      <c r="V138" s="52"/>
      <c r="W138" s="52"/>
      <c r="X138" s="52"/>
      <c r="Y138" s="52"/>
      <c r="Z138" s="51"/>
      <c r="AA138" s="77">
        <v>138</v>
      </c>
      <c r="AB138" s="77"/>
      <c r="AC138" s="78"/>
      <c r="AD138" s="99">
        <v>268</v>
      </c>
      <c r="AE138" s="99">
        <v>87</v>
      </c>
      <c r="AF138" s="99">
        <v>179</v>
      </c>
      <c r="AG138" s="99">
        <v>593</v>
      </c>
      <c r="AH138" s="99"/>
      <c r="AI138" s="99" t="s">
        <v>2126</v>
      </c>
      <c r="AJ138" s="99" t="s">
        <v>2491</v>
      </c>
      <c r="AK138" s="105" t="s">
        <v>2734</v>
      </c>
      <c r="AL138" s="99"/>
      <c r="AM138" s="102">
        <v>43573.81814814815</v>
      </c>
      <c r="AN138" s="99" t="s">
        <v>3365</v>
      </c>
      <c r="AO138" s="105" t="s">
        <v>3501</v>
      </c>
      <c r="AP138" s="99" t="s">
        <v>66</v>
      </c>
      <c r="AQ138" s="2"/>
      <c r="AR138" s="3"/>
      <c r="AS138" s="3"/>
      <c r="AT138" s="3"/>
      <c r="AU138" s="3"/>
    </row>
    <row r="139" spans="1:47" ht="15">
      <c r="A139" s="70" t="s">
        <v>341</v>
      </c>
      <c r="B139" s="71"/>
      <c r="C139" s="71"/>
      <c r="D139" s="72"/>
      <c r="E139" s="74"/>
      <c r="F139" s="112" t="s">
        <v>3049</v>
      </c>
      <c r="G139" s="71"/>
      <c r="H139" s="75"/>
      <c r="I139" s="76"/>
      <c r="J139" s="76"/>
      <c r="K139" s="75" t="s">
        <v>3957</v>
      </c>
      <c r="L139" s="89"/>
      <c r="M139" s="90">
        <v>2321.964599609375</v>
      </c>
      <c r="N139" s="90">
        <v>9682.7880859375</v>
      </c>
      <c r="O139" s="91"/>
      <c r="P139" s="92"/>
      <c r="Q139" s="92"/>
      <c r="R139" s="66"/>
      <c r="S139" s="66"/>
      <c r="T139" s="66"/>
      <c r="U139" s="66"/>
      <c r="V139" s="52"/>
      <c r="W139" s="52"/>
      <c r="X139" s="52"/>
      <c r="Y139" s="52"/>
      <c r="Z139" s="51"/>
      <c r="AA139" s="77">
        <v>139</v>
      </c>
      <c r="AB139" s="77"/>
      <c r="AC139" s="78"/>
      <c r="AD139" s="99">
        <v>2048</v>
      </c>
      <c r="AE139" s="99">
        <v>8225</v>
      </c>
      <c r="AF139" s="99">
        <v>45896</v>
      </c>
      <c r="AG139" s="99">
        <v>4045</v>
      </c>
      <c r="AH139" s="99"/>
      <c r="AI139" s="99" t="s">
        <v>2127</v>
      </c>
      <c r="AJ139" s="99" t="s">
        <v>2492</v>
      </c>
      <c r="AK139" s="105" t="s">
        <v>2735</v>
      </c>
      <c r="AL139" s="99"/>
      <c r="AM139" s="102">
        <v>39925.86474537037</v>
      </c>
      <c r="AN139" s="99" t="s">
        <v>3365</v>
      </c>
      <c r="AO139" s="105" t="s">
        <v>3502</v>
      </c>
      <c r="AP139" s="99" t="s">
        <v>66</v>
      </c>
      <c r="AQ139" s="2"/>
      <c r="AR139" s="3"/>
      <c r="AS139" s="3"/>
      <c r="AT139" s="3"/>
      <c r="AU139" s="3"/>
    </row>
    <row r="140" spans="1:47" ht="15">
      <c r="A140" s="70" t="s">
        <v>342</v>
      </c>
      <c r="B140" s="71"/>
      <c r="C140" s="71"/>
      <c r="D140" s="72"/>
      <c r="E140" s="74"/>
      <c r="F140" s="112" t="s">
        <v>3050</v>
      </c>
      <c r="G140" s="71"/>
      <c r="H140" s="75"/>
      <c r="I140" s="76"/>
      <c r="J140" s="76"/>
      <c r="K140" s="75" t="s">
        <v>3958</v>
      </c>
      <c r="L140" s="89"/>
      <c r="M140" s="90">
        <v>2698.322021484375</v>
      </c>
      <c r="N140" s="90">
        <v>8724.2197265625</v>
      </c>
      <c r="O140" s="91"/>
      <c r="P140" s="92"/>
      <c r="Q140" s="92"/>
      <c r="R140" s="66"/>
      <c r="S140" s="66"/>
      <c r="T140" s="66"/>
      <c r="U140" s="66"/>
      <c r="V140" s="52"/>
      <c r="W140" s="52"/>
      <c r="X140" s="52"/>
      <c r="Y140" s="52"/>
      <c r="Z140" s="51"/>
      <c r="AA140" s="77">
        <v>140</v>
      </c>
      <c r="AB140" s="77"/>
      <c r="AC140" s="78"/>
      <c r="AD140" s="99">
        <v>498</v>
      </c>
      <c r="AE140" s="99">
        <v>232</v>
      </c>
      <c r="AF140" s="99">
        <v>266</v>
      </c>
      <c r="AG140" s="99">
        <v>674</v>
      </c>
      <c r="AH140" s="99"/>
      <c r="AI140" s="99" t="s">
        <v>2128</v>
      </c>
      <c r="AJ140" s="99" t="s">
        <v>2493</v>
      </c>
      <c r="AK140" s="105" t="s">
        <v>2736</v>
      </c>
      <c r="AL140" s="99"/>
      <c r="AM140" s="102">
        <v>43067.95943287037</v>
      </c>
      <c r="AN140" s="99" t="s">
        <v>3365</v>
      </c>
      <c r="AO140" s="105" t="s">
        <v>3503</v>
      </c>
      <c r="AP140" s="99" t="s">
        <v>66</v>
      </c>
      <c r="AQ140" s="2"/>
      <c r="AR140" s="3"/>
      <c r="AS140" s="3"/>
      <c r="AT140" s="3"/>
      <c r="AU140" s="3"/>
    </row>
    <row r="141" spans="1:47" ht="15">
      <c r="A141" s="70" t="s">
        <v>638</v>
      </c>
      <c r="B141" s="71"/>
      <c r="C141" s="71"/>
      <c r="D141" s="72"/>
      <c r="E141" s="74"/>
      <c r="F141" s="112" t="s">
        <v>3051</v>
      </c>
      <c r="G141" s="71"/>
      <c r="H141" s="75"/>
      <c r="I141" s="76"/>
      <c r="J141" s="76"/>
      <c r="K141" s="75" t="s">
        <v>3959</v>
      </c>
      <c r="L141" s="89"/>
      <c r="M141" s="90">
        <v>2658.644775390625</v>
      </c>
      <c r="N141" s="90">
        <v>8875.2841796875</v>
      </c>
      <c r="O141" s="91"/>
      <c r="P141" s="92"/>
      <c r="Q141" s="92"/>
      <c r="R141" s="66"/>
      <c r="S141" s="66"/>
      <c r="T141" s="66"/>
      <c r="U141" s="66"/>
      <c r="V141" s="52"/>
      <c r="W141" s="52"/>
      <c r="X141" s="52"/>
      <c r="Y141" s="52"/>
      <c r="Z141" s="51"/>
      <c r="AA141" s="77">
        <v>141</v>
      </c>
      <c r="AB141" s="77"/>
      <c r="AC141" s="78"/>
      <c r="AD141" s="99">
        <v>1472</v>
      </c>
      <c r="AE141" s="99">
        <v>6914</v>
      </c>
      <c r="AF141" s="99">
        <v>7027</v>
      </c>
      <c r="AG141" s="99">
        <v>11015</v>
      </c>
      <c r="AH141" s="99"/>
      <c r="AI141" s="99" t="s">
        <v>2129</v>
      </c>
      <c r="AJ141" s="99" t="s">
        <v>2425</v>
      </c>
      <c r="AK141" s="105" t="s">
        <v>2700</v>
      </c>
      <c r="AL141" s="99"/>
      <c r="AM141" s="102">
        <v>40386.08841435185</v>
      </c>
      <c r="AN141" s="99" t="s">
        <v>3365</v>
      </c>
      <c r="AO141" s="105" t="s">
        <v>3504</v>
      </c>
      <c r="AP141" s="99" t="s">
        <v>65</v>
      </c>
      <c r="AQ141" s="2"/>
      <c r="AR141" s="3"/>
      <c r="AS141" s="3"/>
      <c r="AT141" s="3"/>
      <c r="AU141" s="3"/>
    </row>
    <row r="142" spans="1:47" ht="15">
      <c r="A142" s="70" t="s">
        <v>613</v>
      </c>
      <c r="B142" s="71"/>
      <c r="C142" s="71"/>
      <c r="D142" s="72"/>
      <c r="E142" s="74"/>
      <c r="F142" s="112" t="s">
        <v>3052</v>
      </c>
      <c r="G142" s="71"/>
      <c r="H142" s="75"/>
      <c r="I142" s="76"/>
      <c r="J142" s="76"/>
      <c r="K142" s="75" t="s">
        <v>3960</v>
      </c>
      <c r="L142" s="89"/>
      <c r="M142" s="90">
        <v>2674.701904296875</v>
      </c>
      <c r="N142" s="90">
        <v>8883.6533203125</v>
      </c>
      <c r="O142" s="91"/>
      <c r="P142" s="92"/>
      <c r="Q142" s="92"/>
      <c r="R142" s="66"/>
      <c r="S142" s="66"/>
      <c r="T142" s="66"/>
      <c r="U142" s="66"/>
      <c r="V142" s="52"/>
      <c r="W142" s="52"/>
      <c r="X142" s="52"/>
      <c r="Y142" s="52"/>
      <c r="Z142" s="51"/>
      <c r="AA142" s="77">
        <v>142</v>
      </c>
      <c r="AB142" s="77"/>
      <c r="AC142" s="78"/>
      <c r="AD142" s="99">
        <v>815</v>
      </c>
      <c r="AE142" s="99">
        <v>1164</v>
      </c>
      <c r="AF142" s="99">
        <v>893</v>
      </c>
      <c r="AG142" s="99">
        <v>1029</v>
      </c>
      <c r="AH142" s="99"/>
      <c r="AI142" s="99" t="s">
        <v>2130</v>
      </c>
      <c r="AJ142" s="99"/>
      <c r="AK142" s="105" t="s">
        <v>2737</v>
      </c>
      <c r="AL142" s="99"/>
      <c r="AM142" s="102">
        <v>42526.9387037037</v>
      </c>
      <c r="AN142" s="99" t="s">
        <v>3365</v>
      </c>
      <c r="AO142" s="105" t="s">
        <v>3505</v>
      </c>
      <c r="AP142" s="99" t="s">
        <v>66</v>
      </c>
      <c r="AQ142" s="2"/>
      <c r="AR142" s="3"/>
      <c r="AS142" s="3"/>
      <c r="AT142" s="3"/>
      <c r="AU142" s="3"/>
    </row>
    <row r="143" spans="1:47" ht="15">
      <c r="A143" s="70" t="s">
        <v>343</v>
      </c>
      <c r="B143" s="71"/>
      <c r="C143" s="71"/>
      <c r="D143" s="72"/>
      <c r="E143" s="74"/>
      <c r="F143" s="112" t="s">
        <v>3053</v>
      </c>
      <c r="G143" s="71"/>
      <c r="H143" s="75"/>
      <c r="I143" s="76"/>
      <c r="J143" s="76"/>
      <c r="K143" s="75" t="s">
        <v>3961</v>
      </c>
      <c r="L143" s="89"/>
      <c r="M143" s="90">
        <v>2815.72900390625</v>
      </c>
      <c r="N143" s="90">
        <v>8997.228515625</v>
      </c>
      <c r="O143" s="91"/>
      <c r="P143" s="92"/>
      <c r="Q143" s="92"/>
      <c r="R143" s="66"/>
      <c r="S143" s="66"/>
      <c r="T143" s="66"/>
      <c r="U143" s="66"/>
      <c r="V143" s="52"/>
      <c r="W143" s="52"/>
      <c r="X143" s="52"/>
      <c r="Y143" s="52"/>
      <c r="Z143" s="51"/>
      <c r="AA143" s="77">
        <v>143</v>
      </c>
      <c r="AB143" s="77"/>
      <c r="AC143" s="78"/>
      <c r="AD143" s="99">
        <v>500</v>
      </c>
      <c r="AE143" s="99">
        <v>4054</v>
      </c>
      <c r="AF143" s="99">
        <v>17428</v>
      </c>
      <c r="AG143" s="99">
        <v>26164</v>
      </c>
      <c r="AH143" s="99"/>
      <c r="AI143" s="99" t="s">
        <v>2131</v>
      </c>
      <c r="AJ143" s="99" t="s">
        <v>2425</v>
      </c>
      <c r="AK143" s="105" t="s">
        <v>2738</v>
      </c>
      <c r="AL143" s="99"/>
      <c r="AM143" s="102">
        <v>41106.00545138889</v>
      </c>
      <c r="AN143" s="99" t="s">
        <v>3365</v>
      </c>
      <c r="AO143" s="105" t="s">
        <v>3506</v>
      </c>
      <c r="AP143" s="99" t="s">
        <v>66</v>
      </c>
      <c r="AQ143" s="2"/>
      <c r="AR143" s="3"/>
      <c r="AS143" s="3"/>
      <c r="AT143" s="3"/>
      <c r="AU143" s="3"/>
    </row>
    <row r="144" spans="1:47" ht="15">
      <c r="A144" s="70" t="s">
        <v>344</v>
      </c>
      <c r="B144" s="71"/>
      <c r="C144" s="71"/>
      <c r="D144" s="72"/>
      <c r="E144" s="74"/>
      <c r="F144" s="112" t="s">
        <v>3054</v>
      </c>
      <c r="G144" s="71"/>
      <c r="H144" s="75"/>
      <c r="I144" s="76"/>
      <c r="J144" s="76"/>
      <c r="K144" s="75" t="s">
        <v>3962</v>
      </c>
      <c r="L144" s="89"/>
      <c r="M144" s="90">
        <v>2514.549560546875</v>
      </c>
      <c r="N144" s="90">
        <v>8551.146484375</v>
      </c>
      <c r="O144" s="91"/>
      <c r="P144" s="92"/>
      <c r="Q144" s="92"/>
      <c r="R144" s="66"/>
      <c r="S144" s="66"/>
      <c r="T144" s="66"/>
      <c r="U144" s="66"/>
      <c r="V144" s="52"/>
      <c r="W144" s="52"/>
      <c r="X144" s="52"/>
      <c r="Y144" s="52"/>
      <c r="Z144" s="51"/>
      <c r="AA144" s="77">
        <v>144</v>
      </c>
      <c r="AB144" s="77"/>
      <c r="AC144" s="78"/>
      <c r="AD144" s="99">
        <v>3299</v>
      </c>
      <c r="AE144" s="99">
        <v>1048</v>
      </c>
      <c r="AF144" s="99">
        <v>4325</v>
      </c>
      <c r="AG144" s="99">
        <v>5970</v>
      </c>
      <c r="AH144" s="99"/>
      <c r="AI144" s="99" t="s">
        <v>2132</v>
      </c>
      <c r="AJ144" s="99" t="s">
        <v>2494</v>
      </c>
      <c r="AK144" s="99"/>
      <c r="AL144" s="99"/>
      <c r="AM144" s="102">
        <v>42026.60637731481</v>
      </c>
      <c r="AN144" s="99" t="s">
        <v>3365</v>
      </c>
      <c r="AO144" s="105" t="s">
        <v>3507</v>
      </c>
      <c r="AP144" s="99" t="s">
        <v>66</v>
      </c>
      <c r="AQ144" s="2"/>
      <c r="AR144" s="3"/>
      <c r="AS144" s="3"/>
      <c r="AT144" s="3"/>
      <c r="AU144" s="3"/>
    </row>
    <row r="145" spans="1:47" ht="15">
      <c r="A145" s="70" t="s">
        <v>346</v>
      </c>
      <c r="B145" s="71"/>
      <c r="C145" s="71"/>
      <c r="D145" s="72"/>
      <c r="E145" s="74"/>
      <c r="F145" s="112" t="s">
        <v>3055</v>
      </c>
      <c r="G145" s="71"/>
      <c r="H145" s="75"/>
      <c r="I145" s="76"/>
      <c r="J145" s="76"/>
      <c r="K145" s="75" t="s">
        <v>3963</v>
      </c>
      <c r="L145" s="89"/>
      <c r="M145" s="90">
        <v>2287.439453125</v>
      </c>
      <c r="N145" s="90">
        <v>8988.3603515625</v>
      </c>
      <c r="O145" s="91"/>
      <c r="P145" s="92"/>
      <c r="Q145" s="92"/>
      <c r="R145" s="66"/>
      <c r="S145" s="66"/>
      <c r="T145" s="66"/>
      <c r="U145" s="66"/>
      <c r="V145" s="52"/>
      <c r="W145" s="52"/>
      <c r="X145" s="52"/>
      <c r="Y145" s="52"/>
      <c r="Z145" s="51"/>
      <c r="AA145" s="77">
        <v>145</v>
      </c>
      <c r="AB145" s="77"/>
      <c r="AC145" s="78"/>
      <c r="AD145" s="99">
        <v>674</v>
      </c>
      <c r="AE145" s="99">
        <v>406</v>
      </c>
      <c r="AF145" s="99">
        <v>923</v>
      </c>
      <c r="AG145" s="99">
        <v>2353</v>
      </c>
      <c r="AH145" s="99"/>
      <c r="AI145" s="99" t="s">
        <v>2133</v>
      </c>
      <c r="AJ145" s="99"/>
      <c r="AK145" s="105" t="s">
        <v>2739</v>
      </c>
      <c r="AL145" s="99"/>
      <c r="AM145" s="102">
        <v>42330.57844907408</v>
      </c>
      <c r="AN145" s="99" t="s">
        <v>3365</v>
      </c>
      <c r="AO145" s="105" t="s">
        <v>3508</v>
      </c>
      <c r="AP145" s="99" t="s">
        <v>66</v>
      </c>
      <c r="AQ145" s="2"/>
      <c r="AR145" s="3"/>
      <c r="AS145" s="3"/>
      <c r="AT145" s="3"/>
      <c r="AU145" s="3"/>
    </row>
    <row r="146" spans="1:47" ht="15">
      <c r="A146" s="70" t="s">
        <v>347</v>
      </c>
      <c r="B146" s="71"/>
      <c r="C146" s="71"/>
      <c r="D146" s="72"/>
      <c r="E146" s="74"/>
      <c r="F146" s="112" t="s">
        <v>3056</v>
      </c>
      <c r="G146" s="71"/>
      <c r="H146" s="75"/>
      <c r="I146" s="76"/>
      <c r="J146" s="76"/>
      <c r="K146" s="75" t="s">
        <v>3964</v>
      </c>
      <c r="L146" s="89"/>
      <c r="M146" s="90">
        <v>2521.359130859375</v>
      </c>
      <c r="N146" s="90">
        <v>8529.8583984375</v>
      </c>
      <c r="O146" s="91"/>
      <c r="P146" s="92"/>
      <c r="Q146" s="92"/>
      <c r="R146" s="66"/>
      <c r="S146" s="66"/>
      <c r="T146" s="66"/>
      <c r="U146" s="66"/>
      <c r="V146" s="52"/>
      <c r="W146" s="52"/>
      <c r="X146" s="52"/>
      <c r="Y146" s="52"/>
      <c r="Z146" s="51"/>
      <c r="AA146" s="77">
        <v>146</v>
      </c>
      <c r="AB146" s="77"/>
      <c r="AC146" s="78"/>
      <c r="AD146" s="99">
        <v>4902</v>
      </c>
      <c r="AE146" s="99">
        <v>5009</v>
      </c>
      <c r="AF146" s="99">
        <v>43542</v>
      </c>
      <c r="AG146" s="99">
        <v>67986</v>
      </c>
      <c r="AH146" s="99"/>
      <c r="AI146" s="99" t="s">
        <v>2134</v>
      </c>
      <c r="AJ146" s="99" t="s">
        <v>2495</v>
      </c>
      <c r="AK146" s="105" t="s">
        <v>2740</v>
      </c>
      <c r="AL146" s="99"/>
      <c r="AM146" s="102">
        <v>41106.49260416667</v>
      </c>
      <c r="AN146" s="99" t="s">
        <v>3365</v>
      </c>
      <c r="AO146" s="105" t="s">
        <v>3509</v>
      </c>
      <c r="AP146" s="99" t="s">
        <v>66</v>
      </c>
      <c r="AQ146" s="2"/>
      <c r="AR146" s="3"/>
      <c r="AS146" s="3"/>
      <c r="AT146" s="3"/>
      <c r="AU146" s="3"/>
    </row>
    <row r="147" spans="1:47" ht="15">
      <c r="A147" s="70" t="s">
        <v>348</v>
      </c>
      <c r="B147" s="71"/>
      <c r="C147" s="71"/>
      <c r="D147" s="72"/>
      <c r="E147" s="74"/>
      <c r="F147" s="112" t="s">
        <v>3057</v>
      </c>
      <c r="G147" s="71"/>
      <c r="H147" s="75"/>
      <c r="I147" s="76"/>
      <c r="J147" s="76"/>
      <c r="K147" s="75" t="s">
        <v>3965</v>
      </c>
      <c r="L147" s="89"/>
      <c r="M147" s="90">
        <v>2753.23095703125</v>
      </c>
      <c r="N147" s="90">
        <v>9127.83203125</v>
      </c>
      <c r="O147" s="91"/>
      <c r="P147" s="92"/>
      <c r="Q147" s="92"/>
      <c r="R147" s="66"/>
      <c r="S147" s="66"/>
      <c r="T147" s="66"/>
      <c r="U147" s="66"/>
      <c r="V147" s="52"/>
      <c r="W147" s="52"/>
      <c r="X147" s="52"/>
      <c r="Y147" s="52"/>
      <c r="Z147" s="51"/>
      <c r="AA147" s="77">
        <v>147</v>
      </c>
      <c r="AB147" s="77"/>
      <c r="AC147" s="78"/>
      <c r="AD147" s="99">
        <v>47</v>
      </c>
      <c r="AE147" s="99">
        <v>51</v>
      </c>
      <c r="AF147" s="99">
        <v>92</v>
      </c>
      <c r="AG147" s="99">
        <v>675</v>
      </c>
      <c r="AH147" s="99"/>
      <c r="AI147" s="99" t="s">
        <v>2135</v>
      </c>
      <c r="AJ147" s="99" t="s">
        <v>2496</v>
      </c>
      <c r="AK147" s="99"/>
      <c r="AL147" s="99"/>
      <c r="AM147" s="102">
        <v>43130.02471064815</v>
      </c>
      <c r="AN147" s="99" t="s">
        <v>3365</v>
      </c>
      <c r="AO147" s="105" t="s">
        <v>3510</v>
      </c>
      <c r="AP147" s="99" t="s">
        <v>66</v>
      </c>
      <c r="AQ147" s="2"/>
      <c r="AR147" s="3"/>
      <c r="AS147" s="3"/>
      <c r="AT147" s="3"/>
      <c r="AU147" s="3"/>
    </row>
    <row r="148" spans="1:47" ht="15">
      <c r="A148" s="70" t="s">
        <v>349</v>
      </c>
      <c r="B148" s="71"/>
      <c r="C148" s="71"/>
      <c r="D148" s="72"/>
      <c r="E148" s="74"/>
      <c r="F148" s="112" t="s">
        <v>3058</v>
      </c>
      <c r="G148" s="71"/>
      <c r="H148" s="75"/>
      <c r="I148" s="76"/>
      <c r="J148" s="76"/>
      <c r="K148" s="75" t="s">
        <v>3966</v>
      </c>
      <c r="L148" s="89"/>
      <c r="M148" s="90">
        <v>2755.477294921875</v>
      </c>
      <c r="N148" s="90">
        <v>9126.953125</v>
      </c>
      <c r="O148" s="91"/>
      <c r="P148" s="92"/>
      <c r="Q148" s="92"/>
      <c r="R148" s="66"/>
      <c r="S148" s="66"/>
      <c r="T148" s="66"/>
      <c r="U148" s="66"/>
      <c r="V148" s="52"/>
      <c r="W148" s="52"/>
      <c r="X148" s="52"/>
      <c r="Y148" s="52"/>
      <c r="Z148" s="51"/>
      <c r="AA148" s="77">
        <v>148</v>
      </c>
      <c r="AB148" s="77"/>
      <c r="AC148" s="78"/>
      <c r="AD148" s="99">
        <v>347</v>
      </c>
      <c r="AE148" s="99">
        <v>338</v>
      </c>
      <c r="AF148" s="99">
        <v>2144</v>
      </c>
      <c r="AG148" s="99">
        <v>22626</v>
      </c>
      <c r="AH148" s="99"/>
      <c r="AI148" s="99" t="s">
        <v>2136</v>
      </c>
      <c r="AJ148" s="99" t="s">
        <v>2497</v>
      </c>
      <c r="AK148" s="99"/>
      <c r="AL148" s="99"/>
      <c r="AM148" s="102">
        <v>41518.8221875</v>
      </c>
      <c r="AN148" s="99" t="s">
        <v>3365</v>
      </c>
      <c r="AO148" s="105" t="s">
        <v>3511</v>
      </c>
      <c r="AP148" s="99" t="s">
        <v>66</v>
      </c>
      <c r="AQ148" s="2"/>
      <c r="AR148" s="3"/>
      <c r="AS148" s="3"/>
      <c r="AT148" s="3"/>
      <c r="AU148" s="3"/>
    </row>
    <row r="149" spans="1:47" ht="15">
      <c r="A149" s="70" t="s">
        <v>350</v>
      </c>
      <c r="B149" s="71"/>
      <c r="C149" s="71"/>
      <c r="D149" s="72"/>
      <c r="E149" s="74"/>
      <c r="F149" s="112" t="s">
        <v>3059</v>
      </c>
      <c r="G149" s="71"/>
      <c r="H149" s="75"/>
      <c r="I149" s="76"/>
      <c r="J149" s="76"/>
      <c r="K149" s="75" t="s">
        <v>3967</v>
      </c>
      <c r="L149" s="89"/>
      <c r="M149" s="90">
        <v>2787.899169921875</v>
      </c>
      <c r="N149" s="90">
        <v>8948.802734375</v>
      </c>
      <c r="O149" s="91"/>
      <c r="P149" s="92"/>
      <c r="Q149" s="92"/>
      <c r="R149" s="66"/>
      <c r="S149" s="66"/>
      <c r="T149" s="66"/>
      <c r="U149" s="66"/>
      <c r="V149" s="52"/>
      <c r="W149" s="52"/>
      <c r="X149" s="52"/>
      <c r="Y149" s="52"/>
      <c r="Z149" s="51"/>
      <c r="AA149" s="77">
        <v>149</v>
      </c>
      <c r="AB149" s="77"/>
      <c r="AC149" s="78"/>
      <c r="AD149" s="99">
        <v>347</v>
      </c>
      <c r="AE149" s="99">
        <v>180</v>
      </c>
      <c r="AF149" s="99">
        <v>2432</v>
      </c>
      <c r="AG149" s="99">
        <v>21532</v>
      </c>
      <c r="AH149" s="99"/>
      <c r="AI149" s="99" t="s">
        <v>2137</v>
      </c>
      <c r="AJ149" s="99" t="s">
        <v>2498</v>
      </c>
      <c r="AK149" s="105" t="s">
        <v>2741</v>
      </c>
      <c r="AL149" s="99"/>
      <c r="AM149" s="102">
        <v>42746.13091435185</v>
      </c>
      <c r="AN149" s="99" t="s">
        <v>3365</v>
      </c>
      <c r="AO149" s="105" t="s">
        <v>3512</v>
      </c>
      <c r="AP149" s="99" t="s">
        <v>66</v>
      </c>
      <c r="AQ149" s="2"/>
      <c r="AR149" s="3"/>
      <c r="AS149" s="3"/>
      <c r="AT149" s="3"/>
      <c r="AU149" s="3"/>
    </row>
    <row r="150" spans="1:47" ht="15">
      <c r="A150" s="70" t="s">
        <v>351</v>
      </c>
      <c r="B150" s="71"/>
      <c r="C150" s="71"/>
      <c r="D150" s="72"/>
      <c r="E150" s="74"/>
      <c r="F150" s="112" t="s">
        <v>3060</v>
      </c>
      <c r="G150" s="71"/>
      <c r="H150" s="75"/>
      <c r="I150" s="76"/>
      <c r="J150" s="76"/>
      <c r="K150" s="75" t="s">
        <v>3968</v>
      </c>
      <c r="L150" s="89"/>
      <c r="M150" s="90">
        <v>2452.011962890625</v>
      </c>
      <c r="N150" s="90">
        <v>8886.7314453125</v>
      </c>
      <c r="O150" s="91"/>
      <c r="P150" s="92"/>
      <c r="Q150" s="92"/>
      <c r="R150" s="66"/>
      <c r="S150" s="66"/>
      <c r="T150" s="66"/>
      <c r="U150" s="66"/>
      <c r="V150" s="52"/>
      <c r="W150" s="52"/>
      <c r="X150" s="52"/>
      <c r="Y150" s="52"/>
      <c r="Z150" s="51"/>
      <c r="AA150" s="77">
        <v>150</v>
      </c>
      <c r="AB150" s="77"/>
      <c r="AC150" s="78"/>
      <c r="AD150" s="99">
        <v>180</v>
      </c>
      <c r="AE150" s="99">
        <v>175</v>
      </c>
      <c r="AF150" s="99">
        <v>2981</v>
      </c>
      <c r="AG150" s="99">
        <v>4268</v>
      </c>
      <c r="AH150" s="99"/>
      <c r="AI150" s="99" t="s">
        <v>2138</v>
      </c>
      <c r="AJ150" s="99" t="s">
        <v>2425</v>
      </c>
      <c r="AK150" s="105" t="s">
        <v>2742</v>
      </c>
      <c r="AL150" s="99"/>
      <c r="AM150" s="102">
        <v>42630.74334490741</v>
      </c>
      <c r="AN150" s="99" t="s">
        <v>3365</v>
      </c>
      <c r="AO150" s="105" t="s">
        <v>3513</v>
      </c>
      <c r="AP150" s="99" t="s">
        <v>66</v>
      </c>
      <c r="AQ150" s="2"/>
      <c r="AR150" s="3"/>
      <c r="AS150" s="3"/>
      <c r="AT150" s="3"/>
      <c r="AU150" s="3"/>
    </row>
    <row r="151" spans="1:47" ht="15">
      <c r="A151" s="70" t="s">
        <v>639</v>
      </c>
      <c r="B151" s="71"/>
      <c r="C151" s="71"/>
      <c r="D151" s="72"/>
      <c r="E151" s="74"/>
      <c r="F151" s="112" t="s">
        <v>3061</v>
      </c>
      <c r="G151" s="71"/>
      <c r="H151" s="75"/>
      <c r="I151" s="76"/>
      <c r="J151" s="76"/>
      <c r="K151" s="75" t="s">
        <v>3969</v>
      </c>
      <c r="L151" s="89"/>
      <c r="M151" s="90">
        <v>2455.514404296875</v>
      </c>
      <c r="N151" s="90">
        <v>8882.9814453125</v>
      </c>
      <c r="O151" s="91"/>
      <c r="P151" s="92"/>
      <c r="Q151" s="92"/>
      <c r="R151" s="66"/>
      <c r="S151" s="66"/>
      <c r="T151" s="66"/>
      <c r="U151" s="66"/>
      <c r="V151" s="52"/>
      <c r="W151" s="52"/>
      <c r="X151" s="52"/>
      <c r="Y151" s="52"/>
      <c r="Z151" s="51"/>
      <c r="AA151" s="77">
        <v>151</v>
      </c>
      <c r="AB151" s="77"/>
      <c r="AC151" s="78"/>
      <c r="AD151" s="99">
        <v>82</v>
      </c>
      <c r="AE151" s="99">
        <v>28396771</v>
      </c>
      <c r="AF151" s="99">
        <v>8892</v>
      </c>
      <c r="AG151" s="99">
        <v>3905</v>
      </c>
      <c r="AH151" s="99"/>
      <c r="AI151" s="99"/>
      <c r="AJ151" s="99"/>
      <c r="AK151" s="99"/>
      <c r="AL151" s="99"/>
      <c r="AM151" s="102">
        <v>39966.842002314814</v>
      </c>
      <c r="AN151" s="99" t="s">
        <v>3365</v>
      </c>
      <c r="AO151" s="105" t="s">
        <v>3514</v>
      </c>
      <c r="AP151" s="99" t="s">
        <v>65</v>
      </c>
      <c r="AQ151" s="2"/>
      <c r="AR151" s="3"/>
      <c r="AS151" s="3"/>
      <c r="AT151" s="3"/>
      <c r="AU151" s="3"/>
    </row>
    <row r="152" spans="1:47" ht="15">
      <c r="A152" s="70" t="s">
        <v>352</v>
      </c>
      <c r="B152" s="71"/>
      <c r="C152" s="71"/>
      <c r="D152" s="72"/>
      <c r="E152" s="74"/>
      <c r="F152" s="112" t="s">
        <v>3062</v>
      </c>
      <c r="G152" s="71"/>
      <c r="H152" s="75"/>
      <c r="I152" s="76"/>
      <c r="J152" s="76"/>
      <c r="K152" s="75" t="s">
        <v>3970</v>
      </c>
      <c r="L152" s="89"/>
      <c r="M152" s="90">
        <v>2501.08251953125</v>
      </c>
      <c r="N152" s="90">
        <v>8615.576171875</v>
      </c>
      <c r="O152" s="91"/>
      <c r="P152" s="92"/>
      <c r="Q152" s="92"/>
      <c r="R152" s="66"/>
      <c r="S152" s="66"/>
      <c r="T152" s="66"/>
      <c r="U152" s="66"/>
      <c r="V152" s="52"/>
      <c r="W152" s="52"/>
      <c r="X152" s="52"/>
      <c r="Y152" s="52"/>
      <c r="Z152" s="51"/>
      <c r="AA152" s="77">
        <v>152</v>
      </c>
      <c r="AB152" s="77"/>
      <c r="AC152" s="78"/>
      <c r="AD152" s="99">
        <v>18848</v>
      </c>
      <c r="AE152" s="99">
        <v>43207</v>
      </c>
      <c r="AF152" s="99">
        <v>144561</v>
      </c>
      <c r="AG152" s="99">
        <v>122777</v>
      </c>
      <c r="AH152" s="99"/>
      <c r="AI152" s="99" t="s">
        <v>2139</v>
      </c>
      <c r="AJ152" s="99"/>
      <c r="AK152" s="105" t="s">
        <v>2743</v>
      </c>
      <c r="AL152" s="99"/>
      <c r="AM152" s="102">
        <v>41827.81451388889</v>
      </c>
      <c r="AN152" s="99" t="s">
        <v>3365</v>
      </c>
      <c r="AO152" s="105" t="s">
        <v>3515</v>
      </c>
      <c r="AP152" s="99" t="s">
        <v>66</v>
      </c>
      <c r="AQ152" s="2"/>
      <c r="AR152" s="3"/>
      <c r="AS152" s="3"/>
      <c r="AT152" s="3"/>
      <c r="AU152" s="3"/>
    </row>
    <row r="153" spans="1:47" ht="15">
      <c r="A153" s="70" t="s">
        <v>353</v>
      </c>
      <c r="B153" s="71"/>
      <c r="C153" s="71"/>
      <c r="D153" s="72"/>
      <c r="E153" s="74"/>
      <c r="F153" s="112" t="s">
        <v>3063</v>
      </c>
      <c r="G153" s="71"/>
      <c r="H153" s="75"/>
      <c r="I153" s="76"/>
      <c r="J153" s="76"/>
      <c r="K153" s="75" t="s">
        <v>3971</v>
      </c>
      <c r="L153" s="89"/>
      <c r="M153" s="90">
        <v>2760.7177734375</v>
      </c>
      <c r="N153" s="90">
        <v>9137.28515625</v>
      </c>
      <c r="O153" s="91"/>
      <c r="P153" s="92"/>
      <c r="Q153" s="92"/>
      <c r="R153" s="66"/>
      <c r="S153" s="66"/>
      <c r="T153" s="66"/>
      <c r="U153" s="66"/>
      <c r="V153" s="52"/>
      <c r="W153" s="52"/>
      <c r="X153" s="52"/>
      <c r="Y153" s="52"/>
      <c r="Z153" s="51"/>
      <c r="AA153" s="77">
        <v>153</v>
      </c>
      <c r="AB153" s="77"/>
      <c r="AC153" s="78"/>
      <c r="AD153" s="99">
        <v>1854</v>
      </c>
      <c r="AE153" s="99">
        <v>3854</v>
      </c>
      <c r="AF153" s="99">
        <v>30653</v>
      </c>
      <c r="AG153" s="99">
        <v>39354</v>
      </c>
      <c r="AH153" s="99"/>
      <c r="AI153" s="99" t="s">
        <v>2140</v>
      </c>
      <c r="AJ153" s="99" t="s">
        <v>2499</v>
      </c>
      <c r="AK153" s="105" t="s">
        <v>2744</v>
      </c>
      <c r="AL153" s="99"/>
      <c r="AM153" s="102">
        <v>43197.8021875</v>
      </c>
      <c r="AN153" s="99" t="s">
        <v>3365</v>
      </c>
      <c r="AO153" s="105" t="s">
        <v>3516</v>
      </c>
      <c r="AP153" s="99" t="s">
        <v>66</v>
      </c>
      <c r="AQ153" s="2"/>
      <c r="AR153" s="3"/>
      <c r="AS153" s="3"/>
      <c r="AT153" s="3"/>
      <c r="AU153" s="3"/>
    </row>
    <row r="154" spans="1:47" ht="15">
      <c r="A154" s="70" t="s">
        <v>354</v>
      </c>
      <c r="B154" s="71"/>
      <c r="C154" s="71"/>
      <c r="D154" s="72"/>
      <c r="E154" s="74"/>
      <c r="F154" s="112" t="s">
        <v>3064</v>
      </c>
      <c r="G154" s="71"/>
      <c r="H154" s="75"/>
      <c r="I154" s="76"/>
      <c r="J154" s="76"/>
      <c r="K154" s="75" t="s">
        <v>3972</v>
      </c>
      <c r="L154" s="89"/>
      <c r="M154" s="90">
        <v>2459.8642578125</v>
      </c>
      <c r="N154" s="90">
        <v>8910.2958984375</v>
      </c>
      <c r="O154" s="91"/>
      <c r="P154" s="92"/>
      <c r="Q154" s="92"/>
      <c r="R154" s="66"/>
      <c r="S154" s="66"/>
      <c r="T154" s="66"/>
      <c r="U154" s="66"/>
      <c r="V154" s="52"/>
      <c r="W154" s="52"/>
      <c r="X154" s="52"/>
      <c r="Y154" s="52"/>
      <c r="Z154" s="51"/>
      <c r="AA154" s="77">
        <v>154</v>
      </c>
      <c r="AB154" s="77"/>
      <c r="AC154" s="78"/>
      <c r="AD154" s="99">
        <v>198</v>
      </c>
      <c r="AE154" s="99">
        <v>2762</v>
      </c>
      <c r="AF154" s="99">
        <v>5289</v>
      </c>
      <c r="AG154" s="99">
        <v>1177</v>
      </c>
      <c r="AH154" s="99"/>
      <c r="AI154" s="99" t="s">
        <v>2141</v>
      </c>
      <c r="AJ154" s="99" t="s">
        <v>2500</v>
      </c>
      <c r="AK154" s="105" t="s">
        <v>2745</v>
      </c>
      <c r="AL154" s="99"/>
      <c r="AM154" s="102">
        <v>39902.70295138889</v>
      </c>
      <c r="AN154" s="99" t="s">
        <v>3365</v>
      </c>
      <c r="AO154" s="105" t="s">
        <v>3517</v>
      </c>
      <c r="AP154" s="99" t="s">
        <v>66</v>
      </c>
      <c r="AQ154" s="2"/>
      <c r="AR154" s="3"/>
      <c r="AS154" s="3"/>
      <c r="AT154" s="3"/>
      <c r="AU154" s="3"/>
    </row>
    <row r="155" spans="1:47" ht="15">
      <c r="A155" s="70" t="s">
        <v>355</v>
      </c>
      <c r="B155" s="71"/>
      <c r="C155" s="71"/>
      <c r="D155" s="72"/>
      <c r="E155" s="74"/>
      <c r="F155" s="112" t="s">
        <v>3065</v>
      </c>
      <c r="G155" s="71"/>
      <c r="H155" s="75"/>
      <c r="I155" s="76"/>
      <c r="J155" s="76"/>
      <c r="K155" s="75" t="s">
        <v>3973</v>
      </c>
      <c r="L155" s="89"/>
      <c r="M155" s="90">
        <v>2755.802001953125</v>
      </c>
      <c r="N155" s="90">
        <v>9138.3544921875</v>
      </c>
      <c r="O155" s="91"/>
      <c r="P155" s="92"/>
      <c r="Q155" s="92"/>
      <c r="R155" s="66"/>
      <c r="S155" s="66"/>
      <c r="T155" s="66"/>
      <c r="U155" s="66"/>
      <c r="V155" s="52"/>
      <c r="W155" s="52"/>
      <c r="X155" s="52"/>
      <c r="Y155" s="52"/>
      <c r="Z155" s="51"/>
      <c r="AA155" s="77">
        <v>155</v>
      </c>
      <c r="AB155" s="77"/>
      <c r="AC155" s="78"/>
      <c r="AD155" s="99">
        <v>1223</v>
      </c>
      <c r="AE155" s="99">
        <v>258</v>
      </c>
      <c r="AF155" s="99">
        <v>244</v>
      </c>
      <c r="AG155" s="99">
        <v>1351</v>
      </c>
      <c r="AH155" s="99"/>
      <c r="AI155" s="99" t="s">
        <v>2142</v>
      </c>
      <c r="AJ155" s="99" t="s">
        <v>2501</v>
      </c>
      <c r="AK155" s="105" t="s">
        <v>2746</v>
      </c>
      <c r="AL155" s="99"/>
      <c r="AM155" s="102">
        <v>42019.97623842592</v>
      </c>
      <c r="AN155" s="99" t="s">
        <v>3365</v>
      </c>
      <c r="AO155" s="105" t="s">
        <v>3518</v>
      </c>
      <c r="AP155" s="99" t="s">
        <v>66</v>
      </c>
      <c r="AQ155" s="2"/>
      <c r="AR155" s="3"/>
      <c r="AS155" s="3"/>
      <c r="AT155" s="3"/>
      <c r="AU155" s="3"/>
    </row>
    <row r="156" spans="1:47" ht="15">
      <c r="A156" s="70" t="s">
        <v>356</v>
      </c>
      <c r="B156" s="71"/>
      <c r="C156" s="71"/>
      <c r="D156" s="72"/>
      <c r="E156" s="74"/>
      <c r="F156" s="112" t="s">
        <v>3066</v>
      </c>
      <c r="G156" s="71"/>
      <c r="H156" s="75"/>
      <c r="I156" s="76"/>
      <c r="J156" s="76"/>
      <c r="K156" s="75" t="s">
        <v>3974</v>
      </c>
      <c r="L156" s="89"/>
      <c r="M156" s="90">
        <v>2452.16162109375</v>
      </c>
      <c r="N156" s="90">
        <v>8630.9072265625</v>
      </c>
      <c r="O156" s="91"/>
      <c r="P156" s="92"/>
      <c r="Q156" s="92"/>
      <c r="R156" s="66"/>
      <c r="S156" s="66"/>
      <c r="T156" s="66"/>
      <c r="U156" s="66"/>
      <c r="V156" s="52"/>
      <c r="W156" s="52"/>
      <c r="X156" s="52"/>
      <c r="Y156" s="52"/>
      <c r="Z156" s="51"/>
      <c r="AA156" s="77">
        <v>156</v>
      </c>
      <c r="AB156" s="77"/>
      <c r="AC156" s="78"/>
      <c r="AD156" s="99">
        <v>4991</v>
      </c>
      <c r="AE156" s="99">
        <v>1474</v>
      </c>
      <c r="AF156" s="99">
        <v>5624</v>
      </c>
      <c r="AG156" s="99">
        <v>3191</v>
      </c>
      <c r="AH156" s="99"/>
      <c r="AI156" s="99" t="s">
        <v>2143</v>
      </c>
      <c r="AJ156" s="99" t="s">
        <v>2462</v>
      </c>
      <c r="AK156" s="105" t="s">
        <v>2747</v>
      </c>
      <c r="AL156" s="99"/>
      <c r="AM156" s="102">
        <v>43247.651087962964</v>
      </c>
      <c r="AN156" s="99" t="s">
        <v>3365</v>
      </c>
      <c r="AO156" s="105" t="s">
        <v>3519</v>
      </c>
      <c r="AP156" s="99" t="s">
        <v>66</v>
      </c>
      <c r="AQ156" s="2"/>
      <c r="AR156" s="3"/>
      <c r="AS156" s="3"/>
      <c r="AT156" s="3"/>
      <c r="AU156" s="3"/>
    </row>
    <row r="157" spans="1:47" ht="15">
      <c r="A157" s="70" t="s">
        <v>640</v>
      </c>
      <c r="B157" s="71"/>
      <c r="C157" s="71"/>
      <c r="D157" s="72"/>
      <c r="E157" s="74"/>
      <c r="F157" s="112" t="s">
        <v>3067</v>
      </c>
      <c r="G157" s="71"/>
      <c r="H157" s="75"/>
      <c r="I157" s="76"/>
      <c r="J157" s="76"/>
      <c r="K157" s="75" t="s">
        <v>3975</v>
      </c>
      <c r="L157" s="89"/>
      <c r="M157" s="90">
        <v>2459.7666015625</v>
      </c>
      <c r="N157" s="90">
        <v>8924.853515625</v>
      </c>
      <c r="O157" s="91"/>
      <c r="P157" s="92"/>
      <c r="Q157" s="92"/>
      <c r="R157" s="66"/>
      <c r="S157" s="66"/>
      <c r="T157" s="66"/>
      <c r="U157" s="66"/>
      <c r="V157" s="52"/>
      <c r="W157" s="52"/>
      <c r="X157" s="52"/>
      <c r="Y157" s="52"/>
      <c r="Z157" s="51"/>
      <c r="AA157" s="77">
        <v>157</v>
      </c>
      <c r="AB157" s="77"/>
      <c r="AC157" s="78"/>
      <c r="AD157" s="99">
        <v>2734</v>
      </c>
      <c r="AE157" s="99">
        <v>1115</v>
      </c>
      <c r="AF157" s="99">
        <v>4359</v>
      </c>
      <c r="AG157" s="99">
        <v>3019</v>
      </c>
      <c r="AH157" s="99"/>
      <c r="AI157" s="99" t="s">
        <v>2144</v>
      </c>
      <c r="AJ157" s="99" t="s">
        <v>2425</v>
      </c>
      <c r="AK157" s="105" t="s">
        <v>2748</v>
      </c>
      <c r="AL157" s="99"/>
      <c r="AM157" s="102">
        <v>40499.66150462963</v>
      </c>
      <c r="AN157" s="99" t="s">
        <v>3365</v>
      </c>
      <c r="AO157" s="105" t="s">
        <v>3520</v>
      </c>
      <c r="AP157" s="99" t="s">
        <v>65</v>
      </c>
      <c r="AQ157" s="2"/>
      <c r="AR157" s="3"/>
      <c r="AS157" s="3"/>
      <c r="AT157" s="3"/>
      <c r="AU157" s="3"/>
    </row>
    <row r="158" spans="1:47" ht="15">
      <c r="A158" s="70" t="s">
        <v>517</v>
      </c>
      <c r="B158" s="71"/>
      <c r="C158" s="71"/>
      <c r="D158" s="72"/>
      <c r="E158" s="74"/>
      <c r="F158" s="112" t="s">
        <v>3068</v>
      </c>
      <c r="G158" s="71"/>
      <c r="H158" s="75"/>
      <c r="I158" s="76"/>
      <c r="J158" s="76"/>
      <c r="K158" s="75" t="s">
        <v>3976</v>
      </c>
      <c r="L158" s="89"/>
      <c r="M158" s="90">
        <v>2459.506103515625</v>
      </c>
      <c r="N158" s="90">
        <v>8919.5673828125</v>
      </c>
      <c r="O158" s="91"/>
      <c r="P158" s="92"/>
      <c r="Q158" s="92"/>
      <c r="R158" s="66"/>
      <c r="S158" s="66"/>
      <c r="T158" s="66"/>
      <c r="U158" s="66"/>
      <c r="V158" s="52"/>
      <c r="W158" s="52"/>
      <c r="X158" s="52"/>
      <c r="Y158" s="52"/>
      <c r="Z158" s="51"/>
      <c r="AA158" s="77">
        <v>158</v>
      </c>
      <c r="AB158" s="77"/>
      <c r="AC158" s="78"/>
      <c r="AD158" s="99">
        <v>481</v>
      </c>
      <c r="AE158" s="99">
        <v>330</v>
      </c>
      <c r="AF158" s="99">
        <v>700</v>
      </c>
      <c r="AG158" s="99">
        <v>338</v>
      </c>
      <c r="AH158" s="99"/>
      <c r="AI158" s="99" t="s">
        <v>2145</v>
      </c>
      <c r="AJ158" s="99" t="s">
        <v>2502</v>
      </c>
      <c r="AK158" s="105" t="s">
        <v>2749</v>
      </c>
      <c r="AL158" s="99"/>
      <c r="AM158" s="102">
        <v>40430.88528935185</v>
      </c>
      <c r="AN158" s="99" t="s">
        <v>3365</v>
      </c>
      <c r="AO158" s="105" t="s">
        <v>3521</v>
      </c>
      <c r="AP158" s="99" t="s">
        <v>66</v>
      </c>
      <c r="AQ158" s="2"/>
      <c r="AR158" s="3"/>
      <c r="AS158" s="3"/>
      <c r="AT158" s="3"/>
      <c r="AU158" s="3"/>
    </row>
    <row r="159" spans="1:47" ht="15">
      <c r="A159" s="70" t="s">
        <v>357</v>
      </c>
      <c r="B159" s="71"/>
      <c r="C159" s="71"/>
      <c r="D159" s="72"/>
      <c r="E159" s="74"/>
      <c r="F159" s="112" t="s">
        <v>3069</v>
      </c>
      <c r="G159" s="71"/>
      <c r="H159" s="75"/>
      <c r="I159" s="76"/>
      <c r="J159" s="76"/>
      <c r="K159" s="75" t="s">
        <v>3977</v>
      </c>
      <c r="L159" s="89"/>
      <c r="M159" s="90">
        <v>2292.9755859375</v>
      </c>
      <c r="N159" s="90">
        <v>8817.43359375</v>
      </c>
      <c r="O159" s="91"/>
      <c r="P159" s="92"/>
      <c r="Q159" s="92"/>
      <c r="R159" s="66"/>
      <c r="S159" s="66"/>
      <c r="T159" s="66"/>
      <c r="U159" s="66"/>
      <c r="V159" s="52"/>
      <c r="W159" s="52"/>
      <c r="X159" s="52"/>
      <c r="Y159" s="52"/>
      <c r="Z159" s="51"/>
      <c r="AA159" s="77">
        <v>159</v>
      </c>
      <c r="AB159" s="77"/>
      <c r="AC159" s="78"/>
      <c r="AD159" s="99">
        <v>477</v>
      </c>
      <c r="AE159" s="99">
        <v>4575</v>
      </c>
      <c r="AF159" s="99">
        <v>13738</v>
      </c>
      <c r="AG159" s="99">
        <v>5754</v>
      </c>
      <c r="AH159" s="99"/>
      <c r="AI159" s="99" t="s">
        <v>2146</v>
      </c>
      <c r="AJ159" s="99" t="s">
        <v>2462</v>
      </c>
      <c r="AK159" s="105" t="s">
        <v>2750</v>
      </c>
      <c r="AL159" s="99"/>
      <c r="AM159" s="102">
        <v>41509.6284375</v>
      </c>
      <c r="AN159" s="99" t="s">
        <v>3365</v>
      </c>
      <c r="AO159" s="105" t="s">
        <v>3522</v>
      </c>
      <c r="AP159" s="99" t="s">
        <v>66</v>
      </c>
      <c r="AQ159" s="2"/>
      <c r="AR159" s="3"/>
      <c r="AS159" s="3"/>
      <c r="AT159" s="3"/>
      <c r="AU159" s="3"/>
    </row>
    <row r="160" spans="1:47" ht="15">
      <c r="A160" s="70" t="s">
        <v>358</v>
      </c>
      <c r="B160" s="71"/>
      <c r="C160" s="71"/>
      <c r="D160" s="72"/>
      <c r="E160" s="74"/>
      <c r="F160" s="112" t="s">
        <v>3070</v>
      </c>
      <c r="G160" s="71"/>
      <c r="H160" s="75"/>
      <c r="I160" s="76"/>
      <c r="J160" s="76"/>
      <c r="K160" s="75" t="s">
        <v>3978</v>
      </c>
      <c r="L160" s="89"/>
      <c r="M160" s="90">
        <v>2457.233642578125</v>
      </c>
      <c r="N160" s="90">
        <v>8914.4423828125</v>
      </c>
      <c r="O160" s="91"/>
      <c r="P160" s="92"/>
      <c r="Q160" s="92"/>
      <c r="R160" s="66"/>
      <c r="S160" s="66"/>
      <c r="T160" s="66"/>
      <c r="U160" s="66"/>
      <c r="V160" s="52"/>
      <c r="W160" s="52"/>
      <c r="X160" s="52"/>
      <c r="Y160" s="52"/>
      <c r="Z160" s="51"/>
      <c r="AA160" s="77">
        <v>160</v>
      </c>
      <c r="AB160" s="77"/>
      <c r="AC160" s="78"/>
      <c r="AD160" s="99">
        <v>1415</v>
      </c>
      <c r="AE160" s="99">
        <v>1122</v>
      </c>
      <c r="AF160" s="99">
        <v>3769</v>
      </c>
      <c r="AG160" s="99">
        <v>12925</v>
      </c>
      <c r="AH160" s="99"/>
      <c r="AI160" s="99" t="s">
        <v>2147</v>
      </c>
      <c r="AJ160" s="99" t="s">
        <v>2426</v>
      </c>
      <c r="AK160" s="99"/>
      <c r="AL160" s="99"/>
      <c r="AM160" s="102">
        <v>39876.03644675926</v>
      </c>
      <c r="AN160" s="99" t="s">
        <v>3365</v>
      </c>
      <c r="AO160" s="105" t="s">
        <v>3523</v>
      </c>
      <c r="AP160" s="99" t="s">
        <v>66</v>
      </c>
      <c r="AQ160" s="2"/>
      <c r="AR160" s="3"/>
      <c r="AS160" s="3"/>
      <c r="AT160" s="3"/>
      <c r="AU160" s="3"/>
    </row>
    <row r="161" spans="1:47" ht="15">
      <c r="A161" s="70" t="s">
        <v>359</v>
      </c>
      <c r="B161" s="71"/>
      <c r="C161" s="71"/>
      <c r="D161" s="72"/>
      <c r="E161" s="74"/>
      <c r="F161" s="112" t="s">
        <v>3071</v>
      </c>
      <c r="G161" s="71"/>
      <c r="H161" s="75"/>
      <c r="I161" s="76"/>
      <c r="J161" s="76"/>
      <c r="K161" s="75" t="s">
        <v>3979</v>
      </c>
      <c r="L161" s="89"/>
      <c r="M161" s="90">
        <v>2520.8369140625</v>
      </c>
      <c r="N161" s="90">
        <v>8565.013671875</v>
      </c>
      <c r="O161" s="91"/>
      <c r="P161" s="92"/>
      <c r="Q161" s="92"/>
      <c r="R161" s="66"/>
      <c r="S161" s="66"/>
      <c r="T161" s="66"/>
      <c r="U161" s="66"/>
      <c r="V161" s="52"/>
      <c r="W161" s="52"/>
      <c r="X161" s="52"/>
      <c r="Y161" s="52"/>
      <c r="Z161" s="51"/>
      <c r="AA161" s="77">
        <v>161</v>
      </c>
      <c r="AB161" s="77"/>
      <c r="AC161" s="78"/>
      <c r="AD161" s="99">
        <v>891</v>
      </c>
      <c r="AE161" s="99">
        <v>1287</v>
      </c>
      <c r="AF161" s="99">
        <v>4193</v>
      </c>
      <c r="AG161" s="99">
        <v>5873</v>
      </c>
      <c r="AH161" s="99"/>
      <c r="AI161" s="99" t="s">
        <v>2148</v>
      </c>
      <c r="AJ161" s="99" t="s">
        <v>2425</v>
      </c>
      <c r="AK161" s="105" t="s">
        <v>2751</v>
      </c>
      <c r="AL161" s="99"/>
      <c r="AM161" s="102">
        <v>41880.058171296296</v>
      </c>
      <c r="AN161" s="99" t="s">
        <v>3365</v>
      </c>
      <c r="AO161" s="105" t="s">
        <v>3524</v>
      </c>
      <c r="AP161" s="99" t="s">
        <v>66</v>
      </c>
      <c r="AQ161" s="2"/>
      <c r="AR161" s="3"/>
      <c r="AS161" s="3"/>
      <c r="AT161" s="3"/>
      <c r="AU161" s="3"/>
    </row>
    <row r="162" spans="1:47" ht="15">
      <c r="A162" s="70" t="s">
        <v>360</v>
      </c>
      <c r="B162" s="71"/>
      <c r="C162" s="71"/>
      <c r="D162" s="72"/>
      <c r="E162" s="74"/>
      <c r="F162" s="112" t="s">
        <v>3072</v>
      </c>
      <c r="G162" s="71"/>
      <c r="H162" s="75"/>
      <c r="I162" s="76"/>
      <c r="J162" s="76"/>
      <c r="K162" s="75" t="s">
        <v>3980</v>
      </c>
      <c r="L162" s="89"/>
      <c r="M162" s="90">
        <v>2447.1337890625</v>
      </c>
      <c r="N162" s="90">
        <v>8891.08203125</v>
      </c>
      <c r="O162" s="91"/>
      <c r="P162" s="92"/>
      <c r="Q162" s="92"/>
      <c r="R162" s="66"/>
      <c r="S162" s="66"/>
      <c r="T162" s="66"/>
      <c r="U162" s="66"/>
      <c r="V162" s="52"/>
      <c r="W162" s="52"/>
      <c r="X162" s="52"/>
      <c r="Y162" s="52"/>
      <c r="Z162" s="51"/>
      <c r="AA162" s="77">
        <v>162</v>
      </c>
      <c r="AB162" s="77"/>
      <c r="AC162" s="78"/>
      <c r="AD162" s="99">
        <v>113</v>
      </c>
      <c r="AE162" s="99">
        <v>69</v>
      </c>
      <c r="AF162" s="99">
        <v>239</v>
      </c>
      <c r="AG162" s="99">
        <v>678</v>
      </c>
      <c r="AH162" s="99"/>
      <c r="AI162" s="99"/>
      <c r="AJ162" s="99" t="s">
        <v>2503</v>
      </c>
      <c r="AK162" s="99"/>
      <c r="AL162" s="99"/>
      <c r="AM162" s="102">
        <v>43245.10203703704</v>
      </c>
      <c r="AN162" s="99" t="s">
        <v>3365</v>
      </c>
      <c r="AO162" s="105" t="s">
        <v>3525</v>
      </c>
      <c r="AP162" s="99" t="s">
        <v>66</v>
      </c>
      <c r="AQ162" s="2"/>
      <c r="AR162" s="3"/>
      <c r="AS162" s="3"/>
      <c r="AT162" s="3"/>
      <c r="AU162" s="3"/>
    </row>
    <row r="163" spans="1:47" ht="15">
      <c r="A163" s="70" t="s">
        <v>433</v>
      </c>
      <c r="B163" s="71"/>
      <c r="C163" s="71"/>
      <c r="D163" s="72"/>
      <c r="E163" s="74"/>
      <c r="F163" s="112" t="s">
        <v>3073</v>
      </c>
      <c r="G163" s="71"/>
      <c r="H163" s="75"/>
      <c r="I163" s="76"/>
      <c r="J163" s="76"/>
      <c r="K163" s="75" t="s">
        <v>3981</v>
      </c>
      <c r="L163" s="89"/>
      <c r="M163" s="90">
        <v>2316.208984375</v>
      </c>
      <c r="N163" s="90">
        <v>9102.0361328125</v>
      </c>
      <c r="O163" s="91"/>
      <c r="P163" s="92"/>
      <c r="Q163" s="92"/>
      <c r="R163" s="66"/>
      <c r="S163" s="66"/>
      <c r="T163" s="66"/>
      <c r="U163" s="66"/>
      <c r="V163" s="52"/>
      <c r="W163" s="52"/>
      <c r="X163" s="52"/>
      <c r="Y163" s="52"/>
      <c r="Z163" s="51"/>
      <c r="AA163" s="77">
        <v>163</v>
      </c>
      <c r="AB163" s="77"/>
      <c r="AC163" s="78"/>
      <c r="AD163" s="99">
        <v>416</v>
      </c>
      <c r="AE163" s="99">
        <v>377</v>
      </c>
      <c r="AF163" s="99">
        <v>930</v>
      </c>
      <c r="AG163" s="99">
        <v>209</v>
      </c>
      <c r="AH163" s="99"/>
      <c r="AI163" s="99"/>
      <c r="AJ163" s="99"/>
      <c r="AK163" s="99"/>
      <c r="AL163" s="99"/>
      <c r="AM163" s="102">
        <v>42466.74674768518</v>
      </c>
      <c r="AN163" s="99" t="s">
        <v>3365</v>
      </c>
      <c r="AO163" s="105" t="s">
        <v>3526</v>
      </c>
      <c r="AP163" s="99" t="s">
        <v>66</v>
      </c>
      <c r="AQ163" s="2"/>
      <c r="AR163" s="3"/>
      <c r="AS163" s="3"/>
      <c r="AT163" s="3"/>
      <c r="AU163" s="3"/>
    </row>
    <row r="164" spans="1:47" ht="15">
      <c r="A164" s="70" t="s">
        <v>361</v>
      </c>
      <c r="B164" s="71"/>
      <c r="C164" s="71"/>
      <c r="D164" s="72"/>
      <c r="E164" s="74"/>
      <c r="F164" s="112" t="s">
        <v>3074</v>
      </c>
      <c r="G164" s="71"/>
      <c r="H164" s="75"/>
      <c r="I164" s="76"/>
      <c r="J164" s="76"/>
      <c r="K164" s="75" t="s">
        <v>3982</v>
      </c>
      <c r="L164" s="89"/>
      <c r="M164" s="90">
        <v>2314.124755859375</v>
      </c>
      <c r="N164" s="90">
        <v>9092.044921875</v>
      </c>
      <c r="O164" s="91"/>
      <c r="P164" s="92"/>
      <c r="Q164" s="92"/>
      <c r="R164" s="66"/>
      <c r="S164" s="66"/>
      <c r="T164" s="66"/>
      <c r="U164" s="66"/>
      <c r="V164" s="52"/>
      <c r="W164" s="52"/>
      <c r="X164" s="52"/>
      <c r="Y164" s="52"/>
      <c r="Z164" s="51"/>
      <c r="AA164" s="77">
        <v>164</v>
      </c>
      <c r="AB164" s="77"/>
      <c r="AC164" s="78"/>
      <c r="AD164" s="99">
        <v>625</v>
      </c>
      <c r="AE164" s="99">
        <v>58</v>
      </c>
      <c r="AF164" s="99">
        <v>395</v>
      </c>
      <c r="AG164" s="99">
        <v>771</v>
      </c>
      <c r="AH164" s="99"/>
      <c r="AI164" s="99" t="s">
        <v>2149</v>
      </c>
      <c r="AJ164" s="99" t="s">
        <v>2504</v>
      </c>
      <c r="AK164" s="99"/>
      <c r="AL164" s="99"/>
      <c r="AM164" s="102">
        <v>42942.12190972222</v>
      </c>
      <c r="AN164" s="99" t="s">
        <v>3365</v>
      </c>
      <c r="AO164" s="105" t="s">
        <v>3527</v>
      </c>
      <c r="AP164" s="99" t="s">
        <v>66</v>
      </c>
      <c r="AQ164" s="2"/>
      <c r="AR164" s="3"/>
      <c r="AS164" s="3"/>
      <c r="AT164" s="3"/>
      <c r="AU164" s="3"/>
    </row>
    <row r="165" spans="1:47" ht="15">
      <c r="A165" s="70" t="s">
        <v>362</v>
      </c>
      <c r="B165" s="71"/>
      <c r="C165" s="71"/>
      <c r="D165" s="72"/>
      <c r="E165" s="74"/>
      <c r="F165" s="112" t="s">
        <v>3075</v>
      </c>
      <c r="G165" s="71"/>
      <c r="H165" s="75"/>
      <c r="I165" s="76"/>
      <c r="J165" s="76"/>
      <c r="K165" s="75" t="s">
        <v>3983</v>
      </c>
      <c r="L165" s="89"/>
      <c r="M165" s="90">
        <v>2490.88916015625</v>
      </c>
      <c r="N165" s="90">
        <v>8624.705078125</v>
      </c>
      <c r="O165" s="91"/>
      <c r="P165" s="92"/>
      <c r="Q165" s="92"/>
      <c r="R165" s="66"/>
      <c r="S165" s="66"/>
      <c r="T165" s="66"/>
      <c r="U165" s="66"/>
      <c r="V165" s="52"/>
      <c r="W165" s="52"/>
      <c r="X165" s="52"/>
      <c r="Y165" s="52"/>
      <c r="Z165" s="51"/>
      <c r="AA165" s="77">
        <v>165</v>
      </c>
      <c r="AB165" s="77"/>
      <c r="AC165" s="78"/>
      <c r="AD165" s="99">
        <v>153</v>
      </c>
      <c r="AE165" s="99">
        <v>25</v>
      </c>
      <c r="AF165" s="99">
        <v>333</v>
      </c>
      <c r="AG165" s="99">
        <v>768</v>
      </c>
      <c r="AH165" s="99"/>
      <c r="AI165" s="99" t="s">
        <v>2150</v>
      </c>
      <c r="AJ165" s="99" t="s">
        <v>2485</v>
      </c>
      <c r="AK165" s="105" t="s">
        <v>2752</v>
      </c>
      <c r="AL165" s="99"/>
      <c r="AM165" s="102">
        <v>41193.74365740741</v>
      </c>
      <c r="AN165" s="99" t="s">
        <v>3365</v>
      </c>
      <c r="AO165" s="105" t="s">
        <v>3528</v>
      </c>
      <c r="AP165" s="99" t="s">
        <v>66</v>
      </c>
      <c r="AQ165" s="2"/>
      <c r="AR165" s="3"/>
      <c r="AS165" s="3"/>
      <c r="AT165" s="3"/>
      <c r="AU165" s="3"/>
    </row>
    <row r="166" spans="1:47" ht="15">
      <c r="A166" s="70" t="s">
        <v>363</v>
      </c>
      <c r="B166" s="71"/>
      <c r="C166" s="71"/>
      <c r="D166" s="72"/>
      <c r="E166" s="74"/>
      <c r="F166" s="112" t="s">
        <v>3076</v>
      </c>
      <c r="G166" s="71"/>
      <c r="H166" s="75"/>
      <c r="I166" s="76"/>
      <c r="J166" s="76"/>
      <c r="K166" s="75" t="s">
        <v>3984</v>
      </c>
      <c r="L166" s="89"/>
      <c r="M166" s="90">
        <v>2549.276123046875</v>
      </c>
      <c r="N166" s="90">
        <v>9073.974609375</v>
      </c>
      <c r="O166" s="91"/>
      <c r="P166" s="92"/>
      <c r="Q166" s="92"/>
      <c r="R166" s="66"/>
      <c r="S166" s="66"/>
      <c r="T166" s="66"/>
      <c r="U166" s="66"/>
      <c r="V166" s="52"/>
      <c r="W166" s="52"/>
      <c r="X166" s="52"/>
      <c r="Y166" s="52"/>
      <c r="Z166" s="51"/>
      <c r="AA166" s="77">
        <v>166</v>
      </c>
      <c r="AB166" s="77"/>
      <c r="AC166" s="78"/>
      <c r="AD166" s="99">
        <v>784</v>
      </c>
      <c r="AE166" s="99">
        <v>1830</v>
      </c>
      <c r="AF166" s="99">
        <v>29164</v>
      </c>
      <c r="AG166" s="99">
        <v>25304</v>
      </c>
      <c r="AH166" s="99"/>
      <c r="AI166" s="99" t="s">
        <v>2151</v>
      </c>
      <c r="AJ166" s="99" t="s">
        <v>2505</v>
      </c>
      <c r="AK166" s="105" t="s">
        <v>2753</v>
      </c>
      <c r="AL166" s="99"/>
      <c r="AM166" s="102">
        <v>41134.09516203704</v>
      </c>
      <c r="AN166" s="99" t="s">
        <v>3365</v>
      </c>
      <c r="AO166" s="105" t="s">
        <v>3529</v>
      </c>
      <c r="AP166" s="99" t="s">
        <v>66</v>
      </c>
      <c r="AQ166" s="2"/>
      <c r="AR166" s="3"/>
      <c r="AS166" s="3"/>
      <c r="AT166" s="3"/>
      <c r="AU166" s="3"/>
    </row>
    <row r="167" spans="1:47" ht="15">
      <c r="A167" s="70" t="s">
        <v>615</v>
      </c>
      <c r="B167" s="71"/>
      <c r="C167" s="71"/>
      <c r="D167" s="72"/>
      <c r="E167" s="74"/>
      <c r="F167" s="112" t="s">
        <v>3077</v>
      </c>
      <c r="G167" s="71"/>
      <c r="H167" s="75"/>
      <c r="I167" s="76"/>
      <c r="J167" s="76"/>
      <c r="K167" s="75" t="s">
        <v>3985</v>
      </c>
      <c r="L167" s="89"/>
      <c r="M167" s="90">
        <v>2547.672119140625</v>
      </c>
      <c r="N167" s="90">
        <v>8987.75390625</v>
      </c>
      <c r="O167" s="91"/>
      <c r="P167" s="92"/>
      <c r="Q167" s="92"/>
      <c r="R167" s="66"/>
      <c r="S167" s="66"/>
      <c r="T167" s="66"/>
      <c r="U167" s="66"/>
      <c r="V167" s="52"/>
      <c r="W167" s="52"/>
      <c r="X167" s="52"/>
      <c r="Y167" s="52"/>
      <c r="Z167" s="51"/>
      <c r="AA167" s="77">
        <v>167</v>
      </c>
      <c r="AB167" s="77"/>
      <c r="AC167" s="78"/>
      <c r="AD167" s="99">
        <v>308</v>
      </c>
      <c r="AE167" s="99">
        <v>932</v>
      </c>
      <c r="AF167" s="99">
        <v>276</v>
      </c>
      <c r="AG167" s="99">
        <v>299</v>
      </c>
      <c r="AH167" s="99"/>
      <c r="AI167" s="99" t="s">
        <v>2152</v>
      </c>
      <c r="AJ167" s="99" t="s">
        <v>2497</v>
      </c>
      <c r="AK167" s="105" t="s">
        <v>2754</v>
      </c>
      <c r="AL167" s="99"/>
      <c r="AM167" s="102">
        <v>42178.74896990741</v>
      </c>
      <c r="AN167" s="99" t="s">
        <v>3365</v>
      </c>
      <c r="AO167" s="105" t="s">
        <v>3530</v>
      </c>
      <c r="AP167" s="99" t="s">
        <v>66</v>
      </c>
      <c r="AQ167" s="2"/>
      <c r="AR167" s="3"/>
      <c r="AS167" s="3"/>
      <c r="AT167" s="3"/>
      <c r="AU167" s="3"/>
    </row>
    <row r="168" spans="1:47" ht="15">
      <c r="A168" s="70" t="s">
        <v>364</v>
      </c>
      <c r="B168" s="71"/>
      <c r="C168" s="71"/>
      <c r="D168" s="72"/>
      <c r="E168" s="74"/>
      <c r="F168" s="112" t="s">
        <v>3078</v>
      </c>
      <c r="G168" s="71"/>
      <c r="H168" s="75"/>
      <c r="I168" s="76"/>
      <c r="J168" s="76"/>
      <c r="K168" s="75" t="s">
        <v>3986</v>
      </c>
      <c r="L168" s="89"/>
      <c r="M168" s="90">
        <v>2520.6416015625</v>
      </c>
      <c r="N168" s="90">
        <v>8940.322265625</v>
      </c>
      <c r="O168" s="91"/>
      <c r="P168" s="92"/>
      <c r="Q168" s="92"/>
      <c r="R168" s="66"/>
      <c r="S168" s="66"/>
      <c r="T168" s="66"/>
      <c r="U168" s="66"/>
      <c r="V168" s="52"/>
      <c r="W168" s="52"/>
      <c r="X168" s="52"/>
      <c r="Y168" s="52"/>
      <c r="Z168" s="51"/>
      <c r="AA168" s="77">
        <v>168</v>
      </c>
      <c r="AB168" s="77"/>
      <c r="AC168" s="78"/>
      <c r="AD168" s="99">
        <v>2024</v>
      </c>
      <c r="AE168" s="99">
        <v>2348</v>
      </c>
      <c r="AF168" s="99">
        <v>8664</v>
      </c>
      <c r="AG168" s="99">
        <v>5817</v>
      </c>
      <c r="AH168" s="99"/>
      <c r="AI168" s="99" t="s">
        <v>2153</v>
      </c>
      <c r="AJ168" s="99" t="s">
        <v>2506</v>
      </c>
      <c r="AK168" s="105" t="s">
        <v>2755</v>
      </c>
      <c r="AL168" s="99"/>
      <c r="AM168" s="102">
        <v>42153.93980324074</v>
      </c>
      <c r="AN168" s="99" t="s">
        <v>3365</v>
      </c>
      <c r="AO168" s="105" t="s">
        <v>3531</v>
      </c>
      <c r="AP168" s="99" t="s">
        <v>66</v>
      </c>
      <c r="AQ168" s="2"/>
      <c r="AR168" s="3"/>
      <c r="AS168" s="3"/>
      <c r="AT168" s="3"/>
      <c r="AU168" s="3"/>
    </row>
    <row r="169" spans="1:47" ht="15">
      <c r="A169" s="70" t="s">
        <v>365</v>
      </c>
      <c r="B169" s="71"/>
      <c r="C169" s="71"/>
      <c r="D169" s="72"/>
      <c r="E169" s="74"/>
      <c r="F169" s="112" t="s">
        <v>3079</v>
      </c>
      <c r="G169" s="71"/>
      <c r="H169" s="75"/>
      <c r="I169" s="76"/>
      <c r="J169" s="76"/>
      <c r="K169" s="75" t="s">
        <v>3987</v>
      </c>
      <c r="L169" s="89"/>
      <c r="M169" s="90">
        <v>2605.541259765625</v>
      </c>
      <c r="N169" s="90">
        <v>9058.158203125</v>
      </c>
      <c r="O169" s="91"/>
      <c r="P169" s="92"/>
      <c r="Q169" s="92"/>
      <c r="R169" s="66"/>
      <c r="S169" s="66"/>
      <c r="T169" s="66"/>
      <c r="U169" s="66"/>
      <c r="V169" s="52"/>
      <c r="W169" s="52"/>
      <c r="X169" s="52"/>
      <c r="Y169" s="52"/>
      <c r="Z169" s="51"/>
      <c r="AA169" s="77">
        <v>169</v>
      </c>
      <c r="AB169" s="77"/>
      <c r="AC169" s="78"/>
      <c r="AD169" s="99">
        <v>549</v>
      </c>
      <c r="AE169" s="99">
        <v>1026</v>
      </c>
      <c r="AF169" s="99">
        <v>558</v>
      </c>
      <c r="AG169" s="99">
        <v>7645</v>
      </c>
      <c r="AH169" s="99"/>
      <c r="AI169" s="99" t="s">
        <v>2154</v>
      </c>
      <c r="AJ169" s="99" t="s">
        <v>2507</v>
      </c>
      <c r="AK169" s="105" t="s">
        <v>2756</v>
      </c>
      <c r="AL169" s="99"/>
      <c r="AM169" s="102">
        <v>41220.978854166664</v>
      </c>
      <c r="AN169" s="99" t="s">
        <v>3365</v>
      </c>
      <c r="AO169" s="105" t="s">
        <v>3532</v>
      </c>
      <c r="AP169" s="99" t="s">
        <v>66</v>
      </c>
      <c r="AQ169" s="2"/>
      <c r="AR169" s="3"/>
      <c r="AS169" s="3"/>
      <c r="AT169" s="3"/>
      <c r="AU169" s="3"/>
    </row>
    <row r="170" spans="1:47" ht="15">
      <c r="A170" s="70" t="s">
        <v>366</v>
      </c>
      <c r="B170" s="71"/>
      <c r="C170" s="71"/>
      <c r="D170" s="72"/>
      <c r="E170" s="74"/>
      <c r="F170" s="112" t="s">
        <v>3080</v>
      </c>
      <c r="G170" s="71"/>
      <c r="H170" s="75"/>
      <c r="I170" s="76"/>
      <c r="J170" s="76"/>
      <c r="K170" s="75" t="s">
        <v>3988</v>
      </c>
      <c r="L170" s="89"/>
      <c r="M170" s="90">
        <v>2606.06640625</v>
      </c>
      <c r="N170" s="90">
        <v>9060.0126953125</v>
      </c>
      <c r="O170" s="91"/>
      <c r="P170" s="92"/>
      <c r="Q170" s="92"/>
      <c r="R170" s="66"/>
      <c r="S170" s="66"/>
      <c r="T170" s="66"/>
      <c r="U170" s="66"/>
      <c r="V170" s="52"/>
      <c r="W170" s="52"/>
      <c r="X170" s="52"/>
      <c r="Y170" s="52"/>
      <c r="Z170" s="51"/>
      <c r="AA170" s="77">
        <v>170</v>
      </c>
      <c r="AB170" s="77"/>
      <c r="AC170" s="78"/>
      <c r="AD170" s="99">
        <v>199</v>
      </c>
      <c r="AE170" s="99">
        <v>161</v>
      </c>
      <c r="AF170" s="99">
        <v>2122</v>
      </c>
      <c r="AG170" s="99">
        <v>2026</v>
      </c>
      <c r="AH170" s="99"/>
      <c r="AI170" s="99" t="s">
        <v>2155</v>
      </c>
      <c r="AJ170" s="99" t="s">
        <v>2508</v>
      </c>
      <c r="AK170" s="99"/>
      <c r="AL170" s="99"/>
      <c r="AM170" s="102">
        <v>39904.85271990741</v>
      </c>
      <c r="AN170" s="99" t="s">
        <v>3365</v>
      </c>
      <c r="AO170" s="105" t="s">
        <v>3533</v>
      </c>
      <c r="AP170" s="99" t="s">
        <v>66</v>
      </c>
      <c r="AQ170" s="2"/>
      <c r="AR170" s="3"/>
      <c r="AS170" s="3"/>
      <c r="AT170" s="3"/>
      <c r="AU170" s="3"/>
    </row>
    <row r="171" spans="1:47" ht="15">
      <c r="A171" s="70" t="s">
        <v>367</v>
      </c>
      <c r="B171" s="71"/>
      <c r="C171" s="71"/>
      <c r="D171" s="72"/>
      <c r="E171" s="74"/>
      <c r="F171" s="112" t="s">
        <v>3081</v>
      </c>
      <c r="G171" s="71"/>
      <c r="H171" s="75"/>
      <c r="I171" s="76"/>
      <c r="J171" s="76"/>
      <c r="K171" s="75" t="s">
        <v>3989</v>
      </c>
      <c r="L171" s="89"/>
      <c r="M171" s="90">
        <v>2516.2109375</v>
      </c>
      <c r="N171" s="90">
        <v>8603.8291015625</v>
      </c>
      <c r="O171" s="91"/>
      <c r="P171" s="92"/>
      <c r="Q171" s="92"/>
      <c r="R171" s="66"/>
      <c r="S171" s="66"/>
      <c r="T171" s="66"/>
      <c r="U171" s="66"/>
      <c r="V171" s="52"/>
      <c r="W171" s="52"/>
      <c r="X171" s="52"/>
      <c r="Y171" s="52"/>
      <c r="Z171" s="51"/>
      <c r="AA171" s="77">
        <v>171</v>
      </c>
      <c r="AB171" s="77"/>
      <c r="AC171" s="78"/>
      <c r="AD171" s="99">
        <v>390</v>
      </c>
      <c r="AE171" s="99">
        <v>209</v>
      </c>
      <c r="AF171" s="99">
        <v>98</v>
      </c>
      <c r="AG171" s="99">
        <v>1439</v>
      </c>
      <c r="AH171" s="99"/>
      <c r="AI171" s="99" t="s">
        <v>2156</v>
      </c>
      <c r="AJ171" s="99" t="s">
        <v>2431</v>
      </c>
      <c r="AK171" s="105" t="s">
        <v>2757</v>
      </c>
      <c r="AL171" s="99"/>
      <c r="AM171" s="102">
        <v>43457.12451388889</v>
      </c>
      <c r="AN171" s="99" t="s">
        <v>3365</v>
      </c>
      <c r="AO171" s="105" t="s">
        <v>3534</v>
      </c>
      <c r="AP171" s="99" t="s">
        <v>66</v>
      </c>
      <c r="AQ171" s="2"/>
      <c r="AR171" s="3"/>
      <c r="AS171" s="3"/>
      <c r="AT171" s="3"/>
      <c r="AU171" s="3"/>
    </row>
    <row r="172" spans="1:47" ht="15">
      <c r="A172" s="70" t="s">
        <v>368</v>
      </c>
      <c r="B172" s="71"/>
      <c r="C172" s="71"/>
      <c r="D172" s="72"/>
      <c r="E172" s="74"/>
      <c r="F172" s="112" t="s">
        <v>3082</v>
      </c>
      <c r="G172" s="71"/>
      <c r="H172" s="75"/>
      <c r="I172" s="76"/>
      <c r="J172" s="76"/>
      <c r="K172" s="75" t="s">
        <v>3990</v>
      </c>
      <c r="L172" s="89"/>
      <c r="M172" s="90">
        <v>2505.9921875</v>
      </c>
      <c r="N172" s="90">
        <v>8794.4033203125</v>
      </c>
      <c r="O172" s="91"/>
      <c r="P172" s="92"/>
      <c r="Q172" s="92"/>
      <c r="R172" s="66"/>
      <c r="S172" s="66"/>
      <c r="T172" s="66"/>
      <c r="U172" s="66"/>
      <c r="V172" s="52"/>
      <c r="W172" s="52"/>
      <c r="X172" s="52"/>
      <c r="Y172" s="52"/>
      <c r="Z172" s="51"/>
      <c r="AA172" s="77">
        <v>172</v>
      </c>
      <c r="AB172" s="77"/>
      <c r="AC172" s="78"/>
      <c r="AD172" s="99">
        <v>241</v>
      </c>
      <c r="AE172" s="99">
        <v>2813</v>
      </c>
      <c r="AF172" s="99">
        <v>33057</v>
      </c>
      <c r="AG172" s="99">
        <v>8820</v>
      </c>
      <c r="AH172" s="99"/>
      <c r="AI172" s="99" t="s">
        <v>2157</v>
      </c>
      <c r="AJ172" s="99" t="s">
        <v>2509</v>
      </c>
      <c r="AK172" s="99"/>
      <c r="AL172" s="99"/>
      <c r="AM172" s="102">
        <v>40496.69414351852</v>
      </c>
      <c r="AN172" s="99" t="s">
        <v>3365</v>
      </c>
      <c r="AO172" s="105" t="s">
        <v>3535</v>
      </c>
      <c r="AP172" s="99" t="s">
        <v>66</v>
      </c>
      <c r="AQ172" s="2"/>
      <c r="AR172" s="3"/>
      <c r="AS172" s="3"/>
      <c r="AT172" s="3"/>
      <c r="AU172" s="3"/>
    </row>
    <row r="173" spans="1:47" ht="15">
      <c r="A173" s="70" t="s">
        <v>369</v>
      </c>
      <c r="B173" s="71"/>
      <c r="C173" s="71"/>
      <c r="D173" s="72"/>
      <c r="E173" s="74"/>
      <c r="F173" s="112" t="s">
        <v>3083</v>
      </c>
      <c r="G173" s="71"/>
      <c r="H173" s="75"/>
      <c r="I173" s="76"/>
      <c r="J173" s="76"/>
      <c r="K173" s="75" t="s">
        <v>3991</v>
      </c>
      <c r="L173" s="89"/>
      <c r="M173" s="90">
        <v>2467.952392578125</v>
      </c>
      <c r="N173" s="90">
        <v>8810.357421875</v>
      </c>
      <c r="O173" s="91"/>
      <c r="P173" s="92"/>
      <c r="Q173" s="92"/>
      <c r="R173" s="66"/>
      <c r="S173" s="66"/>
      <c r="T173" s="66"/>
      <c r="U173" s="66"/>
      <c r="V173" s="52"/>
      <c r="W173" s="52"/>
      <c r="X173" s="52"/>
      <c r="Y173" s="52"/>
      <c r="Z173" s="51"/>
      <c r="AA173" s="77">
        <v>173</v>
      </c>
      <c r="AB173" s="77"/>
      <c r="AC173" s="78"/>
      <c r="AD173" s="99">
        <v>559</v>
      </c>
      <c r="AE173" s="99">
        <v>1021</v>
      </c>
      <c r="AF173" s="99">
        <v>728</v>
      </c>
      <c r="AG173" s="99">
        <v>6034</v>
      </c>
      <c r="AH173" s="99"/>
      <c r="AI173" s="99" t="s">
        <v>2158</v>
      </c>
      <c r="AJ173" s="99" t="s">
        <v>2469</v>
      </c>
      <c r="AK173" s="99"/>
      <c r="AL173" s="99"/>
      <c r="AM173" s="102">
        <v>41606.09960648148</v>
      </c>
      <c r="AN173" s="99" t="s">
        <v>3365</v>
      </c>
      <c r="AO173" s="105" t="s">
        <v>3536</v>
      </c>
      <c r="AP173" s="99" t="s">
        <v>66</v>
      </c>
      <c r="AQ173" s="2"/>
      <c r="AR173" s="3"/>
      <c r="AS173" s="3"/>
      <c r="AT173" s="3"/>
      <c r="AU173" s="3"/>
    </row>
    <row r="174" spans="1:47" ht="15">
      <c r="A174" s="70" t="s">
        <v>370</v>
      </c>
      <c r="B174" s="71"/>
      <c r="C174" s="71"/>
      <c r="D174" s="72"/>
      <c r="E174" s="74"/>
      <c r="F174" s="112" t="s">
        <v>3084</v>
      </c>
      <c r="G174" s="71"/>
      <c r="H174" s="75"/>
      <c r="I174" s="76"/>
      <c r="J174" s="76"/>
      <c r="K174" s="75" t="s">
        <v>3992</v>
      </c>
      <c r="L174" s="89"/>
      <c r="M174" s="90">
        <v>2606.3154296875</v>
      </c>
      <c r="N174" s="90">
        <v>9120.029296875</v>
      </c>
      <c r="O174" s="91"/>
      <c r="P174" s="92"/>
      <c r="Q174" s="92"/>
      <c r="R174" s="66"/>
      <c r="S174" s="66"/>
      <c r="T174" s="66"/>
      <c r="U174" s="66"/>
      <c r="V174" s="52"/>
      <c r="W174" s="52"/>
      <c r="X174" s="52"/>
      <c r="Y174" s="52"/>
      <c r="Z174" s="51"/>
      <c r="AA174" s="77">
        <v>174</v>
      </c>
      <c r="AB174" s="77"/>
      <c r="AC174" s="78"/>
      <c r="AD174" s="99">
        <v>897</v>
      </c>
      <c r="AE174" s="99">
        <v>1619</v>
      </c>
      <c r="AF174" s="99">
        <v>20073</v>
      </c>
      <c r="AG174" s="99">
        <v>40683</v>
      </c>
      <c r="AH174" s="99"/>
      <c r="AI174" s="99" t="s">
        <v>2159</v>
      </c>
      <c r="AJ174" s="99" t="s">
        <v>2510</v>
      </c>
      <c r="AK174" s="99"/>
      <c r="AL174" s="99"/>
      <c r="AM174" s="102">
        <v>40875.91013888889</v>
      </c>
      <c r="AN174" s="99" t="s">
        <v>3365</v>
      </c>
      <c r="AO174" s="105" t="s">
        <v>3537</v>
      </c>
      <c r="AP174" s="99" t="s">
        <v>66</v>
      </c>
      <c r="AQ174" s="2"/>
      <c r="AR174" s="3"/>
      <c r="AS174" s="3"/>
      <c r="AT174" s="3"/>
      <c r="AU174" s="3"/>
    </row>
    <row r="175" spans="1:47" ht="15">
      <c r="A175" s="70" t="s">
        <v>371</v>
      </c>
      <c r="B175" s="71"/>
      <c r="C175" s="71"/>
      <c r="D175" s="72"/>
      <c r="E175" s="74"/>
      <c r="F175" s="112" t="s">
        <v>3085</v>
      </c>
      <c r="G175" s="71"/>
      <c r="H175" s="75"/>
      <c r="I175" s="76"/>
      <c r="J175" s="76"/>
      <c r="K175" s="75" t="s">
        <v>3993</v>
      </c>
      <c r="L175" s="89"/>
      <c r="M175" s="90">
        <v>2571.152587890625</v>
      </c>
      <c r="N175" s="90">
        <v>8964.90234375</v>
      </c>
      <c r="O175" s="91"/>
      <c r="P175" s="92"/>
      <c r="Q175" s="92"/>
      <c r="R175" s="66"/>
      <c r="S175" s="66"/>
      <c r="T175" s="66"/>
      <c r="U175" s="66"/>
      <c r="V175" s="52"/>
      <c r="W175" s="52"/>
      <c r="X175" s="52"/>
      <c r="Y175" s="52"/>
      <c r="Z175" s="51"/>
      <c r="AA175" s="77">
        <v>175</v>
      </c>
      <c r="AB175" s="77"/>
      <c r="AC175" s="78"/>
      <c r="AD175" s="99">
        <v>390</v>
      </c>
      <c r="AE175" s="99">
        <v>1798</v>
      </c>
      <c r="AF175" s="99">
        <v>4372</v>
      </c>
      <c r="AG175" s="99">
        <v>7284</v>
      </c>
      <c r="AH175" s="99"/>
      <c r="AI175" s="99" t="s">
        <v>2160</v>
      </c>
      <c r="AJ175" s="99" t="s">
        <v>2511</v>
      </c>
      <c r="AK175" s="99"/>
      <c r="AL175" s="99"/>
      <c r="AM175" s="102">
        <v>42082.05370370371</v>
      </c>
      <c r="AN175" s="99" t="s">
        <v>3365</v>
      </c>
      <c r="AO175" s="105" t="s">
        <v>3538</v>
      </c>
      <c r="AP175" s="99" t="s">
        <v>66</v>
      </c>
      <c r="AQ175" s="2"/>
      <c r="AR175" s="3"/>
      <c r="AS175" s="3"/>
      <c r="AT175" s="3"/>
      <c r="AU175" s="3"/>
    </row>
    <row r="176" spans="1:47" ht="15">
      <c r="A176" s="70" t="s">
        <v>372</v>
      </c>
      <c r="B176" s="71"/>
      <c r="C176" s="71"/>
      <c r="D176" s="72"/>
      <c r="E176" s="74"/>
      <c r="F176" s="112" t="s">
        <v>3086</v>
      </c>
      <c r="G176" s="71"/>
      <c r="H176" s="75"/>
      <c r="I176" s="76"/>
      <c r="J176" s="76"/>
      <c r="K176" s="75" t="s">
        <v>3994</v>
      </c>
      <c r="L176" s="89"/>
      <c r="M176" s="90">
        <v>2420.4609375</v>
      </c>
      <c r="N176" s="90">
        <v>8858.0673828125</v>
      </c>
      <c r="O176" s="91"/>
      <c r="P176" s="92"/>
      <c r="Q176" s="92"/>
      <c r="R176" s="66"/>
      <c r="S176" s="66"/>
      <c r="T176" s="66"/>
      <c r="U176" s="66"/>
      <c r="V176" s="52"/>
      <c r="W176" s="52"/>
      <c r="X176" s="52"/>
      <c r="Y176" s="52"/>
      <c r="Z176" s="51"/>
      <c r="AA176" s="77">
        <v>176</v>
      </c>
      <c r="AB176" s="77"/>
      <c r="AC176" s="78"/>
      <c r="AD176" s="99">
        <v>1652</v>
      </c>
      <c r="AE176" s="99">
        <v>2699</v>
      </c>
      <c r="AF176" s="99">
        <v>37422</v>
      </c>
      <c r="AG176" s="99">
        <v>12614</v>
      </c>
      <c r="AH176" s="99"/>
      <c r="AI176" s="99" t="s">
        <v>2161</v>
      </c>
      <c r="AJ176" s="99" t="s">
        <v>2512</v>
      </c>
      <c r="AK176" s="99"/>
      <c r="AL176" s="99"/>
      <c r="AM176" s="102">
        <v>39823.69579861111</v>
      </c>
      <c r="AN176" s="99" t="s">
        <v>3365</v>
      </c>
      <c r="AO176" s="105" t="s">
        <v>3539</v>
      </c>
      <c r="AP176" s="99" t="s">
        <v>66</v>
      </c>
      <c r="AQ176" s="2"/>
      <c r="AR176" s="3"/>
      <c r="AS176" s="3"/>
      <c r="AT176" s="3"/>
      <c r="AU176" s="3"/>
    </row>
    <row r="177" spans="1:47" ht="15">
      <c r="A177" s="70" t="s">
        <v>447</v>
      </c>
      <c r="B177" s="71"/>
      <c r="C177" s="71"/>
      <c r="D177" s="72"/>
      <c r="E177" s="74"/>
      <c r="F177" s="112" t="s">
        <v>3087</v>
      </c>
      <c r="G177" s="71"/>
      <c r="H177" s="75"/>
      <c r="I177" s="76"/>
      <c r="J177" s="76"/>
      <c r="K177" s="75" t="s">
        <v>3995</v>
      </c>
      <c r="L177" s="89"/>
      <c r="M177" s="90">
        <v>2427.744140625</v>
      </c>
      <c r="N177" s="90">
        <v>8859.9140625</v>
      </c>
      <c r="O177" s="91"/>
      <c r="P177" s="92"/>
      <c r="Q177" s="92"/>
      <c r="R177" s="66"/>
      <c r="S177" s="66"/>
      <c r="T177" s="66"/>
      <c r="U177" s="66"/>
      <c r="V177" s="52"/>
      <c r="W177" s="52"/>
      <c r="X177" s="52"/>
      <c r="Y177" s="52"/>
      <c r="Z177" s="51"/>
      <c r="AA177" s="77">
        <v>177</v>
      </c>
      <c r="AB177" s="77"/>
      <c r="AC177" s="78"/>
      <c r="AD177" s="99">
        <v>258</v>
      </c>
      <c r="AE177" s="99">
        <v>246</v>
      </c>
      <c r="AF177" s="99">
        <v>1186</v>
      </c>
      <c r="AG177" s="99">
        <v>5093</v>
      </c>
      <c r="AH177" s="99"/>
      <c r="AI177" s="99" t="s">
        <v>2162</v>
      </c>
      <c r="AJ177" s="99" t="s">
        <v>2513</v>
      </c>
      <c r="AK177" s="99"/>
      <c r="AL177" s="99"/>
      <c r="AM177" s="102">
        <v>40729.83122685185</v>
      </c>
      <c r="AN177" s="99" t="s">
        <v>3365</v>
      </c>
      <c r="AO177" s="105" t="s">
        <v>3540</v>
      </c>
      <c r="AP177" s="99" t="s">
        <v>66</v>
      </c>
      <c r="AQ177" s="2"/>
      <c r="AR177" s="3"/>
      <c r="AS177" s="3"/>
      <c r="AT177" s="3"/>
      <c r="AU177" s="3"/>
    </row>
    <row r="178" spans="1:47" ht="15">
      <c r="A178" s="70" t="s">
        <v>373</v>
      </c>
      <c r="B178" s="71"/>
      <c r="C178" s="71"/>
      <c r="D178" s="72"/>
      <c r="E178" s="74"/>
      <c r="F178" s="112" t="s">
        <v>3088</v>
      </c>
      <c r="G178" s="71"/>
      <c r="H178" s="75"/>
      <c r="I178" s="76"/>
      <c r="J178" s="76"/>
      <c r="K178" s="75" t="s">
        <v>3996</v>
      </c>
      <c r="L178" s="89"/>
      <c r="M178" s="90">
        <v>2427.21337890625</v>
      </c>
      <c r="N178" s="90">
        <v>8849.591796875</v>
      </c>
      <c r="O178" s="91"/>
      <c r="P178" s="92"/>
      <c r="Q178" s="92"/>
      <c r="R178" s="66"/>
      <c r="S178" s="66"/>
      <c r="T178" s="66"/>
      <c r="U178" s="66"/>
      <c r="V178" s="52"/>
      <c r="W178" s="52"/>
      <c r="X178" s="52"/>
      <c r="Y178" s="52"/>
      <c r="Z178" s="51"/>
      <c r="AA178" s="77">
        <v>178</v>
      </c>
      <c r="AB178" s="77"/>
      <c r="AC178" s="78"/>
      <c r="AD178" s="99">
        <v>585</v>
      </c>
      <c r="AE178" s="99">
        <v>219</v>
      </c>
      <c r="AF178" s="99">
        <v>1080</v>
      </c>
      <c r="AG178" s="99">
        <v>959</v>
      </c>
      <c r="AH178" s="99"/>
      <c r="AI178" s="99" t="s">
        <v>2163</v>
      </c>
      <c r="AJ178" s="99" t="s">
        <v>2514</v>
      </c>
      <c r="AK178" s="105" t="s">
        <v>2758</v>
      </c>
      <c r="AL178" s="99"/>
      <c r="AM178" s="102">
        <v>43182.10907407408</v>
      </c>
      <c r="AN178" s="99" t="s">
        <v>3365</v>
      </c>
      <c r="AO178" s="105" t="s">
        <v>3541</v>
      </c>
      <c r="AP178" s="99" t="s">
        <v>66</v>
      </c>
      <c r="AQ178" s="2"/>
      <c r="AR178" s="3"/>
      <c r="AS178" s="3"/>
      <c r="AT178" s="3"/>
      <c r="AU178" s="3"/>
    </row>
    <row r="179" spans="1:47" ht="15">
      <c r="A179" s="70" t="s">
        <v>374</v>
      </c>
      <c r="B179" s="71"/>
      <c r="C179" s="71"/>
      <c r="D179" s="72"/>
      <c r="E179" s="74"/>
      <c r="F179" s="112" t="s">
        <v>3089</v>
      </c>
      <c r="G179" s="71"/>
      <c r="H179" s="75"/>
      <c r="I179" s="76"/>
      <c r="J179" s="76"/>
      <c r="K179" s="75" t="s">
        <v>3997</v>
      </c>
      <c r="L179" s="89"/>
      <c r="M179" s="90">
        <v>2449.474365234375</v>
      </c>
      <c r="N179" s="90">
        <v>8945.005859375</v>
      </c>
      <c r="O179" s="91"/>
      <c r="P179" s="92"/>
      <c r="Q179" s="92"/>
      <c r="R179" s="66"/>
      <c r="S179" s="66"/>
      <c r="T179" s="66"/>
      <c r="U179" s="66"/>
      <c r="V179" s="52"/>
      <c r="W179" s="52"/>
      <c r="X179" s="52"/>
      <c r="Y179" s="52"/>
      <c r="Z179" s="51"/>
      <c r="AA179" s="77">
        <v>179</v>
      </c>
      <c r="AB179" s="77"/>
      <c r="AC179" s="78"/>
      <c r="AD179" s="99">
        <v>3327</v>
      </c>
      <c r="AE179" s="99">
        <v>2731</v>
      </c>
      <c r="AF179" s="99">
        <v>42177</v>
      </c>
      <c r="AG179" s="99">
        <v>4589</v>
      </c>
      <c r="AH179" s="99"/>
      <c r="AI179" s="99" t="s">
        <v>2164</v>
      </c>
      <c r="AJ179" s="99" t="s">
        <v>2515</v>
      </c>
      <c r="AK179" s="105" t="s">
        <v>2759</v>
      </c>
      <c r="AL179" s="99"/>
      <c r="AM179" s="102">
        <v>40985.61703703704</v>
      </c>
      <c r="AN179" s="99" t="s">
        <v>3365</v>
      </c>
      <c r="AO179" s="105" t="s">
        <v>3542</v>
      </c>
      <c r="AP179" s="99" t="s">
        <v>66</v>
      </c>
      <c r="AQ179" s="2"/>
      <c r="AR179" s="3"/>
      <c r="AS179" s="3"/>
      <c r="AT179" s="3"/>
      <c r="AU179" s="3"/>
    </row>
    <row r="180" spans="1:47" ht="15">
      <c r="A180" s="70" t="s">
        <v>375</v>
      </c>
      <c r="B180" s="71"/>
      <c r="C180" s="71"/>
      <c r="D180" s="72"/>
      <c r="E180" s="74"/>
      <c r="F180" s="112" t="s">
        <v>3090</v>
      </c>
      <c r="G180" s="71"/>
      <c r="H180" s="75"/>
      <c r="I180" s="76"/>
      <c r="J180" s="76"/>
      <c r="K180" s="75" t="s">
        <v>3998</v>
      </c>
      <c r="L180" s="89"/>
      <c r="M180" s="90">
        <v>2487.933837890625</v>
      </c>
      <c r="N180" s="90">
        <v>8826.46484375</v>
      </c>
      <c r="O180" s="91"/>
      <c r="P180" s="92"/>
      <c r="Q180" s="92"/>
      <c r="R180" s="66"/>
      <c r="S180" s="66"/>
      <c r="T180" s="66"/>
      <c r="U180" s="66"/>
      <c r="V180" s="52"/>
      <c r="W180" s="52"/>
      <c r="X180" s="52"/>
      <c r="Y180" s="52"/>
      <c r="Z180" s="51"/>
      <c r="AA180" s="77">
        <v>180</v>
      </c>
      <c r="AB180" s="77"/>
      <c r="AC180" s="78"/>
      <c r="AD180" s="99">
        <v>696</v>
      </c>
      <c r="AE180" s="99">
        <v>764</v>
      </c>
      <c r="AF180" s="99">
        <v>819</v>
      </c>
      <c r="AG180" s="99">
        <v>2105</v>
      </c>
      <c r="AH180" s="99"/>
      <c r="AI180" s="99" t="s">
        <v>2165</v>
      </c>
      <c r="AJ180" s="99" t="s">
        <v>2516</v>
      </c>
      <c r="AK180" s="99"/>
      <c r="AL180" s="99"/>
      <c r="AM180" s="102">
        <v>42187.95804398148</v>
      </c>
      <c r="AN180" s="99" t="s">
        <v>3365</v>
      </c>
      <c r="AO180" s="105" t="s">
        <v>3543</v>
      </c>
      <c r="AP180" s="99" t="s">
        <v>66</v>
      </c>
      <c r="AQ180" s="2"/>
      <c r="AR180" s="3"/>
      <c r="AS180" s="3"/>
      <c r="AT180" s="3"/>
      <c r="AU180" s="3"/>
    </row>
    <row r="181" spans="1:47" ht="15">
      <c r="A181" s="70" t="s">
        <v>376</v>
      </c>
      <c r="B181" s="71"/>
      <c r="C181" s="71"/>
      <c r="D181" s="72"/>
      <c r="E181" s="74"/>
      <c r="F181" s="112" t="s">
        <v>3091</v>
      </c>
      <c r="G181" s="71"/>
      <c r="H181" s="75"/>
      <c r="I181" s="76"/>
      <c r="J181" s="76"/>
      <c r="K181" s="75" t="s">
        <v>3999</v>
      </c>
      <c r="L181" s="89"/>
      <c r="M181" s="90">
        <v>2537.379638671875</v>
      </c>
      <c r="N181" s="90">
        <v>9198.6494140625</v>
      </c>
      <c r="O181" s="91"/>
      <c r="P181" s="92"/>
      <c r="Q181" s="92"/>
      <c r="R181" s="66"/>
      <c r="S181" s="66"/>
      <c r="T181" s="66"/>
      <c r="U181" s="66"/>
      <c r="V181" s="52"/>
      <c r="W181" s="52"/>
      <c r="X181" s="52"/>
      <c r="Y181" s="52"/>
      <c r="Z181" s="51"/>
      <c r="AA181" s="77">
        <v>181</v>
      </c>
      <c r="AB181" s="77"/>
      <c r="AC181" s="78"/>
      <c r="AD181" s="99">
        <v>849</v>
      </c>
      <c r="AE181" s="99">
        <v>2817</v>
      </c>
      <c r="AF181" s="99">
        <v>8022</v>
      </c>
      <c r="AG181" s="99">
        <v>23972</v>
      </c>
      <c r="AH181" s="99"/>
      <c r="AI181" s="99" t="s">
        <v>2166</v>
      </c>
      <c r="AJ181" s="99" t="s">
        <v>2517</v>
      </c>
      <c r="AK181" s="105" t="s">
        <v>2760</v>
      </c>
      <c r="AL181" s="99"/>
      <c r="AM181" s="102">
        <v>41992.10780092593</v>
      </c>
      <c r="AN181" s="99" t="s">
        <v>3365</v>
      </c>
      <c r="AO181" s="105" t="s">
        <v>3544</v>
      </c>
      <c r="AP181" s="99" t="s">
        <v>66</v>
      </c>
      <c r="AQ181" s="2"/>
      <c r="AR181" s="3"/>
      <c r="AS181" s="3"/>
      <c r="AT181" s="3"/>
      <c r="AU181" s="3"/>
    </row>
    <row r="182" spans="1:47" ht="15">
      <c r="A182" s="70" t="s">
        <v>377</v>
      </c>
      <c r="B182" s="71"/>
      <c r="C182" s="71"/>
      <c r="D182" s="72"/>
      <c r="E182" s="74"/>
      <c r="F182" s="112" t="s">
        <v>3092</v>
      </c>
      <c r="G182" s="71"/>
      <c r="H182" s="75"/>
      <c r="I182" s="76"/>
      <c r="J182" s="76"/>
      <c r="K182" s="75" t="s">
        <v>4000</v>
      </c>
      <c r="L182" s="89"/>
      <c r="M182" s="90">
        <v>2624.64990234375</v>
      </c>
      <c r="N182" s="90">
        <v>8986.958984375</v>
      </c>
      <c r="O182" s="91"/>
      <c r="P182" s="92"/>
      <c r="Q182" s="92"/>
      <c r="R182" s="66"/>
      <c r="S182" s="66"/>
      <c r="T182" s="66"/>
      <c r="U182" s="66"/>
      <c r="V182" s="52"/>
      <c r="W182" s="52"/>
      <c r="X182" s="52"/>
      <c r="Y182" s="52"/>
      <c r="Z182" s="51"/>
      <c r="AA182" s="77">
        <v>182</v>
      </c>
      <c r="AB182" s="77"/>
      <c r="AC182" s="78"/>
      <c r="AD182" s="99">
        <v>432</v>
      </c>
      <c r="AE182" s="99">
        <v>617</v>
      </c>
      <c r="AF182" s="99">
        <v>879</v>
      </c>
      <c r="AG182" s="99">
        <v>1800</v>
      </c>
      <c r="AH182" s="99"/>
      <c r="AI182" s="99" t="s">
        <v>2167</v>
      </c>
      <c r="AJ182" s="99" t="s">
        <v>2518</v>
      </c>
      <c r="AK182" s="105" t="s">
        <v>2761</v>
      </c>
      <c r="AL182" s="99"/>
      <c r="AM182" s="102">
        <v>41664.15451388889</v>
      </c>
      <c r="AN182" s="99" t="s">
        <v>3365</v>
      </c>
      <c r="AO182" s="105" t="s">
        <v>3545</v>
      </c>
      <c r="AP182" s="99" t="s">
        <v>66</v>
      </c>
      <c r="AQ182" s="2"/>
      <c r="AR182" s="3"/>
      <c r="AS182" s="3"/>
      <c r="AT182" s="3"/>
      <c r="AU182" s="3"/>
    </row>
    <row r="183" spans="1:47" ht="15">
      <c r="A183" s="70" t="s">
        <v>378</v>
      </c>
      <c r="B183" s="71"/>
      <c r="C183" s="71"/>
      <c r="D183" s="72"/>
      <c r="E183" s="74"/>
      <c r="F183" s="112" t="s">
        <v>3093</v>
      </c>
      <c r="G183" s="71"/>
      <c r="H183" s="75"/>
      <c r="I183" s="76"/>
      <c r="J183" s="76"/>
      <c r="K183" s="75" t="s">
        <v>4001</v>
      </c>
      <c r="L183" s="89"/>
      <c r="M183" s="90">
        <v>2588.619384765625</v>
      </c>
      <c r="N183" s="90">
        <v>8880.7822265625</v>
      </c>
      <c r="O183" s="91"/>
      <c r="P183" s="92"/>
      <c r="Q183" s="92"/>
      <c r="R183" s="66"/>
      <c r="S183" s="66"/>
      <c r="T183" s="66"/>
      <c r="U183" s="66"/>
      <c r="V183" s="52"/>
      <c r="W183" s="52"/>
      <c r="X183" s="52"/>
      <c r="Y183" s="52"/>
      <c r="Z183" s="51"/>
      <c r="AA183" s="77">
        <v>183</v>
      </c>
      <c r="AB183" s="77"/>
      <c r="AC183" s="78"/>
      <c r="AD183" s="99">
        <v>255</v>
      </c>
      <c r="AE183" s="99">
        <v>126</v>
      </c>
      <c r="AF183" s="99">
        <v>959</v>
      </c>
      <c r="AG183" s="99">
        <v>1643</v>
      </c>
      <c r="AH183" s="99"/>
      <c r="AI183" s="99" t="s">
        <v>2168</v>
      </c>
      <c r="AJ183" s="99" t="s">
        <v>2426</v>
      </c>
      <c r="AK183" s="99"/>
      <c r="AL183" s="99"/>
      <c r="AM183" s="102">
        <v>43383.9487037037</v>
      </c>
      <c r="AN183" s="99" t="s">
        <v>3365</v>
      </c>
      <c r="AO183" s="105" t="s">
        <v>3546</v>
      </c>
      <c r="AP183" s="99" t="s">
        <v>66</v>
      </c>
      <c r="AQ183" s="2"/>
      <c r="AR183" s="3"/>
      <c r="AS183" s="3"/>
      <c r="AT183" s="3"/>
      <c r="AU183" s="3"/>
    </row>
    <row r="184" spans="1:47" ht="15">
      <c r="A184" s="70" t="s">
        <v>379</v>
      </c>
      <c r="B184" s="71"/>
      <c r="C184" s="71"/>
      <c r="D184" s="72"/>
      <c r="E184" s="74"/>
      <c r="F184" s="112" t="s">
        <v>3094</v>
      </c>
      <c r="G184" s="71"/>
      <c r="H184" s="75"/>
      <c r="I184" s="76"/>
      <c r="J184" s="76"/>
      <c r="K184" s="75" t="s">
        <v>4002</v>
      </c>
      <c r="L184" s="89"/>
      <c r="M184" s="90">
        <v>2636.616943359375</v>
      </c>
      <c r="N184" s="90">
        <v>9122.787109375</v>
      </c>
      <c r="O184" s="91"/>
      <c r="P184" s="92"/>
      <c r="Q184" s="92"/>
      <c r="R184" s="66"/>
      <c r="S184" s="66"/>
      <c r="T184" s="66"/>
      <c r="U184" s="66"/>
      <c r="V184" s="52"/>
      <c r="W184" s="52"/>
      <c r="X184" s="52"/>
      <c r="Y184" s="52"/>
      <c r="Z184" s="51"/>
      <c r="AA184" s="77">
        <v>184</v>
      </c>
      <c r="AB184" s="77"/>
      <c r="AC184" s="78"/>
      <c r="AD184" s="99">
        <v>560</v>
      </c>
      <c r="AE184" s="99">
        <v>1304</v>
      </c>
      <c r="AF184" s="99">
        <v>3184</v>
      </c>
      <c r="AG184" s="99">
        <v>5202</v>
      </c>
      <c r="AH184" s="99"/>
      <c r="AI184" s="99" t="s">
        <v>2169</v>
      </c>
      <c r="AJ184" s="99"/>
      <c r="AK184" s="99"/>
      <c r="AL184" s="99"/>
      <c r="AM184" s="102">
        <v>41992.091261574074</v>
      </c>
      <c r="AN184" s="99" t="s">
        <v>3365</v>
      </c>
      <c r="AO184" s="105" t="s">
        <v>3547</v>
      </c>
      <c r="AP184" s="99" t="s">
        <v>66</v>
      </c>
      <c r="AQ184" s="2"/>
      <c r="AR184" s="3"/>
      <c r="AS184" s="3"/>
      <c r="AT184" s="3"/>
      <c r="AU184" s="3"/>
    </row>
    <row r="185" spans="1:47" ht="15">
      <c r="A185" s="70" t="s">
        <v>380</v>
      </c>
      <c r="B185" s="71"/>
      <c r="C185" s="71"/>
      <c r="D185" s="72"/>
      <c r="E185" s="74"/>
      <c r="F185" s="112" t="s">
        <v>3095</v>
      </c>
      <c r="G185" s="71"/>
      <c r="H185" s="75"/>
      <c r="I185" s="76"/>
      <c r="J185" s="76"/>
      <c r="K185" s="75" t="s">
        <v>4003</v>
      </c>
      <c r="L185" s="89"/>
      <c r="M185" s="90">
        <v>2642.999267578125</v>
      </c>
      <c r="N185" s="90">
        <v>9115.6689453125</v>
      </c>
      <c r="O185" s="91"/>
      <c r="P185" s="92"/>
      <c r="Q185" s="92"/>
      <c r="R185" s="66"/>
      <c r="S185" s="66"/>
      <c r="T185" s="66"/>
      <c r="U185" s="66"/>
      <c r="V185" s="52"/>
      <c r="W185" s="52"/>
      <c r="X185" s="52"/>
      <c r="Y185" s="52"/>
      <c r="Z185" s="51"/>
      <c r="AA185" s="77">
        <v>185</v>
      </c>
      <c r="AB185" s="77"/>
      <c r="AC185" s="78"/>
      <c r="AD185" s="99">
        <v>680</v>
      </c>
      <c r="AE185" s="99">
        <v>873</v>
      </c>
      <c r="AF185" s="99">
        <v>1572</v>
      </c>
      <c r="AG185" s="99">
        <v>6166</v>
      </c>
      <c r="AH185" s="99"/>
      <c r="AI185" s="99" t="s">
        <v>2170</v>
      </c>
      <c r="AJ185" s="99" t="s">
        <v>2519</v>
      </c>
      <c r="AK185" s="105" t="s">
        <v>2762</v>
      </c>
      <c r="AL185" s="99"/>
      <c r="AM185" s="102">
        <v>42207.05559027778</v>
      </c>
      <c r="AN185" s="99" t="s">
        <v>3365</v>
      </c>
      <c r="AO185" s="105" t="s">
        <v>3548</v>
      </c>
      <c r="AP185" s="99" t="s">
        <v>66</v>
      </c>
      <c r="AQ185" s="2"/>
      <c r="AR185" s="3"/>
      <c r="AS185" s="3"/>
      <c r="AT185" s="3"/>
      <c r="AU185" s="3"/>
    </row>
    <row r="186" spans="1:47" ht="15">
      <c r="A186" s="70" t="s">
        <v>381</v>
      </c>
      <c r="B186" s="71"/>
      <c r="C186" s="71"/>
      <c r="D186" s="72"/>
      <c r="E186" s="74"/>
      <c r="F186" s="112" t="s">
        <v>3096</v>
      </c>
      <c r="G186" s="71"/>
      <c r="H186" s="75"/>
      <c r="I186" s="76"/>
      <c r="J186" s="76"/>
      <c r="K186" s="75" t="s">
        <v>4004</v>
      </c>
      <c r="L186" s="89"/>
      <c r="M186" s="90">
        <v>2491.83447265625</v>
      </c>
      <c r="N186" s="90">
        <v>9129.9326171875</v>
      </c>
      <c r="O186" s="91"/>
      <c r="P186" s="92"/>
      <c r="Q186" s="92"/>
      <c r="R186" s="66"/>
      <c r="S186" s="66"/>
      <c r="T186" s="66"/>
      <c r="U186" s="66"/>
      <c r="V186" s="52"/>
      <c r="W186" s="52"/>
      <c r="X186" s="52"/>
      <c r="Y186" s="52"/>
      <c r="Z186" s="51"/>
      <c r="AA186" s="77">
        <v>186</v>
      </c>
      <c r="AB186" s="77"/>
      <c r="AC186" s="78"/>
      <c r="AD186" s="99">
        <v>335</v>
      </c>
      <c r="AE186" s="99">
        <v>431</v>
      </c>
      <c r="AF186" s="99">
        <v>180</v>
      </c>
      <c r="AG186" s="99">
        <v>1907</v>
      </c>
      <c r="AH186" s="99"/>
      <c r="AI186" s="99" t="s">
        <v>2171</v>
      </c>
      <c r="AJ186" s="99" t="s">
        <v>2520</v>
      </c>
      <c r="AK186" s="105" t="s">
        <v>2763</v>
      </c>
      <c r="AL186" s="99"/>
      <c r="AM186" s="102">
        <v>41932.175104166665</v>
      </c>
      <c r="AN186" s="99" t="s">
        <v>3365</v>
      </c>
      <c r="AO186" s="105" t="s">
        <v>3549</v>
      </c>
      <c r="AP186" s="99" t="s">
        <v>66</v>
      </c>
      <c r="AQ186" s="2"/>
      <c r="AR186" s="3"/>
      <c r="AS186" s="3"/>
      <c r="AT186" s="3"/>
      <c r="AU186" s="3"/>
    </row>
    <row r="187" spans="1:47" ht="15">
      <c r="A187" s="70" t="s">
        <v>382</v>
      </c>
      <c r="B187" s="71"/>
      <c r="C187" s="71"/>
      <c r="D187" s="72"/>
      <c r="E187" s="74"/>
      <c r="F187" s="112" t="s">
        <v>3097</v>
      </c>
      <c r="G187" s="71"/>
      <c r="H187" s="75"/>
      <c r="I187" s="76"/>
      <c r="J187" s="76"/>
      <c r="K187" s="75" t="s">
        <v>4005</v>
      </c>
      <c r="L187" s="89"/>
      <c r="M187" s="90">
        <v>2508.236328125</v>
      </c>
      <c r="N187" s="90">
        <v>8371.091796875</v>
      </c>
      <c r="O187" s="91"/>
      <c r="P187" s="92"/>
      <c r="Q187" s="92"/>
      <c r="R187" s="66"/>
      <c r="S187" s="66"/>
      <c r="T187" s="66"/>
      <c r="U187" s="66"/>
      <c r="V187" s="52"/>
      <c r="W187" s="52"/>
      <c r="X187" s="52"/>
      <c r="Y187" s="52"/>
      <c r="Z187" s="51"/>
      <c r="AA187" s="77">
        <v>187</v>
      </c>
      <c r="AB187" s="77"/>
      <c r="AC187" s="78"/>
      <c r="AD187" s="99">
        <v>489</v>
      </c>
      <c r="AE187" s="99">
        <v>4978</v>
      </c>
      <c r="AF187" s="99">
        <v>27779</v>
      </c>
      <c r="AG187" s="99">
        <v>27254</v>
      </c>
      <c r="AH187" s="99"/>
      <c r="AI187" s="99" t="s">
        <v>2172</v>
      </c>
      <c r="AJ187" s="99"/>
      <c r="AK187" s="105" t="s">
        <v>2764</v>
      </c>
      <c r="AL187" s="99"/>
      <c r="AM187" s="102">
        <v>40137.792604166665</v>
      </c>
      <c r="AN187" s="99" t="s">
        <v>3365</v>
      </c>
      <c r="AO187" s="105" t="s">
        <v>3550</v>
      </c>
      <c r="AP187" s="99" t="s">
        <v>66</v>
      </c>
      <c r="AQ187" s="2"/>
      <c r="AR187" s="3"/>
      <c r="AS187" s="3"/>
      <c r="AT187" s="3"/>
      <c r="AU187" s="3"/>
    </row>
    <row r="188" spans="1:47" ht="15">
      <c r="A188" s="70" t="s">
        <v>404</v>
      </c>
      <c r="B188" s="71"/>
      <c r="C188" s="71"/>
      <c r="D188" s="72"/>
      <c r="E188" s="74"/>
      <c r="F188" s="112" t="s">
        <v>3098</v>
      </c>
      <c r="G188" s="71"/>
      <c r="H188" s="75"/>
      <c r="I188" s="76"/>
      <c r="J188" s="76"/>
      <c r="K188" s="75" t="s">
        <v>4006</v>
      </c>
      <c r="L188" s="89"/>
      <c r="M188" s="90">
        <v>2510.75390625</v>
      </c>
      <c r="N188" s="90">
        <v>8371.5615234375</v>
      </c>
      <c r="O188" s="91"/>
      <c r="P188" s="92"/>
      <c r="Q188" s="92"/>
      <c r="R188" s="66"/>
      <c r="S188" s="66"/>
      <c r="T188" s="66"/>
      <c r="U188" s="66"/>
      <c r="V188" s="52"/>
      <c r="W188" s="52"/>
      <c r="X188" s="52"/>
      <c r="Y188" s="52"/>
      <c r="Z188" s="51"/>
      <c r="AA188" s="77">
        <v>188</v>
      </c>
      <c r="AB188" s="77"/>
      <c r="AC188" s="78"/>
      <c r="AD188" s="99">
        <v>1054</v>
      </c>
      <c r="AE188" s="99">
        <v>2762</v>
      </c>
      <c r="AF188" s="99">
        <v>12741</v>
      </c>
      <c r="AG188" s="99">
        <v>8464</v>
      </c>
      <c r="AH188" s="99"/>
      <c r="AI188" s="99" t="s">
        <v>2173</v>
      </c>
      <c r="AJ188" s="99" t="s">
        <v>2521</v>
      </c>
      <c r="AK188" s="105" t="s">
        <v>2765</v>
      </c>
      <c r="AL188" s="99"/>
      <c r="AM188" s="102">
        <v>40733.2296412037</v>
      </c>
      <c r="AN188" s="99" t="s">
        <v>3365</v>
      </c>
      <c r="AO188" s="105" t="s">
        <v>3551</v>
      </c>
      <c r="AP188" s="99" t="s">
        <v>66</v>
      </c>
      <c r="AQ188" s="2"/>
      <c r="AR188" s="3"/>
      <c r="AS188" s="3"/>
      <c r="AT188" s="3"/>
      <c r="AU188" s="3"/>
    </row>
    <row r="189" spans="1:47" ht="15">
      <c r="A189" s="70" t="s">
        <v>383</v>
      </c>
      <c r="B189" s="71"/>
      <c r="C189" s="71"/>
      <c r="D189" s="72"/>
      <c r="E189" s="74"/>
      <c r="F189" s="112" t="s">
        <v>3099</v>
      </c>
      <c r="G189" s="71"/>
      <c r="H189" s="75"/>
      <c r="I189" s="76"/>
      <c r="J189" s="76"/>
      <c r="K189" s="75" t="s">
        <v>4007</v>
      </c>
      <c r="L189" s="89"/>
      <c r="M189" s="90">
        <v>2383.3642578125</v>
      </c>
      <c r="N189" s="90">
        <v>8460.9541015625</v>
      </c>
      <c r="O189" s="91"/>
      <c r="P189" s="92"/>
      <c r="Q189" s="92"/>
      <c r="R189" s="66"/>
      <c r="S189" s="66"/>
      <c r="T189" s="66"/>
      <c r="U189" s="66"/>
      <c r="V189" s="52"/>
      <c r="W189" s="52"/>
      <c r="X189" s="52"/>
      <c r="Y189" s="52"/>
      <c r="Z189" s="51"/>
      <c r="AA189" s="77">
        <v>189</v>
      </c>
      <c r="AB189" s="77"/>
      <c r="AC189" s="78"/>
      <c r="AD189" s="99">
        <v>296</v>
      </c>
      <c r="AE189" s="99">
        <v>1865</v>
      </c>
      <c r="AF189" s="99">
        <v>9137</v>
      </c>
      <c r="AG189" s="99">
        <v>3035</v>
      </c>
      <c r="AH189" s="99"/>
      <c r="AI189" s="99" t="s">
        <v>2174</v>
      </c>
      <c r="AJ189" s="99" t="s">
        <v>2522</v>
      </c>
      <c r="AK189" s="105" t="s">
        <v>2766</v>
      </c>
      <c r="AL189" s="99"/>
      <c r="AM189" s="102">
        <v>40553.85152777778</v>
      </c>
      <c r="AN189" s="99" t="s">
        <v>3365</v>
      </c>
      <c r="AO189" s="105" t="s">
        <v>3552</v>
      </c>
      <c r="AP189" s="99" t="s">
        <v>66</v>
      </c>
      <c r="AQ189" s="2"/>
      <c r="AR189" s="3"/>
      <c r="AS189" s="3"/>
      <c r="AT189" s="3"/>
      <c r="AU189" s="3"/>
    </row>
    <row r="190" spans="1:47" ht="15">
      <c r="A190" s="70" t="s">
        <v>384</v>
      </c>
      <c r="B190" s="71"/>
      <c r="C190" s="71"/>
      <c r="D190" s="72"/>
      <c r="E190" s="74"/>
      <c r="F190" s="112" t="s">
        <v>3100</v>
      </c>
      <c r="G190" s="71"/>
      <c r="H190" s="75"/>
      <c r="I190" s="76"/>
      <c r="J190" s="76"/>
      <c r="K190" s="75" t="s">
        <v>4008</v>
      </c>
      <c r="L190" s="89"/>
      <c r="M190" s="90">
        <v>2513.899169921875</v>
      </c>
      <c r="N190" s="90">
        <v>8383.5703125</v>
      </c>
      <c r="O190" s="91"/>
      <c r="P190" s="92"/>
      <c r="Q190" s="92"/>
      <c r="R190" s="66"/>
      <c r="S190" s="66"/>
      <c r="T190" s="66"/>
      <c r="U190" s="66"/>
      <c r="V190" s="52"/>
      <c r="W190" s="52"/>
      <c r="X190" s="52"/>
      <c r="Y190" s="52"/>
      <c r="Z190" s="51"/>
      <c r="AA190" s="77">
        <v>190</v>
      </c>
      <c r="AB190" s="77"/>
      <c r="AC190" s="78"/>
      <c r="AD190" s="99">
        <v>1199</v>
      </c>
      <c r="AE190" s="99">
        <v>7973</v>
      </c>
      <c r="AF190" s="99">
        <v>36452</v>
      </c>
      <c r="AG190" s="99">
        <v>46282</v>
      </c>
      <c r="AH190" s="99"/>
      <c r="AI190" s="99" t="s">
        <v>2175</v>
      </c>
      <c r="AJ190" s="99" t="s">
        <v>2523</v>
      </c>
      <c r="AK190" s="105" t="s">
        <v>2767</v>
      </c>
      <c r="AL190" s="99"/>
      <c r="AM190" s="102">
        <v>40611.10885416667</v>
      </c>
      <c r="AN190" s="99" t="s">
        <v>3365</v>
      </c>
      <c r="AO190" s="105" t="s">
        <v>3553</v>
      </c>
      <c r="AP190" s="99" t="s">
        <v>66</v>
      </c>
      <c r="AQ190" s="2"/>
      <c r="AR190" s="3"/>
      <c r="AS190" s="3"/>
      <c r="AT190" s="3"/>
      <c r="AU190" s="3"/>
    </row>
    <row r="191" spans="1:47" ht="15">
      <c r="A191" s="70" t="s">
        <v>385</v>
      </c>
      <c r="B191" s="71"/>
      <c r="C191" s="71"/>
      <c r="D191" s="72"/>
      <c r="E191" s="74"/>
      <c r="F191" s="112" t="s">
        <v>3101</v>
      </c>
      <c r="G191" s="71"/>
      <c r="H191" s="75"/>
      <c r="I191" s="76"/>
      <c r="J191" s="76"/>
      <c r="K191" s="75" t="s">
        <v>4009</v>
      </c>
      <c r="L191" s="89"/>
      <c r="M191" s="90">
        <v>2480.311767578125</v>
      </c>
      <c r="N191" s="90">
        <v>8884.5693359375</v>
      </c>
      <c r="O191" s="91"/>
      <c r="P191" s="92"/>
      <c r="Q191" s="92"/>
      <c r="R191" s="66"/>
      <c r="S191" s="66"/>
      <c r="T191" s="66"/>
      <c r="U191" s="66"/>
      <c r="V191" s="52"/>
      <c r="W191" s="52"/>
      <c r="X191" s="52"/>
      <c r="Y191" s="52"/>
      <c r="Z191" s="51"/>
      <c r="AA191" s="77">
        <v>191</v>
      </c>
      <c r="AB191" s="77"/>
      <c r="AC191" s="78"/>
      <c r="AD191" s="99">
        <v>1333</v>
      </c>
      <c r="AE191" s="99">
        <v>2078</v>
      </c>
      <c r="AF191" s="99">
        <v>34737</v>
      </c>
      <c r="AG191" s="99">
        <v>7813</v>
      </c>
      <c r="AH191" s="99"/>
      <c r="AI191" s="99" t="s">
        <v>2176</v>
      </c>
      <c r="AJ191" s="99"/>
      <c r="AK191" s="99"/>
      <c r="AL191" s="99"/>
      <c r="AM191" s="102">
        <v>41256.13685185185</v>
      </c>
      <c r="AN191" s="99" t="s">
        <v>3365</v>
      </c>
      <c r="AO191" s="105" t="s">
        <v>3554</v>
      </c>
      <c r="AP191" s="99" t="s">
        <v>66</v>
      </c>
      <c r="AQ191" s="2"/>
      <c r="AR191" s="3"/>
      <c r="AS191" s="3"/>
      <c r="AT191" s="3"/>
      <c r="AU191" s="3"/>
    </row>
    <row r="192" spans="1:47" ht="15">
      <c r="A192" s="70" t="s">
        <v>386</v>
      </c>
      <c r="B192" s="71"/>
      <c r="C192" s="71"/>
      <c r="D192" s="72"/>
      <c r="E192" s="74"/>
      <c r="F192" s="112" t="s">
        <v>3102</v>
      </c>
      <c r="G192" s="71"/>
      <c r="H192" s="75"/>
      <c r="I192" s="76"/>
      <c r="J192" s="76"/>
      <c r="K192" s="75" t="s">
        <v>4010</v>
      </c>
      <c r="L192" s="89"/>
      <c r="M192" s="90">
        <v>2494.359619140625</v>
      </c>
      <c r="N192" s="90">
        <v>8793.69140625</v>
      </c>
      <c r="O192" s="91"/>
      <c r="P192" s="92"/>
      <c r="Q192" s="92"/>
      <c r="R192" s="66"/>
      <c r="S192" s="66"/>
      <c r="T192" s="66"/>
      <c r="U192" s="66"/>
      <c r="V192" s="52"/>
      <c r="W192" s="52"/>
      <c r="X192" s="52"/>
      <c r="Y192" s="52"/>
      <c r="Z192" s="51"/>
      <c r="AA192" s="77">
        <v>192</v>
      </c>
      <c r="AB192" s="77"/>
      <c r="AC192" s="78"/>
      <c r="AD192" s="99">
        <v>395</v>
      </c>
      <c r="AE192" s="99">
        <v>755</v>
      </c>
      <c r="AF192" s="99">
        <v>3632</v>
      </c>
      <c r="AG192" s="99">
        <v>5254</v>
      </c>
      <c r="AH192" s="99"/>
      <c r="AI192" s="99" t="s">
        <v>2177</v>
      </c>
      <c r="AJ192" s="99" t="s">
        <v>2524</v>
      </c>
      <c r="AK192" s="99"/>
      <c r="AL192" s="99"/>
      <c r="AM192" s="102">
        <v>41132.820706018516</v>
      </c>
      <c r="AN192" s="99" t="s">
        <v>3365</v>
      </c>
      <c r="AO192" s="105" t="s">
        <v>3555</v>
      </c>
      <c r="AP192" s="99" t="s">
        <v>66</v>
      </c>
      <c r="AQ192" s="2"/>
      <c r="AR192" s="3"/>
      <c r="AS192" s="3"/>
      <c r="AT192" s="3"/>
      <c r="AU192" s="3"/>
    </row>
    <row r="193" spans="1:47" ht="15">
      <c r="A193" s="70" t="s">
        <v>387</v>
      </c>
      <c r="B193" s="71"/>
      <c r="C193" s="71"/>
      <c r="D193" s="72"/>
      <c r="E193" s="74"/>
      <c r="F193" s="112" t="s">
        <v>2946</v>
      </c>
      <c r="G193" s="71"/>
      <c r="H193" s="75"/>
      <c r="I193" s="76"/>
      <c r="J193" s="76"/>
      <c r="K193" s="75" t="s">
        <v>4011</v>
      </c>
      <c r="L193" s="89"/>
      <c r="M193" s="90">
        <v>2589.8076171875</v>
      </c>
      <c r="N193" s="90">
        <v>9007.1201171875</v>
      </c>
      <c r="O193" s="91"/>
      <c r="P193" s="92"/>
      <c r="Q193" s="92"/>
      <c r="R193" s="66"/>
      <c r="S193" s="66"/>
      <c r="T193" s="66"/>
      <c r="U193" s="66"/>
      <c r="V193" s="52"/>
      <c r="W193" s="52"/>
      <c r="X193" s="52"/>
      <c r="Y193" s="52"/>
      <c r="Z193" s="51"/>
      <c r="AA193" s="77">
        <v>193</v>
      </c>
      <c r="AB193" s="77"/>
      <c r="AC193" s="78"/>
      <c r="AD193" s="99">
        <v>311</v>
      </c>
      <c r="AE193" s="99">
        <v>26</v>
      </c>
      <c r="AF193" s="99">
        <v>776</v>
      </c>
      <c r="AG193" s="99">
        <v>2163</v>
      </c>
      <c r="AH193" s="99"/>
      <c r="AI193" s="99" t="s">
        <v>2178</v>
      </c>
      <c r="AJ193" s="99" t="s">
        <v>2425</v>
      </c>
      <c r="AK193" s="99"/>
      <c r="AL193" s="99"/>
      <c r="AM193" s="102">
        <v>42575.039039351854</v>
      </c>
      <c r="AN193" s="99" t="s">
        <v>3365</v>
      </c>
      <c r="AO193" s="105" t="s">
        <v>3556</v>
      </c>
      <c r="AP193" s="99" t="s">
        <v>66</v>
      </c>
      <c r="AQ193" s="2"/>
      <c r="AR193" s="3"/>
      <c r="AS193" s="3"/>
      <c r="AT193" s="3"/>
      <c r="AU193" s="3"/>
    </row>
    <row r="194" spans="1:47" ht="15">
      <c r="A194" s="70" t="s">
        <v>388</v>
      </c>
      <c r="B194" s="71"/>
      <c r="C194" s="71"/>
      <c r="D194" s="72"/>
      <c r="E194" s="74"/>
      <c r="F194" s="112" t="s">
        <v>3103</v>
      </c>
      <c r="G194" s="71"/>
      <c r="H194" s="75"/>
      <c r="I194" s="76"/>
      <c r="J194" s="76"/>
      <c r="K194" s="75" t="s">
        <v>4012</v>
      </c>
      <c r="L194" s="89"/>
      <c r="M194" s="90">
        <v>2482.1845703125</v>
      </c>
      <c r="N194" s="90">
        <v>8964.3466796875</v>
      </c>
      <c r="O194" s="91"/>
      <c r="P194" s="92"/>
      <c r="Q194" s="92"/>
      <c r="R194" s="66"/>
      <c r="S194" s="66"/>
      <c r="T194" s="66"/>
      <c r="U194" s="66"/>
      <c r="V194" s="52"/>
      <c r="W194" s="52"/>
      <c r="X194" s="52"/>
      <c r="Y194" s="52"/>
      <c r="Z194" s="51"/>
      <c r="AA194" s="77">
        <v>194</v>
      </c>
      <c r="AB194" s="77"/>
      <c r="AC194" s="78"/>
      <c r="AD194" s="99">
        <v>307</v>
      </c>
      <c r="AE194" s="99">
        <v>4254</v>
      </c>
      <c r="AF194" s="99">
        <v>18259</v>
      </c>
      <c r="AG194" s="99">
        <v>23026</v>
      </c>
      <c r="AH194" s="99"/>
      <c r="AI194" s="99">
        <v>9</v>
      </c>
      <c r="AJ194" s="99"/>
      <c r="AK194" s="105" t="s">
        <v>2768</v>
      </c>
      <c r="AL194" s="99"/>
      <c r="AM194" s="102">
        <v>41644.16019675926</v>
      </c>
      <c r="AN194" s="99" t="s">
        <v>3365</v>
      </c>
      <c r="AO194" s="105" t="s">
        <v>3557</v>
      </c>
      <c r="AP194" s="99" t="s">
        <v>66</v>
      </c>
      <c r="AQ194" s="2"/>
      <c r="AR194" s="3"/>
      <c r="AS194" s="3"/>
      <c r="AT194" s="3"/>
      <c r="AU194" s="3"/>
    </row>
    <row r="195" spans="1:47" ht="15">
      <c r="A195" s="70" t="s">
        <v>389</v>
      </c>
      <c r="B195" s="71"/>
      <c r="C195" s="71"/>
      <c r="D195" s="72"/>
      <c r="E195" s="74"/>
      <c r="F195" s="112" t="s">
        <v>3104</v>
      </c>
      <c r="G195" s="71"/>
      <c r="H195" s="75"/>
      <c r="I195" s="76"/>
      <c r="J195" s="76"/>
      <c r="K195" s="75" t="s">
        <v>4013</v>
      </c>
      <c r="L195" s="89"/>
      <c r="M195" s="90">
        <v>2497.052978515625</v>
      </c>
      <c r="N195" s="90">
        <v>8653.2939453125</v>
      </c>
      <c r="O195" s="91"/>
      <c r="P195" s="92"/>
      <c r="Q195" s="92"/>
      <c r="R195" s="66"/>
      <c r="S195" s="66"/>
      <c r="T195" s="66"/>
      <c r="U195" s="66"/>
      <c r="V195" s="52"/>
      <c r="W195" s="52"/>
      <c r="X195" s="52"/>
      <c r="Y195" s="52"/>
      <c r="Z195" s="51"/>
      <c r="AA195" s="77">
        <v>195</v>
      </c>
      <c r="AB195" s="77"/>
      <c r="AC195" s="78"/>
      <c r="AD195" s="99">
        <v>1090</v>
      </c>
      <c r="AE195" s="99">
        <v>2059</v>
      </c>
      <c r="AF195" s="99">
        <v>37386</v>
      </c>
      <c r="AG195" s="99">
        <v>1670</v>
      </c>
      <c r="AH195" s="99"/>
      <c r="AI195" s="99" t="s">
        <v>2179</v>
      </c>
      <c r="AJ195" s="99" t="s">
        <v>2525</v>
      </c>
      <c r="AK195" s="105" t="s">
        <v>2769</v>
      </c>
      <c r="AL195" s="99"/>
      <c r="AM195" s="102">
        <v>39942.754479166666</v>
      </c>
      <c r="AN195" s="99" t="s">
        <v>3365</v>
      </c>
      <c r="AO195" s="105" t="s">
        <v>3558</v>
      </c>
      <c r="AP195" s="99" t="s">
        <v>66</v>
      </c>
      <c r="AQ195" s="2"/>
      <c r="AR195" s="3"/>
      <c r="AS195" s="3"/>
      <c r="AT195" s="3"/>
      <c r="AU195" s="3"/>
    </row>
    <row r="196" spans="1:47" ht="15">
      <c r="A196" s="70" t="s">
        <v>390</v>
      </c>
      <c r="B196" s="71"/>
      <c r="C196" s="71"/>
      <c r="D196" s="72"/>
      <c r="E196" s="74"/>
      <c r="F196" s="112" t="s">
        <v>3105</v>
      </c>
      <c r="G196" s="71"/>
      <c r="H196" s="75"/>
      <c r="I196" s="76"/>
      <c r="J196" s="76"/>
      <c r="K196" s="75" t="s">
        <v>4014</v>
      </c>
      <c r="L196" s="89"/>
      <c r="M196" s="90">
        <v>2528.422119140625</v>
      </c>
      <c r="N196" s="90">
        <v>9191.583984375</v>
      </c>
      <c r="O196" s="91"/>
      <c r="P196" s="92"/>
      <c r="Q196" s="92"/>
      <c r="R196" s="66"/>
      <c r="S196" s="66"/>
      <c r="T196" s="66"/>
      <c r="U196" s="66"/>
      <c r="V196" s="52"/>
      <c r="W196" s="52"/>
      <c r="X196" s="52"/>
      <c r="Y196" s="52"/>
      <c r="Z196" s="51"/>
      <c r="AA196" s="77">
        <v>196</v>
      </c>
      <c r="AB196" s="77"/>
      <c r="AC196" s="78"/>
      <c r="AD196" s="99">
        <v>635</v>
      </c>
      <c r="AE196" s="99">
        <v>717</v>
      </c>
      <c r="AF196" s="99">
        <v>620</v>
      </c>
      <c r="AG196" s="99">
        <v>2499</v>
      </c>
      <c r="AH196" s="99"/>
      <c r="AI196" s="99" t="s">
        <v>2180</v>
      </c>
      <c r="AJ196" s="99" t="s">
        <v>2526</v>
      </c>
      <c r="AK196" s="105" t="s">
        <v>2770</v>
      </c>
      <c r="AL196" s="99"/>
      <c r="AM196" s="102">
        <v>40996.98804398148</v>
      </c>
      <c r="AN196" s="99" t="s">
        <v>3365</v>
      </c>
      <c r="AO196" s="105" t="s">
        <v>3559</v>
      </c>
      <c r="AP196" s="99" t="s">
        <v>66</v>
      </c>
      <c r="AQ196" s="2"/>
      <c r="AR196" s="3"/>
      <c r="AS196" s="3"/>
      <c r="AT196" s="3"/>
      <c r="AU196" s="3"/>
    </row>
    <row r="197" spans="1:47" ht="15">
      <c r="A197" s="70" t="s">
        <v>391</v>
      </c>
      <c r="B197" s="71"/>
      <c r="C197" s="71"/>
      <c r="D197" s="72"/>
      <c r="E197" s="74"/>
      <c r="F197" s="112" t="s">
        <v>3106</v>
      </c>
      <c r="G197" s="71"/>
      <c r="H197" s="75"/>
      <c r="I197" s="76"/>
      <c r="J197" s="76"/>
      <c r="K197" s="75" t="s">
        <v>4015</v>
      </c>
      <c r="L197" s="89"/>
      <c r="M197" s="90">
        <v>2456.574462890625</v>
      </c>
      <c r="N197" s="90">
        <v>9006.3564453125</v>
      </c>
      <c r="O197" s="91"/>
      <c r="P197" s="92"/>
      <c r="Q197" s="92"/>
      <c r="R197" s="66"/>
      <c r="S197" s="66"/>
      <c r="T197" s="66"/>
      <c r="U197" s="66"/>
      <c r="V197" s="52"/>
      <c r="W197" s="52"/>
      <c r="X197" s="52"/>
      <c r="Y197" s="52"/>
      <c r="Z197" s="51"/>
      <c r="AA197" s="77">
        <v>197</v>
      </c>
      <c r="AB197" s="77"/>
      <c r="AC197" s="78"/>
      <c r="AD197" s="99">
        <v>560</v>
      </c>
      <c r="AE197" s="99">
        <v>806</v>
      </c>
      <c r="AF197" s="99">
        <v>23822</v>
      </c>
      <c r="AG197" s="99">
        <v>17447</v>
      </c>
      <c r="AH197" s="99"/>
      <c r="AI197" s="99" t="s">
        <v>2181</v>
      </c>
      <c r="AJ197" s="99" t="s">
        <v>2527</v>
      </c>
      <c r="AK197" s="105" t="s">
        <v>2771</v>
      </c>
      <c r="AL197" s="99"/>
      <c r="AM197" s="102">
        <v>41546.824479166666</v>
      </c>
      <c r="AN197" s="99" t="s">
        <v>3365</v>
      </c>
      <c r="AO197" s="105" t="s">
        <v>3560</v>
      </c>
      <c r="AP197" s="99" t="s">
        <v>66</v>
      </c>
      <c r="AQ197" s="2"/>
      <c r="AR197" s="3"/>
      <c r="AS197" s="3"/>
      <c r="AT197" s="3"/>
      <c r="AU197" s="3"/>
    </row>
    <row r="198" spans="1:47" ht="15">
      <c r="A198" s="70" t="s">
        <v>392</v>
      </c>
      <c r="B198" s="71"/>
      <c r="C198" s="71"/>
      <c r="D198" s="72"/>
      <c r="E198" s="74"/>
      <c r="F198" s="112" t="s">
        <v>3107</v>
      </c>
      <c r="G198" s="71"/>
      <c r="H198" s="75"/>
      <c r="I198" s="76"/>
      <c r="J198" s="76"/>
      <c r="K198" s="75" t="s">
        <v>4016</v>
      </c>
      <c r="L198" s="89"/>
      <c r="M198" s="90">
        <v>2577.676513671875</v>
      </c>
      <c r="N198" s="90">
        <v>8961.248046875</v>
      </c>
      <c r="O198" s="91"/>
      <c r="P198" s="92"/>
      <c r="Q198" s="92"/>
      <c r="R198" s="66"/>
      <c r="S198" s="66"/>
      <c r="T198" s="66"/>
      <c r="U198" s="66"/>
      <c r="V198" s="52"/>
      <c r="W198" s="52"/>
      <c r="X198" s="52"/>
      <c r="Y198" s="52"/>
      <c r="Z198" s="51"/>
      <c r="AA198" s="77">
        <v>198</v>
      </c>
      <c r="AB198" s="77"/>
      <c r="AC198" s="78"/>
      <c r="AD198" s="99">
        <v>913</v>
      </c>
      <c r="AE198" s="99">
        <v>948</v>
      </c>
      <c r="AF198" s="99">
        <v>1191</v>
      </c>
      <c r="AG198" s="99">
        <v>944</v>
      </c>
      <c r="AH198" s="99"/>
      <c r="AI198" s="99" t="s">
        <v>2182</v>
      </c>
      <c r="AJ198" s="99" t="s">
        <v>2528</v>
      </c>
      <c r="AK198" s="99"/>
      <c r="AL198" s="99"/>
      <c r="AM198" s="102">
        <v>41980.856203703705</v>
      </c>
      <c r="AN198" s="99" t="s">
        <v>3365</v>
      </c>
      <c r="AO198" s="105" t="s">
        <v>3561</v>
      </c>
      <c r="AP198" s="99" t="s">
        <v>66</v>
      </c>
      <c r="AQ198" s="2"/>
      <c r="AR198" s="3"/>
      <c r="AS198" s="3"/>
      <c r="AT198" s="3"/>
      <c r="AU198" s="3"/>
    </row>
    <row r="199" spans="1:47" ht="15">
      <c r="A199" s="70" t="s">
        <v>393</v>
      </c>
      <c r="B199" s="71"/>
      <c r="C199" s="71"/>
      <c r="D199" s="72"/>
      <c r="E199" s="74"/>
      <c r="F199" s="112" t="s">
        <v>3108</v>
      </c>
      <c r="G199" s="71"/>
      <c r="H199" s="75"/>
      <c r="I199" s="76"/>
      <c r="J199" s="76"/>
      <c r="K199" s="75" t="s">
        <v>4017</v>
      </c>
      <c r="L199" s="89"/>
      <c r="M199" s="90">
        <v>2444.2060546875</v>
      </c>
      <c r="N199" s="90">
        <v>9049.8125</v>
      </c>
      <c r="O199" s="91"/>
      <c r="P199" s="92"/>
      <c r="Q199" s="92"/>
      <c r="R199" s="66"/>
      <c r="S199" s="66"/>
      <c r="T199" s="66"/>
      <c r="U199" s="66"/>
      <c r="V199" s="52"/>
      <c r="W199" s="52"/>
      <c r="X199" s="52"/>
      <c r="Y199" s="52"/>
      <c r="Z199" s="51"/>
      <c r="AA199" s="77">
        <v>199</v>
      </c>
      <c r="AB199" s="77"/>
      <c r="AC199" s="78"/>
      <c r="AD199" s="99">
        <v>21</v>
      </c>
      <c r="AE199" s="99">
        <v>367</v>
      </c>
      <c r="AF199" s="99">
        <v>363</v>
      </c>
      <c r="AG199" s="99">
        <v>751</v>
      </c>
      <c r="AH199" s="99"/>
      <c r="AI199" s="99" t="s">
        <v>2183</v>
      </c>
      <c r="AJ199" s="99" t="s">
        <v>2529</v>
      </c>
      <c r="AK199" s="105" t="s">
        <v>2772</v>
      </c>
      <c r="AL199" s="99"/>
      <c r="AM199" s="102">
        <v>42465.93555555555</v>
      </c>
      <c r="AN199" s="99" t="s">
        <v>3365</v>
      </c>
      <c r="AO199" s="105" t="s">
        <v>3562</v>
      </c>
      <c r="AP199" s="99" t="s">
        <v>66</v>
      </c>
      <c r="AQ199" s="2"/>
      <c r="AR199" s="3"/>
      <c r="AS199" s="3"/>
      <c r="AT199" s="3"/>
      <c r="AU199" s="3"/>
    </row>
    <row r="200" spans="1:47" ht="15">
      <c r="A200" s="70" t="s">
        <v>395</v>
      </c>
      <c r="B200" s="71"/>
      <c r="C200" s="71"/>
      <c r="D200" s="72"/>
      <c r="E200" s="74"/>
      <c r="F200" s="112" t="s">
        <v>3109</v>
      </c>
      <c r="G200" s="71"/>
      <c r="H200" s="75"/>
      <c r="I200" s="76"/>
      <c r="J200" s="76"/>
      <c r="K200" s="75" t="s">
        <v>4018</v>
      </c>
      <c r="L200" s="89"/>
      <c r="M200" s="90">
        <v>2457.80078125</v>
      </c>
      <c r="N200" s="90">
        <v>9015.380859375</v>
      </c>
      <c r="O200" s="91"/>
      <c r="P200" s="92"/>
      <c r="Q200" s="92"/>
      <c r="R200" s="66"/>
      <c r="S200" s="66"/>
      <c r="T200" s="66"/>
      <c r="U200" s="66"/>
      <c r="V200" s="52"/>
      <c r="W200" s="52"/>
      <c r="X200" s="52"/>
      <c r="Y200" s="52"/>
      <c r="Z200" s="51"/>
      <c r="AA200" s="77">
        <v>200</v>
      </c>
      <c r="AB200" s="77"/>
      <c r="AC200" s="78"/>
      <c r="AD200" s="99">
        <v>2568</v>
      </c>
      <c r="AE200" s="99">
        <v>4607</v>
      </c>
      <c r="AF200" s="99">
        <v>54036</v>
      </c>
      <c r="AG200" s="99">
        <v>86631</v>
      </c>
      <c r="AH200" s="99"/>
      <c r="AI200" s="99" t="s">
        <v>2184</v>
      </c>
      <c r="AJ200" s="99" t="s">
        <v>2475</v>
      </c>
      <c r="AK200" s="105" t="s">
        <v>2773</v>
      </c>
      <c r="AL200" s="99"/>
      <c r="AM200" s="102">
        <v>42533.74078703704</v>
      </c>
      <c r="AN200" s="99" t="s">
        <v>3365</v>
      </c>
      <c r="AO200" s="105" t="s">
        <v>3563</v>
      </c>
      <c r="AP200" s="99" t="s">
        <v>66</v>
      </c>
      <c r="AQ200" s="2"/>
      <c r="AR200" s="3"/>
      <c r="AS200" s="3"/>
      <c r="AT200" s="3"/>
      <c r="AU200" s="3"/>
    </row>
    <row r="201" spans="1:47" ht="15">
      <c r="A201" s="70" t="s">
        <v>396</v>
      </c>
      <c r="B201" s="71"/>
      <c r="C201" s="71"/>
      <c r="D201" s="72"/>
      <c r="E201" s="74"/>
      <c r="F201" s="112" t="s">
        <v>3110</v>
      </c>
      <c r="G201" s="71"/>
      <c r="H201" s="75"/>
      <c r="I201" s="76"/>
      <c r="J201" s="76"/>
      <c r="K201" s="75" t="s">
        <v>4019</v>
      </c>
      <c r="L201" s="89"/>
      <c r="M201" s="90">
        <v>2593.341796875</v>
      </c>
      <c r="N201" s="90">
        <v>8623.89453125</v>
      </c>
      <c r="O201" s="91"/>
      <c r="P201" s="92"/>
      <c r="Q201" s="92"/>
      <c r="R201" s="66"/>
      <c r="S201" s="66"/>
      <c r="T201" s="66"/>
      <c r="U201" s="66"/>
      <c r="V201" s="52"/>
      <c r="W201" s="52"/>
      <c r="X201" s="52"/>
      <c r="Y201" s="52"/>
      <c r="Z201" s="51"/>
      <c r="AA201" s="77">
        <v>201</v>
      </c>
      <c r="AB201" s="77"/>
      <c r="AC201" s="78"/>
      <c r="AD201" s="99">
        <v>795</v>
      </c>
      <c r="AE201" s="99">
        <v>393</v>
      </c>
      <c r="AF201" s="99">
        <v>814</v>
      </c>
      <c r="AG201" s="99">
        <v>805</v>
      </c>
      <c r="AH201" s="99"/>
      <c r="AI201" s="99" t="s">
        <v>2185</v>
      </c>
      <c r="AJ201" s="99"/>
      <c r="AK201" s="99"/>
      <c r="AL201" s="99"/>
      <c r="AM201" s="102">
        <v>43247.49763888889</v>
      </c>
      <c r="AN201" s="99" t="s">
        <v>3365</v>
      </c>
      <c r="AO201" s="105" t="s">
        <v>3564</v>
      </c>
      <c r="AP201" s="99" t="s">
        <v>66</v>
      </c>
      <c r="AQ201" s="2"/>
      <c r="AR201" s="3"/>
      <c r="AS201" s="3"/>
      <c r="AT201" s="3"/>
      <c r="AU201" s="3"/>
    </row>
    <row r="202" spans="1:47" ht="15">
      <c r="A202" s="70" t="s">
        <v>397</v>
      </c>
      <c r="B202" s="71"/>
      <c r="C202" s="71"/>
      <c r="D202" s="72"/>
      <c r="E202" s="74"/>
      <c r="F202" s="112" t="s">
        <v>3111</v>
      </c>
      <c r="G202" s="71"/>
      <c r="H202" s="75"/>
      <c r="I202" s="76"/>
      <c r="J202" s="76"/>
      <c r="K202" s="75" t="s">
        <v>4020</v>
      </c>
      <c r="L202" s="89"/>
      <c r="M202" s="90">
        <v>2446.19873046875</v>
      </c>
      <c r="N202" s="90">
        <v>8808.416015625</v>
      </c>
      <c r="O202" s="91"/>
      <c r="P202" s="92"/>
      <c r="Q202" s="92"/>
      <c r="R202" s="66"/>
      <c r="S202" s="66"/>
      <c r="T202" s="66"/>
      <c r="U202" s="66"/>
      <c r="V202" s="52"/>
      <c r="W202" s="52"/>
      <c r="X202" s="52"/>
      <c r="Y202" s="52"/>
      <c r="Z202" s="51"/>
      <c r="AA202" s="77">
        <v>202</v>
      </c>
      <c r="AB202" s="77"/>
      <c r="AC202" s="78"/>
      <c r="AD202" s="99">
        <v>1145</v>
      </c>
      <c r="AE202" s="99">
        <v>1140</v>
      </c>
      <c r="AF202" s="99">
        <v>6552</v>
      </c>
      <c r="AG202" s="99">
        <v>9257</v>
      </c>
      <c r="AH202" s="99"/>
      <c r="AI202" s="99" t="s">
        <v>2186</v>
      </c>
      <c r="AJ202" s="99" t="s">
        <v>2530</v>
      </c>
      <c r="AK202" s="105" t="s">
        <v>2774</v>
      </c>
      <c r="AL202" s="99"/>
      <c r="AM202" s="102">
        <v>40887.79877314815</v>
      </c>
      <c r="AN202" s="99" t="s">
        <v>3365</v>
      </c>
      <c r="AO202" s="105" t="s">
        <v>3565</v>
      </c>
      <c r="AP202" s="99" t="s">
        <v>66</v>
      </c>
      <c r="AQ202" s="2"/>
      <c r="AR202" s="3"/>
      <c r="AS202" s="3"/>
      <c r="AT202" s="3"/>
      <c r="AU202" s="3"/>
    </row>
    <row r="203" spans="1:47" ht="15">
      <c r="A203" s="70" t="s">
        <v>398</v>
      </c>
      <c r="B203" s="71"/>
      <c r="C203" s="71"/>
      <c r="D203" s="72"/>
      <c r="E203" s="74"/>
      <c r="F203" s="112" t="s">
        <v>3112</v>
      </c>
      <c r="G203" s="71"/>
      <c r="H203" s="75"/>
      <c r="I203" s="76"/>
      <c r="J203" s="76"/>
      <c r="K203" s="75" t="s">
        <v>4021</v>
      </c>
      <c r="L203" s="89"/>
      <c r="M203" s="90">
        <v>2523.65966796875</v>
      </c>
      <c r="N203" s="90">
        <v>8871.2958984375</v>
      </c>
      <c r="O203" s="91"/>
      <c r="P203" s="92"/>
      <c r="Q203" s="92"/>
      <c r="R203" s="66"/>
      <c r="S203" s="66"/>
      <c r="T203" s="66"/>
      <c r="U203" s="66"/>
      <c r="V203" s="52"/>
      <c r="W203" s="52"/>
      <c r="X203" s="52"/>
      <c r="Y203" s="52"/>
      <c r="Z203" s="51"/>
      <c r="AA203" s="77">
        <v>203</v>
      </c>
      <c r="AB203" s="77"/>
      <c r="AC203" s="78"/>
      <c r="AD203" s="99">
        <v>1017</v>
      </c>
      <c r="AE203" s="99">
        <v>3398</v>
      </c>
      <c r="AF203" s="99">
        <v>85895</v>
      </c>
      <c r="AG203" s="99">
        <v>154743</v>
      </c>
      <c r="AH203" s="99"/>
      <c r="AI203" s="99" t="s">
        <v>2187</v>
      </c>
      <c r="AJ203" s="99" t="s">
        <v>2475</v>
      </c>
      <c r="AK203" s="99"/>
      <c r="AL203" s="99"/>
      <c r="AM203" s="102">
        <v>42338.603368055556</v>
      </c>
      <c r="AN203" s="99" t="s">
        <v>3365</v>
      </c>
      <c r="AO203" s="105" t="s">
        <v>3566</v>
      </c>
      <c r="AP203" s="99" t="s">
        <v>66</v>
      </c>
      <c r="AQ203" s="2"/>
      <c r="AR203" s="3"/>
      <c r="AS203" s="3"/>
      <c r="AT203" s="3"/>
      <c r="AU203" s="3"/>
    </row>
    <row r="204" spans="1:47" ht="15">
      <c r="A204" s="70" t="s">
        <v>399</v>
      </c>
      <c r="B204" s="71"/>
      <c r="C204" s="71"/>
      <c r="D204" s="72"/>
      <c r="E204" s="74"/>
      <c r="F204" s="112" t="s">
        <v>3113</v>
      </c>
      <c r="G204" s="71"/>
      <c r="H204" s="75"/>
      <c r="I204" s="76"/>
      <c r="J204" s="76"/>
      <c r="K204" s="75" t="s">
        <v>4022</v>
      </c>
      <c r="L204" s="89"/>
      <c r="M204" s="90">
        <v>2298.88720703125</v>
      </c>
      <c r="N204" s="90">
        <v>9266.51953125</v>
      </c>
      <c r="O204" s="91"/>
      <c r="P204" s="92"/>
      <c r="Q204" s="92"/>
      <c r="R204" s="66"/>
      <c r="S204" s="66"/>
      <c r="T204" s="66"/>
      <c r="U204" s="66"/>
      <c r="V204" s="52"/>
      <c r="W204" s="52"/>
      <c r="X204" s="52"/>
      <c r="Y204" s="52"/>
      <c r="Z204" s="51"/>
      <c r="AA204" s="77">
        <v>204</v>
      </c>
      <c r="AB204" s="77"/>
      <c r="AC204" s="78"/>
      <c r="AD204" s="99">
        <v>273</v>
      </c>
      <c r="AE204" s="99">
        <v>107</v>
      </c>
      <c r="AF204" s="99">
        <v>1131</v>
      </c>
      <c r="AG204" s="99">
        <v>2602</v>
      </c>
      <c r="AH204" s="99"/>
      <c r="AI204" s="99"/>
      <c r="AJ204" s="99"/>
      <c r="AK204" s="99"/>
      <c r="AL204" s="99"/>
      <c r="AM204" s="102">
        <v>40463.01224537037</v>
      </c>
      <c r="AN204" s="99" t="s">
        <v>3365</v>
      </c>
      <c r="AO204" s="105" t="s">
        <v>3567</v>
      </c>
      <c r="AP204" s="99" t="s">
        <v>66</v>
      </c>
      <c r="AQ204" s="2"/>
      <c r="AR204" s="3"/>
      <c r="AS204" s="3"/>
      <c r="AT204" s="3"/>
      <c r="AU204" s="3"/>
    </row>
    <row r="205" spans="1:47" ht="15">
      <c r="A205" s="70" t="s">
        <v>467</v>
      </c>
      <c r="B205" s="71"/>
      <c r="C205" s="71"/>
      <c r="D205" s="72"/>
      <c r="E205" s="74"/>
      <c r="F205" s="112" t="s">
        <v>3114</v>
      </c>
      <c r="G205" s="71"/>
      <c r="H205" s="75"/>
      <c r="I205" s="76"/>
      <c r="J205" s="76"/>
      <c r="K205" s="75" t="s">
        <v>4023</v>
      </c>
      <c r="L205" s="89"/>
      <c r="M205" s="90">
        <v>2301.834228515625</v>
      </c>
      <c r="N205" s="90">
        <v>9241.3330078125</v>
      </c>
      <c r="O205" s="91"/>
      <c r="P205" s="92"/>
      <c r="Q205" s="92"/>
      <c r="R205" s="66"/>
      <c r="S205" s="66"/>
      <c r="T205" s="66"/>
      <c r="U205" s="66"/>
      <c r="V205" s="52"/>
      <c r="W205" s="52"/>
      <c r="X205" s="52"/>
      <c r="Y205" s="52"/>
      <c r="Z205" s="51"/>
      <c r="AA205" s="77">
        <v>205</v>
      </c>
      <c r="AB205" s="77"/>
      <c r="AC205" s="78"/>
      <c r="AD205" s="99">
        <v>1898</v>
      </c>
      <c r="AE205" s="99">
        <v>1338</v>
      </c>
      <c r="AF205" s="99">
        <v>1263</v>
      </c>
      <c r="AG205" s="99">
        <v>394</v>
      </c>
      <c r="AH205" s="99"/>
      <c r="AI205" s="99" t="s">
        <v>2188</v>
      </c>
      <c r="AJ205" s="99"/>
      <c r="AK205" s="99"/>
      <c r="AL205" s="99"/>
      <c r="AM205" s="102">
        <v>42162.693506944444</v>
      </c>
      <c r="AN205" s="99" t="s">
        <v>3365</v>
      </c>
      <c r="AO205" s="105" t="s">
        <v>3568</v>
      </c>
      <c r="AP205" s="99" t="s">
        <v>66</v>
      </c>
      <c r="AQ205" s="2"/>
      <c r="AR205" s="3"/>
      <c r="AS205" s="3"/>
      <c r="AT205" s="3"/>
      <c r="AU205" s="3"/>
    </row>
    <row r="206" spans="1:47" ht="15">
      <c r="A206" s="70" t="s">
        <v>400</v>
      </c>
      <c r="B206" s="71"/>
      <c r="C206" s="71"/>
      <c r="D206" s="72"/>
      <c r="E206" s="74"/>
      <c r="F206" s="112" t="s">
        <v>3115</v>
      </c>
      <c r="G206" s="71"/>
      <c r="H206" s="75"/>
      <c r="I206" s="76"/>
      <c r="J206" s="76"/>
      <c r="K206" s="75" t="s">
        <v>4024</v>
      </c>
      <c r="L206" s="89"/>
      <c r="M206" s="90">
        <v>2555.42041015625</v>
      </c>
      <c r="N206" s="90">
        <v>9138.7158203125</v>
      </c>
      <c r="O206" s="91"/>
      <c r="P206" s="92"/>
      <c r="Q206" s="92"/>
      <c r="R206" s="66"/>
      <c r="S206" s="66"/>
      <c r="T206" s="66"/>
      <c r="U206" s="66"/>
      <c r="V206" s="52"/>
      <c r="W206" s="52"/>
      <c r="X206" s="52"/>
      <c r="Y206" s="52"/>
      <c r="Z206" s="51"/>
      <c r="AA206" s="77">
        <v>206</v>
      </c>
      <c r="AB206" s="77"/>
      <c r="AC206" s="78"/>
      <c r="AD206" s="99">
        <v>414</v>
      </c>
      <c r="AE206" s="99">
        <v>76</v>
      </c>
      <c r="AF206" s="99">
        <v>5062</v>
      </c>
      <c r="AG206" s="99">
        <v>5691</v>
      </c>
      <c r="AH206" s="99"/>
      <c r="AI206" s="99" t="s">
        <v>2189</v>
      </c>
      <c r="AJ206" s="99" t="s">
        <v>2531</v>
      </c>
      <c r="AK206" s="99"/>
      <c r="AL206" s="99"/>
      <c r="AM206" s="102">
        <v>40955.76398148148</v>
      </c>
      <c r="AN206" s="99" t="s">
        <v>3365</v>
      </c>
      <c r="AO206" s="105" t="s">
        <v>3569</v>
      </c>
      <c r="AP206" s="99" t="s">
        <v>66</v>
      </c>
      <c r="AQ206" s="2"/>
      <c r="AR206" s="3"/>
      <c r="AS206" s="3"/>
      <c r="AT206" s="3"/>
      <c r="AU206" s="3"/>
    </row>
    <row r="207" spans="1:47" ht="15">
      <c r="A207" s="70" t="s">
        <v>401</v>
      </c>
      <c r="B207" s="71"/>
      <c r="C207" s="71"/>
      <c r="D207" s="72"/>
      <c r="E207" s="74"/>
      <c r="F207" s="112" t="s">
        <v>3116</v>
      </c>
      <c r="G207" s="71"/>
      <c r="H207" s="75"/>
      <c r="I207" s="76"/>
      <c r="J207" s="76"/>
      <c r="K207" s="75" t="s">
        <v>4025</v>
      </c>
      <c r="L207" s="89"/>
      <c r="M207" s="90">
        <v>2483.939453125</v>
      </c>
      <c r="N207" s="90">
        <v>9121.904296875</v>
      </c>
      <c r="O207" s="91"/>
      <c r="P207" s="92"/>
      <c r="Q207" s="92"/>
      <c r="R207" s="66"/>
      <c r="S207" s="66"/>
      <c r="T207" s="66"/>
      <c r="U207" s="66"/>
      <c r="V207" s="52"/>
      <c r="W207" s="52"/>
      <c r="X207" s="52"/>
      <c r="Y207" s="52"/>
      <c r="Z207" s="51"/>
      <c r="AA207" s="77">
        <v>207</v>
      </c>
      <c r="AB207" s="77"/>
      <c r="AC207" s="78"/>
      <c r="AD207" s="99">
        <v>1561</v>
      </c>
      <c r="AE207" s="99">
        <v>1147</v>
      </c>
      <c r="AF207" s="99">
        <v>2929</v>
      </c>
      <c r="AG207" s="99">
        <v>11979</v>
      </c>
      <c r="AH207" s="99"/>
      <c r="AI207" s="99" t="s">
        <v>2190</v>
      </c>
      <c r="AJ207" s="99" t="s">
        <v>2532</v>
      </c>
      <c r="AK207" s="105" t="s">
        <v>2775</v>
      </c>
      <c r="AL207" s="99"/>
      <c r="AM207" s="102">
        <v>41661.1387962963</v>
      </c>
      <c r="AN207" s="99" t="s">
        <v>3365</v>
      </c>
      <c r="AO207" s="105" t="s">
        <v>3570</v>
      </c>
      <c r="AP207" s="99" t="s">
        <v>66</v>
      </c>
      <c r="AQ207" s="2"/>
      <c r="AR207" s="3"/>
      <c r="AS207" s="3"/>
      <c r="AT207" s="3"/>
      <c r="AU207" s="3"/>
    </row>
    <row r="208" spans="1:47" ht="15">
      <c r="A208" s="70" t="s">
        <v>402</v>
      </c>
      <c r="B208" s="71"/>
      <c r="C208" s="71"/>
      <c r="D208" s="72"/>
      <c r="E208" s="74"/>
      <c r="F208" s="112" t="s">
        <v>3117</v>
      </c>
      <c r="G208" s="71"/>
      <c r="H208" s="75"/>
      <c r="I208" s="76"/>
      <c r="J208" s="76"/>
      <c r="K208" s="75" t="s">
        <v>4026</v>
      </c>
      <c r="L208" s="89"/>
      <c r="M208" s="90">
        <v>2592.157470703125</v>
      </c>
      <c r="N208" s="90">
        <v>8941.591796875</v>
      </c>
      <c r="O208" s="91"/>
      <c r="P208" s="92"/>
      <c r="Q208" s="92"/>
      <c r="R208" s="66"/>
      <c r="S208" s="66"/>
      <c r="T208" s="66"/>
      <c r="U208" s="66"/>
      <c r="V208" s="52"/>
      <c r="W208" s="52"/>
      <c r="X208" s="52"/>
      <c r="Y208" s="52"/>
      <c r="Z208" s="51"/>
      <c r="AA208" s="77">
        <v>208</v>
      </c>
      <c r="AB208" s="77"/>
      <c r="AC208" s="78"/>
      <c r="AD208" s="99">
        <v>935</v>
      </c>
      <c r="AE208" s="99">
        <v>5371</v>
      </c>
      <c r="AF208" s="99">
        <v>23020</v>
      </c>
      <c r="AG208" s="99">
        <v>28180</v>
      </c>
      <c r="AH208" s="99"/>
      <c r="AI208" s="99" t="s">
        <v>2191</v>
      </c>
      <c r="AJ208" s="99" t="s">
        <v>2533</v>
      </c>
      <c r="AK208" s="105" t="s">
        <v>2776</v>
      </c>
      <c r="AL208" s="99"/>
      <c r="AM208" s="102">
        <v>40000.71244212963</v>
      </c>
      <c r="AN208" s="99" t="s">
        <v>3365</v>
      </c>
      <c r="AO208" s="105" t="s">
        <v>3571</v>
      </c>
      <c r="AP208" s="99" t="s">
        <v>66</v>
      </c>
      <c r="AQ208" s="2"/>
      <c r="AR208" s="3"/>
      <c r="AS208" s="3"/>
      <c r="AT208" s="3"/>
      <c r="AU208" s="3"/>
    </row>
    <row r="209" spans="1:47" ht="15">
      <c r="A209" s="70" t="s">
        <v>403</v>
      </c>
      <c r="B209" s="71"/>
      <c r="C209" s="71"/>
      <c r="D209" s="72"/>
      <c r="E209" s="74"/>
      <c r="F209" s="112" t="s">
        <v>3118</v>
      </c>
      <c r="G209" s="71"/>
      <c r="H209" s="75"/>
      <c r="I209" s="76"/>
      <c r="J209" s="76"/>
      <c r="K209" s="75" t="s">
        <v>4027</v>
      </c>
      <c r="L209" s="89"/>
      <c r="M209" s="90">
        <v>2470.31201171875</v>
      </c>
      <c r="N209" s="90">
        <v>9061.048828125</v>
      </c>
      <c r="O209" s="91"/>
      <c r="P209" s="92"/>
      <c r="Q209" s="92"/>
      <c r="R209" s="66"/>
      <c r="S209" s="66"/>
      <c r="T209" s="66"/>
      <c r="U209" s="66"/>
      <c r="V209" s="52"/>
      <c r="W209" s="52"/>
      <c r="X209" s="52"/>
      <c r="Y209" s="52"/>
      <c r="Z209" s="51"/>
      <c r="AA209" s="77">
        <v>209</v>
      </c>
      <c r="AB209" s="77"/>
      <c r="AC209" s="78"/>
      <c r="AD209" s="99">
        <v>1964</v>
      </c>
      <c r="AE209" s="99">
        <v>834</v>
      </c>
      <c r="AF209" s="99">
        <v>2746</v>
      </c>
      <c r="AG209" s="99">
        <v>3919</v>
      </c>
      <c r="AH209" s="99"/>
      <c r="AI209" s="99" t="s">
        <v>2192</v>
      </c>
      <c r="AJ209" s="99" t="s">
        <v>2534</v>
      </c>
      <c r="AK209" s="105" t="s">
        <v>2777</v>
      </c>
      <c r="AL209" s="99"/>
      <c r="AM209" s="102">
        <v>41980.9496875</v>
      </c>
      <c r="AN209" s="99" t="s">
        <v>3365</v>
      </c>
      <c r="AO209" s="105" t="s">
        <v>3572</v>
      </c>
      <c r="AP209" s="99" t="s">
        <v>66</v>
      </c>
      <c r="AQ209" s="2"/>
      <c r="AR209" s="3"/>
      <c r="AS209" s="3"/>
      <c r="AT209" s="3"/>
      <c r="AU209" s="3"/>
    </row>
    <row r="210" spans="1:47" ht="15">
      <c r="A210" s="70" t="s">
        <v>405</v>
      </c>
      <c r="B210" s="71"/>
      <c r="C210" s="71"/>
      <c r="D210" s="72"/>
      <c r="E210" s="74"/>
      <c r="F210" s="112" t="s">
        <v>3119</v>
      </c>
      <c r="G210" s="71"/>
      <c r="H210" s="75"/>
      <c r="I210" s="76"/>
      <c r="J210" s="76"/>
      <c r="K210" s="75" t="s">
        <v>4028</v>
      </c>
      <c r="L210" s="89"/>
      <c r="M210" s="90">
        <v>2399.272216796875</v>
      </c>
      <c r="N210" s="90">
        <v>8728.6328125</v>
      </c>
      <c r="O210" s="91"/>
      <c r="P210" s="92"/>
      <c r="Q210" s="92"/>
      <c r="R210" s="66"/>
      <c r="S210" s="66"/>
      <c r="T210" s="66"/>
      <c r="U210" s="66"/>
      <c r="V210" s="52"/>
      <c r="W210" s="52"/>
      <c r="X210" s="52"/>
      <c r="Y210" s="52"/>
      <c r="Z210" s="51"/>
      <c r="AA210" s="77">
        <v>210</v>
      </c>
      <c r="AB210" s="77"/>
      <c r="AC210" s="78"/>
      <c r="AD210" s="99">
        <v>3793</v>
      </c>
      <c r="AE210" s="99">
        <v>2697</v>
      </c>
      <c r="AF210" s="99">
        <v>41874</v>
      </c>
      <c r="AG210" s="99">
        <v>14636</v>
      </c>
      <c r="AH210" s="99"/>
      <c r="AI210" s="99" t="s">
        <v>2193</v>
      </c>
      <c r="AJ210" s="99" t="s">
        <v>2535</v>
      </c>
      <c r="AK210" s="99"/>
      <c r="AL210" s="99"/>
      <c r="AM210" s="102">
        <v>40515.51699074074</v>
      </c>
      <c r="AN210" s="99" t="s">
        <v>3365</v>
      </c>
      <c r="AO210" s="105" t="s">
        <v>3573</v>
      </c>
      <c r="AP210" s="99" t="s">
        <v>66</v>
      </c>
      <c r="AQ210" s="2"/>
      <c r="AR210" s="3"/>
      <c r="AS210" s="3"/>
      <c r="AT210" s="3"/>
      <c r="AU210" s="3"/>
    </row>
    <row r="211" spans="1:47" ht="15">
      <c r="A211" s="70" t="s">
        <v>406</v>
      </c>
      <c r="B211" s="71"/>
      <c r="C211" s="71"/>
      <c r="D211" s="72"/>
      <c r="E211" s="74"/>
      <c r="F211" s="112" t="s">
        <v>3120</v>
      </c>
      <c r="G211" s="71"/>
      <c r="H211" s="75"/>
      <c r="I211" s="76"/>
      <c r="J211" s="76"/>
      <c r="K211" s="75" t="s">
        <v>4029</v>
      </c>
      <c r="L211" s="89"/>
      <c r="M211" s="90">
        <v>2504.68212890625</v>
      </c>
      <c r="N211" s="90">
        <v>9088.42578125</v>
      </c>
      <c r="O211" s="91"/>
      <c r="P211" s="92"/>
      <c r="Q211" s="92"/>
      <c r="R211" s="66"/>
      <c r="S211" s="66"/>
      <c r="T211" s="66"/>
      <c r="U211" s="66"/>
      <c r="V211" s="52"/>
      <c r="W211" s="52"/>
      <c r="X211" s="52"/>
      <c r="Y211" s="52"/>
      <c r="Z211" s="51"/>
      <c r="AA211" s="77">
        <v>211</v>
      </c>
      <c r="AB211" s="77"/>
      <c r="AC211" s="78"/>
      <c r="AD211" s="99">
        <v>747</v>
      </c>
      <c r="AE211" s="99">
        <v>938</v>
      </c>
      <c r="AF211" s="99">
        <v>8227</v>
      </c>
      <c r="AG211" s="99">
        <v>8946</v>
      </c>
      <c r="AH211" s="99"/>
      <c r="AI211" s="99" t="s">
        <v>2194</v>
      </c>
      <c r="AJ211" s="99">
        <v>912</v>
      </c>
      <c r="AK211" s="105" t="s">
        <v>2778</v>
      </c>
      <c r="AL211" s="99"/>
      <c r="AM211" s="102">
        <v>41464.228541666664</v>
      </c>
      <c r="AN211" s="99" t="s">
        <v>3365</v>
      </c>
      <c r="AO211" s="105" t="s">
        <v>3574</v>
      </c>
      <c r="AP211" s="99" t="s">
        <v>66</v>
      </c>
      <c r="AQ211" s="2"/>
      <c r="AR211" s="3"/>
      <c r="AS211" s="3"/>
      <c r="AT211" s="3"/>
      <c r="AU211" s="3"/>
    </row>
    <row r="212" spans="1:47" ht="15">
      <c r="A212" s="70" t="s">
        <v>407</v>
      </c>
      <c r="B212" s="71"/>
      <c r="C212" s="71"/>
      <c r="D212" s="72"/>
      <c r="E212" s="74"/>
      <c r="F212" s="112" t="s">
        <v>3121</v>
      </c>
      <c r="G212" s="71"/>
      <c r="H212" s="75"/>
      <c r="I212" s="76"/>
      <c r="J212" s="76"/>
      <c r="K212" s="75" t="s">
        <v>4030</v>
      </c>
      <c r="L212" s="89"/>
      <c r="M212" s="90">
        <v>2550.3193359375</v>
      </c>
      <c r="N212" s="90">
        <v>9207.4072265625</v>
      </c>
      <c r="O212" s="91"/>
      <c r="P212" s="92"/>
      <c r="Q212" s="92"/>
      <c r="R212" s="66"/>
      <c r="S212" s="66"/>
      <c r="T212" s="66"/>
      <c r="U212" s="66"/>
      <c r="V212" s="52"/>
      <c r="W212" s="52"/>
      <c r="X212" s="52"/>
      <c r="Y212" s="52"/>
      <c r="Z212" s="51"/>
      <c r="AA212" s="77">
        <v>212</v>
      </c>
      <c r="AB212" s="77"/>
      <c r="AC212" s="78"/>
      <c r="AD212" s="99">
        <v>781</v>
      </c>
      <c r="AE212" s="99">
        <v>1254</v>
      </c>
      <c r="AF212" s="99">
        <v>15883</v>
      </c>
      <c r="AG212" s="99">
        <v>2707</v>
      </c>
      <c r="AH212" s="99"/>
      <c r="AI212" s="99" t="s">
        <v>2195</v>
      </c>
      <c r="AJ212" s="99" t="s">
        <v>2536</v>
      </c>
      <c r="AK212" s="105" t="s">
        <v>2779</v>
      </c>
      <c r="AL212" s="99"/>
      <c r="AM212" s="102">
        <v>41121.07690972222</v>
      </c>
      <c r="AN212" s="99" t="s">
        <v>3365</v>
      </c>
      <c r="AO212" s="105" t="s">
        <v>3575</v>
      </c>
      <c r="AP212" s="99" t="s">
        <v>66</v>
      </c>
      <c r="AQ212" s="2"/>
      <c r="AR212" s="3"/>
      <c r="AS212" s="3"/>
      <c r="AT212" s="3"/>
      <c r="AU212" s="3"/>
    </row>
    <row r="213" spans="1:47" ht="15">
      <c r="A213" s="70" t="s">
        <v>408</v>
      </c>
      <c r="B213" s="71"/>
      <c r="C213" s="71"/>
      <c r="D213" s="72"/>
      <c r="E213" s="74"/>
      <c r="F213" s="112" t="s">
        <v>3122</v>
      </c>
      <c r="G213" s="71"/>
      <c r="H213" s="75"/>
      <c r="I213" s="76"/>
      <c r="J213" s="76"/>
      <c r="K213" s="75" t="s">
        <v>4031</v>
      </c>
      <c r="L213" s="89"/>
      <c r="M213" s="90">
        <v>2447.627197265625</v>
      </c>
      <c r="N213" s="90">
        <v>8916.359375</v>
      </c>
      <c r="O213" s="91"/>
      <c r="P213" s="92"/>
      <c r="Q213" s="92"/>
      <c r="R213" s="66"/>
      <c r="S213" s="66"/>
      <c r="T213" s="66"/>
      <c r="U213" s="66"/>
      <c r="V213" s="52"/>
      <c r="W213" s="52"/>
      <c r="X213" s="52"/>
      <c r="Y213" s="52"/>
      <c r="Z213" s="51"/>
      <c r="AA213" s="77">
        <v>213</v>
      </c>
      <c r="AB213" s="77"/>
      <c r="AC213" s="78"/>
      <c r="AD213" s="99">
        <v>2433</v>
      </c>
      <c r="AE213" s="99">
        <v>15631</v>
      </c>
      <c r="AF213" s="99">
        <v>9194</v>
      </c>
      <c r="AG213" s="99">
        <v>504</v>
      </c>
      <c r="AH213" s="99"/>
      <c r="AI213" s="99" t="s">
        <v>2196</v>
      </c>
      <c r="AJ213" s="99" t="s">
        <v>2537</v>
      </c>
      <c r="AK213" s="105" t="s">
        <v>2780</v>
      </c>
      <c r="AL213" s="99"/>
      <c r="AM213" s="102">
        <v>39868.62892361111</v>
      </c>
      <c r="AN213" s="99" t="s">
        <v>3365</v>
      </c>
      <c r="AO213" s="105" t="s">
        <v>3576</v>
      </c>
      <c r="AP213" s="99" t="s">
        <v>66</v>
      </c>
      <c r="AQ213" s="2"/>
      <c r="AR213" s="3"/>
      <c r="AS213" s="3"/>
      <c r="AT213" s="3"/>
      <c r="AU213" s="3"/>
    </row>
    <row r="214" spans="1:47" ht="15">
      <c r="A214" s="70" t="s">
        <v>409</v>
      </c>
      <c r="B214" s="71"/>
      <c r="C214" s="71"/>
      <c r="D214" s="72"/>
      <c r="E214" s="74"/>
      <c r="F214" s="112" t="s">
        <v>3123</v>
      </c>
      <c r="G214" s="71"/>
      <c r="H214" s="75"/>
      <c r="I214" s="76"/>
      <c r="J214" s="76"/>
      <c r="K214" s="75" t="s">
        <v>4032</v>
      </c>
      <c r="L214" s="89"/>
      <c r="M214" s="90">
        <v>2635.96533203125</v>
      </c>
      <c r="N214" s="90">
        <v>9061.6259765625</v>
      </c>
      <c r="O214" s="91"/>
      <c r="P214" s="92"/>
      <c r="Q214" s="92"/>
      <c r="R214" s="66"/>
      <c r="S214" s="66"/>
      <c r="T214" s="66"/>
      <c r="U214" s="66"/>
      <c r="V214" s="52"/>
      <c r="W214" s="52"/>
      <c r="X214" s="52"/>
      <c r="Y214" s="52"/>
      <c r="Z214" s="51"/>
      <c r="AA214" s="77">
        <v>214</v>
      </c>
      <c r="AB214" s="77"/>
      <c r="AC214" s="78"/>
      <c r="AD214" s="99">
        <v>820</v>
      </c>
      <c r="AE214" s="99">
        <v>237</v>
      </c>
      <c r="AF214" s="99">
        <v>5182</v>
      </c>
      <c r="AG214" s="99">
        <v>4217</v>
      </c>
      <c r="AH214" s="99"/>
      <c r="AI214" s="99" t="s">
        <v>2197</v>
      </c>
      <c r="AJ214" s="99"/>
      <c r="AK214" s="99"/>
      <c r="AL214" s="99"/>
      <c r="AM214" s="102">
        <v>39849.776041666664</v>
      </c>
      <c r="AN214" s="99" t="s">
        <v>3365</v>
      </c>
      <c r="AO214" s="105" t="s">
        <v>3577</v>
      </c>
      <c r="AP214" s="99" t="s">
        <v>66</v>
      </c>
      <c r="AQ214" s="2"/>
      <c r="AR214" s="3"/>
      <c r="AS214" s="3"/>
      <c r="AT214" s="3"/>
      <c r="AU214" s="3"/>
    </row>
    <row r="215" spans="1:47" ht="15">
      <c r="A215" s="70" t="s">
        <v>410</v>
      </c>
      <c r="B215" s="71"/>
      <c r="C215" s="71"/>
      <c r="D215" s="72"/>
      <c r="E215" s="74"/>
      <c r="F215" s="112" t="s">
        <v>3124</v>
      </c>
      <c r="G215" s="71"/>
      <c r="H215" s="75"/>
      <c r="I215" s="76"/>
      <c r="J215" s="76"/>
      <c r="K215" s="75" t="s">
        <v>4033</v>
      </c>
      <c r="L215" s="89"/>
      <c r="M215" s="90">
        <v>2299.865966796875</v>
      </c>
      <c r="N215" s="90">
        <v>9255.376953125</v>
      </c>
      <c r="O215" s="91"/>
      <c r="P215" s="92"/>
      <c r="Q215" s="92"/>
      <c r="R215" s="66"/>
      <c r="S215" s="66"/>
      <c r="T215" s="66"/>
      <c r="U215" s="66"/>
      <c r="V215" s="52"/>
      <c r="W215" s="52"/>
      <c r="X215" s="52"/>
      <c r="Y215" s="52"/>
      <c r="Z215" s="51"/>
      <c r="AA215" s="77">
        <v>215</v>
      </c>
      <c r="AB215" s="77"/>
      <c r="AC215" s="78"/>
      <c r="AD215" s="99">
        <v>550</v>
      </c>
      <c r="AE215" s="99">
        <v>2613</v>
      </c>
      <c r="AF215" s="99">
        <v>6951</v>
      </c>
      <c r="AG215" s="99">
        <v>1109</v>
      </c>
      <c r="AH215" s="99"/>
      <c r="AI215" s="99" t="s">
        <v>2198</v>
      </c>
      <c r="AJ215" s="99" t="s">
        <v>2538</v>
      </c>
      <c r="AK215" s="105" t="s">
        <v>2781</v>
      </c>
      <c r="AL215" s="99"/>
      <c r="AM215" s="102">
        <v>41106.98097222222</v>
      </c>
      <c r="AN215" s="99" t="s">
        <v>3365</v>
      </c>
      <c r="AO215" s="105" t="s">
        <v>3578</v>
      </c>
      <c r="AP215" s="99" t="s">
        <v>66</v>
      </c>
      <c r="AQ215" s="2"/>
      <c r="AR215" s="3"/>
      <c r="AS215" s="3"/>
      <c r="AT215" s="3"/>
      <c r="AU215" s="3"/>
    </row>
    <row r="216" spans="1:47" ht="15">
      <c r="A216" s="70" t="s">
        <v>411</v>
      </c>
      <c r="B216" s="71"/>
      <c r="C216" s="71"/>
      <c r="D216" s="72"/>
      <c r="E216" s="74"/>
      <c r="F216" s="112" t="s">
        <v>3125</v>
      </c>
      <c r="G216" s="71"/>
      <c r="H216" s="75"/>
      <c r="I216" s="76"/>
      <c r="J216" s="76"/>
      <c r="K216" s="75" t="s">
        <v>4034</v>
      </c>
      <c r="L216" s="89"/>
      <c r="M216" s="90">
        <v>2623.0439453125</v>
      </c>
      <c r="N216" s="90">
        <v>8915.998046875</v>
      </c>
      <c r="O216" s="91"/>
      <c r="P216" s="92"/>
      <c r="Q216" s="92"/>
      <c r="R216" s="66"/>
      <c r="S216" s="66"/>
      <c r="T216" s="66"/>
      <c r="U216" s="66"/>
      <c r="V216" s="52"/>
      <c r="W216" s="52"/>
      <c r="X216" s="52"/>
      <c r="Y216" s="52"/>
      <c r="Z216" s="51"/>
      <c r="AA216" s="77">
        <v>216</v>
      </c>
      <c r="AB216" s="77"/>
      <c r="AC216" s="78"/>
      <c r="AD216" s="99">
        <v>4109</v>
      </c>
      <c r="AE216" s="99">
        <v>2574</v>
      </c>
      <c r="AF216" s="99">
        <v>90884</v>
      </c>
      <c r="AG216" s="99">
        <v>105890</v>
      </c>
      <c r="AH216" s="99"/>
      <c r="AI216" s="99" t="s">
        <v>2199</v>
      </c>
      <c r="AJ216" s="99" t="s">
        <v>2539</v>
      </c>
      <c r="AK216" s="105" t="s">
        <v>2782</v>
      </c>
      <c r="AL216" s="99"/>
      <c r="AM216" s="102">
        <v>41646.779965277776</v>
      </c>
      <c r="AN216" s="99" t="s">
        <v>3365</v>
      </c>
      <c r="AO216" s="105" t="s">
        <v>3579</v>
      </c>
      <c r="AP216" s="99" t="s">
        <v>66</v>
      </c>
      <c r="AQ216" s="2"/>
      <c r="AR216" s="3"/>
      <c r="AS216" s="3"/>
      <c r="AT216" s="3"/>
      <c r="AU216" s="3"/>
    </row>
    <row r="217" spans="1:47" ht="15">
      <c r="A217" s="70" t="s">
        <v>412</v>
      </c>
      <c r="B217" s="71"/>
      <c r="C217" s="71"/>
      <c r="D217" s="72"/>
      <c r="E217" s="74"/>
      <c r="F217" s="112" t="s">
        <v>3126</v>
      </c>
      <c r="G217" s="71"/>
      <c r="H217" s="75"/>
      <c r="I217" s="76"/>
      <c r="J217" s="76"/>
      <c r="K217" s="75" t="s">
        <v>4035</v>
      </c>
      <c r="L217" s="89"/>
      <c r="M217" s="90">
        <v>2623.28271484375</v>
      </c>
      <c r="N217" s="90">
        <v>9190.7373046875</v>
      </c>
      <c r="O217" s="91"/>
      <c r="P217" s="92"/>
      <c r="Q217" s="92"/>
      <c r="R217" s="66"/>
      <c r="S217" s="66"/>
      <c r="T217" s="66"/>
      <c r="U217" s="66"/>
      <c r="V217" s="52"/>
      <c r="W217" s="52"/>
      <c r="X217" s="52"/>
      <c r="Y217" s="52"/>
      <c r="Z217" s="51"/>
      <c r="AA217" s="77">
        <v>217</v>
      </c>
      <c r="AB217" s="77"/>
      <c r="AC217" s="78"/>
      <c r="AD217" s="99">
        <v>4993</v>
      </c>
      <c r="AE217" s="99">
        <v>1608</v>
      </c>
      <c r="AF217" s="99">
        <v>4713</v>
      </c>
      <c r="AG217" s="99">
        <v>18590</v>
      </c>
      <c r="AH217" s="99"/>
      <c r="AI217" s="99" t="s">
        <v>2200</v>
      </c>
      <c r="AJ217" s="99" t="s">
        <v>2540</v>
      </c>
      <c r="AK217" s="105" t="s">
        <v>2783</v>
      </c>
      <c r="AL217" s="99"/>
      <c r="AM217" s="102">
        <v>42666.9669212963</v>
      </c>
      <c r="AN217" s="99" t="s">
        <v>3365</v>
      </c>
      <c r="AO217" s="105" t="s">
        <v>3580</v>
      </c>
      <c r="AP217" s="99" t="s">
        <v>66</v>
      </c>
      <c r="AQ217" s="2"/>
      <c r="AR217" s="3"/>
      <c r="AS217" s="3"/>
      <c r="AT217" s="3"/>
      <c r="AU217" s="3"/>
    </row>
    <row r="218" spans="1:47" ht="15">
      <c r="A218" s="70" t="s">
        <v>413</v>
      </c>
      <c r="B218" s="71"/>
      <c r="C218" s="71"/>
      <c r="D218" s="72"/>
      <c r="E218" s="74"/>
      <c r="F218" s="112" t="s">
        <v>3127</v>
      </c>
      <c r="G218" s="71"/>
      <c r="H218" s="75"/>
      <c r="I218" s="76"/>
      <c r="J218" s="76"/>
      <c r="K218" s="75" t="s">
        <v>4036</v>
      </c>
      <c r="L218" s="89"/>
      <c r="M218" s="90">
        <v>2492.449951171875</v>
      </c>
      <c r="N218" s="90">
        <v>9021.02734375</v>
      </c>
      <c r="O218" s="91"/>
      <c r="P218" s="92"/>
      <c r="Q218" s="92"/>
      <c r="R218" s="66"/>
      <c r="S218" s="66"/>
      <c r="T218" s="66"/>
      <c r="U218" s="66"/>
      <c r="V218" s="52"/>
      <c r="W218" s="52"/>
      <c r="X218" s="52"/>
      <c r="Y218" s="52"/>
      <c r="Z218" s="51"/>
      <c r="AA218" s="77">
        <v>218</v>
      </c>
      <c r="AB218" s="77"/>
      <c r="AC218" s="78"/>
      <c r="AD218" s="99">
        <v>987</v>
      </c>
      <c r="AE218" s="99">
        <v>841</v>
      </c>
      <c r="AF218" s="99">
        <v>600</v>
      </c>
      <c r="AG218" s="99">
        <v>2193</v>
      </c>
      <c r="AH218" s="99"/>
      <c r="AI218" s="99" t="s">
        <v>2201</v>
      </c>
      <c r="AJ218" s="99"/>
      <c r="AK218" s="105" t="s">
        <v>2784</v>
      </c>
      <c r="AL218" s="99"/>
      <c r="AM218" s="102">
        <v>42323.99513888889</v>
      </c>
      <c r="AN218" s="99" t="s">
        <v>3365</v>
      </c>
      <c r="AO218" s="105" t="s">
        <v>3581</v>
      </c>
      <c r="AP218" s="99" t="s">
        <v>66</v>
      </c>
      <c r="AQ218" s="2"/>
      <c r="AR218" s="3"/>
      <c r="AS218" s="3"/>
      <c r="AT218" s="3"/>
      <c r="AU218" s="3"/>
    </row>
    <row r="219" spans="1:47" ht="15">
      <c r="A219" s="70" t="s">
        <v>414</v>
      </c>
      <c r="B219" s="71"/>
      <c r="C219" s="71"/>
      <c r="D219" s="72"/>
      <c r="E219" s="74"/>
      <c r="F219" s="112" t="s">
        <v>3128</v>
      </c>
      <c r="G219" s="71"/>
      <c r="H219" s="75"/>
      <c r="I219" s="76"/>
      <c r="J219" s="76"/>
      <c r="K219" s="75" t="s">
        <v>4037</v>
      </c>
      <c r="L219" s="89"/>
      <c r="M219" s="90">
        <v>2638.81884765625</v>
      </c>
      <c r="N219" s="90">
        <v>9159.783203125</v>
      </c>
      <c r="O219" s="91"/>
      <c r="P219" s="92"/>
      <c r="Q219" s="92"/>
      <c r="R219" s="66"/>
      <c r="S219" s="66"/>
      <c r="T219" s="66"/>
      <c r="U219" s="66"/>
      <c r="V219" s="52"/>
      <c r="W219" s="52"/>
      <c r="X219" s="52"/>
      <c r="Y219" s="52"/>
      <c r="Z219" s="51"/>
      <c r="AA219" s="77">
        <v>219</v>
      </c>
      <c r="AB219" s="77"/>
      <c r="AC219" s="78"/>
      <c r="AD219" s="99">
        <v>1083</v>
      </c>
      <c r="AE219" s="99">
        <v>1311</v>
      </c>
      <c r="AF219" s="99">
        <v>23467</v>
      </c>
      <c r="AG219" s="99">
        <v>15264</v>
      </c>
      <c r="AH219" s="99"/>
      <c r="AI219" s="99" t="s">
        <v>2202</v>
      </c>
      <c r="AJ219" s="99"/>
      <c r="AK219" s="99"/>
      <c r="AL219" s="99"/>
      <c r="AM219" s="102">
        <v>41084.783125</v>
      </c>
      <c r="AN219" s="99" t="s">
        <v>3365</v>
      </c>
      <c r="AO219" s="105" t="s">
        <v>3582</v>
      </c>
      <c r="AP219" s="99" t="s">
        <v>66</v>
      </c>
      <c r="AQ219" s="2"/>
      <c r="AR219" s="3"/>
      <c r="AS219" s="3"/>
      <c r="AT219" s="3"/>
      <c r="AU219" s="3"/>
    </row>
    <row r="220" spans="1:47" ht="15">
      <c r="A220" s="70" t="s">
        <v>415</v>
      </c>
      <c r="B220" s="71"/>
      <c r="C220" s="71"/>
      <c r="D220" s="72"/>
      <c r="E220" s="74"/>
      <c r="F220" s="112" t="s">
        <v>3129</v>
      </c>
      <c r="G220" s="71"/>
      <c r="H220" s="75"/>
      <c r="I220" s="76"/>
      <c r="J220" s="76"/>
      <c r="K220" s="75" t="s">
        <v>4038</v>
      </c>
      <c r="L220" s="89"/>
      <c r="M220" s="90">
        <v>2634.845703125</v>
      </c>
      <c r="N220" s="90">
        <v>9098.671875</v>
      </c>
      <c r="O220" s="91"/>
      <c r="P220" s="92"/>
      <c r="Q220" s="92"/>
      <c r="R220" s="66"/>
      <c r="S220" s="66"/>
      <c r="T220" s="66"/>
      <c r="U220" s="66"/>
      <c r="V220" s="52"/>
      <c r="W220" s="52"/>
      <c r="X220" s="52"/>
      <c r="Y220" s="52"/>
      <c r="Z220" s="51"/>
      <c r="AA220" s="77">
        <v>220</v>
      </c>
      <c r="AB220" s="77"/>
      <c r="AC220" s="78"/>
      <c r="AD220" s="99">
        <v>965</v>
      </c>
      <c r="AE220" s="99">
        <v>1209</v>
      </c>
      <c r="AF220" s="99">
        <v>8194</v>
      </c>
      <c r="AG220" s="99">
        <v>7455</v>
      </c>
      <c r="AH220" s="99"/>
      <c r="AI220" s="99" t="s">
        <v>2203</v>
      </c>
      <c r="AJ220" s="99" t="s">
        <v>2541</v>
      </c>
      <c r="AK220" s="105" t="s">
        <v>2785</v>
      </c>
      <c r="AL220" s="99"/>
      <c r="AM220" s="102">
        <v>41856.92896990741</v>
      </c>
      <c r="AN220" s="99" t="s">
        <v>3365</v>
      </c>
      <c r="AO220" s="105" t="s">
        <v>3583</v>
      </c>
      <c r="AP220" s="99" t="s">
        <v>66</v>
      </c>
      <c r="AQ220" s="2"/>
      <c r="AR220" s="3"/>
      <c r="AS220" s="3"/>
      <c r="AT220" s="3"/>
      <c r="AU220" s="3"/>
    </row>
    <row r="221" spans="1:47" ht="15">
      <c r="A221" s="70" t="s">
        <v>416</v>
      </c>
      <c r="B221" s="71"/>
      <c r="C221" s="71"/>
      <c r="D221" s="72"/>
      <c r="E221" s="74"/>
      <c r="F221" s="112" t="s">
        <v>3130</v>
      </c>
      <c r="G221" s="71"/>
      <c r="H221" s="75"/>
      <c r="I221" s="76"/>
      <c r="J221" s="76"/>
      <c r="K221" s="75" t="s">
        <v>4039</v>
      </c>
      <c r="L221" s="89"/>
      <c r="M221" s="90">
        <v>2572.63623046875</v>
      </c>
      <c r="N221" s="90">
        <v>9222.4375</v>
      </c>
      <c r="O221" s="91"/>
      <c r="P221" s="92"/>
      <c r="Q221" s="92"/>
      <c r="R221" s="66"/>
      <c r="S221" s="66"/>
      <c r="T221" s="66"/>
      <c r="U221" s="66"/>
      <c r="V221" s="52"/>
      <c r="W221" s="52"/>
      <c r="X221" s="52"/>
      <c r="Y221" s="52"/>
      <c r="Z221" s="51"/>
      <c r="AA221" s="77">
        <v>221</v>
      </c>
      <c r="AB221" s="77"/>
      <c r="AC221" s="78"/>
      <c r="AD221" s="99">
        <v>1202</v>
      </c>
      <c r="AE221" s="99">
        <v>366</v>
      </c>
      <c r="AF221" s="99">
        <v>1995</v>
      </c>
      <c r="AG221" s="99">
        <v>1054</v>
      </c>
      <c r="AH221" s="99"/>
      <c r="AI221" s="99" t="s">
        <v>2204</v>
      </c>
      <c r="AJ221" s="99"/>
      <c r="AK221" s="99"/>
      <c r="AL221" s="99"/>
      <c r="AM221" s="102">
        <v>41429.89803240741</v>
      </c>
      <c r="AN221" s="99" t="s">
        <v>3365</v>
      </c>
      <c r="AO221" s="105" t="s">
        <v>3584</v>
      </c>
      <c r="AP221" s="99" t="s">
        <v>66</v>
      </c>
      <c r="AQ221" s="2"/>
      <c r="AR221" s="3"/>
      <c r="AS221" s="3"/>
      <c r="AT221" s="3"/>
      <c r="AU221" s="3"/>
    </row>
    <row r="222" spans="1:47" ht="15">
      <c r="A222" s="70" t="s">
        <v>417</v>
      </c>
      <c r="B222" s="71"/>
      <c r="C222" s="71"/>
      <c r="D222" s="72"/>
      <c r="E222" s="74"/>
      <c r="F222" s="112" t="s">
        <v>3131</v>
      </c>
      <c r="G222" s="71"/>
      <c r="H222" s="75"/>
      <c r="I222" s="76"/>
      <c r="J222" s="76"/>
      <c r="K222" s="75" t="s">
        <v>4040</v>
      </c>
      <c r="L222" s="89"/>
      <c r="M222" s="90">
        <v>2452.737548828125</v>
      </c>
      <c r="N222" s="90">
        <v>8802.9189453125</v>
      </c>
      <c r="O222" s="91"/>
      <c r="P222" s="92"/>
      <c r="Q222" s="92"/>
      <c r="R222" s="66"/>
      <c r="S222" s="66"/>
      <c r="T222" s="66"/>
      <c r="U222" s="66"/>
      <c r="V222" s="52"/>
      <c r="W222" s="52"/>
      <c r="X222" s="52"/>
      <c r="Y222" s="52"/>
      <c r="Z222" s="51"/>
      <c r="AA222" s="77">
        <v>222</v>
      </c>
      <c r="AB222" s="77"/>
      <c r="AC222" s="78"/>
      <c r="AD222" s="99">
        <v>396</v>
      </c>
      <c r="AE222" s="99">
        <v>298</v>
      </c>
      <c r="AF222" s="99">
        <v>576</v>
      </c>
      <c r="AG222" s="99">
        <v>358</v>
      </c>
      <c r="AH222" s="99"/>
      <c r="AI222" s="99" t="s">
        <v>2205</v>
      </c>
      <c r="AJ222" s="99" t="s">
        <v>2542</v>
      </c>
      <c r="AK222" s="105" t="s">
        <v>2786</v>
      </c>
      <c r="AL222" s="99"/>
      <c r="AM222" s="102">
        <v>42056.87318287037</v>
      </c>
      <c r="AN222" s="99" t="s">
        <v>3365</v>
      </c>
      <c r="AO222" s="105" t="s">
        <v>3585</v>
      </c>
      <c r="AP222" s="99" t="s">
        <v>66</v>
      </c>
      <c r="AQ222" s="2"/>
      <c r="AR222" s="3"/>
      <c r="AS222" s="3"/>
      <c r="AT222" s="3"/>
      <c r="AU222" s="3"/>
    </row>
    <row r="223" spans="1:47" ht="15">
      <c r="A223" s="70" t="s">
        <v>418</v>
      </c>
      <c r="B223" s="71"/>
      <c r="C223" s="71"/>
      <c r="D223" s="72"/>
      <c r="E223" s="74"/>
      <c r="F223" s="112" t="s">
        <v>3132</v>
      </c>
      <c r="G223" s="71"/>
      <c r="H223" s="75"/>
      <c r="I223" s="76"/>
      <c r="J223" s="76"/>
      <c r="K223" s="75" t="s">
        <v>4041</v>
      </c>
      <c r="L223" s="89"/>
      <c r="M223" s="90">
        <v>2520.361572265625</v>
      </c>
      <c r="N223" s="90">
        <v>9144.4765625</v>
      </c>
      <c r="O223" s="91"/>
      <c r="P223" s="92"/>
      <c r="Q223" s="92"/>
      <c r="R223" s="66"/>
      <c r="S223" s="66"/>
      <c r="T223" s="66"/>
      <c r="U223" s="66"/>
      <c r="V223" s="52"/>
      <c r="W223" s="52"/>
      <c r="X223" s="52"/>
      <c r="Y223" s="52"/>
      <c r="Z223" s="51"/>
      <c r="AA223" s="77">
        <v>223</v>
      </c>
      <c r="AB223" s="77"/>
      <c r="AC223" s="78"/>
      <c r="AD223" s="99">
        <v>763</v>
      </c>
      <c r="AE223" s="99">
        <v>313</v>
      </c>
      <c r="AF223" s="99">
        <v>15043</v>
      </c>
      <c r="AG223" s="99">
        <v>14274</v>
      </c>
      <c r="AH223" s="99"/>
      <c r="AI223" s="99" t="s">
        <v>2206</v>
      </c>
      <c r="AJ223" s="99" t="s">
        <v>2497</v>
      </c>
      <c r="AK223" s="99"/>
      <c r="AL223" s="99"/>
      <c r="AM223" s="102">
        <v>43097.23681712963</v>
      </c>
      <c r="AN223" s="99" t="s">
        <v>3365</v>
      </c>
      <c r="AO223" s="105" t="s">
        <v>3586</v>
      </c>
      <c r="AP223" s="99" t="s">
        <v>66</v>
      </c>
      <c r="AQ223" s="2"/>
      <c r="AR223" s="3"/>
      <c r="AS223" s="3"/>
      <c r="AT223" s="3"/>
      <c r="AU223" s="3"/>
    </row>
    <row r="224" spans="1:47" ht="15">
      <c r="A224" s="70" t="s">
        <v>419</v>
      </c>
      <c r="B224" s="71"/>
      <c r="C224" s="71"/>
      <c r="D224" s="72"/>
      <c r="E224" s="74"/>
      <c r="F224" s="112" t="s">
        <v>3133</v>
      </c>
      <c r="G224" s="71"/>
      <c r="H224" s="75"/>
      <c r="I224" s="76"/>
      <c r="J224" s="76"/>
      <c r="K224" s="75" t="s">
        <v>4042</v>
      </c>
      <c r="L224" s="89"/>
      <c r="M224" s="90">
        <v>2429.67919921875</v>
      </c>
      <c r="N224" s="90">
        <v>8839.7158203125</v>
      </c>
      <c r="O224" s="91"/>
      <c r="P224" s="92"/>
      <c r="Q224" s="92"/>
      <c r="R224" s="66"/>
      <c r="S224" s="66"/>
      <c r="T224" s="66"/>
      <c r="U224" s="66"/>
      <c r="V224" s="52"/>
      <c r="W224" s="52"/>
      <c r="X224" s="52"/>
      <c r="Y224" s="52"/>
      <c r="Z224" s="51"/>
      <c r="AA224" s="77">
        <v>224</v>
      </c>
      <c r="AB224" s="77"/>
      <c r="AC224" s="78"/>
      <c r="AD224" s="99">
        <v>52</v>
      </c>
      <c r="AE224" s="99">
        <v>36</v>
      </c>
      <c r="AF224" s="99">
        <v>153</v>
      </c>
      <c r="AG224" s="99">
        <v>374</v>
      </c>
      <c r="AH224" s="99"/>
      <c r="AI224" s="99" t="s">
        <v>2207</v>
      </c>
      <c r="AJ224" s="99" t="s">
        <v>2543</v>
      </c>
      <c r="AK224" s="99"/>
      <c r="AL224" s="99"/>
      <c r="AM224" s="102">
        <v>42833.215787037036</v>
      </c>
      <c r="AN224" s="99" t="s">
        <v>3365</v>
      </c>
      <c r="AO224" s="105" t="s">
        <v>3587</v>
      </c>
      <c r="AP224" s="99" t="s">
        <v>66</v>
      </c>
      <c r="AQ224" s="2"/>
      <c r="AR224" s="3"/>
      <c r="AS224" s="3"/>
      <c r="AT224" s="3"/>
      <c r="AU224" s="3"/>
    </row>
    <row r="225" spans="1:47" ht="15">
      <c r="A225" s="70" t="s">
        <v>641</v>
      </c>
      <c r="B225" s="71"/>
      <c r="C225" s="71"/>
      <c r="D225" s="72"/>
      <c r="E225" s="74"/>
      <c r="F225" s="112" t="s">
        <v>3134</v>
      </c>
      <c r="G225" s="71"/>
      <c r="H225" s="75"/>
      <c r="I225" s="76"/>
      <c r="J225" s="76"/>
      <c r="K225" s="75" t="s">
        <v>4043</v>
      </c>
      <c r="L225" s="89"/>
      <c r="M225" s="90">
        <v>2606.5341796875</v>
      </c>
      <c r="N225" s="90">
        <v>8885.5556640625</v>
      </c>
      <c r="O225" s="91"/>
      <c r="P225" s="92"/>
      <c r="Q225" s="92"/>
      <c r="R225" s="66"/>
      <c r="S225" s="66"/>
      <c r="T225" s="66"/>
      <c r="U225" s="66"/>
      <c r="V225" s="52"/>
      <c r="W225" s="52"/>
      <c r="X225" s="52"/>
      <c r="Y225" s="52"/>
      <c r="Z225" s="51"/>
      <c r="AA225" s="77">
        <v>225</v>
      </c>
      <c r="AB225" s="77"/>
      <c r="AC225" s="78"/>
      <c r="AD225" s="99">
        <v>231</v>
      </c>
      <c r="AE225" s="99">
        <v>51874</v>
      </c>
      <c r="AF225" s="99">
        <v>17335</v>
      </c>
      <c r="AG225" s="99">
        <v>6226</v>
      </c>
      <c r="AH225" s="99"/>
      <c r="AI225" s="99" t="s">
        <v>2208</v>
      </c>
      <c r="AJ225" s="99" t="s">
        <v>2544</v>
      </c>
      <c r="AK225" s="105" t="s">
        <v>2787</v>
      </c>
      <c r="AL225" s="99"/>
      <c r="AM225" s="102">
        <v>40183.69675925926</v>
      </c>
      <c r="AN225" s="99" t="s">
        <v>3365</v>
      </c>
      <c r="AO225" s="105" t="s">
        <v>3588</v>
      </c>
      <c r="AP225" s="99" t="s">
        <v>65</v>
      </c>
      <c r="AQ225" s="2"/>
      <c r="AR225" s="3"/>
      <c r="AS225" s="3"/>
      <c r="AT225" s="3"/>
      <c r="AU225" s="3"/>
    </row>
    <row r="226" spans="1:47" ht="15">
      <c r="A226" s="70" t="s">
        <v>451</v>
      </c>
      <c r="B226" s="71"/>
      <c r="C226" s="71"/>
      <c r="D226" s="72"/>
      <c r="E226" s="74"/>
      <c r="F226" s="112" t="s">
        <v>3135</v>
      </c>
      <c r="G226" s="71"/>
      <c r="H226" s="75"/>
      <c r="I226" s="76"/>
      <c r="J226" s="76"/>
      <c r="K226" s="75" t="s">
        <v>4044</v>
      </c>
      <c r="L226" s="89"/>
      <c r="M226" s="90">
        <v>2606.516357421875</v>
      </c>
      <c r="N226" s="90">
        <v>8878.765625</v>
      </c>
      <c r="O226" s="91"/>
      <c r="P226" s="92"/>
      <c r="Q226" s="92"/>
      <c r="R226" s="66"/>
      <c r="S226" s="66"/>
      <c r="T226" s="66"/>
      <c r="U226" s="66"/>
      <c r="V226" s="52"/>
      <c r="W226" s="52"/>
      <c r="X226" s="52"/>
      <c r="Y226" s="52"/>
      <c r="Z226" s="51"/>
      <c r="AA226" s="77">
        <v>226</v>
      </c>
      <c r="AB226" s="77"/>
      <c r="AC226" s="78"/>
      <c r="AD226" s="99">
        <v>341</v>
      </c>
      <c r="AE226" s="99">
        <v>865</v>
      </c>
      <c r="AF226" s="99">
        <v>1064</v>
      </c>
      <c r="AG226" s="99">
        <v>549</v>
      </c>
      <c r="AH226" s="99"/>
      <c r="AI226" s="99" t="s">
        <v>2209</v>
      </c>
      <c r="AJ226" s="99" t="s">
        <v>2545</v>
      </c>
      <c r="AK226" s="105" t="s">
        <v>2788</v>
      </c>
      <c r="AL226" s="99"/>
      <c r="AM226" s="102">
        <v>42226.161944444444</v>
      </c>
      <c r="AN226" s="99" t="s">
        <v>3365</v>
      </c>
      <c r="AO226" s="105" t="s">
        <v>3589</v>
      </c>
      <c r="AP226" s="99" t="s">
        <v>66</v>
      </c>
      <c r="AQ226" s="2"/>
      <c r="AR226" s="3"/>
      <c r="AS226" s="3"/>
      <c r="AT226" s="3"/>
      <c r="AU226" s="3"/>
    </row>
    <row r="227" spans="1:47" ht="15">
      <c r="A227" s="70" t="s">
        <v>420</v>
      </c>
      <c r="B227" s="71"/>
      <c r="C227" s="71"/>
      <c r="D227" s="72"/>
      <c r="E227" s="74"/>
      <c r="F227" s="112" t="s">
        <v>3136</v>
      </c>
      <c r="G227" s="71"/>
      <c r="H227" s="75"/>
      <c r="I227" s="76"/>
      <c r="J227" s="76"/>
      <c r="K227" s="75" t="s">
        <v>4045</v>
      </c>
      <c r="L227" s="89"/>
      <c r="M227" s="90">
        <v>2454.216552734375</v>
      </c>
      <c r="N227" s="90">
        <v>8919.9052734375</v>
      </c>
      <c r="O227" s="91"/>
      <c r="P227" s="92"/>
      <c r="Q227" s="92"/>
      <c r="R227" s="66"/>
      <c r="S227" s="66"/>
      <c r="T227" s="66"/>
      <c r="U227" s="66"/>
      <c r="V227" s="52"/>
      <c r="W227" s="52"/>
      <c r="X227" s="52"/>
      <c r="Y227" s="52"/>
      <c r="Z227" s="51"/>
      <c r="AA227" s="77">
        <v>227</v>
      </c>
      <c r="AB227" s="77"/>
      <c r="AC227" s="78"/>
      <c r="AD227" s="99">
        <v>255</v>
      </c>
      <c r="AE227" s="99">
        <v>1230</v>
      </c>
      <c r="AF227" s="99">
        <v>15655</v>
      </c>
      <c r="AG227" s="99">
        <v>296</v>
      </c>
      <c r="AH227" s="99"/>
      <c r="AI227" s="99" t="s">
        <v>2210</v>
      </c>
      <c r="AJ227" s="99" t="s">
        <v>2546</v>
      </c>
      <c r="AK227" s="105" t="s">
        <v>2789</v>
      </c>
      <c r="AL227" s="99"/>
      <c r="AM227" s="102">
        <v>40012.377858796295</v>
      </c>
      <c r="AN227" s="99" t="s">
        <v>3365</v>
      </c>
      <c r="AO227" s="105" t="s">
        <v>3590</v>
      </c>
      <c r="AP227" s="99" t="s">
        <v>66</v>
      </c>
      <c r="AQ227" s="2"/>
      <c r="AR227" s="3"/>
      <c r="AS227" s="3"/>
      <c r="AT227" s="3"/>
      <c r="AU227" s="3"/>
    </row>
    <row r="228" spans="1:47" ht="15">
      <c r="A228" s="70" t="s">
        <v>421</v>
      </c>
      <c r="B228" s="71"/>
      <c r="C228" s="71"/>
      <c r="D228" s="72"/>
      <c r="E228" s="74"/>
      <c r="F228" s="112" t="s">
        <v>3137</v>
      </c>
      <c r="G228" s="71"/>
      <c r="H228" s="75"/>
      <c r="I228" s="76"/>
      <c r="J228" s="76"/>
      <c r="K228" s="75" t="s">
        <v>4046</v>
      </c>
      <c r="L228" s="89"/>
      <c r="M228" s="90">
        <v>2454.671630859375</v>
      </c>
      <c r="N228" s="90">
        <v>8916.3369140625</v>
      </c>
      <c r="O228" s="91"/>
      <c r="P228" s="92"/>
      <c r="Q228" s="92"/>
      <c r="R228" s="66"/>
      <c r="S228" s="66"/>
      <c r="T228" s="66"/>
      <c r="U228" s="66"/>
      <c r="V228" s="52"/>
      <c r="W228" s="52"/>
      <c r="X228" s="52"/>
      <c r="Y228" s="52"/>
      <c r="Z228" s="51"/>
      <c r="AA228" s="77">
        <v>228</v>
      </c>
      <c r="AB228" s="77"/>
      <c r="AC228" s="78"/>
      <c r="AD228" s="99">
        <v>875</v>
      </c>
      <c r="AE228" s="99">
        <v>1230</v>
      </c>
      <c r="AF228" s="99">
        <v>15547</v>
      </c>
      <c r="AG228" s="99">
        <v>309</v>
      </c>
      <c r="AH228" s="99"/>
      <c r="AI228" s="99" t="s">
        <v>2211</v>
      </c>
      <c r="AJ228" s="99" t="s">
        <v>2546</v>
      </c>
      <c r="AK228" s="105" t="s">
        <v>2790</v>
      </c>
      <c r="AL228" s="99"/>
      <c r="AM228" s="102">
        <v>39977.18523148148</v>
      </c>
      <c r="AN228" s="99" t="s">
        <v>3365</v>
      </c>
      <c r="AO228" s="105" t="s">
        <v>3591</v>
      </c>
      <c r="AP228" s="99" t="s">
        <v>66</v>
      </c>
      <c r="AQ228" s="2"/>
      <c r="AR228" s="3"/>
      <c r="AS228" s="3"/>
      <c r="AT228" s="3"/>
      <c r="AU228" s="3"/>
    </row>
    <row r="229" spans="1:47" ht="15">
      <c r="A229" s="70" t="s">
        <v>422</v>
      </c>
      <c r="B229" s="71"/>
      <c r="C229" s="71"/>
      <c r="D229" s="72"/>
      <c r="E229" s="74"/>
      <c r="F229" s="112" t="s">
        <v>2946</v>
      </c>
      <c r="G229" s="71"/>
      <c r="H229" s="75"/>
      <c r="I229" s="76"/>
      <c r="J229" s="76"/>
      <c r="K229" s="75" t="s">
        <v>4047</v>
      </c>
      <c r="L229" s="89"/>
      <c r="M229" s="90">
        <v>2476.775634765625</v>
      </c>
      <c r="N229" s="90">
        <v>8599.5439453125</v>
      </c>
      <c r="O229" s="91"/>
      <c r="P229" s="92"/>
      <c r="Q229" s="92"/>
      <c r="R229" s="66"/>
      <c r="S229" s="66"/>
      <c r="T229" s="66"/>
      <c r="U229" s="66"/>
      <c r="V229" s="52"/>
      <c r="W229" s="52"/>
      <c r="X229" s="52"/>
      <c r="Y229" s="52"/>
      <c r="Z229" s="51"/>
      <c r="AA229" s="77">
        <v>229</v>
      </c>
      <c r="AB229" s="77"/>
      <c r="AC229" s="78"/>
      <c r="AD229" s="99">
        <v>334</v>
      </c>
      <c r="AE229" s="99">
        <v>18</v>
      </c>
      <c r="AF229" s="99">
        <v>1318</v>
      </c>
      <c r="AG229" s="99">
        <v>2271</v>
      </c>
      <c r="AH229" s="99"/>
      <c r="AI229" s="99"/>
      <c r="AJ229" s="99" t="s">
        <v>2547</v>
      </c>
      <c r="AK229" s="99"/>
      <c r="AL229" s="99"/>
      <c r="AM229" s="102">
        <v>40059.75576388889</v>
      </c>
      <c r="AN229" s="99" t="s">
        <v>3365</v>
      </c>
      <c r="AO229" s="105" t="s">
        <v>3592</v>
      </c>
      <c r="AP229" s="99" t="s">
        <v>66</v>
      </c>
      <c r="AQ229" s="2"/>
      <c r="AR229" s="3"/>
      <c r="AS229" s="3"/>
      <c r="AT229" s="3"/>
      <c r="AU229" s="3"/>
    </row>
    <row r="230" spans="1:47" ht="15">
      <c r="A230" s="70" t="s">
        <v>642</v>
      </c>
      <c r="B230" s="71"/>
      <c r="C230" s="71"/>
      <c r="D230" s="72"/>
      <c r="E230" s="74"/>
      <c r="F230" s="112" t="s">
        <v>3138</v>
      </c>
      <c r="G230" s="71"/>
      <c r="H230" s="75"/>
      <c r="I230" s="76"/>
      <c r="J230" s="76"/>
      <c r="K230" s="75" t="s">
        <v>4048</v>
      </c>
      <c r="L230" s="89"/>
      <c r="M230" s="90">
        <v>2477.9716796875</v>
      </c>
      <c r="N230" s="90">
        <v>8617.4716796875</v>
      </c>
      <c r="O230" s="91"/>
      <c r="P230" s="92"/>
      <c r="Q230" s="92"/>
      <c r="R230" s="66"/>
      <c r="S230" s="66"/>
      <c r="T230" s="66"/>
      <c r="U230" s="66"/>
      <c r="V230" s="52"/>
      <c r="W230" s="52"/>
      <c r="X230" s="52"/>
      <c r="Y230" s="52"/>
      <c r="Z230" s="51"/>
      <c r="AA230" s="77">
        <v>230</v>
      </c>
      <c r="AB230" s="77"/>
      <c r="AC230" s="78"/>
      <c r="AD230" s="99">
        <v>1256</v>
      </c>
      <c r="AE230" s="99">
        <v>15285</v>
      </c>
      <c r="AF230" s="99">
        <v>88260</v>
      </c>
      <c r="AG230" s="99">
        <v>19604</v>
      </c>
      <c r="AH230" s="99"/>
      <c r="AI230" s="99" t="s">
        <v>2212</v>
      </c>
      <c r="AJ230" s="99" t="s">
        <v>2548</v>
      </c>
      <c r="AK230" s="105" t="s">
        <v>2791</v>
      </c>
      <c r="AL230" s="99"/>
      <c r="AM230" s="102">
        <v>40180.01391203704</v>
      </c>
      <c r="AN230" s="99" t="s">
        <v>3365</v>
      </c>
      <c r="AO230" s="105" t="s">
        <v>3593</v>
      </c>
      <c r="AP230" s="99" t="s">
        <v>65</v>
      </c>
      <c r="AQ230" s="2"/>
      <c r="AR230" s="3"/>
      <c r="AS230" s="3"/>
      <c r="AT230" s="3"/>
      <c r="AU230" s="3"/>
    </row>
    <row r="231" spans="1:47" ht="15">
      <c r="A231" s="70" t="s">
        <v>643</v>
      </c>
      <c r="B231" s="71"/>
      <c r="C231" s="71"/>
      <c r="D231" s="72"/>
      <c r="E231" s="74"/>
      <c r="F231" s="112" t="s">
        <v>3139</v>
      </c>
      <c r="G231" s="71"/>
      <c r="H231" s="75"/>
      <c r="I231" s="76"/>
      <c r="J231" s="76"/>
      <c r="K231" s="75" t="s">
        <v>4049</v>
      </c>
      <c r="L231" s="89"/>
      <c r="M231" s="90">
        <v>2474.700927734375</v>
      </c>
      <c r="N231" s="90">
        <v>8614.150390625</v>
      </c>
      <c r="O231" s="91"/>
      <c r="P231" s="92"/>
      <c r="Q231" s="92"/>
      <c r="R231" s="66"/>
      <c r="S231" s="66"/>
      <c r="T231" s="66"/>
      <c r="U231" s="66"/>
      <c r="V231" s="52"/>
      <c r="W231" s="52"/>
      <c r="X231" s="52"/>
      <c r="Y231" s="52"/>
      <c r="Z231" s="51"/>
      <c r="AA231" s="77">
        <v>231</v>
      </c>
      <c r="AB231" s="77"/>
      <c r="AC231" s="78"/>
      <c r="AD231" s="99">
        <v>1519</v>
      </c>
      <c r="AE231" s="99">
        <v>1930228</v>
      </c>
      <c r="AF231" s="99">
        <v>15505</v>
      </c>
      <c r="AG231" s="99">
        <v>811</v>
      </c>
      <c r="AH231" s="99"/>
      <c r="AI231" s="99" t="s">
        <v>2213</v>
      </c>
      <c r="AJ231" s="99"/>
      <c r="AK231" s="105" t="s">
        <v>2792</v>
      </c>
      <c r="AL231" s="99"/>
      <c r="AM231" s="102">
        <v>39917.56731481481</v>
      </c>
      <c r="AN231" s="99" t="s">
        <v>3365</v>
      </c>
      <c r="AO231" s="105" t="s">
        <v>3594</v>
      </c>
      <c r="AP231" s="99" t="s">
        <v>65</v>
      </c>
      <c r="AQ231" s="2"/>
      <c r="AR231" s="3"/>
      <c r="AS231" s="3"/>
      <c r="AT231" s="3"/>
      <c r="AU231" s="3"/>
    </row>
    <row r="232" spans="1:47" ht="15">
      <c r="A232" s="70" t="s">
        <v>423</v>
      </c>
      <c r="B232" s="71"/>
      <c r="C232" s="71"/>
      <c r="D232" s="72"/>
      <c r="E232" s="74"/>
      <c r="F232" s="112" t="s">
        <v>3140</v>
      </c>
      <c r="G232" s="71"/>
      <c r="H232" s="75"/>
      <c r="I232" s="76"/>
      <c r="J232" s="76"/>
      <c r="K232" s="75" t="s">
        <v>4050</v>
      </c>
      <c r="L232" s="89"/>
      <c r="M232" s="90">
        <v>2599.43994140625</v>
      </c>
      <c r="N232" s="90">
        <v>8892.9765625</v>
      </c>
      <c r="O232" s="91"/>
      <c r="P232" s="92"/>
      <c r="Q232" s="92"/>
      <c r="R232" s="66"/>
      <c r="S232" s="66"/>
      <c r="T232" s="66"/>
      <c r="U232" s="66"/>
      <c r="V232" s="52"/>
      <c r="W232" s="52"/>
      <c r="X232" s="52"/>
      <c r="Y232" s="52"/>
      <c r="Z232" s="51"/>
      <c r="AA232" s="77">
        <v>232</v>
      </c>
      <c r="AB232" s="77"/>
      <c r="AC232" s="78"/>
      <c r="AD232" s="99">
        <v>776</v>
      </c>
      <c r="AE232" s="99">
        <v>653</v>
      </c>
      <c r="AF232" s="99">
        <v>3982</v>
      </c>
      <c r="AG232" s="99">
        <v>3149</v>
      </c>
      <c r="AH232" s="99"/>
      <c r="AI232" s="99" t="s">
        <v>2214</v>
      </c>
      <c r="AJ232" s="99" t="s">
        <v>2545</v>
      </c>
      <c r="AK232" s="99"/>
      <c r="AL232" s="99"/>
      <c r="AM232" s="102">
        <v>39930.74842592593</v>
      </c>
      <c r="AN232" s="99" t="s">
        <v>3365</v>
      </c>
      <c r="AO232" s="105" t="s">
        <v>3595</v>
      </c>
      <c r="AP232" s="99" t="s">
        <v>66</v>
      </c>
      <c r="AQ232" s="2"/>
      <c r="AR232" s="3"/>
      <c r="AS232" s="3"/>
      <c r="AT232" s="3"/>
      <c r="AU232" s="3"/>
    </row>
    <row r="233" spans="1:47" ht="15">
      <c r="A233" s="70" t="s">
        <v>424</v>
      </c>
      <c r="B233" s="71"/>
      <c r="C233" s="71"/>
      <c r="D233" s="72"/>
      <c r="E233" s="74"/>
      <c r="F233" s="112" t="s">
        <v>3141</v>
      </c>
      <c r="G233" s="71"/>
      <c r="H233" s="75"/>
      <c r="I233" s="76"/>
      <c r="J233" s="76"/>
      <c r="K233" s="75" t="s">
        <v>4051</v>
      </c>
      <c r="L233" s="89"/>
      <c r="M233" s="90">
        <v>2498.928466796875</v>
      </c>
      <c r="N233" s="90">
        <v>8614.52734375</v>
      </c>
      <c r="O233" s="91"/>
      <c r="P233" s="92"/>
      <c r="Q233" s="92"/>
      <c r="R233" s="66"/>
      <c r="S233" s="66"/>
      <c r="T233" s="66"/>
      <c r="U233" s="66"/>
      <c r="V233" s="52"/>
      <c r="W233" s="52"/>
      <c r="X233" s="52"/>
      <c r="Y233" s="52"/>
      <c r="Z233" s="51"/>
      <c r="AA233" s="77">
        <v>233</v>
      </c>
      <c r="AB233" s="77"/>
      <c r="AC233" s="78"/>
      <c r="AD233" s="99">
        <v>3147</v>
      </c>
      <c r="AE233" s="99">
        <v>3742</v>
      </c>
      <c r="AF233" s="99">
        <v>6440</v>
      </c>
      <c r="AG233" s="99">
        <v>10852</v>
      </c>
      <c r="AH233" s="99"/>
      <c r="AI233" s="99" t="s">
        <v>2215</v>
      </c>
      <c r="AJ233" s="99" t="s">
        <v>2549</v>
      </c>
      <c r="AK233" s="105" t="s">
        <v>2793</v>
      </c>
      <c r="AL233" s="99"/>
      <c r="AM233" s="102">
        <v>41544.62917824074</v>
      </c>
      <c r="AN233" s="99" t="s">
        <v>3365</v>
      </c>
      <c r="AO233" s="105" t="s">
        <v>3596</v>
      </c>
      <c r="AP233" s="99" t="s">
        <v>66</v>
      </c>
      <c r="AQ233" s="2"/>
      <c r="AR233" s="3"/>
      <c r="AS233" s="3"/>
      <c r="AT233" s="3"/>
      <c r="AU233" s="3"/>
    </row>
    <row r="234" spans="1:47" ht="15">
      <c r="A234" s="70" t="s">
        <v>644</v>
      </c>
      <c r="B234" s="71"/>
      <c r="C234" s="71"/>
      <c r="D234" s="72"/>
      <c r="E234" s="74"/>
      <c r="F234" s="112" t="s">
        <v>3142</v>
      </c>
      <c r="G234" s="71"/>
      <c r="H234" s="75"/>
      <c r="I234" s="76"/>
      <c r="J234" s="76"/>
      <c r="K234" s="75" t="s">
        <v>4052</v>
      </c>
      <c r="L234" s="89"/>
      <c r="M234" s="90">
        <v>2450.024658203125</v>
      </c>
      <c r="N234" s="90">
        <v>8910.564453125</v>
      </c>
      <c r="O234" s="91"/>
      <c r="P234" s="92"/>
      <c r="Q234" s="92"/>
      <c r="R234" s="66"/>
      <c r="S234" s="66"/>
      <c r="T234" s="66"/>
      <c r="U234" s="66"/>
      <c r="V234" s="52"/>
      <c r="W234" s="52"/>
      <c r="X234" s="52"/>
      <c r="Y234" s="52"/>
      <c r="Z234" s="51"/>
      <c r="AA234" s="77">
        <v>234</v>
      </c>
      <c r="AB234" s="77"/>
      <c r="AC234" s="78"/>
      <c r="AD234" s="99">
        <v>2357</v>
      </c>
      <c r="AE234" s="99">
        <v>15772</v>
      </c>
      <c r="AF234" s="99">
        <v>1989</v>
      </c>
      <c r="AG234" s="99">
        <v>20488</v>
      </c>
      <c r="AH234" s="99"/>
      <c r="AI234" s="99" t="s">
        <v>2216</v>
      </c>
      <c r="AJ234" s="99"/>
      <c r="AK234" s="99"/>
      <c r="AL234" s="99"/>
      <c r="AM234" s="102">
        <v>39860.1225</v>
      </c>
      <c r="AN234" s="99" t="s">
        <v>3365</v>
      </c>
      <c r="AO234" s="105" t="s">
        <v>3597</v>
      </c>
      <c r="AP234" s="99" t="s">
        <v>65</v>
      </c>
      <c r="AQ234" s="2"/>
      <c r="AR234" s="3"/>
      <c r="AS234" s="3"/>
      <c r="AT234" s="3"/>
      <c r="AU234" s="3"/>
    </row>
    <row r="235" spans="1:47" ht="15">
      <c r="A235" s="70" t="s">
        <v>645</v>
      </c>
      <c r="B235" s="71"/>
      <c r="C235" s="71"/>
      <c r="D235" s="72"/>
      <c r="E235" s="74"/>
      <c r="F235" s="112" t="s">
        <v>3143</v>
      </c>
      <c r="G235" s="71"/>
      <c r="H235" s="75"/>
      <c r="I235" s="76"/>
      <c r="J235" s="76"/>
      <c r="K235" s="75" t="s">
        <v>4053</v>
      </c>
      <c r="L235" s="89"/>
      <c r="M235" s="90">
        <v>2506.300048828125</v>
      </c>
      <c r="N235" s="90">
        <v>8615.3076171875</v>
      </c>
      <c r="O235" s="91"/>
      <c r="P235" s="92"/>
      <c r="Q235" s="92"/>
      <c r="R235" s="66"/>
      <c r="S235" s="66"/>
      <c r="T235" s="66"/>
      <c r="U235" s="66"/>
      <c r="V235" s="52"/>
      <c r="W235" s="52"/>
      <c r="X235" s="52"/>
      <c r="Y235" s="52"/>
      <c r="Z235" s="51"/>
      <c r="AA235" s="77">
        <v>235</v>
      </c>
      <c r="AB235" s="77"/>
      <c r="AC235" s="78"/>
      <c r="AD235" s="99">
        <v>220</v>
      </c>
      <c r="AE235" s="99">
        <v>61</v>
      </c>
      <c r="AF235" s="99">
        <v>2040</v>
      </c>
      <c r="AG235" s="99">
        <v>3427</v>
      </c>
      <c r="AH235" s="99"/>
      <c r="AI235" s="99" t="s">
        <v>2217</v>
      </c>
      <c r="AJ235" s="99"/>
      <c r="AK235" s="105" t="s">
        <v>2794</v>
      </c>
      <c r="AL235" s="99"/>
      <c r="AM235" s="102">
        <v>39750.82701388889</v>
      </c>
      <c r="AN235" s="99" t="s">
        <v>3365</v>
      </c>
      <c r="AO235" s="105" t="s">
        <v>3598</v>
      </c>
      <c r="AP235" s="99" t="s">
        <v>65</v>
      </c>
      <c r="AQ235" s="2"/>
      <c r="AR235" s="3"/>
      <c r="AS235" s="3"/>
      <c r="AT235" s="3"/>
      <c r="AU235" s="3"/>
    </row>
    <row r="236" spans="1:47" ht="15">
      <c r="A236" s="70" t="s">
        <v>425</v>
      </c>
      <c r="B236" s="71"/>
      <c r="C236" s="71"/>
      <c r="D236" s="72"/>
      <c r="E236" s="74"/>
      <c r="F236" s="112" t="s">
        <v>3144</v>
      </c>
      <c r="G236" s="71"/>
      <c r="H236" s="75"/>
      <c r="I236" s="76"/>
      <c r="J236" s="76"/>
      <c r="K236" s="75" t="s">
        <v>4054</v>
      </c>
      <c r="L236" s="89"/>
      <c r="M236" s="90">
        <v>2619.49658203125</v>
      </c>
      <c r="N236" s="90">
        <v>8999.130859375</v>
      </c>
      <c r="O236" s="91"/>
      <c r="P236" s="92"/>
      <c r="Q236" s="92"/>
      <c r="R236" s="66"/>
      <c r="S236" s="66"/>
      <c r="T236" s="66"/>
      <c r="U236" s="66"/>
      <c r="V236" s="52"/>
      <c r="W236" s="52"/>
      <c r="X236" s="52"/>
      <c r="Y236" s="52"/>
      <c r="Z236" s="51"/>
      <c r="AA236" s="77">
        <v>236</v>
      </c>
      <c r="AB236" s="77"/>
      <c r="AC236" s="78"/>
      <c r="AD236" s="99">
        <v>289</v>
      </c>
      <c r="AE236" s="99">
        <v>113</v>
      </c>
      <c r="AF236" s="99">
        <v>8746</v>
      </c>
      <c r="AG236" s="99">
        <v>7180</v>
      </c>
      <c r="AH236" s="99"/>
      <c r="AI236" s="99"/>
      <c r="AJ236" s="99"/>
      <c r="AK236" s="99"/>
      <c r="AL236" s="99"/>
      <c r="AM236" s="102">
        <v>41201.908483796295</v>
      </c>
      <c r="AN236" s="99" t="s">
        <v>3365</v>
      </c>
      <c r="AO236" s="105" t="s">
        <v>3599</v>
      </c>
      <c r="AP236" s="99" t="s">
        <v>66</v>
      </c>
      <c r="AQ236" s="2"/>
      <c r="AR236" s="3"/>
      <c r="AS236" s="3"/>
      <c r="AT236" s="3"/>
      <c r="AU236" s="3"/>
    </row>
    <row r="237" spans="1:47" ht="15">
      <c r="A237" s="70" t="s">
        <v>426</v>
      </c>
      <c r="B237" s="71"/>
      <c r="C237" s="71"/>
      <c r="D237" s="72"/>
      <c r="E237" s="74"/>
      <c r="F237" s="112" t="s">
        <v>3145</v>
      </c>
      <c r="G237" s="71"/>
      <c r="H237" s="75"/>
      <c r="I237" s="76"/>
      <c r="J237" s="76"/>
      <c r="K237" s="75" t="s">
        <v>4055</v>
      </c>
      <c r="L237" s="89"/>
      <c r="M237" s="90">
        <v>2767.81201171875</v>
      </c>
      <c r="N237" s="90">
        <v>9034.8798828125</v>
      </c>
      <c r="O237" s="91"/>
      <c r="P237" s="92"/>
      <c r="Q237" s="92"/>
      <c r="R237" s="66"/>
      <c r="S237" s="66"/>
      <c r="T237" s="66"/>
      <c r="U237" s="66"/>
      <c r="V237" s="52"/>
      <c r="W237" s="52"/>
      <c r="X237" s="52"/>
      <c r="Y237" s="52"/>
      <c r="Z237" s="51"/>
      <c r="AA237" s="77">
        <v>237</v>
      </c>
      <c r="AB237" s="77"/>
      <c r="AC237" s="78"/>
      <c r="AD237" s="99">
        <v>540</v>
      </c>
      <c r="AE237" s="99">
        <v>553</v>
      </c>
      <c r="AF237" s="99">
        <v>6345</v>
      </c>
      <c r="AG237" s="99">
        <v>12024</v>
      </c>
      <c r="AH237" s="99"/>
      <c r="AI237" s="99" t="s">
        <v>2218</v>
      </c>
      <c r="AJ237" s="99" t="s">
        <v>2425</v>
      </c>
      <c r="AK237" s="99"/>
      <c r="AL237" s="99"/>
      <c r="AM237" s="102">
        <v>41324.699375</v>
      </c>
      <c r="AN237" s="99" t="s">
        <v>3365</v>
      </c>
      <c r="AO237" s="105" t="s">
        <v>3600</v>
      </c>
      <c r="AP237" s="99" t="s">
        <v>66</v>
      </c>
      <c r="AQ237" s="2"/>
      <c r="AR237" s="3"/>
      <c r="AS237" s="3"/>
      <c r="AT237" s="3"/>
      <c r="AU237" s="3"/>
    </row>
    <row r="238" spans="1:47" ht="15">
      <c r="A238" s="70" t="s">
        <v>427</v>
      </c>
      <c r="B238" s="71"/>
      <c r="C238" s="71"/>
      <c r="D238" s="72"/>
      <c r="E238" s="74"/>
      <c r="F238" s="112" t="s">
        <v>3146</v>
      </c>
      <c r="G238" s="71"/>
      <c r="H238" s="75"/>
      <c r="I238" s="76"/>
      <c r="J238" s="76"/>
      <c r="K238" s="75" t="s">
        <v>4056</v>
      </c>
      <c r="L238" s="89"/>
      <c r="M238" s="90">
        <v>2460.093017578125</v>
      </c>
      <c r="N238" s="90">
        <v>8915.2822265625</v>
      </c>
      <c r="O238" s="91"/>
      <c r="P238" s="92"/>
      <c r="Q238" s="92"/>
      <c r="R238" s="66"/>
      <c r="S238" s="66"/>
      <c r="T238" s="66"/>
      <c r="U238" s="66"/>
      <c r="V238" s="52"/>
      <c r="W238" s="52"/>
      <c r="X238" s="52"/>
      <c r="Y238" s="52"/>
      <c r="Z238" s="51"/>
      <c r="AA238" s="77">
        <v>238</v>
      </c>
      <c r="AB238" s="77"/>
      <c r="AC238" s="78"/>
      <c r="AD238" s="99">
        <v>417</v>
      </c>
      <c r="AE238" s="99">
        <v>7528</v>
      </c>
      <c r="AF238" s="99">
        <v>26162</v>
      </c>
      <c r="AG238" s="99">
        <v>2466</v>
      </c>
      <c r="AH238" s="99"/>
      <c r="AI238" s="99" t="s">
        <v>2219</v>
      </c>
      <c r="AJ238" s="99" t="s">
        <v>2550</v>
      </c>
      <c r="AK238" s="105" t="s">
        <v>2795</v>
      </c>
      <c r="AL238" s="99"/>
      <c r="AM238" s="102">
        <v>40204.716215277775</v>
      </c>
      <c r="AN238" s="99" t="s">
        <v>3365</v>
      </c>
      <c r="AO238" s="105" t="s">
        <v>3601</v>
      </c>
      <c r="AP238" s="99" t="s">
        <v>66</v>
      </c>
      <c r="AQ238" s="2"/>
      <c r="AR238" s="3"/>
      <c r="AS238" s="3"/>
      <c r="AT238" s="3"/>
      <c r="AU238" s="3"/>
    </row>
    <row r="239" spans="1:47" ht="15">
      <c r="A239" s="70" t="s">
        <v>428</v>
      </c>
      <c r="B239" s="71"/>
      <c r="C239" s="71"/>
      <c r="D239" s="72"/>
      <c r="E239" s="74"/>
      <c r="F239" s="112" t="s">
        <v>3147</v>
      </c>
      <c r="G239" s="71"/>
      <c r="H239" s="75"/>
      <c r="I239" s="76"/>
      <c r="J239" s="76"/>
      <c r="K239" s="75" t="s">
        <v>4057</v>
      </c>
      <c r="L239" s="89"/>
      <c r="M239" s="90">
        <v>2462.419921875</v>
      </c>
      <c r="N239" s="90">
        <v>8916.3798828125</v>
      </c>
      <c r="O239" s="91"/>
      <c r="P239" s="92"/>
      <c r="Q239" s="92"/>
      <c r="R239" s="66"/>
      <c r="S239" s="66"/>
      <c r="T239" s="66"/>
      <c r="U239" s="66"/>
      <c r="V239" s="52"/>
      <c r="W239" s="52"/>
      <c r="X239" s="52"/>
      <c r="Y239" s="52"/>
      <c r="Z239" s="51"/>
      <c r="AA239" s="77">
        <v>239</v>
      </c>
      <c r="AB239" s="77"/>
      <c r="AC239" s="78"/>
      <c r="AD239" s="99">
        <v>821</v>
      </c>
      <c r="AE239" s="99">
        <v>411</v>
      </c>
      <c r="AF239" s="99">
        <v>8441</v>
      </c>
      <c r="AG239" s="99">
        <v>13376</v>
      </c>
      <c r="AH239" s="99"/>
      <c r="AI239" s="99" t="s">
        <v>2220</v>
      </c>
      <c r="AJ239" s="99" t="s">
        <v>1066</v>
      </c>
      <c r="AK239" s="99"/>
      <c r="AL239" s="99"/>
      <c r="AM239" s="102">
        <v>42161.66307870371</v>
      </c>
      <c r="AN239" s="99" t="s">
        <v>3365</v>
      </c>
      <c r="AO239" s="105" t="s">
        <v>3602</v>
      </c>
      <c r="AP239" s="99" t="s">
        <v>66</v>
      </c>
      <c r="AQ239" s="2"/>
      <c r="AR239" s="3"/>
      <c r="AS239" s="3"/>
      <c r="AT239" s="3"/>
      <c r="AU239" s="3"/>
    </row>
    <row r="240" spans="1:47" ht="15">
      <c r="A240" s="70" t="s">
        <v>646</v>
      </c>
      <c r="B240" s="71"/>
      <c r="C240" s="71"/>
      <c r="D240" s="72"/>
      <c r="E240" s="74"/>
      <c r="F240" s="112" t="s">
        <v>3148</v>
      </c>
      <c r="G240" s="71"/>
      <c r="H240" s="75"/>
      <c r="I240" s="76"/>
      <c r="J240" s="76"/>
      <c r="K240" s="75" t="s">
        <v>4058</v>
      </c>
      <c r="L240" s="89"/>
      <c r="M240" s="90">
        <v>2467.877685546875</v>
      </c>
      <c r="N240" s="90">
        <v>8906.1005859375</v>
      </c>
      <c r="O240" s="91"/>
      <c r="P240" s="92"/>
      <c r="Q240" s="92"/>
      <c r="R240" s="66"/>
      <c r="S240" s="66"/>
      <c r="T240" s="66"/>
      <c r="U240" s="66"/>
      <c r="V240" s="52"/>
      <c r="W240" s="52"/>
      <c r="X240" s="52"/>
      <c r="Y240" s="52"/>
      <c r="Z240" s="51"/>
      <c r="AA240" s="77">
        <v>240</v>
      </c>
      <c r="AB240" s="77"/>
      <c r="AC240" s="78"/>
      <c r="AD240" s="99">
        <v>1507</v>
      </c>
      <c r="AE240" s="99">
        <v>1012</v>
      </c>
      <c r="AF240" s="99">
        <v>6368</v>
      </c>
      <c r="AG240" s="99">
        <v>15605</v>
      </c>
      <c r="AH240" s="99"/>
      <c r="AI240" s="99" t="s">
        <v>2221</v>
      </c>
      <c r="AJ240" s="99" t="s">
        <v>2551</v>
      </c>
      <c r="AK240" s="105" t="s">
        <v>2796</v>
      </c>
      <c r="AL240" s="99"/>
      <c r="AM240" s="102">
        <v>41214.86581018518</v>
      </c>
      <c r="AN240" s="99" t="s">
        <v>3365</v>
      </c>
      <c r="AO240" s="105" t="s">
        <v>3603</v>
      </c>
      <c r="AP240" s="99" t="s">
        <v>65</v>
      </c>
      <c r="AQ240" s="2"/>
      <c r="AR240" s="3"/>
      <c r="AS240" s="3"/>
      <c r="AT240" s="3"/>
      <c r="AU240" s="3"/>
    </row>
    <row r="241" spans="1:47" ht="15">
      <c r="A241" s="70" t="s">
        <v>429</v>
      </c>
      <c r="B241" s="71"/>
      <c r="C241" s="71"/>
      <c r="D241" s="72"/>
      <c r="E241" s="74"/>
      <c r="F241" s="112" t="s">
        <v>3149</v>
      </c>
      <c r="G241" s="71"/>
      <c r="H241" s="75"/>
      <c r="I241" s="76"/>
      <c r="J241" s="76"/>
      <c r="K241" s="75" t="s">
        <v>4059</v>
      </c>
      <c r="L241" s="89"/>
      <c r="M241" s="90">
        <v>2601.51611328125</v>
      </c>
      <c r="N241" s="90">
        <v>9217.5048828125</v>
      </c>
      <c r="O241" s="91"/>
      <c r="P241" s="92"/>
      <c r="Q241" s="92"/>
      <c r="R241" s="66"/>
      <c r="S241" s="66"/>
      <c r="T241" s="66"/>
      <c r="U241" s="66"/>
      <c r="V241" s="52"/>
      <c r="W241" s="52"/>
      <c r="X241" s="52"/>
      <c r="Y241" s="52"/>
      <c r="Z241" s="51"/>
      <c r="AA241" s="77">
        <v>241</v>
      </c>
      <c r="AB241" s="77"/>
      <c r="AC241" s="78"/>
      <c r="AD241" s="99">
        <v>999</v>
      </c>
      <c r="AE241" s="99">
        <v>275</v>
      </c>
      <c r="AF241" s="99">
        <v>24277</v>
      </c>
      <c r="AG241" s="99">
        <v>29186</v>
      </c>
      <c r="AH241" s="99"/>
      <c r="AI241" s="99" t="s">
        <v>2222</v>
      </c>
      <c r="AJ241" s="99" t="s">
        <v>2552</v>
      </c>
      <c r="AK241" s="99"/>
      <c r="AL241" s="99"/>
      <c r="AM241" s="102">
        <v>40856.6712962963</v>
      </c>
      <c r="AN241" s="99" t="s">
        <v>3365</v>
      </c>
      <c r="AO241" s="105" t="s">
        <v>3604</v>
      </c>
      <c r="AP241" s="99" t="s">
        <v>66</v>
      </c>
      <c r="AQ241" s="2"/>
      <c r="AR241" s="3"/>
      <c r="AS241" s="3"/>
      <c r="AT241" s="3"/>
      <c r="AU241" s="3"/>
    </row>
    <row r="242" spans="1:47" ht="15">
      <c r="A242" s="70" t="s">
        <v>430</v>
      </c>
      <c r="B242" s="71"/>
      <c r="C242" s="71"/>
      <c r="D242" s="72"/>
      <c r="E242" s="74"/>
      <c r="F242" s="112" t="s">
        <v>3150</v>
      </c>
      <c r="G242" s="71"/>
      <c r="H242" s="75"/>
      <c r="I242" s="76"/>
      <c r="J242" s="76"/>
      <c r="K242" s="75" t="s">
        <v>4060</v>
      </c>
      <c r="L242" s="89"/>
      <c r="M242" s="90">
        <v>2450.126708984375</v>
      </c>
      <c r="N242" s="90">
        <v>8898.630859375</v>
      </c>
      <c r="O242" s="91"/>
      <c r="P242" s="92"/>
      <c r="Q242" s="92"/>
      <c r="R242" s="66"/>
      <c r="S242" s="66"/>
      <c r="T242" s="66"/>
      <c r="U242" s="66"/>
      <c r="V242" s="52"/>
      <c r="W242" s="52"/>
      <c r="X242" s="52"/>
      <c r="Y242" s="52"/>
      <c r="Z242" s="51"/>
      <c r="AA242" s="77">
        <v>242</v>
      </c>
      <c r="AB242" s="77"/>
      <c r="AC242" s="78"/>
      <c r="AD242" s="99">
        <v>313</v>
      </c>
      <c r="AE242" s="99">
        <v>311</v>
      </c>
      <c r="AF242" s="99">
        <v>237</v>
      </c>
      <c r="AG242" s="99">
        <v>359</v>
      </c>
      <c r="AH242" s="99"/>
      <c r="AI242" s="99" t="s">
        <v>2223</v>
      </c>
      <c r="AJ242" s="99" t="s">
        <v>2497</v>
      </c>
      <c r="AK242" s="105" t="s">
        <v>2797</v>
      </c>
      <c r="AL242" s="99"/>
      <c r="AM242" s="102">
        <v>42861.06611111111</v>
      </c>
      <c r="AN242" s="99" t="s">
        <v>3365</v>
      </c>
      <c r="AO242" s="105" t="s">
        <v>3605</v>
      </c>
      <c r="AP242" s="99" t="s">
        <v>66</v>
      </c>
      <c r="AQ242" s="2"/>
      <c r="AR242" s="3"/>
      <c r="AS242" s="3"/>
      <c r="AT242" s="3"/>
      <c r="AU242" s="3"/>
    </row>
    <row r="243" spans="1:47" ht="15">
      <c r="A243" s="70" t="s">
        <v>431</v>
      </c>
      <c r="B243" s="71"/>
      <c r="C243" s="71"/>
      <c r="D243" s="72"/>
      <c r="E243" s="74"/>
      <c r="F243" s="112" t="s">
        <v>3151</v>
      </c>
      <c r="G243" s="71"/>
      <c r="H243" s="75"/>
      <c r="I243" s="76"/>
      <c r="J243" s="76"/>
      <c r="K243" s="75" t="s">
        <v>4061</v>
      </c>
      <c r="L243" s="89"/>
      <c r="M243" s="90">
        <v>2535.31103515625</v>
      </c>
      <c r="N243" s="90">
        <v>8825.03515625</v>
      </c>
      <c r="O243" s="91"/>
      <c r="P243" s="92"/>
      <c r="Q243" s="92"/>
      <c r="R243" s="66"/>
      <c r="S243" s="66"/>
      <c r="T243" s="66"/>
      <c r="U243" s="66"/>
      <c r="V243" s="52"/>
      <c r="W243" s="52"/>
      <c r="X243" s="52"/>
      <c r="Y243" s="52"/>
      <c r="Z243" s="51"/>
      <c r="AA243" s="77">
        <v>243</v>
      </c>
      <c r="AB243" s="77"/>
      <c r="AC243" s="78"/>
      <c r="AD243" s="99">
        <v>2412</v>
      </c>
      <c r="AE243" s="99">
        <v>2431</v>
      </c>
      <c r="AF243" s="99">
        <v>13801</v>
      </c>
      <c r="AG243" s="99">
        <v>44011</v>
      </c>
      <c r="AH243" s="99"/>
      <c r="AI243" s="99" t="s">
        <v>2224</v>
      </c>
      <c r="AJ243" s="99" t="s">
        <v>2553</v>
      </c>
      <c r="AK243" s="105" t="s">
        <v>2798</v>
      </c>
      <c r="AL243" s="99"/>
      <c r="AM243" s="102">
        <v>40876.12483796296</v>
      </c>
      <c r="AN243" s="99" t="s">
        <v>3365</v>
      </c>
      <c r="AO243" s="105" t="s">
        <v>3606</v>
      </c>
      <c r="AP243" s="99" t="s">
        <v>66</v>
      </c>
      <c r="AQ243" s="2"/>
      <c r="AR243" s="3"/>
      <c r="AS243" s="3"/>
      <c r="AT243" s="3"/>
      <c r="AU243" s="3"/>
    </row>
    <row r="244" spans="1:47" ht="15">
      <c r="A244" s="70" t="s">
        <v>432</v>
      </c>
      <c r="B244" s="71"/>
      <c r="C244" s="71"/>
      <c r="D244" s="72"/>
      <c r="E244" s="74"/>
      <c r="F244" s="112" t="s">
        <v>3152</v>
      </c>
      <c r="G244" s="71"/>
      <c r="H244" s="75"/>
      <c r="I244" s="76"/>
      <c r="J244" s="76"/>
      <c r="K244" s="75" t="s">
        <v>4062</v>
      </c>
      <c r="L244" s="89"/>
      <c r="M244" s="90">
        <v>2419.18603515625</v>
      </c>
      <c r="N244" s="90">
        <v>8846.9345703125</v>
      </c>
      <c r="O244" s="91"/>
      <c r="P244" s="92"/>
      <c r="Q244" s="92"/>
      <c r="R244" s="66"/>
      <c r="S244" s="66"/>
      <c r="T244" s="66"/>
      <c r="U244" s="66"/>
      <c r="V244" s="52"/>
      <c r="W244" s="52"/>
      <c r="X244" s="52"/>
      <c r="Y244" s="52"/>
      <c r="Z244" s="51"/>
      <c r="AA244" s="77">
        <v>244</v>
      </c>
      <c r="AB244" s="77"/>
      <c r="AC244" s="78"/>
      <c r="AD244" s="99">
        <v>111</v>
      </c>
      <c r="AE244" s="99">
        <v>8681</v>
      </c>
      <c r="AF244" s="99">
        <v>45422</v>
      </c>
      <c r="AG244" s="99">
        <v>4067</v>
      </c>
      <c r="AH244" s="99"/>
      <c r="AI244" s="99" t="s">
        <v>2225</v>
      </c>
      <c r="AJ244" s="99" t="s">
        <v>2554</v>
      </c>
      <c r="AK244" s="99"/>
      <c r="AL244" s="99"/>
      <c r="AM244" s="102">
        <v>40310.69372685185</v>
      </c>
      <c r="AN244" s="99" t="s">
        <v>3365</v>
      </c>
      <c r="AO244" s="105" t="s">
        <v>3607</v>
      </c>
      <c r="AP244" s="99" t="s">
        <v>66</v>
      </c>
      <c r="AQ244" s="2"/>
      <c r="AR244" s="3"/>
      <c r="AS244" s="3"/>
      <c r="AT244" s="3"/>
      <c r="AU244" s="3"/>
    </row>
    <row r="245" spans="1:47" ht="15">
      <c r="A245" s="70" t="s">
        <v>434</v>
      </c>
      <c r="B245" s="71"/>
      <c r="C245" s="71"/>
      <c r="D245" s="72"/>
      <c r="E245" s="74"/>
      <c r="F245" s="112" t="s">
        <v>3153</v>
      </c>
      <c r="G245" s="71"/>
      <c r="H245" s="75"/>
      <c r="I245" s="76"/>
      <c r="J245" s="76"/>
      <c r="K245" s="75" t="s">
        <v>4063</v>
      </c>
      <c r="L245" s="89"/>
      <c r="M245" s="90">
        <v>2314.046875</v>
      </c>
      <c r="N245" s="90">
        <v>9089.4609375</v>
      </c>
      <c r="O245" s="91"/>
      <c r="P245" s="92"/>
      <c r="Q245" s="92"/>
      <c r="R245" s="66"/>
      <c r="S245" s="66"/>
      <c r="T245" s="66"/>
      <c r="U245" s="66"/>
      <c r="V245" s="52"/>
      <c r="W245" s="52"/>
      <c r="X245" s="52"/>
      <c r="Y245" s="52"/>
      <c r="Z245" s="51"/>
      <c r="AA245" s="77">
        <v>245</v>
      </c>
      <c r="AB245" s="77"/>
      <c r="AC245" s="78"/>
      <c r="AD245" s="99">
        <v>3</v>
      </c>
      <c r="AE245" s="99">
        <v>2</v>
      </c>
      <c r="AF245" s="99">
        <v>104</v>
      </c>
      <c r="AG245" s="99">
        <v>4</v>
      </c>
      <c r="AH245" s="99"/>
      <c r="AI245" s="99"/>
      <c r="AJ245" s="99" t="s">
        <v>2555</v>
      </c>
      <c r="AK245" s="99"/>
      <c r="AL245" s="99"/>
      <c r="AM245" s="102">
        <v>43374.751493055555</v>
      </c>
      <c r="AN245" s="99" t="s">
        <v>3365</v>
      </c>
      <c r="AO245" s="105" t="s">
        <v>3608</v>
      </c>
      <c r="AP245" s="99" t="s">
        <v>66</v>
      </c>
      <c r="AQ245" s="2"/>
      <c r="AR245" s="3"/>
      <c r="AS245" s="3"/>
      <c r="AT245" s="3"/>
      <c r="AU245" s="3"/>
    </row>
    <row r="246" spans="1:47" ht="15">
      <c r="A246" s="70" t="s">
        <v>435</v>
      </c>
      <c r="B246" s="71"/>
      <c r="C246" s="71"/>
      <c r="D246" s="72"/>
      <c r="E246" s="74"/>
      <c r="F246" s="112" t="s">
        <v>3154</v>
      </c>
      <c r="G246" s="71"/>
      <c r="H246" s="75"/>
      <c r="I246" s="76"/>
      <c r="J246" s="76"/>
      <c r="K246" s="75" t="s">
        <v>4064</v>
      </c>
      <c r="L246" s="89"/>
      <c r="M246" s="90">
        <v>2443.304443359375</v>
      </c>
      <c r="N246" s="90">
        <v>8921.2333984375</v>
      </c>
      <c r="O246" s="91"/>
      <c r="P246" s="92"/>
      <c r="Q246" s="92"/>
      <c r="R246" s="66"/>
      <c r="S246" s="66"/>
      <c r="T246" s="66"/>
      <c r="U246" s="66"/>
      <c r="V246" s="52"/>
      <c r="W246" s="52"/>
      <c r="X246" s="52"/>
      <c r="Y246" s="52"/>
      <c r="Z246" s="51"/>
      <c r="AA246" s="77">
        <v>246</v>
      </c>
      <c r="AB246" s="77"/>
      <c r="AC246" s="78"/>
      <c r="AD246" s="99">
        <v>993</v>
      </c>
      <c r="AE246" s="99">
        <v>3064</v>
      </c>
      <c r="AF246" s="99">
        <v>184278</v>
      </c>
      <c r="AG246" s="99">
        <v>9784</v>
      </c>
      <c r="AH246" s="99"/>
      <c r="AI246" s="99" t="s">
        <v>2226</v>
      </c>
      <c r="AJ246" s="99" t="s">
        <v>2556</v>
      </c>
      <c r="AK246" s="99"/>
      <c r="AL246" s="99"/>
      <c r="AM246" s="102">
        <v>40763.77722222222</v>
      </c>
      <c r="AN246" s="99" t="s">
        <v>3365</v>
      </c>
      <c r="AO246" s="105" t="s">
        <v>3609</v>
      </c>
      <c r="AP246" s="99" t="s">
        <v>66</v>
      </c>
      <c r="AQ246" s="2"/>
      <c r="AR246" s="3"/>
      <c r="AS246" s="3"/>
      <c r="AT246" s="3"/>
      <c r="AU246" s="3"/>
    </row>
    <row r="247" spans="1:47" ht="15">
      <c r="A247" s="70" t="s">
        <v>438</v>
      </c>
      <c r="B247" s="71"/>
      <c r="C247" s="71"/>
      <c r="D247" s="72"/>
      <c r="E247" s="74"/>
      <c r="F247" s="112" t="s">
        <v>3155</v>
      </c>
      <c r="G247" s="71"/>
      <c r="H247" s="75"/>
      <c r="I247" s="76"/>
      <c r="J247" s="76"/>
      <c r="K247" s="75" t="s">
        <v>4065</v>
      </c>
      <c r="L247" s="89"/>
      <c r="M247" s="90">
        <v>2448.08447265625</v>
      </c>
      <c r="N247" s="90">
        <v>8905.966796875</v>
      </c>
      <c r="O247" s="91"/>
      <c r="P247" s="92"/>
      <c r="Q247" s="92"/>
      <c r="R247" s="66"/>
      <c r="S247" s="66"/>
      <c r="T247" s="66"/>
      <c r="U247" s="66"/>
      <c r="V247" s="52"/>
      <c r="W247" s="52"/>
      <c r="X247" s="52"/>
      <c r="Y247" s="52"/>
      <c r="Z247" s="51"/>
      <c r="AA247" s="77">
        <v>247</v>
      </c>
      <c r="AB247" s="77"/>
      <c r="AC247" s="78"/>
      <c r="AD247" s="99">
        <v>3032</v>
      </c>
      <c r="AE247" s="99">
        <v>5434</v>
      </c>
      <c r="AF247" s="99">
        <v>5195</v>
      </c>
      <c r="AG247" s="99">
        <v>9746</v>
      </c>
      <c r="AH247" s="99"/>
      <c r="AI247" s="99" t="s">
        <v>2227</v>
      </c>
      <c r="AJ247" s="99" t="s">
        <v>2557</v>
      </c>
      <c r="AK247" s="105" t="s">
        <v>2799</v>
      </c>
      <c r="AL247" s="99"/>
      <c r="AM247" s="102">
        <v>40637.782905092594</v>
      </c>
      <c r="AN247" s="99" t="s">
        <v>3365</v>
      </c>
      <c r="AO247" s="105" t="s">
        <v>3610</v>
      </c>
      <c r="AP247" s="99" t="s">
        <v>66</v>
      </c>
      <c r="AQ247" s="2"/>
      <c r="AR247" s="3"/>
      <c r="AS247" s="3"/>
      <c r="AT247" s="3"/>
      <c r="AU247" s="3"/>
    </row>
    <row r="248" spans="1:47" ht="15">
      <c r="A248" s="70" t="s">
        <v>436</v>
      </c>
      <c r="B248" s="71"/>
      <c r="C248" s="71"/>
      <c r="D248" s="72"/>
      <c r="E248" s="74"/>
      <c r="F248" s="112" t="s">
        <v>3156</v>
      </c>
      <c r="G248" s="71"/>
      <c r="H248" s="75"/>
      <c r="I248" s="76"/>
      <c r="J248" s="76"/>
      <c r="K248" s="75" t="s">
        <v>4066</v>
      </c>
      <c r="L248" s="89"/>
      <c r="M248" s="90">
        <v>2456.42333984375</v>
      </c>
      <c r="N248" s="90">
        <v>8905.8388671875</v>
      </c>
      <c r="O248" s="91"/>
      <c r="P248" s="92"/>
      <c r="Q248" s="92"/>
      <c r="R248" s="66"/>
      <c r="S248" s="66"/>
      <c r="T248" s="66"/>
      <c r="U248" s="66"/>
      <c r="V248" s="52"/>
      <c r="W248" s="52"/>
      <c r="X248" s="52"/>
      <c r="Y248" s="52"/>
      <c r="Z248" s="51"/>
      <c r="AA248" s="77">
        <v>248</v>
      </c>
      <c r="AB248" s="77"/>
      <c r="AC248" s="78"/>
      <c r="AD248" s="99">
        <v>1899</v>
      </c>
      <c r="AE248" s="99">
        <v>1046</v>
      </c>
      <c r="AF248" s="99">
        <v>14371</v>
      </c>
      <c r="AG248" s="99">
        <v>75611</v>
      </c>
      <c r="AH248" s="99"/>
      <c r="AI248" s="99" t="s">
        <v>2228</v>
      </c>
      <c r="AJ248" s="99" t="s">
        <v>2425</v>
      </c>
      <c r="AK248" s="105" t="s">
        <v>2800</v>
      </c>
      <c r="AL248" s="99"/>
      <c r="AM248" s="102">
        <v>40862.15707175926</v>
      </c>
      <c r="AN248" s="99" t="s">
        <v>3365</v>
      </c>
      <c r="AO248" s="105" t="s">
        <v>3611</v>
      </c>
      <c r="AP248" s="99" t="s">
        <v>66</v>
      </c>
      <c r="AQ248" s="2"/>
      <c r="AR248" s="3"/>
      <c r="AS248" s="3"/>
      <c r="AT248" s="3"/>
      <c r="AU248" s="3"/>
    </row>
    <row r="249" spans="1:47" ht="15">
      <c r="A249" s="70" t="s">
        <v>437</v>
      </c>
      <c r="B249" s="71"/>
      <c r="C249" s="71"/>
      <c r="D249" s="72"/>
      <c r="E249" s="74"/>
      <c r="F249" s="112" t="s">
        <v>3157</v>
      </c>
      <c r="G249" s="71"/>
      <c r="H249" s="75"/>
      <c r="I249" s="76"/>
      <c r="J249" s="76"/>
      <c r="K249" s="75" t="s">
        <v>4067</v>
      </c>
      <c r="L249" s="89"/>
      <c r="M249" s="90">
        <v>2445.859619140625</v>
      </c>
      <c r="N249" s="90">
        <v>8893.1171875</v>
      </c>
      <c r="O249" s="91"/>
      <c r="P249" s="92"/>
      <c r="Q249" s="92"/>
      <c r="R249" s="66"/>
      <c r="S249" s="66"/>
      <c r="T249" s="66"/>
      <c r="U249" s="66"/>
      <c r="V249" s="52"/>
      <c r="W249" s="52"/>
      <c r="X249" s="52"/>
      <c r="Y249" s="52"/>
      <c r="Z249" s="51"/>
      <c r="AA249" s="77">
        <v>249</v>
      </c>
      <c r="AB249" s="77"/>
      <c r="AC249" s="78"/>
      <c r="AD249" s="99">
        <v>511</v>
      </c>
      <c r="AE249" s="99">
        <v>1382</v>
      </c>
      <c r="AF249" s="99">
        <v>28598</v>
      </c>
      <c r="AG249" s="99">
        <v>6508</v>
      </c>
      <c r="AH249" s="99"/>
      <c r="AI249" s="99" t="s">
        <v>2229</v>
      </c>
      <c r="AJ249" s="99" t="s">
        <v>2558</v>
      </c>
      <c r="AK249" s="105" t="s">
        <v>2801</v>
      </c>
      <c r="AL249" s="99"/>
      <c r="AM249" s="102">
        <v>41428.47226851852</v>
      </c>
      <c r="AN249" s="99" t="s">
        <v>3365</v>
      </c>
      <c r="AO249" s="105" t="s">
        <v>3612</v>
      </c>
      <c r="AP249" s="99" t="s">
        <v>66</v>
      </c>
      <c r="AQ249" s="2"/>
      <c r="AR249" s="3"/>
      <c r="AS249" s="3"/>
      <c r="AT249" s="3"/>
      <c r="AU249" s="3"/>
    </row>
    <row r="250" spans="1:47" ht="15">
      <c r="A250" s="70" t="s">
        <v>439</v>
      </c>
      <c r="B250" s="71"/>
      <c r="C250" s="71"/>
      <c r="D250" s="72"/>
      <c r="E250" s="74"/>
      <c r="F250" s="112" t="s">
        <v>3158</v>
      </c>
      <c r="G250" s="71"/>
      <c r="H250" s="75"/>
      <c r="I250" s="76"/>
      <c r="J250" s="76"/>
      <c r="K250" s="75" t="s">
        <v>4068</v>
      </c>
      <c r="L250" s="89"/>
      <c r="M250" s="90">
        <v>2456.2236328125</v>
      </c>
      <c r="N250" s="90">
        <v>8892.4111328125</v>
      </c>
      <c r="O250" s="91"/>
      <c r="P250" s="92"/>
      <c r="Q250" s="92"/>
      <c r="R250" s="66"/>
      <c r="S250" s="66"/>
      <c r="T250" s="66"/>
      <c r="U250" s="66"/>
      <c r="V250" s="52"/>
      <c r="W250" s="52"/>
      <c r="X250" s="52"/>
      <c r="Y250" s="52"/>
      <c r="Z250" s="51"/>
      <c r="AA250" s="77">
        <v>250</v>
      </c>
      <c r="AB250" s="77"/>
      <c r="AC250" s="78"/>
      <c r="AD250" s="99">
        <v>1882</v>
      </c>
      <c r="AE250" s="99">
        <v>1847</v>
      </c>
      <c r="AF250" s="99">
        <v>48502</v>
      </c>
      <c r="AG250" s="99">
        <v>63608</v>
      </c>
      <c r="AH250" s="99"/>
      <c r="AI250" s="99" t="s">
        <v>2230</v>
      </c>
      <c r="AJ250" s="99" t="s">
        <v>2559</v>
      </c>
      <c r="AK250" s="105" t="s">
        <v>2802</v>
      </c>
      <c r="AL250" s="99"/>
      <c r="AM250" s="102">
        <v>42246.8458912037</v>
      </c>
      <c r="AN250" s="99" t="s">
        <v>3365</v>
      </c>
      <c r="AO250" s="105" t="s">
        <v>3613</v>
      </c>
      <c r="AP250" s="99" t="s">
        <v>66</v>
      </c>
      <c r="AQ250" s="2"/>
      <c r="AR250" s="3"/>
      <c r="AS250" s="3"/>
      <c r="AT250" s="3"/>
      <c r="AU250" s="3"/>
    </row>
    <row r="251" spans="1:47" ht="15">
      <c r="A251" s="70" t="s">
        <v>440</v>
      </c>
      <c r="B251" s="71"/>
      <c r="C251" s="71"/>
      <c r="D251" s="72"/>
      <c r="E251" s="74"/>
      <c r="F251" s="112" t="s">
        <v>3159</v>
      </c>
      <c r="G251" s="71"/>
      <c r="H251" s="75"/>
      <c r="I251" s="76"/>
      <c r="J251" s="76"/>
      <c r="K251" s="75" t="s">
        <v>4069</v>
      </c>
      <c r="L251" s="89"/>
      <c r="M251" s="90">
        <v>2451.9970703125</v>
      </c>
      <c r="N251" s="90">
        <v>8847.1064453125</v>
      </c>
      <c r="O251" s="91"/>
      <c r="P251" s="92"/>
      <c r="Q251" s="92"/>
      <c r="R251" s="66"/>
      <c r="S251" s="66"/>
      <c r="T251" s="66"/>
      <c r="U251" s="66"/>
      <c r="V251" s="52"/>
      <c r="W251" s="52"/>
      <c r="X251" s="52"/>
      <c r="Y251" s="52"/>
      <c r="Z251" s="51"/>
      <c r="AA251" s="77">
        <v>251</v>
      </c>
      <c r="AB251" s="77"/>
      <c r="AC251" s="78"/>
      <c r="AD251" s="99">
        <v>709</v>
      </c>
      <c r="AE251" s="99">
        <v>1083</v>
      </c>
      <c r="AF251" s="99">
        <v>2778</v>
      </c>
      <c r="AG251" s="99">
        <v>7349</v>
      </c>
      <c r="AH251" s="99"/>
      <c r="AI251" s="99" t="s">
        <v>2231</v>
      </c>
      <c r="AJ251" s="99" t="s">
        <v>2560</v>
      </c>
      <c r="AK251" s="105" t="s">
        <v>2803</v>
      </c>
      <c r="AL251" s="99"/>
      <c r="AM251" s="102">
        <v>42462.89207175926</v>
      </c>
      <c r="AN251" s="99" t="s">
        <v>3365</v>
      </c>
      <c r="AO251" s="105" t="s">
        <v>3614</v>
      </c>
      <c r="AP251" s="99" t="s">
        <v>66</v>
      </c>
      <c r="AQ251" s="2"/>
      <c r="AR251" s="3"/>
      <c r="AS251" s="3"/>
      <c r="AT251" s="3"/>
      <c r="AU251" s="3"/>
    </row>
    <row r="252" spans="1:47" ht="15">
      <c r="A252" s="70" t="s">
        <v>441</v>
      </c>
      <c r="B252" s="71"/>
      <c r="C252" s="71"/>
      <c r="D252" s="72"/>
      <c r="E252" s="74"/>
      <c r="F252" s="112" t="s">
        <v>3160</v>
      </c>
      <c r="G252" s="71"/>
      <c r="H252" s="75"/>
      <c r="I252" s="76"/>
      <c r="J252" s="76"/>
      <c r="K252" s="75" t="s">
        <v>4070</v>
      </c>
      <c r="L252" s="89"/>
      <c r="M252" s="90">
        <v>2453.839599609375</v>
      </c>
      <c r="N252" s="90">
        <v>8915.6923828125</v>
      </c>
      <c r="O252" s="91"/>
      <c r="P252" s="92"/>
      <c r="Q252" s="92"/>
      <c r="R252" s="66"/>
      <c r="S252" s="66"/>
      <c r="T252" s="66"/>
      <c r="U252" s="66"/>
      <c r="V252" s="52"/>
      <c r="W252" s="52"/>
      <c r="X252" s="52"/>
      <c r="Y252" s="52"/>
      <c r="Z252" s="51"/>
      <c r="AA252" s="77">
        <v>252</v>
      </c>
      <c r="AB252" s="77"/>
      <c r="AC252" s="78"/>
      <c r="AD252" s="99">
        <v>912</v>
      </c>
      <c r="AE252" s="99">
        <v>219</v>
      </c>
      <c r="AF252" s="99">
        <v>25497</v>
      </c>
      <c r="AG252" s="99">
        <v>337</v>
      </c>
      <c r="AH252" s="99"/>
      <c r="AI252" s="99"/>
      <c r="AJ252" s="99"/>
      <c r="AK252" s="99"/>
      <c r="AL252" s="99"/>
      <c r="AM252" s="102">
        <v>40885.94605324074</v>
      </c>
      <c r="AN252" s="99" t="s">
        <v>3365</v>
      </c>
      <c r="AO252" s="105" t="s">
        <v>3615</v>
      </c>
      <c r="AP252" s="99" t="s">
        <v>66</v>
      </c>
      <c r="AQ252" s="2"/>
      <c r="AR252" s="3"/>
      <c r="AS252" s="3"/>
      <c r="AT252" s="3"/>
      <c r="AU252" s="3"/>
    </row>
    <row r="253" spans="1:47" ht="15">
      <c r="A253" s="70" t="s">
        <v>442</v>
      </c>
      <c r="B253" s="71"/>
      <c r="C253" s="71"/>
      <c r="D253" s="72"/>
      <c r="E253" s="74"/>
      <c r="F253" s="112" t="s">
        <v>3161</v>
      </c>
      <c r="G253" s="71"/>
      <c r="H253" s="75"/>
      <c r="I253" s="76"/>
      <c r="J253" s="76"/>
      <c r="K253" s="75" t="s">
        <v>4071</v>
      </c>
      <c r="L253" s="89"/>
      <c r="M253" s="90">
        <v>2507.790283203125</v>
      </c>
      <c r="N253" s="90">
        <v>9165.5849609375</v>
      </c>
      <c r="O253" s="91"/>
      <c r="P253" s="92"/>
      <c r="Q253" s="92"/>
      <c r="R253" s="66"/>
      <c r="S253" s="66"/>
      <c r="T253" s="66"/>
      <c r="U253" s="66"/>
      <c r="V253" s="52"/>
      <c r="W253" s="52"/>
      <c r="X253" s="52"/>
      <c r="Y253" s="52"/>
      <c r="Z253" s="51"/>
      <c r="AA253" s="77">
        <v>253</v>
      </c>
      <c r="AB253" s="77"/>
      <c r="AC253" s="78"/>
      <c r="AD253" s="99">
        <v>277</v>
      </c>
      <c r="AE253" s="99">
        <v>425</v>
      </c>
      <c r="AF253" s="99">
        <v>738</v>
      </c>
      <c r="AG253" s="99">
        <v>3172</v>
      </c>
      <c r="AH253" s="99"/>
      <c r="AI253" s="99" t="s">
        <v>2232</v>
      </c>
      <c r="AJ253" s="99"/>
      <c r="AK253" s="99"/>
      <c r="AL253" s="99"/>
      <c r="AM253" s="102">
        <v>42059.18581018518</v>
      </c>
      <c r="AN253" s="99" t="s">
        <v>3365</v>
      </c>
      <c r="AO253" s="105" t="s">
        <v>3616</v>
      </c>
      <c r="AP253" s="99" t="s">
        <v>66</v>
      </c>
      <c r="AQ253" s="2"/>
      <c r="AR253" s="3"/>
      <c r="AS253" s="3"/>
      <c r="AT253" s="3"/>
      <c r="AU253" s="3"/>
    </row>
    <row r="254" spans="1:47" ht="15">
      <c r="A254" s="70" t="s">
        <v>443</v>
      </c>
      <c r="B254" s="71"/>
      <c r="C254" s="71"/>
      <c r="D254" s="72"/>
      <c r="E254" s="74"/>
      <c r="F254" s="112" t="s">
        <v>3162</v>
      </c>
      <c r="G254" s="71"/>
      <c r="H254" s="75"/>
      <c r="I254" s="76"/>
      <c r="J254" s="76"/>
      <c r="K254" s="75" t="s">
        <v>4072</v>
      </c>
      <c r="L254" s="89"/>
      <c r="M254" s="90">
        <v>2589.150634765625</v>
      </c>
      <c r="N254" s="90">
        <v>9167.0439453125</v>
      </c>
      <c r="O254" s="91"/>
      <c r="P254" s="92"/>
      <c r="Q254" s="92"/>
      <c r="R254" s="66"/>
      <c r="S254" s="66"/>
      <c r="T254" s="66"/>
      <c r="U254" s="66"/>
      <c r="V254" s="52"/>
      <c r="W254" s="52"/>
      <c r="X254" s="52"/>
      <c r="Y254" s="52"/>
      <c r="Z254" s="51"/>
      <c r="AA254" s="77">
        <v>254</v>
      </c>
      <c r="AB254" s="77"/>
      <c r="AC254" s="78"/>
      <c r="AD254" s="99">
        <v>617</v>
      </c>
      <c r="AE254" s="99">
        <v>616</v>
      </c>
      <c r="AF254" s="99">
        <v>463</v>
      </c>
      <c r="AG254" s="99">
        <v>1437</v>
      </c>
      <c r="AH254" s="99"/>
      <c r="AI254" s="99"/>
      <c r="AJ254" s="99" t="s">
        <v>2561</v>
      </c>
      <c r="AK254" s="105" t="s">
        <v>2804</v>
      </c>
      <c r="AL254" s="99"/>
      <c r="AM254" s="102">
        <v>41872.71344907407</v>
      </c>
      <c r="AN254" s="99" t="s">
        <v>3365</v>
      </c>
      <c r="AO254" s="105" t="s">
        <v>3617</v>
      </c>
      <c r="AP254" s="99" t="s">
        <v>66</v>
      </c>
      <c r="AQ254" s="2"/>
      <c r="AR254" s="3"/>
      <c r="AS254" s="3"/>
      <c r="AT254" s="3"/>
      <c r="AU254" s="3"/>
    </row>
    <row r="255" spans="1:47" ht="15">
      <c r="A255" s="70" t="s">
        <v>444</v>
      </c>
      <c r="B255" s="71"/>
      <c r="C255" s="71"/>
      <c r="D255" s="72"/>
      <c r="E255" s="74"/>
      <c r="F255" s="112" t="s">
        <v>3163</v>
      </c>
      <c r="G255" s="71"/>
      <c r="H255" s="75"/>
      <c r="I255" s="76"/>
      <c r="J255" s="76"/>
      <c r="K255" s="75" t="s">
        <v>4073</v>
      </c>
      <c r="L255" s="89"/>
      <c r="M255" s="90">
        <v>2588.431640625</v>
      </c>
      <c r="N255" s="90">
        <v>8966.53125</v>
      </c>
      <c r="O255" s="91"/>
      <c r="P255" s="92"/>
      <c r="Q255" s="92"/>
      <c r="R255" s="66"/>
      <c r="S255" s="66"/>
      <c r="T255" s="66"/>
      <c r="U255" s="66"/>
      <c r="V255" s="52"/>
      <c r="W255" s="52"/>
      <c r="X255" s="52"/>
      <c r="Y255" s="52"/>
      <c r="Z255" s="51"/>
      <c r="AA255" s="77">
        <v>255</v>
      </c>
      <c r="AB255" s="77"/>
      <c r="AC255" s="78"/>
      <c r="AD255" s="99">
        <v>744</v>
      </c>
      <c r="AE255" s="99">
        <v>3257</v>
      </c>
      <c r="AF255" s="99">
        <v>6958</v>
      </c>
      <c r="AG255" s="99">
        <v>5521</v>
      </c>
      <c r="AH255" s="99"/>
      <c r="AI255" s="99" t="s">
        <v>2233</v>
      </c>
      <c r="AJ255" s="99" t="s">
        <v>2562</v>
      </c>
      <c r="AK255" s="105" t="s">
        <v>2805</v>
      </c>
      <c r="AL255" s="99"/>
      <c r="AM255" s="102">
        <v>40871.44704861111</v>
      </c>
      <c r="AN255" s="99" t="s">
        <v>3365</v>
      </c>
      <c r="AO255" s="105" t="s">
        <v>3618</v>
      </c>
      <c r="AP255" s="99" t="s">
        <v>66</v>
      </c>
      <c r="AQ255" s="2"/>
      <c r="AR255" s="3"/>
      <c r="AS255" s="3"/>
      <c r="AT255" s="3"/>
      <c r="AU255" s="3"/>
    </row>
    <row r="256" spans="1:47" ht="15">
      <c r="A256" s="70" t="s">
        <v>445</v>
      </c>
      <c r="B256" s="71"/>
      <c r="C256" s="71"/>
      <c r="D256" s="72"/>
      <c r="E256" s="74"/>
      <c r="F256" s="112" t="s">
        <v>3164</v>
      </c>
      <c r="G256" s="71"/>
      <c r="H256" s="75"/>
      <c r="I256" s="76"/>
      <c r="J256" s="76"/>
      <c r="K256" s="75" t="s">
        <v>4074</v>
      </c>
      <c r="L256" s="89"/>
      <c r="M256" s="90">
        <v>2447.271484375</v>
      </c>
      <c r="N256" s="90">
        <v>8889.9775390625</v>
      </c>
      <c r="O256" s="91"/>
      <c r="P256" s="92"/>
      <c r="Q256" s="92"/>
      <c r="R256" s="66"/>
      <c r="S256" s="66"/>
      <c r="T256" s="66"/>
      <c r="U256" s="66"/>
      <c r="V256" s="52"/>
      <c r="W256" s="52"/>
      <c r="X256" s="52"/>
      <c r="Y256" s="52"/>
      <c r="Z256" s="51"/>
      <c r="AA256" s="77">
        <v>256</v>
      </c>
      <c r="AB256" s="77"/>
      <c r="AC256" s="78"/>
      <c r="AD256" s="99">
        <v>1847</v>
      </c>
      <c r="AE256" s="99">
        <v>1417</v>
      </c>
      <c r="AF256" s="99">
        <v>12999</v>
      </c>
      <c r="AG256" s="99">
        <v>3875</v>
      </c>
      <c r="AH256" s="99"/>
      <c r="AI256" s="99" t="s">
        <v>2234</v>
      </c>
      <c r="AJ256" s="99"/>
      <c r="AK256" s="99"/>
      <c r="AL256" s="99"/>
      <c r="AM256" s="102">
        <v>43014.15630787037</v>
      </c>
      <c r="AN256" s="99" t="s">
        <v>3365</v>
      </c>
      <c r="AO256" s="105" t="s">
        <v>3619</v>
      </c>
      <c r="AP256" s="99" t="s">
        <v>66</v>
      </c>
      <c r="AQ256" s="2"/>
      <c r="AR256" s="3"/>
      <c r="AS256" s="3"/>
      <c r="AT256" s="3"/>
      <c r="AU256" s="3"/>
    </row>
    <row r="257" spans="1:47" ht="15">
      <c r="A257" s="70" t="s">
        <v>446</v>
      </c>
      <c r="B257" s="71"/>
      <c r="C257" s="71"/>
      <c r="D257" s="72"/>
      <c r="E257" s="74"/>
      <c r="F257" s="112" t="s">
        <v>3165</v>
      </c>
      <c r="G257" s="71"/>
      <c r="H257" s="75"/>
      <c r="I257" s="76"/>
      <c r="J257" s="76"/>
      <c r="K257" s="75" t="s">
        <v>4075</v>
      </c>
      <c r="L257" s="89"/>
      <c r="M257" s="90">
        <v>2451.6982421875</v>
      </c>
      <c r="N257" s="90">
        <v>8900.044921875</v>
      </c>
      <c r="O257" s="91"/>
      <c r="P257" s="92"/>
      <c r="Q257" s="92"/>
      <c r="R257" s="66"/>
      <c r="S257" s="66"/>
      <c r="T257" s="66"/>
      <c r="U257" s="66"/>
      <c r="V257" s="52"/>
      <c r="W257" s="52"/>
      <c r="X257" s="52"/>
      <c r="Y257" s="52"/>
      <c r="Z257" s="51"/>
      <c r="AA257" s="77">
        <v>257</v>
      </c>
      <c r="AB257" s="77"/>
      <c r="AC257" s="78"/>
      <c r="AD257" s="99">
        <v>1360</v>
      </c>
      <c r="AE257" s="99">
        <v>552</v>
      </c>
      <c r="AF257" s="99">
        <v>4124</v>
      </c>
      <c r="AG257" s="99">
        <v>9715</v>
      </c>
      <c r="AH257" s="99"/>
      <c r="AI257" s="99" t="s">
        <v>2235</v>
      </c>
      <c r="AJ257" s="99"/>
      <c r="AK257" s="99"/>
      <c r="AL257" s="99"/>
      <c r="AM257" s="102">
        <v>43624.61503472222</v>
      </c>
      <c r="AN257" s="99" t="s">
        <v>3365</v>
      </c>
      <c r="AO257" s="105" t="s">
        <v>3620</v>
      </c>
      <c r="AP257" s="99" t="s">
        <v>66</v>
      </c>
      <c r="AQ257" s="2"/>
      <c r="AR257" s="3"/>
      <c r="AS257" s="3"/>
      <c r="AT257" s="3"/>
      <c r="AU257" s="3"/>
    </row>
    <row r="258" spans="1:47" ht="15">
      <c r="A258" s="70" t="s">
        <v>448</v>
      </c>
      <c r="B258" s="71"/>
      <c r="C258" s="71"/>
      <c r="D258" s="72"/>
      <c r="E258" s="74"/>
      <c r="F258" s="112" t="s">
        <v>3166</v>
      </c>
      <c r="G258" s="71"/>
      <c r="H258" s="75"/>
      <c r="I258" s="76"/>
      <c r="J258" s="76"/>
      <c r="K258" s="75" t="s">
        <v>4076</v>
      </c>
      <c r="L258" s="89"/>
      <c r="M258" s="90">
        <v>2424.65625</v>
      </c>
      <c r="N258" s="90">
        <v>8845.0458984375</v>
      </c>
      <c r="O258" s="91"/>
      <c r="P258" s="92"/>
      <c r="Q258" s="92"/>
      <c r="R258" s="66"/>
      <c r="S258" s="66"/>
      <c r="T258" s="66"/>
      <c r="U258" s="66"/>
      <c r="V258" s="52"/>
      <c r="W258" s="52"/>
      <c r="X258" s="52"/>
      <c r="Y258" s="52"/>
      <c r="Z258" s="51"/>
      <c r="AA258" s="77">
        <v>258</v>
      </c>
      <c r="AB258" s="77"/>
      <c r="AC258" s="78"/>
      <c r="AD258" s="99">
        <v>282</v>
      </c>
      <c r="AE258" s="99">
        <v>180</v>
      </c>
      <c r="AF258" s="99">
        <v>1767</v>
      </c>
      <c r="AG258" s="99">
        <v>70</v>
      </c>
      <c r="AH258" s="99"/>
      <c r="AI258" s="99" t="s">
        <v>2236</v>
      </c>
      <c r="AJ258" s="99" t="s">
        <v>2563</v>
      </c>
      <c r="AK258" s="99"/>
      <c r="AL258" s="99"/>
      <c r="AM258" s="102">
        <v>42255.02575231482</v>
      </c>
      <c r="AN258" s="99" t="s">
        <v>3365</v>
      </c>
      <c r="AO258" s="105" t="s">
        <v>3621</v>
      </c>
      <c r="AP258" s="99" t="s">
        <v>66</v>
      </c>
      <c r="AQ258" s="2"/>
      <c r="AR258" s="3"/>
      <c r="AS258" s="3"/>
      <c r="AT258" s="3"/>
      <c r="AU258" s="3"/>
    </row>
    <row r="259" spans="1:47" ht="15">
      <c r="A259" s="70" t="s">
        <v>449</v>
      </c>
      <c r="B259" s="71"/>
      <c r="C259" s="71"/>
      <c r="D259" s="72"/>
      <c r="E259" s="74"/>
      <c r="F259" s="112" t="s">
        <v>3167</v>
      </c>
      <c r="G259" s="71"/>
      <c r="H259" s="75"/>
      <c r="I259" s="76"/>
      <c r="J259" s="76"/>
      <c r="K259" s="75" t="s">
        <v>4077</v>
      </c>
      <c r="L259" s="89"/>
      <c r="M259" s="90">
        <v>2678.4462890625</v>
      </c>
      <c r="N259" s="90">
        <v>9032.697265625</v>
      </c>
      <c r="O259" s="91"/>
      <c r="P259" s="92"/>
      <c r="Q259" s="92"/>
      <c r="R259" s="66"/>
      <c r="S259" s="66"/>
      <c r="T259" s="66"/>
      <c r="U259" s="66"/>
      <c r="V259" s="52"/>
      <c r="W259" s="52"/>
      <c r="X259" s="52"/>
      <c r="Y259" s="52"/>
      <c r="Z259" s="51"/>
      <c r="AA259" s="77">
        <v>259</v>
      </c>
      <c r="AB259" s="77"/>
      <c r="AC259" s="78"/>
      <c r="AD259" s="99">
        <v>136</v>
      </c>
      <c r="AE259" s="99">
        <v>17</v>
      </c>
      <c r="AF259" s="99">
        <v>314</v>
      </c>
      <c r="AG259" s="99">
        <v>761</v>
      </c>
      <c r="AH259" s="99"/>
      <c r="AI259" s="99"/>
      <c r="AJ259" s="99"/>
      <c r="AK259" s="99"/>
      <c r="AL259" s="99"/>
      <c r="AM259" s="102">
        <v>43259.89939814815</v>
      </c>
      <c r="AN259" s="99" t="s">
        <v>3365</v>
      </c>
      <c r="AO259" s="105" t="s">
        <v>3622</v>
      </c>
      <c r="AP259" s="99" t="s">
        <v>66</v>
      </c>
      <c r="AQ259" s="2"/>
      <c r="AR259" s="3"/>
      <c r="AS259" s="3"/>
      <c r="AT259" s="3"/>
      <c r="AU259" s="3"/>
    </row>
    <row r="260" spans="1:47" ht="15">
      <c r="A260" s="70" t="s">
        <v>450</v>
      </c>
      <c r="B260" s="71"/>
      <c r="C260" s="71"/>
      <c r="D260" s="72"/>
      <c r="E260" s="74"/>
      <c r="F260" s="112" t="s">
        <v>3168</v>
      </c>
      <c r="G260" s="71"/>
      <c r="H260" s="75"/>
      <c r="I260" s="76"/>
      <c r="J260" s="76"/>
      <c r="K260" s="75" t="s">
        <v>4078</v>
      </c>
      <c r="L260" s="89"/>
      <c r="M260" s="90">
        <v>2449.6826171875</v>
      </c>
      <c r="N260" s="90">
        <v>8892.798828125</v>
      </c>
      <c r="O260" s="91"/>
      <c r="P260" s="92"/>
      <c r="Q260" s="92"/>
      <c r="R260" s="66"/>
      <c r="S260" s="66"/>
      <c r="T260" s="66"/>
      <c r="U260" s="66"/>
      <c r="V260" s="52"/>
      <c r="W260" s="52"/>
      <c r="X260" s="52"/>
      <c r="Y260" s="52"/>
      <c r="Z260" s="51"/>
      <c r="AA260" s="77">
        <v>260</v>
      </c>
      <c r="AB260" s="77"/>
      <c r="AC260" s="78"/>
      <c r="AD260" s="99">
        <v>55</v>
      </c>
      <c r="AE260" s="99">
        <v>13</v>
      </c>
      <c r="AF260" s="99">
        <v>205</v>
      </c>
      <c r="AG260" s="99">
        <v>36</v>
      </c>
      <c r="AH260" s="99"/>
      <c r="AI260" s="99"/>
      <c r="AJ260" s="99"/>
      <c r="AK260" s="99"/>
      <c r="AL260" s="99"/>
      <c r="AM260" s="102">
        <v>41620.890173611115</v>
      </c>
      <c r="AN260" s="99" t="s">
        <v>3365</v>
      </c>
      <c r="AO260" s="105" t="s">
        <v>3623</v>
      </c>
      <c r="AP260" s="99" t="s">
        <v>66</v>
      </c>
      <c r="AQ260" s="2"/>
      <c r="AR260" s="3"/>
      <c r="AS260" s="3"/>
      <c r="AT260" s="3"/>
      <c r="AU260" s="3"/>
    </row>
    <row r="261" spans="1:47" ht="15">
      <c r="A261" s="70" t="s">
        <v>647</v>
      </c>
      <c r="B261" s="71"/>
      <c r="C261" s="71"/>
      <c r="D261" s="72"/>
      <c r="E261" s="74"/>
      <c r="F261" s="112" t="s">
        <v>3169</v>
      </c>
      <c r="G261" s="71"/>
      <c r="H261" s="75"/>
      <c r="I261" s="76"/>
      <c r="J261" s="76"/>
      <c r="K261" s="75" t="s">
        <v>4079</v>
      </c>
      <c r="L261" s="89"/>
      <c r="M261" s="90">
        <v>2450.055419921875</v>
      </c>
      <c r="N261" s="90">
        <v>8882.892578125</v>
      </c>
      <c r="O261" s="91"/>
      <c r="P261" s="92"/>
      <c r="Q261" s="92"/>
      <c r="R261" s="66"/>
      <c r="S261" s="66"/>
      <c r="T261" s="66"/>
      <c r="U261" s="66"/>
      <c r="V261" s="52"/>
      <c r="W261" s="52"/>
      <c r="X261" s="52"/>
      <c r="Y261" s="52"/>
      <c r="Z261" s="51"/>
      <c r="AA261" s="77">
        <v>261</v>
      </c>
      <c r="AB261" s="77"/>
      <c r="AC261" s="78"/>
      <c r="AD261" s="99">
        <v>517</v>
      </c>
      <c r="AE261" s="99">
        <v>9408</v>
      </c>
      <c r="AF261" s="99">
        <v>9921</v>
      </c>
      <c r="AG261" s="99">
        <v>2580</v>
      </c>
      <c r="AH261" s="99"/>
      <c r="AI261" s="99" t="s">
        <v>2237</v>
      </c>
      <c r="AJ261" s="99" t="s">
        <v>2436</v>
      </c>
      <c r="AK261" s="105" t="s">
        <v>2806</v>
      </c>
      <c r="AL261" s="99"/>
      <c r="AM261" s="102">
        <v>39860.55804398148</v>
      </c>
      <c r="AN261" s="99" t="s">
        <v>3365</v>
      </c>
      <c r="AO261" s="105" t="s">
        <v>3624</v>
      </c>
      <c r="AP261" s="99" t="s">
        <v>65</v>
      </c>
      <c r="AQ261" s="2"/>
      <c r="AR261" s="3"/>
      <c r="AS261" s="3"/>
      <c r="AT261" s="3"/>
      <c r="AU261" s="3"/>
    </row>
    <row r="262" spans="1:47" ht="15">
      <c r="A262" s="70" t="s">
        <v>452</v>
      </c>
      <c r="B262" s="71"/>
      <c r="C262" s="71"/>
      <c r="D262" s="72"/>
      <c r="E262" s="74"/>
      <c r="F262" s="112" t="s">
        <v>3170</v>
      </c>
      <c r="G262" s="71"/>
      <c r="H262" s="75"/>
      <c r="I262" s="76"/>
      <c r="J262" s="76"/>
      <c r="K262" s="75" t="s">
        <v>4080</v>
      </c>
      <c r="L262" s="89"/>
      <c r="M262" s="90">
        <v>2598.092529296875</v>
      </c>
      <c r="N262" s="90">
        <v>8894.314453125</v>
      </c>
      <c r="O262" s="91"/>
      <c r="P262" s="92"/>
      <c r="Q262" s="92"/>
      <c r="R262" s="66"/>
      <c r="S262" s="66"/>
      <c r="T262" s="66"/>
      <c r="U262" s="66"/>
      <c r="V262" s="52"/>
      <c r="W262" s="52"/>
      <c r="X262" s="52"/>
      <c r="Y262" s="52"/>
      <c r="Z262" s="51"/>
      <c r="AA262" s="77">
        <v>262</v>
      </c>
      <c r="AB262" s="77"/>
      <c r="AC262" s="78"/>
      <c r="AD262" s="99">
        <v>159</v>
      </c>
      <c r="AE262" s="99">
        <v>54</v>
      </c>
      <c r="AF262" s="99">
        <v>2341</v>
      </c>
      <c r="AG262" s="99">
        <v>8550</v>
      </c>
      <c r="AH262" s="99"/>
      <c r="AI262" s="99" t="s">
        <v>2238</v>
      </c>
      <c r="AJ262" s="99" t="s">
        <v>2564</v>
      </c>
      <c r="AK262" s="99"/>
      <c r="AL262" s="99"/>
      <c r="AM262" s="102">
        <v>42224.65453703704</v>
      </c>
      <c r="AN262" s="99" t="s">
        <v>3365</v>
      </c>
      <c r="AO262" s="105" t="s">
        <v>3625</v>
      </c>
      <c r="AP262" s="99" t="s">
        <v>66</v>
      </c>
      <c r="AQ262" s="2"/>
      <c r="AR262" s="3"/>
      <c r="AS262" s="3"/>
      <c r="AT262" s="3"/>
      <c r="AU262" s="3"/>
    </row>
    <row r="263" spans="1:47" ht="15">
      <c r="A263" s="70" t="s">
        <v>453</v>
      </c>
      <c r="B263" s="71"/>
      <c r="C263" s="71"/>
      <c r="D263" s="72"/>
      <c r="E263" s="74"/>
      <c r="F263" s="112" t="s">
        <v>3171</v>
      </c>
      <c r="G263" s="71"/>
      <c r="H263" s="75"/>
      <c r="I263" s="76"/>
      <c r="J263" s="76"/>
      <c r="K263" s="75" t="s">
        <v>4081</v>
      </c>
      <c r="L263" s="89"/>
      <c r="M263" s="90">
        <v>2406.005615234375</v>
      </c>
      <c r="N263" s="90">
        <v>8633.0419921875</v>
      </c>
      <c r="O263" s="91"/>
      <c r="P263" s="92"/>
      <c r="Q263" s="92"/>
      <c r="R263" s="66"/>
      <c r="S263" s="66"/>
      <c r="T263" s="66"/>
      <c r="U263" s="66"/>
      <c r="V263" s="52"/>
      <c r="W263" s="52"/>
      <c r="X263" s="52"/>
      <c r="Y263" s="52"/>
      <c r="Z263" s="51"/>
      <c r="AA263" s="77">
        <v>263</v>
      </c>
      <c r="AB263" s="77"/>
      <c r="AC263" s="78"/>
      <c r="AD263" s="99">
        <v>637</v>
      </c>
      <c r="AE263" s="99">
        <v>185</v>
      </c>
      <c r="AF263" s="99">
        <v>4032</v>
      </c>
      <c r="AG263" s="99">
        <v>8960</v>
      </c>
      <c r="AH263" s="99"/>
      <c r="AI263" s="99" t="s">
        <v>2239</v>
      </c>
      <c r="AJ263" s="99" t="s">
        <v>2565</v>
      </c>
      <c r="AK263" s="99"/>
      <c r="AL263" s="99"/>
      <c r="AM263" s="102">
        <v>40413.85556712963</v>
      </c>
      <c r="AN263" s="99" t="s">
        <v>3365</v>
      </c>
      <c r="AO263" s="105" t="s">
        <v>3626</v>
      </c>
      <c r="AP263" s="99" t="s">
        <v>66</v>
      </c>
      <c r="AQ263" s="2"/>
      <c r="AR263" s="3"/>
      <c r="AS263" s="3"/>
      <c r="AT263" s="3"/>
      <c r="AU263" s="3"/>
    </row>
    <row r="264" spans="1:47" ht="15">
      <c r="A264" s="70" t="s">
        <v>522</v>
      </c>
      <c r="B264" s="71"/>
      <c r="C264" s="71"/>
      <c r="D264" s="72"/>
      <c r="E264" s="74"/>
      <c r="F264" s="112" t="s">
        <v>3172</v>
      </c>
      <c r="G264" s="71"/>
      <c r="H264" s="75"/>
      <c r="I264" s="76"/>
      <c r="J264" s="76"/>
      <c r="K264" s="75" t="s">
        <v>4082</v>
      </c>
      <c r="L264" s="89"/>
      <c r="M264" s="90">
        <v>2287.251220703125</v>
      </c>
      <c r="N264" s="90">
        <v>8889.23046875</v>
      </c>
      <c r="O264" s="91"/>
      <c r="P264" s="92"/>
      <c r="Q264" s="92"/>
      <c r="R264" s="66"/>
      <c r="S264" s="66"/>
      <c r="T264" s="66"/>
      <c r="U264" s="66"/>
      <c r="V264" s="52"/>
      <c r="W264" s="52"/>
      <c r="X264" s="52"/>
      <c r="Y264" s="52"/>
      <c r="Z264" s="51"/>
      <c r="AA264" s="77">
        <v>264</v>
      </c>
      <c r="AB264" s="77"/>
      <c r="AC264" s="78"/>
      <c r="AD264" s="99">
        <v>3343</v>
      </c>
      <c r="AE264" s="99">
        <v>18989</v>
      </c>
      <c r="AF264" s="99">
        <v>26438</v>
      </c>
      <c r="AG264" s="99">
        <v>1437</v>
      </c>
      <c r="AH264" s="99"/>
      <c r="AI264" s="99" t="s">
        <v>2240</v>
      </c>
      <c r="AJ264" s="99" t="s">
        <v>2566</v>
      </c>
      <c r="AK264" s="105" t="s">
        <v>2807</v>
      </c>
      <c r="AL264" s="99"/>
      <c r="AM264" s="102">
        <v>40061.69060185185</v>
      </c>
      <c r="AN264" s="99" t="s">
        <v>3365</v>
      </c>
      <c r="AO264" s="105" t="s">
        <v>3627</v>
      </c>
      <c r="AP264" s="99" t="s">
        <v>66</v>
      </c>
      <c r="AQ264" s="2"/>
      <c r="AR264" s="3"/>
      <c r="AS264" s="3"/>
      <c r="AT264" s="3"/>
      <c r="AU264" s="3"/>
    </row>
    <row r="265" spans="1:47" ht="15">
      <c r="A265" s="70" t="s">
        <v>454</v>
      </c>
      <c r="B265" s="71"/>
      <c r="C265" s="71"/>
      <c r="D265" s="72"/>
      <c r="E265" s="74"/>
      <c r="F265" s="112" t="s">
        <v>3173</v>
      </c>
      <c r="G265" s="71"/>
      <c r="H265" s="75"/>
      <c r="I265" s="76"/>
      <c r="J265" s="76"/>
      <c r="K265" s="75" t="s">
        <v>4083</v>
      </c>
      <c r="L265" s="89"/>
      <c r="M265" s="90">
        <v>2296.503173828125</v>
      </c>
      <c r="N265" s="90">
        <v>8872.79296875</v>
      </c>
      <c r="O265" s="91"/>
      <c r="P265" s="92"/>
      <c r="Q265" s="92"/>
      <c r="R265" s="66"/>
      <c r="S265" s="66"/>
      <c r="T265" s="66"/>
      <c r="U265" s="66"/>
      <c r="V265" s="52"/>
      <c r="W265" s="52"/>
      <c r="X265" s="52"/>
      <c r="Y265" s="52"/>
      <c r="Z265" s="51"/>
      <c r="AA265" s="77">
        <v>265</v>
      </c>
      <c r="AB265" s="77"/>
      <c r="AC265" s="78"/>
      <c r="AD265" s="99">
        <v>366</v>
      </c>
      <c r="AE265" s="99">
        <v>157</v>
      </c>
      <c r="AF265" s="99">
        <v>1073</v>
      </c>
      <c r="AG265" s="99">
        <v>2978</v>
      </c>
      <c r="AH265" s="99"/>
      <c r="AI265" s="99"/>
      <c r="AJ265" s="99"/>
      <c r="AK265" s="99"/>
      <c r="AL265" s="99"/>
      <c r="AM265" s="102">
        <v>41881.11071759259</v>
      </c>
      <c r="AN265" s="99" t="s">
        <v>3365</v>
      </c>
      <c r="AO265" s="105" t="s">
        <v>3628</v>
      </c>
      <c r="AP265" s="99" t="s">
        <v>66</v>
      </c>
      <c r="AQ265" s="2"/>
      <c r="AR265" s="3"/>
      <c r="AS265" s="3"/>
      <c r="AT265" s="3"/>
      <c r="AU265" s="3"/>
    </row>
    <row r="266" spans="1:47" ht="15">
      <c r="A266" s="70" t="s">
        <v>455</v>
      </c>
      <c r="B266" s="71"/>
      <c r="C266" s="71"/>
      <c r="D266" s="72"/>
      <c r="E266" s="74"/>
      <c r="F266" s="112" t="s">
        <v>3174</v>
      </c>
      <c r="G266" s="71"/>
      <c r="H266" s="75"/>
      <c r="I266" s="76"/>
      <c r="J266" s="76"/>
      <c r="K266" s="75" t="s">
        <v>4084</v>
      </c>
      <c r="L266" s="89"/>
      <c r="M266" s="90">
        <v>2537.028564453125</v>
      </c>
      <c r="N266" s="90">
        <v>9018.205078125</v>
      </c>
      <c r="O266" s="91"/>
      <c r="P266" s="92"/>
      <c r="Q266" s="92"/>
      <c r="R266" s="66"/>
      <c r="S266" s="66"/>
      <c r="T266" s="66"/>
      <c r="U266" s="66"/>
      <c r="V266" s="52"/>
      <c r="W266" s="52"/>
      <c r="X266" s="52"/>
      <c r="Y266" s="52"/>
      <c r="Z266" s="51"/>
      <c r="AA266" s="77">
        <v>266</v>
      </c>
      <c r="AB266" s="77"/>
      <c r="AC266" s="78"/>
      <c r="AD266" s="99">
        <v>904</v>
      </c>
      <c r="AE266" s="99">
        <v>918</v>
      </c>
      <c r="AF266" s="99">
        <v>1818</v>
      </c>
      <c r="AG266" s="99">
        <v>6466</v>
      </c>
      <c r="AH266" s="99"/>
      <c r="AI266" s="99" t="s">
        <v>2241</v>
      </c>
      <c r="AJ266" s="99" t="s">
        <v>2567</v>
      </c>
      <c r="AK266" s="105" t="s">
        <v>2808</v>
      </c>
      <c r="AL266" s="99"/>
      <c r="AM266" s="102">
        <v>41674.2328587963</v>
      </c>
      <c r="AN266" s="99" t="s">
        <v>3365</v>
      </c>
      <c r="AO266" s="105" t="s">
        <v>3629</v>
      </c>
      <c r="AP266" s="99" t="s">
        <v>66</v>
      </c>
      <c r="AQ266" s="2"/>
      <c r="AR266" s="3"/>
      <c r="AS266" s="3"/>
      <c r="AT266" s="3"/>
      <c r="AU266" s="3"/>
    </row>
    <row r="267" spans="1:47" ht="15">
      <c r="A267" s="70" t="s">
        <v>456</v>
      </c>
      <c r="B267" s="71"/>
      <c r="C267" s="71"/>
      <c r="D267" s="72"/>
      <c r="E267" s="74"/>
      <c r="F267" s="112" t="s">
        <v>3175</v>
      </c>
      <c r="G267" s="71"/>
      <c r="H267" s="75"/>
      <c r="I267" s="76"/>
      <c r="J267" s="76"/>
      <c r="K267" s="75" t="s">
        <v>4085</v>
      </c>
      <c r="L267" s="89"/>
      <c r="M267" s="90">
        <v>2460.722412109375</v>
      </c>
      <c r="N267" s="90">
        <v>8645.1044921875</v>
      </c>
      <c r="O267" s="91"/>
      <c r="P267" s="92"/>
      <c r="Q267" s="92"/>
      <c r="R267" s="66"/>
      <c r="S267" s="66"/>
      <c r="T267" s="66"/>
      <c r="U267" s="66"/>
      <c r="V267" s="52"/>
      <c r="W267" s="52"/>
      <c r="X267" s="52"/>
      <c r="Y267" s="52"/>
      <c r="Z267" s="51"/>
      <c r="AA267" s="77">
        <v>267</v>
      </c>
      <c r="AB267" s="77"/>
      <c r="AC267" s="78"/>
      <c r="AD267" s="99">
        <v>332</v>
      </c>
      <c r="AE267" s="99">
        <v>103</v>
      </c>
      <c r="AF267" s="99">
        <v>4010</v>
      </c>
      <c r="AG267" s="99">
        <v>9842</v>
      </c>
      <c r="AH267" s="99"/>
      <c r="AI267" s="99" t="s">
        <v>2242</v>
      </c>
      <c r="AJ267" s="99" t="s">
        <v>2566</v>
      </c>
      <c r="AK267" s="99"/>
      <c r="AL267" s="99"/>
      <c r="AM267" s="102">
        <v>41022.02313657408</v>
      </c>
      <c r="AN267" s="99" t="s">
        <v>3365</v>
      </c>
      <c r="AO267" s="105" t="s">
        <v>3630</v>
      </c>
      <c r="AP267" s="99" t="s">
        <v>66</v>
      </c>
      <c r="AQ267" s="2"/>
      <c r="AR267" s="3"/>
      <c r="AS267" s="3"/>
      <c r="AT267" s="3"/>
      <c r="AU267" s="3"/>
    </row>
    <row r="268" spans="1:47" ht="15">
      <c r="A268" s="70" t="s">
        <v>457</v>
      </c>
      <c r="B268" s="71"/>
      <c r="C268" s="71"/>
      <c r="D268" s="72"/>
      <c r="E268" s="74"/>
      <c r="F268" s="112" t="s">
        <v>3176</v>
      </c>
      <c r="G268" s="71"/>
      <c r="H268" s="75"/>
      <c r="I268" s="76"/>
      <c r="J268" s="76"/>
      <c r="K268" s="75" t="s">
        <v>4086</v>
      </c>
      <c r="L268" s="89"/>
      <c r="M268" s="90">
        <v>2272.03564453125</v>
      </c>
      <c r="N268" s="90">
        <v>8790.482421875</v>
      </c>
      <c r="O268" s="91"/>
      <c r="P268" s="92"/>
      <c r="Q268" s="92"/>
      <c r="R268" s="66"/>
      <c r="S268" s="66"/>
      <c r="T268" s="66"/>
      <c r="U268" s="66"/>
      <c r="V268" s="52"/>
      <c r="W268" s="52"/>
      <c r="X268" s="52"/>
      <c r="Y268" s="52"/>
      <c r="Z268" s="51"/>
      <c r="AA268" s="77">
        <v>268</v>
      </c>
      <c r="AB268" s="77"/>
      <c r="AC268" s="78"/>
      <c r="AD268" s="99">
        <v>846</v>
      </c>
      <c r="AE268" s="99">
        <v>75</v>
      </c>
      <c r="AF268" s="99">
        <v>1566</v>
      </c>
      <c r="AG268" s="99">
        <v>1915</v>
      </c>
      <c r="AH268" s="99"/>
      <c r="AI268" s="99"/>
      <c r="AJ268" s="99" t="s">
        <v>2485</v>
      </c>
      <c r="AK268" s="99"/>
      <c r="AL268" s="99"/>
      <c r="AM268" s="102">
        <v>42782.84575231482</v>
      </c>
      <c r="AN268" s="99" t="s">
        <v>3365</v>
      </c>
      <c r="AO268" s="105" t="s">
        <v>3631</v>
      </c>
      <c r="AP268" s="99" t="s">
        <v>66</v>
      </c>
      <c r="AQ268" s="2"/>
      <c r="AR268" s="3"/>
      <c r="AS268" s="3"/>
      <c r="AT268" s="3"/>
      <c r="AU268" s="3"/>
    </row>
    <row r="269" spans="1:47" ht="15">
      <c r="A269" s="70" t="s">
        <v>458</v>
      </c>
      <c r="B269" s="71"/>
      <c r="C269" s="71"/>
      <c r="D269" s="72"/>
      <c r="E269" s="74"/>
      <c r="F269" s="112" t="s">
        <v>3177</v>
      </c>
      <c r="G269" s="71"/>
      <c r="H269" s="75"/>
      <c r="I269" s="76"/>
      <c r="J269" s="76"/>
      <c r="K269" s="75" t="s">
        <v>4087</v>
      </c>
      <c r="L269" s="89"/>
      <c r="M269" s="90">
        <v>2306.050537109375</v>
      </c>
      <c r="N269" s="90">
        <v>8878.337890625</v>
      </c>
      <c r="O269" s="91"/>
      <c r="P269" s="92"/>
      <c r="Q269" s="92"/>
      <c r="R269" s="66"/>
      <c r="S269" s="66"/>
      <c r="T269" s="66"/>
      <c r="U269" s="66"/>
      <c r="V269" s="52"/>
      <c r="W269" s="52"/>
      <c r="X269" s="52"/>
      <c r="Y269" s="52"/>
      <c r="Z269" s="51"/>
      <c r="AA269" s="77">
        <v>269</v>
      </c>
      <c r="AB269" s="77"/>
      <c r="AC269" s="78"/>
      <c r="AD269" s="99">
        <v>85</v>
      </c>
      <c r="AE269" s="99">
        <v>9091</v>
      </c>
      <c r="AF269" s="99">
        <v>42862</v>
      </c>
      <c r="AG269" s="99">
        <v>420</v>
      </c>
      <c r="AH269" s="99"/>
      <c r="AI269" s="99" t="s">
        <v>2243</v>
      </c>
      <c r="AJ269" s="99" t="s">
        <v>2436</v>
      </c>
      <c r="AK269" s="105" t="s">
        <v>2809</v>
      </c>
      <c r="AL269" s="99"/>
      <c r="AM269" s="102">
        <v>39862.31494212963</v>
      </c>
      <c r="AN269" s="99" t="s">
        <v>3365</v>
      </c>
      <c r="AO269" s="105" t="s">
        <v>3632</v>
      </c>
      <c r="AP269" s="99" t="s">
        <v>66</v>
      </c>
      <c r="AQ269" s="2"/>
      <c r="AR269" s="3"/>
      <c r="AS269" s="3"/>
      <c r="AT269" s="3"/>
      <c r="AU269" s="3"/>
    </row>
    <row r="270" spans="1:47" ht="15">
      <c r="A270" s="70" t="s">
        <v>459</v>
      </c>
      <c r="B270" s="71"/>
      <c r="C270" s="71"/>
      <c r="D270" s="72"/>
      <c r="E270" s="74"/>
      <c r="F270" s="112" t="s">
        <v>3178</v>
      </c>
      <c r="G270" s="71"/>
      <c r="H270" s="75"/>
      <c r="I270" s="76"/>
      <c r="J270" s="76"/>
      <c r="K270" s="75" t="s">
        <v>4088</v>
      </c>
      <c r="L270" s="89"/>
      <c r="M270" s="90">
        <v>2297.13037109375</v>
      </c>
      <c r="N270" s="90">
        <v>8971.732421875</v>
      </c>
      <c r="O270" s="91"/>
      <c r="P270" s="92"/>
      <c r="Q270" s="92"/>
      <c r="R270" s="66"/>
      <c r="S270" s="66"/>
      <c r="T270" s="66"/>
      <c r="U270" s="66"/>
      <c r="V270" s="52"/>
      <c r="W270" s="52"/>
      <c r="X270" s="52"/>
      <c r="Y270" s="52"/>
      <c r="Z270" s="51"/>
      <c r="AA270" s="77">
        <v>270</v>
      </c>
      <c r="AB270" s="77"/>
      <c r="AC270" s="78"/>
      <c r="AD270" s="99">
        <v>577</v>
      </c>
      <c r="AE270" s="99">
        <v>184</v>
      </c>
      <c r="AF270" s="99">
        <v>19671</v>
      </c>
      <c r="AG270" s="99">
        <v>85318</v>
      </c>
      <c r="AH270" s="99"/>
      <c r="AI270" s="99" t="s">
        <v>2244</v>
      </c>
      <c r="AJ270" s="99" t="s">
        <v>2422</v>
      </c>
      <c r="AK270" s="99"/>
      <c r="AL270" s="99"/>
      <c r="AM270" s="102">
        <v>40831.955462962964</v>
      </c>
      <c r="AN270" s="99" t="s">
        <v>3365</v>
      </c>
      <c r="AO270" s="105" t="s">
        <v>3633</v>
      </c>
      <c r="AP270" s="99" t="s">
        <v>66</v>
      </c>
      <c r="AQ270" s="2"/>
      <c r="AR270" s="3"/>
      <c r="AS270" s="3"/>
      <c r="AT270" s="3"/>
      <c r="AU270" s="3"/>
    </row>
    <row r="271" spans="1:47" ht="15">
      <c r="A271" s="70" t="s">
        <v>460</v>
      </c>
      <c r="B271" s="71"/>
      <c r="C271" s="71"/>
      <c r="D271" s="72"/>
      <c r="E271" s="74"/>
      <c r="F271" s="112" t="s">
        <v>3179</v>
      </c>
      <c r="G271" s="71"/>
      <c r="H271" s="75"/>
      <c r="I271" s="76"/>
      <c r="J271" s="76"/>
      <c r="K271" s="75" t="s">
        <v>4089</v>
      </c>
      <c r="L271" s="89"/>
      <c r="M271" s="90">
        <v>2306.012939453125</v>
      </c>
      <c r="N271" s="90">
        <v>8700.125</v>
      </c>
      <c r="O271" s="91"/>
      <c r="P271" s="92"/>
      <c r="Q271" s="92"/>
      <c r="R271" s="66"/>
      <c r="S271" s="66"/>
      <c r="T271" s="66"/>
      <c r="U271" s="66"/>
      <c r="V271" s="52"/>
      <c r="W271" s="52"/>
      <c r="X271" s="52"/>
      <c r="Y271" s="52"/>
      <c r="Z271" s="51"/>
      <c r="AA271" s="77">
        <v>271</v>
      </c>
      <c r="AB271" s="77"/>
      <c r="AC271" s="78"/>
      <c r="AD271" s="99">
        <v>2434</v>
      </c>
      <c r="AE271" s="99">
        <v>422</v>
      </c>
      <c r="AF271" s="99">
        <v>145870</v>
      </c>
      <c r="AG271" s="99">
        <v>6118</v>
      </c>
      <c r="AH271" s="99"/>
      <c r="AI271" s="99" t="s">
        <v>2245</v>
      </c>
      <c r="AJ271" s="99" t="s">
        <v>2450</v>
      </c>
      <c r="AK271" s="99"/>
      <c r="AL271" s="99"/>
      <c r="AM271" s="102">
        <v>40777.97508101852</v>
      </c>
      <c r="AN271" s="99" t="s">
        <v>3365</v>
      </c>
      <c r="AO271" s="105" t="s">
        <v>3634</v>
      </c>
      <c r="AP271" s="99" t="s">
        <v>66</v>
      </c>
      <c r="AQ271" s="2"/>
      <c r="AR271" s="3"/>
      <c r="AS271" s="3"/>
      <c r="AT271" s="3"/>
      <c r="AU271" s="3"/>
    </row>
    <row r="272" spans="1:47" ht="15">
      <c r="A272" s="70" t="s">
        <v>461</v>
      </c>
      <c r="B272" s="71"/>
      <c r="C272" s="71"/>
      <c r="D272" s="72"/>
      <c r="E272" s="74"/>
      <c r="F272" s="112" t="s">
        <v>3180</v>
      </c>
      <c r="G272" s="71"/>
      <c r="H272" s="75"/>
      <c r="I272" s="76"/>
      <c r="J272" s="76"/>
      <c r="K272" s="75" t="s">
        <v>4090</v>
      </c>
      <c r="L272" s="89"/>
      <c r="M272" s="90">
        <v>2511.746826171875</v>
      </c>
      <c r="N272" s="90">
        <v>8824.6298828125</v>
      </c>
      <c r="O272" s="91"/>
      <c r="P272" s="92"/>
      <c r="Q272" s="92"/>
      <c r="R272" s="66"/>
      <c r="S272" s="66"/>
      <c r="T272" s="66"/>
      <c r="U272" s="66"/>
      <c r="V272" s="52"/>
      <c r="W272" s="52"/>
      <c r="X272" s="52"/>
      <c r="Y272" s="52"/>
      <c r="Z272" s="51"/>
      <c r="AA272" s="77">
        <v>272</v>
      </c>
      <c r="AB272" s="77"/>
      <c r="AC272" s="78"/>
      <c r="AD272" s="99">
        <v>808</v>
      </c>
      <c r="AE272" s="99">
        <v>237</v>
      </c>
      <c r="AF272" s="99">
        <v>62898</v>
      </c>
      <c r="AG272" s="99">
        <v>3</v>
      </c>
      <c r="AH272" s="99"/>
      <c r="AI272" s="99" t="s">
        <v>2246</v>
      </c>
      <c r="AJ272" s="99" t="s">
        <v>2517</v>
      </c>
      <c r="AK272" s="99"/>
      <c r="AL272" s="99"/>
      <c r="AM272" s="102">
        <v>40277.630208333336</v>
      </c>
      <c r="AN272" s="99" t="s">
        <v>3365</v>
      </c>
      <c r="AO272" s="105" t="s">
        <v>3635</v>
      </c>
      <c r="AP272" s="99" t="s">
        <v>66</v>
      </c>
      <c r="AQ272" s="2"/>
      <c r="AR272" s="3"/>
      <c r="AS272" s="3"/>
      <c r="AT272" s="3"/>
      <c r="AU272" s="3"/>
    </row>
    <row r="273" spans="1:47" ht="15">
      <c r="A273" s="70" t="s">
        <v>462</v>
      </c>
      <c r="B273" s="71"/>
      <c r="C273" s="71"/>
      <c r="D273" s="72"/>
      <c r="E273" s="74"/>
      <c r="F273" s="112" t="s">
        <v>3181</v>
      </c>
      <c r="G273" s="71"/>
      <c r="H273" s="75"/>
      <c r="I273" s="76"/>
      <c r="J273" s="76"/>
      <c r="K273" s="75" t="s">
        <v>4091</v>
      </c>
      <c r="L273" s="89"/>
      <c r="M273" s="90">
        <v>2484.327880859375</v>
      </c>
      <c r="N273" s="90">
        <v>8728.1787109375</v>
      </c>
      <c r="O273" s="91"/>
      <c r="P273" s="92"/>
      <c r="Q273" s="92"/>
      <c r="R273" s="66"/>
      <c r="S273" s="66"/>
      <c r="T273" s="66"/>
      <c r="U273" s="66"/>
      <c r="V273" s="52"/>
      <c r="W273" s="52"/>
      <c r="X273" s="52"/>
      <c r="Y273" s="52"/>
      <c r="Z273" s="51"/>
      <c r="AA273" s="77">
        <v>273</v>
      </c>
      <c r="AB273" s="77"/>
      <c r="AC273" s="78"/>
      <c r="AD273" s="99">
        <v>3692</v>
      </c>
      <c r="AE273" s="99">
        <v>768</v>
      </c>
      <c r="AF273" s="99">
        <v>193236</v>
      </c>
      <c r="AG273" s="99">
        <v>186658</v>
      </c>
      <c r="AH273" s="99"/>
      <c r="AI273" s="99"/>
      <c r="AJ273" s="99" t="s">
        <v>2568</v>
      </c>
      <c r="AK273" s="99"/>
      <c r="AL273" s="99"/>
      <c r="AM273" s="102">
        <v>41181.96518518519</v>
      </c>
      <c r="AN273" s="99" t="s">
        <v>3365</v>
      </c>
      <c r="AO273" s="105" t="s">
        <v>3636</v>
      </c>
      <c r="AP273" s="99" t="s">
        <v>66</v>
      </c>
      <c r="AQ273" s="2"/>
      <c r="AR273" s="3"/>
      <c r="AS273" s="3"/>
      <c r="AT273" s="3"/>
      <c r="AU273" s="3"/>
    </row>
    <row r="274" spans="1:47" ht="15">
      <c r="A274" s="70" t="s">
        <v>463</v>
      </c>
      <c r="B274" s="71"/>
      <c r="C274" s="71"/>
      <c r="D274" s="72"/>
      <c r="E274" s="74"/>
      <c r="F274" s="112" t="s">
        <v>3182</v>
      </c>
      <c r="G274" s="71"/>
      <c r="H274" s="75"/>
      <c r="I274" s="76"/>
      <c r="J274" s="76"/>
      <c r="K274" s="75" t="s">
        <v>4092</v>
      </c>
      <c r="L274" s="89"/>
      <c r="M274" s="90">
        <v>2300.866943359375</v>
      </c>
      <c r="N274" s="90">
        <v>8886.3056640625</v>
      </c>
      <c r="O274" s="91"/>
      <c r="P274" s="92"/>
      <c r="Q274" s="92"/>
      <c r="R274" s="66"/>
      <c r="S274" s="66"/>
      <c r="T274" s="66"/>
      <c r="U274" s="66"/>
      <c r="V274" s="52"/>
      <c r="W274" s="52"/>
      <c r="X274" s="52"/>
      <c r="Y274" s="52"/>
      <c r="Z274" s="51"/>
      <c r="AA274" s="77">
        <v>274</v>
      </c>
      <c r="AB274" s="77"/>
      <c r="AC274" s="78"/>
      <c r="AD274" s="99">
        <v>1104</v>
      </c>
      <c r="AE274" s="99">
        <v>853</v>
      </c>
      <c r="AF274" s="99">
        <v>37270</v>
      </c>
      <c r="AG274" s="99">
        <v>24555</v>
      </c>
      <c r="AH274" s="99"/>
      <c r="AI274" s="99" t="s">
        <v>2247</v>
      </c>
      <c r="AJ274" s="99" t="s">
        <v>2569</v>
      </c>
      <c r="AK274" s="99"/>
      <c r="AL274" s="99"/>
      <c r="AM274" s="102">
        <v>41547.86077546296</v>
      </c>
      <c r="AN274" s="99" t="s">
        <v>3365</v>
      </c>
      <c r="AO274" s="105" t="s">
        <v>3637</v>
      </c>
      <c r="AP274" s="99" t="s">
        <v>66</v>
      </c>
      <c r="AQ274" s="2"/>
      <c r="AR274" s="3"/>
      <c r="AS274" s="3"/>
      <c r="AT274" s="3"/>
      <c r="AU274" s="3"/>
    </row>
    <row r="275" spans="1:47" ht="15">
      <c r="A275" s="70" t="s">
        <v>464</v>
      </c>
      <c r="B275" s="71"/>
      <c r="C275" s="71"/>
      <c r="D275" s="72"/>
      <c r="E275" s="74"/>
      <c r="F275" s="112" t="s">
        <v>3183</v>
      </c>
      <c r="G275" s="71"/>
      <c r="H275" s="75"/>
      <c r="I275" s="76"/>
      <c r="J275" s="76"/>
      <c r="K275" s="75" t="s">
        <v>4093</v>
      </c>
      <c r="L275" s="89"/>
      <c r="M275" s="90">
        <v>2235.282470703125</v>
      </c>
      <c r="N275" s="90">
        <v>8655.333984375</v>
      </c>
      <c r="O275" s="91"/>
      <c r="P275" s="92"/>
      <c r="Q275" s="92"/>
      <c r="R275" s="66"/>
      <c r="S275" s="66"/>
      <c r="T275" s="66"/>
      <c r="U275" s="66"/>
      <c r="V275" s="52"/>
      <c r="W275" s="52"/>
      <c r="X275" s="52"/>
      <c r="Y275" s="52"/>
      <c r="Z275" s="51"/>
      <c r="AA275" s="77">
        <v>275</v>
      </c>
      <c r="AB275" s="77"/>
      <c r="AC275" s="78"/>
      <c r="AD275" s="99">
        <v>233</v>
      </c>
      <c r="AE275" s="99">
        <v>170</v>
      </c>
      <c r="AF275" s="99">
        <v>12918</v>
      </c>
      <c r="AG275" s="99">
        <v>847</v>
      </c>
      <c r="AH275" s="99"/>
      <c r="AI275" s="99"/>
      <c r="AJ275" s="99" t="s">
        <v>2566</v>
      </c>
      <c r="AK275" s="99"/>
      <c r="AL275" s="99"/>
      <c r="AM275" s="102">
        <v>40171.59217592593</v>
      </c>
      <c r="AN275" s="99" t="s">
        <v>3365</v>
      </c>
      <c r="AO275" s="105" t="s">
        <v>3638</v>
      </c>
      <c r="AP275" s="99" t="s">
        <v>66</v>
      </c>
      <c r="AQ275" s="2"/>
      <c r="AR275" s="3"/>
      <c r="AS275" s="3"/>
      <c r="AT275" s="3"/>
      <c r="AU275" s="3"/>
    </row>
    <row r="276" spans="1:47" ht="15">
      <c r="A276" s="70" t="s">
        <v>465</v>
      </c>
      <c r="B276" s="71"/>
      <c r="C276" s="71"/>
      <c r="D276" s="72"/>
      <c r="E276" s="74"/>
      <c r="F276" s="112" t="s">
        <v>3184</v>
      </c>
      <c r="G276" s="71"/>
      <c r="H276" s="75"/>
      <c r="I276" s="76"/>
      <c r="J276" s="76"/>
      <c r="K276" s="75" t="s">
        <v>4094</v>
      </c>
      <c r="L276" s="89"/>
      <c r="M276" s="90">
        <v>2461.134521484375</v>
      </c>
      <c r="N276" s="90">
        <v>8894.6513671875</v>
      </c>
      <c r="O276" s="91"/>
      <c r="P276" s="92"/>
      <c r="Q276" s="92"/>
      <c r="R276" s="66"/>
      <c r="S276" s="66"/>
      <c r="T276" s="66"/>
      <c r="U276" s="66"/>
      <c r="V276" s="52"/>
      <c r="W276" s="52"/>
      <c r="X276" s="52"/>
      <c r="Y276" s="52"/>
      <c r="Z276" s="51"/>
      <c r="AA276" s="77">
        <v>276</v>
      </c>
      <c r="AB276" s="77"/>
      <c r="AC276" s="78"/>
      <c r="AD276" s="99">
        <v>136</v>
      </c>
      <c r="AE276" s="99">
        <v>458</v>
      </c>
      <c r="AF276" s="99">
        <v>6115</v>
      </c>
      <c r="AG276" s="99">
        <v>16662</v>
      </c>
      <c r="AH276" s="99"/>
      <c r="AI276" s="99" t="s">
        <v>2248</v>
      </c>
      <c r="AJ276" s="99" t="s">
        <v>2570</v>
      </c>
      <c r="AK276" s="99"/>
      <c r="AL276" s="99"/>
      <c r="AM276" s="102">
        <v>43435.07745370371</v>
      </c>
      <c r="AN276" s="99" t="s">
        <v>3365</v>
      </c>
      <c r="AO276" s="105" t="s">
        <v>3639</v>
      </c>
      <c r="AP276" s="99" t="s">
        <v>66</v>
      </c>
      <c r="AQ276" s="2"/>
      <c r="AR276" s="3"/>
      <c r="AS276" s="3"/>
      <c r="AT276" s="3"/>
      <c r="AU276" s="3"/>
    </row>
    <row r="277" spans="1:47" ht="15">
      <c r="A277" s="70" t="s">
        <v>648</v>
      </c>
      <c r="B277" s="71"/>
      <c r="C277" s="71"/>
      <c r="D277" s="72"/>
      <c r="E277" s="74"/>
      <c r="F277" s="112" t="s">
        <v>3185</v>
      </c>
      <c r="G277" s="71"/>
      <c r="H277" s="75"/>
      <c r="I277" s="76"/>
      <c r="J277" s="76"/>
      <c r="K277" s="75" t="s">
        <v>4095</v>
      </c>
      <c r="L277" s="89"/>
      <c r="M277" s="90">
        <v>2453.2626953125</v>
      </c>
      <c r="N277" s="90">
        <v>8898.361328125</v>
      </c>
      <c r="O277" s="91"/>
      <c r="P277" s="92"/>
      <c r="Q277" s="92"/>
      <c r="R277" s="66"/>
      <c r="S277" s="66"/>
      <c r="T277" s="66"/>
      <c r="U277" s="66"/>
      <c r="V277" s="52"/>
      <c r="W277" s="52"/>
      <c r="X277" s="52"/>
      <c r="Y277" s="52"/>
      <c r="Z277" s="51"/>
      <c r="AA277" s="77">
        <v>277</v>
      </c>
      <c r="AB277" s="77"/>
      <c r="AC277" s="78"/>
      <c r="AD277" s="99">
        <v>697</v>
      </c>
      <c r="AE277" s="99">
        <v>2624</v>
      </c>
      <c r="AF277" s="99">
        <v>66546</v>
      </c>
      <c r="AG277" s="99">
        <v>211265</v>
      </c>
      <c r="AH277" s="99"/>
      <c r="AI277" s="99" t="s">
        <v>2249</v>
      </c>
      <c r="AJ277" s="99" t="s">
        <v>2571</v>
      </c>
      <c r="AK277" s="99"/>
      <c r="AL277" s="99"/>
      <c r="AM277" s="102">
        <v>41796.67369212963</v>
      </c>
      <c r="AN277" s="99" t="s">
        <v>3365</v>
      </c>
      <c r="AO277" s="105" t="s">
        <v>3640</v>
      </c>
      <c r="AP277" s="99" t="s">
        <v>65</v>
      </c>
      <c r="AQ277" s="2"/>
      <c r="AR277" s="3"/>
      <c r="AS277" s="3"/>
      <c r="AT277" s="3"/>
      <c r="AU277" s="3"/>
    </row>
    <row r="278" spans="1:47" ht="15">
      <c r="A278" s="70" t="s">
        <v>466</v>
      </c>
      <c r="B278" s="71"/>
      <c r="C278" s="71"/>
      <c r="D278" s="72"/>
      <c r="E278" s="74"/>
      <c r="F278" s="112" t="s">
        <v>3186</v>
      </c>
      <c r="G278" s="71"/>
      <c r="H278" s="75"/>
      <c r="I278" s="76"/>
      <c r="J278" s="76"/>
      <c r="K278" s="75" t="s">
        <v>4096</v>
      </c>
      <c r="L278" s="89"/>
      <c r="M278" s="90">
        <v>2301.694580078125</v>
      </c>
      <c r="N278" s="90">
        <v>8882.8173828125</v>
      </c>
      <c r="O278" s="91"/>
      <c r="P278" s="92"/>
      <c r="Q278" s="92"/>
      <c r="R278" s="66"/>
      <c r="S278" s="66"/>
      <c r="T278" s="66"/>
      <c r="U278" s="66"/>
      <c r="V278" s="52"/>
      <c r="W278" s="52"/>
      <c r="X278" s="52"/>
      <c r="Y278" s="52"/>
      <c r="Z278" s="51"/>
      <c r="AA278" s="77">
        <v>278</v>
      </c>
      <c r="AB278" s="77"/>
      <c r="AC278" s="78"/>
      <c r="AD278" s="99">
        <v>237</v>
      </c>
      <c r="AE278" s="99">
        <v>33</v>
      </c>
      <c r="AF278" s="99">
        <v>940</v>
      </c>
      <c r="AG278" s="99">
        <v>4225</v>
      </c>
      <c r="AH278" s="99"/>
      <c r="AI278" s="105" t="s">
        <v>2250</v>
      </c>
      <c r="AJ278" s="99"/>
      <c r="AK278" s="105" t="s">
        <v>2810</v>
      </c>
      <c r="AL278" s="99"/>
      <c r="AM278" s="102">
        <v>43362.645</v>
      </c>
      <c r="AN278" s="99" t="s">
        <v>3365</v>
      </c>
      <c r="AO278" s="105" t="s">
        <v>3641</v>
      </c>
      <c r="AP278" s="99" t="s">
        <v>66</v>
      </c>
      <c r="AQ278" s="2"/>
      <c r="AR278" s="3"/>
      <c r="AS278" s="3"/>
      <c r="AT278" s="3"/>
      <c r="AU278" s="3"/>
    </row>
    <row r="279" spans="1:47" ht="15">
      <c r="A279" s="70" t="s">
        <v>468</v>
      </c>
      <c r="B279" s="71"/>
      <c r="C279" s="71"/>
      <c r="D279" s="72"/>
      <c r="E279" s="74"/>
      <c r="F279" s="112" t="s">
        <v>3187</v>
      </c>
      <c r="G279" s="71"/>
      <c r="H279" s="75"/>
      <c r="I279" s="76"/>
      <c r="J279" s="76"/>
      <c r="K279" s="75" t="s">
        <v>4097</v>
      </c>
      <c r="L279" s="89"/>
      <c r="M279" s="90">
        <v>2425.07373046875</v>
      </c>
      <c r="N279" s="90">
        <v>8854.724609375</v>
      </c>
      <c r="O279" s="91"/>
      <c r="P279" s="92"/>
      <c r="Q279" s="92"/>
      <c r="R279" s="66"/>
      <c r="S279" s="66"/>
      <c r="T279" s="66"/>
      <c r="U279" s="66"/>
      <c r="V279" s="52"/>
      <c r="W279" s="52"/>
      <c r="X279" s="52"/>
      <c r="Y279" s="52"/>
      <c r="Z279" s="51"/>
      <c r="AA279" s="77">
        <v>279</v>
      </c>
      <c r="AB279" s="77"/>
      <c r="AC279" s="78"/>
      <c r="AD279" s="99">
        <v>622</v>
      </c>
      <c r="AE279" s="99">
        <v>1239</v>
      </c>
      <c r="AF279" s="99">
        <v>4942</v>
      </c>
      <c r="AG279" s="99">
        <v>7946</v>
      </c>
      <c r="AH279" s="99"/>
      <c r="AI279" s="99" t="s">
        <v>2251</v>
      </c>
      <c r="AJ279" s="99"/>
      <c r="AK279" s="99"/>
      <c r="AL279" s="99"/>
      <c r="AM279" s="102">
        <v>40445.04472222222</v>
      </c>
      <c r="AN279" s="99" t="s">
        <v>3365</v>
      </c>
      <c r="AO279" s="105" t="s">
        <v>3642</v>
      </c>
      <c r="AP279" s="99" t="s">
        <v>66</v>
      </c>
      <c r="AQ279" s="2"/>
      <c r="AR279" s="3"/>
      <c r="AS279" s="3"/>
      <c r="AT279" s="3"/>
      <c r="AU279" s="3"/>
    </row>
    <row r="280" spans="1:47" ht="15">
      <c r="A280" s="70" t="s">
        <v>469</v>
      </c>
      <c r="B280" s="71"/>
      <c r="C280" s="71"/>
      <c r="D280" s="72"/>
      <c r="E280" s="74"/>
      <c r="F280" s="112" t="s">
        <v>3188</v>
      </c>
      <c r="G280" s="71"/>
      <c r="H280" s="75"/>
      <c r="I280" s="76"/>
      <c r="J280" s="76"/>
      <c r="K280" s="75" t="s">
        <v>4098</v>
      </c>
      <c r="L280" s="89"/>
      <c r="M280" s="90">
        <v>2421.8671875</v>
      </c>
      <c r="N280" s="90">
        <v>8842.29296875</v>
      </c>
      <c r="O280" s="91"/>
      <c r="P280" s="92"/>
      <c r="Q280" s="92"/>
      <c r="R280" s="66"/>
      <c r="S280" s="66"/>
      <c r="T280" s="66"/>
      <c r="U280" s="66"/>
      <c r="V280" s="52"/>
      <c r="W280" s="52"/>
      <c r="X280" s="52"/>
      <c r="Y280" s="52"/>
      <c r="Z280" s="51"/>
      <c r="AA280" s="77">
        <v>280</v>
      </c>
      <c r="AB280" s="77"/>
      <c r="AC280" s="78"/>
      <c r="AD280" s="99">
        <v>826</v>
      </c>
      <c r="AE280" s="99">
        <v>669</v>
      </c>
      <c r="AF280" s="99">
        <v>4672</v>
      </c>
      <c r="AG280" s="99">
        <v>2031</v>
      </c>
      <c r="AH280" s="99"/>
      <c r="AI280" s="99" t="s">
        <v>2252</v>
      </c>
      <c r="AJ280" s="99"/>
      <c r="AK280" s="99"/>
      <c r="AL280" s="99"/>
      <c r="AM280" s="102">
        <v>40023.15284722222</v>
      </c>
      <c r="AN280" s="99" t="s">
        <v>3365</v>
      </c>
      <c r="AO280" s="105" t="s">
        <v>3643</v>
      </c>
      <c r="AP280" s="99" t="s">
        <v>66</v>
      </c>
      <c r="AQ280" s="2"/>
      <c r="AR280" s="3"/>
      <c r="AS280" s="3"/>
      <c r="AT280" s="3"/>
      <c r="AU280" s="3"/>
    </row>
    <row r="281" spans="1:47" ht="15">
      <c r="A281" s="70" t="s">
        <v>470</v>
      </c>
      <c r="B281" s="71"/>
      <c r="C281" s="71"/>
      <c r="D281" s="72"/>
      <c r="E281" s="74"/>
      <c r="F281" s="112" t="s">
        <v>3189</v>
      </c>
      <c r="G281" s="71"/>
      <c r="H281" s="75"/>
      <c r="I281" s="76"/>
      <c r="J281" s="76"/>
      <c r="K281" s="75" t="s">
        <v>4099</v>
      </c>
      <c r="L281" s="89"/>
      <c r="M281" s="90">
        <v>2301.186767578125</v>
      </c>
      <c r="N281" s="90">
        <v>8872.3427734375</v>
      </c>
      <c r="O281" s="91"/>
      <c r="P281" s="92"/>
      <c r="Q281" s="92"/>
      <c r="R281" s="66"/>
      <c r="S281" s="66"/>
      <c r="T281" s="66"/>
      <c r="U281" s="66"/>
      <c r="V281" s="52"/>
      <c r="W281" s="52"/>
      <c r="X281" s="52"/>
      <c r="Y281" s="52"/>
      <c r="Z281" s="51"/>
      <c r="AA281" s="77">
        <v>281</v>
      </c>
      <c r="AB281" s="77"/>
      <c r="AC281" s="78"/>
      <c r="AD281" s="99">
        <v>981</v>
      </c>
      <c r="AE281" s="99">
        <v>360</v>
      </c>
      <c r="AF281" s="99">
        <v>17748</v>
      </c>
      <c r="AG281" s="99">
        <v>11127</v>
      </c>
      <c r="AH281" s="99"/>
      <c r="AI281" s="99" t="s">
        <v>2253</v>
      </c>
      <c r="AJ281" s="99" t="s">
        <v>2450</v>
      </c>
      <c r="AK281" s="99"/>
      <c r="AL281" s="99"/>
      <c r="AM281" s="102">
        <v>40620.162083333336</v>
      </c>
      <c r="AN281" s="99" t="s">
        <v>3365</v>
      </c>
      <c r="AO281" s="105" t="s">
        <v>3644</v>
      </c>
      <c r="AP281" s="99" t="s">
        <v>66</v>
      </c>
      <c r="AQ281" s="2"/>
      <c r="AR281" s="3"/>
      <c r="AS281" s="3"/>
      <c r="AT281" s="3"/>
      <c r="AU281" s="3"/>
    </row>
    <row r="282" spans="1:47" ht="15">
      <c r="A282" s="70" t="s">
        <v>471</v>
      </c>
      <c r="B282" s="71"/>
      <c r="C282" s="71"/>
      <c r="D282" s="72"/>
      <c r="E282" s="74"/>
      <c r="F282" s="112" t="s">
        <v>2946</v>
      </c>
      <c r="G282" s="71"/>
      <c r="H282" s="75"/>
      <c r="I282" s="76"/>
      <c r="J282" s="76"/>
      <c r="K282" s="75" t="s">
        <v>4100</v>
      </c>
      <c r="L282" s="89"/>
      <c r="M282" s="90">
        <v>2377.28271484375</v>
      </c>
      <c r="N282" s="90">
        <v>8985.66015625</v>
      </c>
      <c r="O282" s="91"/>
      <c r="P282" s="92"/>
      <c r="Q282" s="92"/>
      <c r="R282" s="66"/>
      <c r="S282" s="66"/>
      <c r="T282" s="66"/>
      <c r="U282" s="66"/>
      <c r="V282" s="52"/>
      <c r="W282" s="52"/>
      <c r="X282" s="52"/>
      <c r="Y282" s="52"/>
      <c r="Z282" s="51"/>
      <c r="AA282" s="77">
        <v>282</v>
      </c>
      <c r="AB282" s="77"/>
      <c r="AC282" s="78"/>
      <c r="AD282" s="99">
        <v>4972</v>
      </c>
      <c r="AE282" s="99">
        <v>504</v>
      </c>
      <c r="AF282" s="99">
        <v>1440</v>
      </c>
      <c r="AG282" s="99">
        <v>3333</v>
      </c>
      <c r="AH282" s="99"/>
      <c r="AI282" s="99" t="s">
        <v>2254</v>
      </c>
      <c r="AJ282" s="99" t="s">
        <v>2475</v>
      </c>
      <c r="AK282" s="99"/>
      <c r="AL282" s="99"/>
      <c r="AM282" s="102">
        <v>42452.048159722224</v>
      </c>
      <c r="AN282" s="99" t="s">
        <v>3365</v>
      </c>
      <c r="AO282" s="105" t="s">
        <v>3645</v>
      </c>
      <c r="AP282" s="99" t="s">
        <v>66</v>
      </c>
      <c r="AQ282" s="2"/>
      <c r="AR282" s="3"/>
      <c r="AS282" s="3"/>
      <c r="AT282" s="3"/>
      <c r="AU282" s="3"/>
    </row>
    <row r="283" spans="1:47" ht="15">
      <c r="A283" s="70" t="s">
        <v>472</v>
      </c>
      <c r="B283" s="71"/>
      <c r="C283" s="71"/>
      <c r="D283" s="72"/>
      <c r="E283" s="74"/>
      <c r="F283" s="112" t="s">
        <v>3190</v>
      </c>
      <c r="G283" s="71"/>
      <c r="H283" s="75"/>
      <c r="I283" s="76"/>
      <c r="J283" s="76"/>
      <c r="K283" s="75" t="s">
        <v>4101</v>
      </c>
      <c r="L283" s="89"/>
      <c r="M283" s="90">
        <v>2301.668701171875</v>
      </c>
      <c r="N283" s="90">
        <v>8877.5771484375</v>
      </c>
      <c r="O283" s="91"/>
      <c r="P283" s="92"/>
      <c r="Q283" s="92"/>
      <c r="R283" s="66"/>
      <c r="S283" s="66"/>
      <c r="T283" s="66"/>
      <c r="U283" s="66"/>
      <c r="V283" s="52"/>
      <c r="W283" s="52"/>
      <c r="X283" s="52"/>
      <c r="Y283" s="52"/>
      <c r="Z283" s="51"/>
      <c r="AA283" s="77">
        <v>283</v>
      </c>
      <c r="AB283" s="77"/>
      <c r="AC283" s="78"/>
      <c r="AD283" s="99">
        <v>299</v>
      </c>
      <c r="AE283" s="99">
        <v>1006</v>
      </c>
      <c r="AF283" s="99">
        <v>62217</v>
      </c>
      <c r="AG283" s="99">
        <v>227178</v>
      </c>
      <c r="AH283" s="99"/>
      <c r="AI283" s="99" t="s">
        <v>2255</v>
      </c>
      <c r="AJ283" s="99" t="s">
        <v>2572</v>
      </c>
      <c r="AK283" s="99"/>
      <c r="AL283" s="99"/>
      <c r="AM283" s="102">
        <v>42028.79447916667</v>
      </c>
      <c r="AN283" s="99" t="s">
        <v>3365</v>
      </c>
      <c r="AO283" s="105" t="s">
        <v>3646</v>
      </c>
      <c r="AP283" s="99" t="s">
        <v>66</v>
      </c>
      <c r="AQ283" s="2"/>
      <c r="AR283" s="3"/>
      <c r="AS283" s="3"/>
      <c r="AT283" s="3"/>
      <c r="AU283" s="3"/>
    </row>
    <row r="284" spans="1:47" ht="15">
      <c r="A284" s="70" t="s">
        <v>473</v>
      </c>
      <c r="B284" s="71"/>
      <c r="C284" s="71"/>
      <c r="D284" s="72"/>
      <c r="E284" s="74"/>
      <c r="F284" s="112" t="s">
        <v>3191</v>
      </c>
      <c r="G284" s="71"/>
      <c r="H284" s="75"/>
      <c r="I284" s="76"/>
      <c r="J284" s="76"/>
      <c r="K284" s="75" t="s">
        <v>4102</v>
      </c>
      <c r="L284" s="89"/>
      <c r="M284" s="90">
        <v>2299.330078125</v>
      </c>
      <c r="N284" s="90">
        <v>8982.4775390625</v>
      </c>
      <c r="O284" s="91"/>
      <c r="P284" s="92"/>
      <c r="Q284" s="92"/>
      <c r="R284" s="66"/>
      <c r="S284" s="66"/>
      <c r="T284" s="66"/>
      <c r="U284" s="66"/>
      <c r="V284" s="52"/>
      <c r="W284" s="52"/>
      <c r="X284" s="52"/>
      <c r="Y284" s="52"/>
      <c r="Z284" s="51"/>
      <c r="AA284" s="77">
        <v>284</v>
      </c>
      <c r="AB284" s="77"/>
      <c r="AC284" s="78"/>
      <c r="AD284" s="99">
        <v>95</v>
      </c>
      <c r="AE284" s="99">
        <v>42</v>
      </c>
      <c r="AF284" s="99">
        <v>235</v>
      </c>
      <c r="AG284" s="99">
        <v>933</v>
      </c>
      <c r="AH284" s="99"/>
      <c r="AI284" s="99"/>
      <c r="AJ284" s="99"/>
      <c r="AK284" s="99"/>
      <c r="AL284" s="99"/>
      <c r="AM284" s="102">
        <v>42392.5903587963</v>
      </c>
      <c r="AN284" s="99" t="s">
        <v>3365</v>
      </c>
      <c r="AO284" s="105" t="s">
        <v>3647</v>
      </c>
      <c r="AP284" s="99" t="s">
        <v>66</v>
      </c>
      <c r="AQ284" s="2"/>
      <c r="AR284" s="3"/>
      <c r="AS284" s="3"/>
      <c r="AT284" s="3"/>
      <c r="AU284" s="3"/>
    </row>
    <row r="285" spans="1:47" ht="15">
      <c r="A285" s="70" t="s">
        <v>487</v>
      </c>
      <c r="B285" s="71"/>
      <c r="C285" s="71"/>
      <c r="D285" s="72"/>
      <c r="E285" s="74"/>
      <c r="F285" s="112" t="s">
        <v>3192</v>
      </c>
      <c r="G285" s="71"/>
      <c r="H285" s="75"/>
      <c r="I285" s="76"/>
      <c r="J285" s="76"/>
      <c r="K285" s="75" t="s">
        <v>4103</v>
      </c>
      <c r="L285" s="89"/>
      <c r="M285" s="90">
        <v>2292.863525390625</v>
      </c>
      <c r="N285" s="90">
        <v>8967.55078125</v>
      </c>
      <c r="O285" s="91"/>
      <c r="P285" s="92"/>
      <c r="Q285" s="92"/>
      <c r="R285" s="66"/>
      <c r="S285" s="66"/>
      <c r="T285" s="66"/>
      <c r="U285" s="66"/>
      <c r="V285" s="52"/>
      <c r="W285" s="52"/>
      <c r="X285" s="52"/>
      <c r="Y285" s="52"/>
      <c r="Z285" s="51"/>
      <c r="AA285" s="77">
        <v>285</v>
      </c>
      <c r="AB285" s="77"/>
      <c r="AC285" s="78"/>
      <c r="AD285" s="99">
        <v>1912</v>
      </c>
      <c r="AE285" s="99">
        <v>2001</v>
      </c>
      <c r="AF285" s="99">
        <v>2841</v>
      </c>
      <c r="AG285" s="99">
        <v>401</v>
      </c>
      <c r="AH285" s="99"/>
      <c r="AI285" s="99" t="s">
        <v>2256</v>
      </c>
      <c r="AJ285" s="99" t="s">
        <v>2573</v>
      </c>
      <c r="AK285" s="105" t="s">
        <v>2811</v>
      </c>
      <c r="AL285" s="99"/>
      <c r="AM285" s="102">
        <v>40949.658680555556</v>
      </c>
      <c r="AN285" s="99" t="s">
        <v>3365</v>
      </c>
      <c r="AO285" s="105" t="s">
        <v>3648</v>
      </c>
      <c r="AP285" s="99" t="s">
        <v>66</v>
      </c>
      <c r="AQ285" s="2"/>
      <c r="AR285" s="3"/>
      <c r="AS285" s="3"/>
      <c r="AT285" s="3"/>
      <c r="AU285" s="3"/>
    </row>
    <row r="286" spans="1:47" ht="15">
      <c r="A286" s="70" t="s">
        <v>474</v>
      </c>
      <c r="B286" s="71"/>
      <c r="C286" s="71"/>
      <c r="D286" s="72"/>
      <c r="E286" s="74"/>
      <c r="F286" s="112" t="s">
        <v>3193</v>
      </c>
      <c r="G286" s="71"/>
      <c r="H286" s="75"/>
      <c r="I286" s="76"/>
      <c r="J286" s="76"/>
      <c r="K286" s="75" t="s">
        <v>4104</v>
      </c>
      <c r="L286" s="89"/>
      <c r="M286" s="90">
        <v>2439.09912109375</v>
      </c>
      <c r="N286" s="90">
        <v>8846.4345703125</v>
      </c>
      <c r="O286" s="91"/>
      <c r="P286" s="92"/>
      <c r="Q286" s="92"/>
      <c r="R286" s="66"/>
      <c r="S286" s="66"/>
      <c r="T286" s="66"/>
      <c r="U286" s="66"/>
      <c r="V286" s="52"/>
      <c r="W286" s="52"/>
      <c r="X286" s="52"/>
      <c r="Y286" s="52"/>
      <c r="Z286" s="51"/>
      <c r="AA286" s="77">
        <v>286</v>
      </c>
      <c r="AB286" s="77"/>
      <c r="AC286" s="78"/>
      <c r="AD286" s="99">
        <v>1195</v>
      </c>
      <c r="AE286" s="99">
        <v>1629</v>
      </c>
      <c r="AF286" s="99">
        <v>16789</v>
      </c>
      <c r="AG286" s="99">
        <v>14962</v>
      </c>
      <c r="AH286" s="99"/>
      <c r="AI286" s="99" t="s">
        <v>2257</v>
      </c>
      <c r="AJ286" s="99" t="s">
        <v>2425</v>
      </c>
      <c r="AK286" s="99"/>
      <c r="AL286" s="99"/>
      <c r="AM286" s="102">
        <v>40734.227314814816</v>
      </c>
      <c r="AN286" s="99" t="s">
        <v>3365</v>
      </c>
      <c r="AO286" s="105" t="s">
        <v>3649</v>
      </c>
      <c r="AP286" s="99" t="s">
        <v>66</v>
      </c>
      <c r="AQ286" s="2"/>
      <c r="AR286" s="3"/>
      <c r="AS286" s="3"/>
      <c r="AT286" s="3"/>
      <c r="AU286" s="3"/>
    </row>
    <row r="287" spans="1:47" ht="15">
      <c r="A287" s="70" t="s">
        <v>649</v>
      </c>
      <c r="B287" s="71"/>
      <c r="C287" s="71"/>
      <c r="D287" s="72"/>
      <c r="E287" s="74"/>
      <c r="F287" s="112" t="s">
        <v>3194</v>
      </c>
      <c r="G287" s="71"/>
      <c r="H287" s="75"/>
      <c r="I287" s="76"/>
      <c r="J287" s="76"/>
      <c r="K287" s="75" t="s">
        <v>4105</v>
      </c>
      <c r="L287" s="89"/>
      <c r="M287" s="90">
        <v>2434.056640625</v>
      </c>
      <c r="N287" s="90">
        <v>8843.033203125</v>
      </c>
      <c r="O287" s="91"/>
      <c r="P287" s="92"/>
      <c r="Q287" s="92"/>
      <c r="R287" s="66"/>
      <c r="S287" s="66"/>
      <c r="T287" s="66"/>
      <c r="U287" s="66"/>
      <c r="V287" s="52"/>
      <c r="W287" s="52"/>
      <c r="X287" s="52"/>
      <c r="Y287" s="52"/>
      <c r="Z287" s="51"/>
      <c r="AA287" s="77">
        <v>287</v>
      </c>
      <c r="AB287" s="77"/>
      <c r="AC287" s="78"/>
      <c r="AD287" s="99">
        <v>313</v>
      </c>
      <c r="AE287" s="99">
        <v>138750</v>
      </c>
      <c r="AF287" s="99">
        <v>28486</v>
      </c>
      <c r="AG287" s="99">
        <v>3108</v>
      </c>
      <c r="AH287" s="99"/>
      <c r="AI287" s="99" t="s">
        <v>2258</v>
      </c>
      <c r="AJ287" s="99" t="s">
        <v>2425</v>
      </c>
      <c r="AK287" s="105" t="s">
        <v>2700</v>
      </c>
      <c r="AL287" s="99"/>
      <c r="AM287" s="102">
        <v>39972.66326388889</v>
      </c>
      <c r="AN287" s="99" t="s">
        <v>3365</v>
      </c>
      <c r="AO287" s="105" t="s">
        <v>3650</v>
      </c>
      <c r="AP287" s="99" t="s">
        <v>65</v>
      </c>
      <c r="AQ287" s="2"/>
      <c r="AR287" s="3"/>
      <c r="AS287" s="3"/>
      <c r="AT287" s="3"/>
      <c r="AU287" s="3"/>
    </row>
    <row r="288" spans="1:47" ht="15">
      <c r="A288" s="70" t="s">
        <v>482</v>
      </c>
      <c r="B288" s="71"/>
      <c r="C288" s="71"/>
      <c r="D288" s="72"/>
      <c r="E288" s="74"/>
      <c r="F288" s="112" t="s">
        <v>3195</v>
      </c>
      <c r="G288" s="71"/>
      <c r="H288" s="75"/>
      <c r="I288" s="76"/>
      <c r="J288" s="76"/>
      <c r="K288" s="75" t="s">
        <v>4106</v>
      </c>
      <c r="L288" s="89"/>
      <c r="M288" s="90">
        <v>2437.859375</v>
      </c>
      <c r="N288" s="90">
        <v>8838.0751953125</v>
      </c>
      <c r="O288" s="91"/>
      <c r="P288" s="92"/>
      <c r="Q288" s="92"/>
      <c r="R288" s="66"/>
      <c r="S288" s="66"/>
      <c r="T288" s="66"/>
      <c r="U288" s="66"/>
      <c r="V288" s="52"/>
      <c r="W288" s="52"/>
      <c r="X288" s="52"/>
      <c r="Y288" s="52"/>
      <c r="Z288" s="51"/>
      <c r="AA288" s="77">
        <v>288</v>
      </c>
      <c r="AB288" s="77"/>
      <c r="AC288" s="78"/>
      <c r="AD288" s="99">
        <v>685</v>
      </c>
      <c r="AE288" s="99">
        <v>21483</v>
      </c>
      <c r="AF288" s="99">
        <v>53450</v>
      </c>
      <c r="AG288" s="99">
        <v>91</v>
      </c>
      <c r="AH288" s="99"/>
      <c r="AI288" s="99" t="s">
        <v>2259</v>
      </c>
      <c r="AJ288" s="99"/>
      <c r="AK288" s="105" t="s">
        <v>2812</v>
      </c>
      <c r="AL288" s="99"/>
      <c r="AM288" s="102">
        <v>41512.11858796296</v>
      </c>
      <c r="AN288" s="99" t="s">
        <v>3365</v>
      </c>
      <c r="AO288" s="105" t="s">
        <v>3651</v>
      </c>
      <c r="AP288" s="99" t="s">
        <v>66</v>
      </c>
      <c r="AQ288" s="2"/>
      <c r="AR288" s="3"/>
      <c r="AS288" s="3"/>
      <c r="AT288" s="3"/>
      <c r="AU288" s="3"/>
    </row>
    <row r="289" spans="1:47" ht="15">
      <c r="A289" s="70" t="s">
        <v>475</v>
      </c>
      <c r="B289" s="71"/>
      <c r="C289" s="71"/>
      <c r="D289" s="72"/>
      <c r="E289" s="74"/>
      <c r="F289" s="112" t="s">
        <v>3196</v>
      </c>
      <c r="G289" s="71"/>
      <c r="H289" s="75"/>
      <c r="I289" s="76"/>
      <c r="J289" s="76"/>
      <c r="K289" s="75" t="s">
        <v>4107</v>
      </c>
      <c r="L289" s="89"/>
      <c r="M289" s="90">
        <v>2352.49658203125</v>
      </c>
      <c r="N289" s="90">
        <v>8623.974609375</v>
      </c>
      <c r="O289" s="91"/>
      <c r="P289" s="92"/>
      <c r="Q289" s="92"/>
      <c r="R289" s="66"/>
      <c r="S289" s="66"/>
      <c r="T289" s="66"/>
      <c r="U289" s="66"/>
      <c r="V289" s="52"/>
      <c r="W289" s="52"/>
      <c r="X289" s="52"/>
      <c r="Y289" s="52"/>
      <c r="Z289" s="51"/>
      <c r="AA289" s="77">
        <v>289</v>
      </c>
      <c r="AB289" s="77"/>
      <c r="AC289" s="78"/>
      <c r="AD289" s="99">
        <v>430</v>
      </c>
      <c r="AE289" s="99">
        <v>139</v>
      </c>
      <c r="AF289" s="99">
        <v>11844</v>
      </c>
      <c r="AG289" s="99">
        <v>32505</v>
      </c>
      <c r="AH289" s="99"/>
      <c r="AI289" s="99" t="s">
        <v>2260</v>
      </c>
      <c r="AJ289" s="99" t="s">
        <v>2462</v>
      </c>
      <c r="AK289" s="105" t="s">
        <v>2813</v>
      </c>
      <c r="AL289" s="99"/>
      <c r="AM289" s="102">
        <v>42978.242106481484</v>
      </c>
      <c r="AN289" s="99" t="s">
        <v>3365</v>
      </c>
      <c r="AO289" s="105" t="s">
        <v>3652</v>
      </c>
      <c r="AP289" s="99" t="s">
        <v>66</v>
      </c>
      <c r="AQ289" s="2"/>
      <c r="AR289" s="3"/>
      <c r="AS289" s="3"/>
      <c r="AT289" s="3"/>
      <c r="AU289" s="3"/>
    </row>
    <row r="290" spans="1:47" ht="15">
      <c r="A290" s="70" t="s">
        <v>476</v>
      </c>
      <c r="B290" s="71"/>
      <c r="C290" s="71"/>
      <c r="D290" s="72"/>
      <c r="E290" s="74"/>
      <c r="F290" s="112" t="s">
        <v>3197</v>
      </c>
      <c r="G290" s="71"/>
      <c r="H290" s="75"/>
      <c r="I290" s="76"/>
      <c r="J290" s="76"/>
      <c r="K290" s="75" t="s">
        <v>4108</v>
      </c>
      <c r="L290" s="89"/>
      <c r="M290" s="90">
        <v>2368.085205078125</v>
      </c>
      <c r="N290" s="90">
        <v>9071.8662109375</v>
      </c>
      <c r="O290" s="91"/>
      <c r="P290" s="92"/>
      <c r="Q290" s="92"/>
      <c r="R290" s="66"/>
      <c r="S290" s="66"/>
      <c r="T290" s="66"/>
      <c r="U290" s="66"/>
      <c r="V290" s="52"/>
      <c r="W290" s="52"/>
      <c r="X290" s="52"/>
      <c r="Y290" s="52"/>
      <c r="Z290" s="51"/>
      <c r="AA290" s="77">
        <v>290</v>
      </c>
      <c r="AB290" s="77"/>
      <c r="AC290" s="78"/>
      <c r="AD290" s="99">
        <v>1541</v>
      </c>
      <c r="AE290" s="99">
        <v>349</v>
      </c>
      <c r="AF290" s="99">
        <v>1345</v>
      </c>
      <c r="AG290" s="99">
        <v>1573</v>
      </c>
      <c r="AH290" s="99"/>
      <c r="AI290" s="99" t="s">
        <v>2261</v>
      </c>
      <c r="AJ290" s="99"/>
      <c r="AK290" s="99"/>
      <c r="AL290" s="99"/>
      <c r="AM290" s="102">
        <v>40400.919328703705</v>
      </c>
      <c r="AN290" s="99" t="s">
        <v>3365</v>
      </c>
      <c r="AO290" s="105" t="s">
        <v>3653</v>
      </c>
      <c r="AP290" s="99" t="s">
        <v>66</v>
      </c>
      <c r="AQ290" s="2"/>
      <c r="AR290" s="3"/>
      <c r="AS290" s="3"/>
      <c r="AT290" s="3"/>
      <c r="AU290" s="3"/>
    </row>
    <row r="291" spans="1:47" ht="15">
      <c r="A291" s="70" t="s">
        <v>477</v>
      </c>
      <c r="B291" s="71"/>
      <c r="C291" s="71"/>
      <c r="D291" s="72"/>
      <c r="E291" s="74"/>
      <c r="F291" s="112" t="s">
        <v>3198</v>
      </c>
      <c r="G291" s="71"/>
      <c r="H291" s="75"/>
      <c r="I291" s="76"/>
      <c r="J291" s="76"/>
      <c r="K291" s="75" t="s">
        <v>4109</v>
      </c>
      <c r="L291" s="89"/>
      <c r="M291" s="90">
        <v>2451.9345703125</v>
      </c>
      <c r="N291" s="90">
        <v>8894.771484375</v>
      </c>
      <c r="O291" s="91"/>
      <c r="P291" s="92"/>
      <c r="Q291" s="92"/>
      <c r="R291" s="66"/>
      <c r="S291" s="66"/>
      <c r="T291" s="66"/>
      <c r="U291" s="66"/>
      <c r="V291" s="52"/>
      <c r="W291" s="52"/>
      <c r="X291" s="52"/>
      <c r="Y291" s="52"/>
      <c r="Z291" s="51"/>
      <c r="AA291" s="77">
        <v>291</v>
      </c>
      <c r="AB291" s="77"/>
      <c r="AC291" s="78"/>
      <c r="AD291" s="99">
        <v>34</v>
      </c>
      <c r="AE291" s="99">
        <v>4</v>
      </c>
      <c r="AF291" s="99">
        <v>9</v>
      </c>
      <c r="AG291" s="99">
        <v>39</v>
      </c>
      <c r="AH291" s="99"/>
      <c r="AI291" s="99"/>
      <c r="AJ291" s="99"/>
      <c r="AK291" s="99"/>
      <c r="AL291" s="99"/>
      <c r="AM291" s="102">
        <v>43730.591261574074</v>
      </c>
      <c r="AN291" s="99" t="s">
        <v>3365</v>
      </c>
      <c r="AO291" s="105" t="s">
        <v>3654</v>
      </c>
      <c r="AP291" s="99" t="s">
        <v>66</v>
      </c>
      <c r="AQ291" s="2"/>
      <c r="AR291" s="3"/>
      <c r="AS291" s="3"/>
      <c r="AT291" s="3"/>
      <c r="AU291" s="3"/>
    </row>
    <row r="292" spans="1:47" ht="15">
      <c r="A292" s="70" t="s">
        <v>478</v>
      </c>
      <c r="B292" s="71"/>
      <c r="C292" s="71"/>
      <c r="D292" s="72"/>
      <c r="E292" s="74"/>
      <c r="F292" s="112" t="s">
        <v>3199</v>
      </c>
      <c r="G292" s="71"/>
      <c r="H292" s="75"/>
      <c r="I292" s="76"/>
      <c r="J292" s="76"/>
      <c r="K292" s="75" t="s">
        <v>4110</v>
      </c>
      <c r="L292" s="89"/>
      <c r="M292" s="90">
        <v>2299.44921875</v>
      </c>
      <c r="N292" s="90">
        <v>8868.263671875</v>
      </c>
      <c r="O292" s="91"/>
      <c r="P292" s="92"/>
      <c r="Q292" s="92"/>
      <c r="R292" s="66"/>
      <c r="S292" s="66"/>
      <c r="T292" s="66"/>
      <c r="U292" s="66"/>
      <c r="V292" s="52"/>
      <c r="W292" s="52"/>
      <c r="X292" s="52"/>
      <c r="Y292" s="52"/>
      <c r="Z292" s="51"/>
      <c r="AA292" s="77">
        <v>292</v>
      </c>
      <c r="AB292" s="77"/>
      <c r="AC292" s="78"/>
      <c r="AD292" s="99">
        <v>457</v>
      </c>
      <c r="AE292" s="99">
        <v>163</v>
      </c>
      <c r="AF292" s="99">
        <v>16929</v>
      </c>
      <c r="AG292" s="99">
        <v>53266</v>
      </c>
      <c r="AH292" s="99"/>
      <c r="AI292" s="99" t="s">
        <v>2262</v>
      </c>
      <c r="AJ292" s="99" t="s">
        <v>2450</v>
      </c>
      <c r="AK292" s="99"/>
      <c r="AL292" s="99"/>
      <c r="AM292" s="102">
        <v>40833.66434027778</v>
      </c>
      <c r="AN292" s="99" t="s">
        <v>3365</v>
      </c>
      <c r="AO292" s="105" t="s">
        <v>3655</v>
      </c>
      <c r="AP292" s="99" t="s">
        <v>66</v>
      </c>
      <c r="AQ292" s="2"/>
      <c r="AR292" s="3"/>
      <c r="AS292" s="3"/>
      <c r="AT292" s="3"/>
      <c r="AU292" s="3"/>
    </row>
    <row r="293" spans="1:47" ht="15">
      <c r="A293" s="70" t="s">
        <v>479</v>
      </c>
      <c r="B293" s="71"/>
      <c r="C293" s="71"/>
      <c r="D293" s="72"/>
      <c r="E293" s="74"/>
      <c r="F293" s="112" t="s">
        <v>3200</v>
      </c>
      <c r="G293" s="71"/>
      <c r="H293" s="75"/>
      <c r="I293" s="76"/>
      <c r="J293" s="76"/>
      <c r="K293" s="75" t="s">
        <v>4111</v>
      </c>
      <c r="L293" s="89"/>
      <c r="M293" s="90">
        <v>2299.429443359375</v>
      </c>
      <c r="N293" s="90">
        <v>9005.6767578125</v>
      </c>
      <c r="O293" s="91"/>
      <c r="P293" s="92"/>
      <c r="Q293" s="92"/>
      <c r="R293" s="66"/>
      <c r="S293" s="66"/>
      <c r="T293" s="66"/>
      <c r="U293" s="66"/>
      <c r="V293" s="52"/>
      <c r="W293" s="52"/>
      <c r="X293" s="52"/>
      <c r="Y293" s="52"/>
      <c r="Z293" s="51"/>
      <c r="AA293" s="77">
        <v>293</v>
      </c>
      <c r="AB293" s="77"/>
      <c r="AC293" s="78"/>
      <c r="AD293" s="99">
        <v>217</v>
      </c>
      <c r="AE293" s="99">
        <v>88</v>
      </c>
      <c r="AF293" s="99">
        <v>1658</v>
      </c>
      <c r="AG293" s="99">
        <v>6959</v>
      </c>
      <c r="AH293" s="99"/>
      <c r="AI293" s="99" t="s">
        <v>2263</v>
      </c>
      <c r="AJ293" s="99" t="s">
        <v>2436</v>
      </c>
      <c r="AK293" s="99"/>
      <c r="AL293" s="99"/>
      <c r="AM293" s="102">
        <v>40694.63883101852</v>
      </c>
      <c r="AN293" s="99" t="s">
        <v>3365</v>
      </c>
      <c r="AO293" s="105" t="s">
        <v>3656</v>
      </c>
      <c r="AP293" s="99" t="s">
        <v>66</v>
      </c>
      <c r="AQ293" s="2"/>
      <c r="AR293" s="3"/>
      <c r="AS293" s="3"/>
      <c r="AT293" s="3"/>
      <c r="AU293" s="3"/>
    </row>
    <row r="294" spans="1:47" ht="15">
      <c r="A294" s="70" t="s">
        <v>650</v>
      </c>
      <c r="B294" s="71"/>
      <c r="C294" s="71"/>
      <c r="D294" s="72"/>
      <c r="E294" s="74"/>
      <c r="F294" s="112" t="s">
        <v>3201</v>
      </c>
      <c r="G294" s="71"/>
      <c r="H294" s="75"/>
      <c r="I294" s="76"/>
      <c r="J294" s="76"/>
      <c r="K294" s="75" t="s">
        <v>4112</v>
      </c>
      <c r="L294" s="89"/>
      <c r="M294" s="90">
        <v>2432.960205078125</v>
      </c>
      <c r="N294" s="90">
        <v>9038.12890625</v>
      </c>
      <c r="O294" s="91"/>
      <c r="P294" s="92"/>
      <c r="Q294" s="92"/>
      <c r="R294" s="66"/>
      <c r="S294" s="66"/>
      <c r="T294" s="66"/>
      <c r="U294" s="66"/>
      <c r="V294" s="52"/>
      <c r="W294" s="52"/>
      <c r="X294" s="52"/>
      <c r="Y294" s="52"/>
      <c r="Z294" s="51"/>
      <c r="AA294" s="77">
        <v>294</v>
      </c>
      <c r="AB294" s="77"/>
      <c r="AC294" s="78"/>
      <c r="AD294" s="99">
        <v>468</v>
      </c>
      <c r="AE294" s="99">
        <v>959</v>
      </c>
      <c r="AF294" s="99">
        <v>1008</v>
      </c>
      <c r="AG294" s="99">
        <v>1242</v>
      </c>
      <c r="AH294" s="99"/>
      <c r="AI294" s="99" t="s">
        <v>2264</v>
      </c>
      <c r="AJ294" s="99" t="s">
        <v>2574</v>
      </c>
      <c r="AK294" s="105" t="s">
        <v>2814</v>
      </c>
      <c r="AL294" s="99"/>
      <c r="AM294" s="102">
        <v>40245.74178240741</v>
      </c>
      <c r="AN294" s="99" t="s">
        <v>3365</v>
      </c>
      <c r="AO294" s="105" t="s">
        <v>3657</v>
      </c>
      <c r="AP294" s="99" t="s">
        <v>65</v>
      </c>
      <c r="AQ294" s="2"/>
      <c r="AR294" s="3"/>
      <c r="AS294" s="3"/>
      <c r="AT294" s="3"/>
      <c r="AU294" s="3"/>
    </row>
    <row r="295" spans="1:47" ht="15">
      <c r="A295" s="70" t="s">
        <v>651</v>
      </c>
      <c r="B295" s="71"/>
      <c r="C295" s="71"/>
      <c r="D295" s="72"/>
      <c r="E295" s="74"/>
      <c r="F295" s="112" t="s">
        <v>3202</v>
      </c>
      <c r="G295" s="71"/>
      <c r="H295" s="75"/>
      <c r="I295" s="76"/>
      <c r="J295" s="76"/>
      <c r="K295" s="75" t="s">
        <v>4113</v>
      </c>
      <c r="L295" s="89"/>
      <c r="M295" s="90">
        <v>2404.188232421875</v>
      </c>
      <c r="N295" s="90">
        <v>8823.7724609375</v>
      </c>
      <c r="O295" s="91"/>
      <c r="P295" s="92"/>
      <c r="Q295" s="92"/>
      <c r="R295" s="66"/>
      <c r="S295" s="66"/>
      <c r="T295" s="66"/>
      <c r="U295" s="66"/>
      <c r="V295" s="52"/>
      <c r="W295" s="52"/>
      <c r="X295" s="52"/>
      <c r="Y295" s="52"/>
      <c r="Z295" s="51"/>
      <c r="AA295" s="77">
        <v>295</v>
      </c>
      <c r="AB295" s="77"/>
      <c r="AC295" s="78"/>
      <c r="AD295" s="99">
        <v>203</v>
      </c>
      <c r="AE295" s="99">
        <v>689</v>
      </c>
      <c r="AF295" s="99">
        <v>524</v>
      </c>
      <c r="AG295" s="99">
        <v>777</v>
      </c>
      <c r="AH295" s="99"/>
      <c r="AI295" s="99"/>
      <c r="AJ295" s="99" t="s">
        <v>2565</v>
      </c>
      <c r="AK295" s="105" t="s">
        <v>2815</v>
      </c>
      <c r="AL295" s="99"/>
      <c r="AM295" s="102">
        <v>40765.76318287037</v>
      </c>
      <c r="AN295" s="99" t="s">
        <v>3365</v>
      </c>
      <c r="AO295" s="105" t="s">
        <v>3658</v>
      </c>
      <c r="AP295" s="99" t="s">
        <v>65</v>
      </c>
      <c r="AQ295" s="2"/>
      <c r="AR295" s="3"/>
      <c r="AS295" s="3"/>
      <c r="AT295" s="3"/>
      <c r="AU295" s="3"/>
    </row>
    <row r="296" spans="1:47" ht="15">
      <c r="A296" s="70" t="s">
        <v>652</v>
      </c>
      <c r="B296" s="71"/>
      <c r="C296" s="71"/>
      <c r="D296" s="72"/>
      <c r="E296" s="74"/>
      <c r="F296" s="112" t="s">
        <v>3203</v>
      </c>
      <c r="G296" s="71"/>
      <c r="H296" s="75"/>
      <c r="I296" s="76"/>
      <c r="J296" s="76"/>
      <c r="K296" s="75" t="s">
        <v>4114</v>
      </c>
      <c r="L296" s="89"/>
      <c r="M296" s="90">
        <v>2461.959228515625</v>
      </c>
      <c r="N296" s="90">
        <v>9186.7412109375</v>
      </c>
      <c r="O296" s="91"/>
      <c r="P296" s="92"/>
      <c r="Q296" s="92"/>
      <c r="R296" s="66"/>
      <c r="S296" s="66"/>
      <c r="T296" s="66"/>
      <c r="U296" s="66"/>
      <c r="V296" s="52"/>
      <c r="W296" s="52"/>
      <c r="X296" s="52"/>
      <c r="Y296" s="52"/>
      <c r="Z296" s="51"/>
      <c r="AA296" s="77">
        <v>296</v>
      </c>
      <c r="AB296" s="77"/>
      <c r="AC296" s="78"/>
      <c r="AD296" s="99">
        <v>44</v>
      </c>
      <c r="AE296" s="99">
        <v>731</v>
      </c>
      <c r="AF296" s="99">
        <v>90</v>
      </c>
      <c r="AG296" s="99">
        <v>26</v>
      </c>
      <c r="AH296" s="99"/>
      <c r="AI296" s="99" t="s">
        <v>2265</v>
      </c>
      <c r="AJ296" s="99" t="s">
        <v>2575</v>
      </c>
      <c r="AK296" s="105" t="s">
        <v>2816</v>
      </c>
      <c r="AL296" s="99"/>
      <c r="AM296" s="102">
        <v>41570.63392361111</v>
      </c>
      <c r="AN296" s="99" t="s">
        <v>3365</v>
      </c>
      <c r="AO296" s="105" t="s">
        <v>3659</v>
      </c>
      <c r="AP296" s="99" t="s">
        <v>65</v>
      </c>
      <c r="AQ296" s="2"/>
      <c r="AR296" s="3"/>
      <c r="AS296" s="3"/>
      <c r="AT296" s="3"/>
      <c r="AU296" s="3"/>
    </row>
    <row r="297" spans="1:47" ht="15">
      <c r="A297" s="70" t="s">
        <v>653</v>
      </c>
      <c r="B297" s="71"/>
      <c r="C297" s="71"/>
      <c r="D297" s="72"/>
      <c r="E297" s="74"/>
      <c r="F297" s="112" t="s">
        <v>3204</v>
      </c>
      <c r="G297" s="71"/>
      <c r="H297" s="75"/>
      <c r="I297" s="76"/>
      <c r="J297" s="76"/>
      <c r="K297" s="75" t="s">
        <v>4115</v>
      </c>
      <c r="L297" s="89"/>
      <c r="M297" s="90">
        <v>2296.90087890625</v>
      </c>
      <c r="N297" s="90">
        <v>9012.3583984375</v>
      </c>
      <c r="O297" s="91"/>
      <c r="P297" s="92"/>
      <c r="Q297" s="92"/>
      <c r="R297" s="66"/>
      <c r="S297" s="66"/>
      <c r="T297" s="66"/>
      <c r="U297" s="66"/>
      <c r="V297" s="52"/>
      <c r="W297" s="52"/>
      <c r="X297" s="52"/>
      <c r="Y297" s="52"/>
      <c r="Z297" s="51"/>
      <c r="AA297" s="77">
        <v>297</v>
      </c>
      <c r="AB297" s="77"/>
      <c r="AC297" s="78"/>
      <c r="AD297" s="99">
        <v>1720</v>
      </c>
      <c r="AE297" s="99">
        <v>18070</v>
      </c>
      <c r="AF297" s="99">
        <v>10088</v>
      </c>
      <c r="AG297" s="99">
        <v>7451</v>
      </c>
      <c r="AH297" s="99"/>
      <c r="AI297" s="99" t="s">
        <v>2266</v>
      </c>
      <c r="AJ297" s="99" t="s">
        <v>2576</v>
      </c>
      <c r="AK297" s="105" t="s">
        <v>2817</v>
      </c>
      <c r="AL297" s="99"/>
      <c r="AM297" s="102">
        <v>40371.85524305556</v>
      </c>
      <c r="AN297" s="99" t="s">
        <v>3365</v>
      </c>
      <c r="AO297" s="105" t="s">
        <v>3660</v>
      </c>
      <c r="AP297" s="99" t="s">
        <v>65</v>
      </c>
      <c r="AQ297" s="2"/>
      <c r="AR297" s="3"/>
      <c r="AS297" s="3"/>
      <c r="AT297" s="3"/>
      <c r="AU297" s="3"/>
    </row>
    <row r="298" spans="1:47" ht="15">
      <c r="A298" s="70" t="s">
        <v>654</v>
      </c>
      <c r="B298" s="71"/>
      <c r="C298" s="71"/>
      <c r="D298" s="72"/>
      <c r="E298" s="74"/>
      <c r="F298" s="112" t="s">
        <v>3205</v>
      </c>
      <c r="G298" s="71"/>
      <c r="H298" s="75"/>
      <c r="I298" s="76"/>
      <c r="J298" s="76"/>
      <c r="K298" s="75" t="s">
        <v>4116</v>
      </c>
      <c r="L298" s="89"/>
      <c r="M298" s="90">
        <v>2297.15673828125</v>
      </c>
      <c r="N298" s="90">
        <v>9025.2822265625</v>
      </c>
      <c r="O298" s="91"/>
      <c r="P298" s="92"/>
      <c r="Q298" s="92"/>
      <c r="R298" s="66"/>
      <c r="S298" s="66"/>
      <c r="T298" s="66"/>
      <c r="U298" s="66"/>
      <c r="V298" s="52"/>
      <c r="W298" s="52"/>
      <c r="X298" s="52"/>
      <c r="Y298" s="52"/>
      <c r="Z298" s="51"/>
      <c r="AA298" s="77">
        <v>298</v>
      </c>
      <c r="AB298" s="77"/>
      <c r="AC298" s="78"/>
      <c r="AD298" s="99">
        <v>857</v>
      </c>
      <c r="AE298" s="99">
        <v>16801</v>
      </c>
      <c r="AF298" s="99">
        <v>14483</v>
      </c>
      <c r="AG298" s="99">
        <v>12369</v>
      </c>
      <c r="AH298" s="99"/>
      <c r="AI298" s="99" t="s">
        <v>2267</v>
      </c>
      <c r="AJ298" s="99" t="s">
        <v>2565</v>
      </c>
      <c r="AK298" s="105" t="s">
        <v>2818</v>
      </c>
      <c r="AL298" s="99"/>
      <c r="AM298" s="102">
        <v>41792.83545138889</v>
      </c>
      <c r="AN298" s="99" t="s">
        <v>3365</v>
      </c>
      <c r="AO298" s="105" t="s">
        <v>3661</v>
      </c>
      <c r="AP298" s="99" t="s">
        <v>65</v>
      </c>
      <c r="AQ298" s="2"/>
      <c r="AR298" s="3"/>
      <c r="AS298" s="3"/>
      <c r="AT298" s="3"/>
      <c r="AU298" s="3"/>
    </row>
    <row r="299" spans="1:47" ht="15">
      <c r="A299" s="70" t="s">
        <v>509</v>
      </c>
      <c r="B299" s="71"/>
      <c r="C299" s="71"/>
      <c r="D299" s="72"/>
      <c r="E299" s="74"/>
      <c r="F299" s="112" t="s">
        <v>3206</v>
      </c>
      <c r="G299" s="71"/>
      <c r="H299" s="75"/>
      <c r="I299" s="76"/>
      <c r="J299" s="76"/>
      <c r="K299" s="75" t="s">
        <v>4117</v>
      </c>
      <c r="L299" s="89"/>
      <c r="M299" s="90">
        <v>2569.956298828125</v>
      </c>
      <c r="N299" s="90">
        <v>8698.9716796875</v>
      </c>
      <c r="O299" s="91"/>
      <c r="P299" s="92"/>
      <c r="Q299" s="92"/>
      <c r="R299" s="66"/>
      <c r="S299" s="66"/>
      <c r="T299" s="66"/>
      <c r="U299" s="66"/>
      <c r="V299" s="52"/>
      <c r="W299" s="52"/>
      <c r="X299" s="52"/>
      <c r="Y299" s="52"/>
      <c r="Z299" s="51"/>
      <c r="AA299" s="77">
        <v>299</v>
      </c>
      <c r="AB299" s="77"/>
      <c r="AC299" s="78"/>
      <c r="AD299" s="99">
        <v>390</v>
      </c>
      <c r="AE299" s="99">
        <v>7090</v>
      </c>
      <c r="AF299" s="99">
        <v>18906</v>
      </c>
      <c r="AG299" s="99">
        <v>7540</v>
      </c>
      <c r="AH299" s="99"/>
      <c r="AI299" s="99" t="s">
        <v>2268</v>
      </c>
      <c r="AJ299" s="99" t="s">
        <v>2566</v>
      </c>
      <c r="AK299" s="105" t="s">
        <v>2819</v>
      </c>
      <c r="AL299" s="99"/>
      <c r="AM299" s="102">
        <v>39871.83835648148</v>
      </c>
      <c r="AN299" s="99" t="s">
        <v>3365</v>
      </c>
      <c r="AO299" s="105" t="s">
        <v>3662</v>
      </c>
      <c r="AP299" s="99" t="s">
        <v>66</v>
      </c>
      <c r="AQ299" s="2"/>
      <c r="AR299" s="3"/>
      <c r="AS299" s="3"/>
      <c r="AT299" s="3"/>
      <c r="AU299" s="3"/>
    </row>
    <row r="300" spans="1:47" ht="15">
      <c r="A300" s="70" t="s">
        <v>480</v>
      </c>
      <c r="B300" s="71"/>
      <c r="C300" s="71"/>
      <c r="D300" s="72"/>
      <c r="E300" s="74"/>
      <c r="F300" s="112" t="s">
        <v>3207</v>
      </c>
      <c r="G300" s="71"/>
      <c r="H300" s="75"/>
      <c r="I300" s="76"/>
      <c r="J300" s="76"/>
      <c r="K300" s="75" t="s">
        <v>4118</v>
      </c>
      <c r="L300" s="89"/>
      <c r="M300" s="90">
        <v>2303.622802734375</v>
      </c>
      <c r="N300" s="90">
        <v>8974.1875</v>
      </c>
      <c r="O300" s="91"/>
      <c r="P300" s="92"/>
      <c r="Q300" s="92"/>
      <c r="R300" s="66"/>
      <c r="S300" s="66"/>
      <c r="T300" s="66"/>
      <c r="U300" s="66"/>
      <c r="V300" s="52"/>
      <c r="W300" s="52"/>
      <c r="X300" s="52"/>
      <c r="Y300" s="52"/>
      <c r="Z300" s="51"/>
      <c r="AA300" s="77">
        <v>300</v>
      </c>
      <c r="AB300" s="77"/>
      <c r="AC300" s="78"/>
      <c r="AD300" s="99">
        <v>2531</v>
      </c>
      <c r="AE300" s="99">
        <v>1209</v>
      </c>
      <c r="AF300" s="99">
        <v>37953</v>
      </c>
      <c r="AG300" s="99">
        <v>842</v>
      </c>
      <c r="AH300" s="99"/>
      <c r="AI300" s="99" t="s">
        <v>2269</v>
      </c>
      <c r="AJ300" s="99" t="s">
        <v>2577</v>
      </c>
      <c r="AK300" s="105" t="s">
        <v>2820</v>
      </c>
      <c r="AL300" s="99"/>
      <c r="AM300" s="102">
        <v>40363.900775462964</v>
      </c>
      <c r="AN300" s="99" t="s">
        <v>3365</v>
      </c>
      <c r="AO300" s="105" t="s">
        <v>3663</v>
      </c>
      <c r="AP300" s="99" t="s">
        <v>66</v>
      </c>
      <c r="AQ300" s="2"/>
      <c r="AR300" s="3"/>
      <c r="AS300" s="3"/>
      <c r="AT300" s="3"/>
      <c r="AU300" s="3"/>
    </row>
    <row r="301" spans="1:47" ht="15">
      <c r="A301" s="70" t="s">
        <v>481</v>
      </c>
      <c r="B301" s="71"/>
      <c r="C301" s="71"/>
      <c r="D301" s="72"/>
      <c r="E301" s="74"/>
      <c r="F301" s="112" t="s">
        <v>3208</v>
      </c>
      <c r="G301" s="71"/>
      <c r="H301" s="75"/>
      <c r="I301" s="76"/>
      <c r="J301" s="76"/>
      <c r="K301" s="75" t="s">
        <v>4119</v>
      </c>
      <c r="L301" s="89"/>
      <c r="M301" s="90">
        <v>2433.132568359375</v>
      </c>
      <c r="N301" s="90">
        <v>8884.9287109375</v>
      </c>
      <c r="O301" s="91"/>
      <c r="P301" s="92"/>
      <c r="Q301" s="92"/>
      <c r="R301" s="66"/>
      <c r="S301" s="66"/>
      <c r="T301" s="66"/>
      <c r="U301" s="66"/>
      <c r="V301" s="52"/>
      <c r="W301" s="52"/>
      <c r="X301" s="52"/>
      <c r="Y301" s="52"/>
      <c r="Z301" s="51"/>
      <c r="AA301" s="77">
        <v>301</v>
      </c>
      <c r="AB301" s="77"/>
      <c r="AC301" s="78"/>
      <c r="AD301" s="99">
        <v>1178</v>
      </c>
      <c r="AE301" s="99">
        <v>747</v>
      </c>
      <c r="AF301" s="99">
        <v>84469</v>
      </c>
      <c r="AG301" s="99">
        <v>104845</v>
      </c>
      <c r="AH301" s="99"/>
      <c r="AI301" s="99" t="s">
        <v>2270</v>
      </c>
      <c r="AJ301" s="99" t="s">
        <v>2578</v>
      </c>
      <c r="AK301" s="99"/>
      <c r="AL301" s="99"/>
      <c r="AM301" s="102">
        <v>41040.79640046296</v>
      </c>
      <c r="AN301" s="99" t="s">
        <v>3365</v>
      </c>
      <c r="AO301" s="105" t="s">
        <v>3664</v>
      </c>
      <c r="AP301" s="99" t="s">
        <v>66</v>
      </c>
      <c r="AQ301" s="2"/>
      <c r="AR301" s="3"/>
      <c r="AS301" s="3"/>
      <c r="AT301" s="3"/>
      <c r="AU301" s="3"/>
    </row>
    <row r="302" spans="1:47" ht="15">
      <c r="A302" s="70" t="s">
        <v>483</v>
      </c>
      <c r="B302" s="71"/>
      <c r="C302" s="71"/>
      <c r="D302" s="72"/>
      <c r="E302" s="74"/>
      <c r="F302" s="112" t="s">
        <v>3209</v>
      </c>
      <c r="G302" s="71"/>
      <c r="H302" s="75"/>
      <c r="I302" s="76"/>
      <c r="J302" s="76"/>
      <c r="K302" s="75" t="s">
        <v>4120</v>
      </c>
      <c r="L302" s="89"/>
      <c r="M302" s="90">
        <v>2433.599853515625</v>
      </c>
      <c r="N302" s="90">
        <v>8851.0810546875</v>
      </c>
      <c r="O302" s="91"/>
      <c r="P302" s="92"/>
      <c r="Q302" s="92"/>
      <c r="R302" s="66"/>
      <c r="S302" s="66"/>
      <c r="T302" s="66"/>
      <c r="U302" s="66"/>
      <c r="V302" s="52"/>
      <c r="W302" s="52"/>
      <c r="X302" s="52"/>
      <c r="Y302" s="52"/>
      <c r="Z302" s="51"/>
      <c r="AA302" s="77">
        <v>302</v>
      </c>
      <c r="AB302" s="77"/>
      <c r="AC302" s="78"/>
      <c r="AD302" s="99">
        <v>206</v>
      </c>
      <c r="AE302" s="99">
        <v>1138</v>
      </c>
      <c r="AF302" s="99">
        <v>52866</v>
      </c>
      <c r="AG302" s="99">
        <v>57006</v>
      </c>
      <c r="AH302" s="99"/>
      <c r="AI302" s="99" t="s">
        <v>2271</v>
      </c>
      <c r="AJ302" s="99" t="s">
        <v>2579</v>
      </c>
      <c r="AK302" s="105" t="s">
        <v>2821</v>
      </c>
      <c r="AL302" s="99"/>
      <c r="AM302" s="102">
        <v>42735.971979166665</v>
      </c>
      <c r="AN302" s="99" t="s">
        <v>3365</v>
      </c>
      <c r="AO302" s="105" t="s">
        <v>3665</v>
      </c>
      <c r="AP302" s="99" t="s">
        <v>66</v>
      </c>
      <c r="AQ302" s="2"/>
      <c r="AR302" s="3"/>
      <c r="AS302" s="3"/>
      <c r="AT302" s="3"/>
      <c r="AU302" s="3"/>
    </row>
    <row r="303" spans="1:47" ht="15">
      <c r="A303" s="70" t="s">
        <v>484</v>
      </c>
      <c r="B303" s="71"/>
      <c r="C303" s="71"/>
      <c r="D303" s="72"/>
      <c r="E303" s="74"/>
      <c r="F303" s="112" t="s">
        <v>3210</v>
      </c>
      <c r="G303" s="71"/>
      <c r="H303" s="75"/>
      <c r="I303" s="76"/>
      <c r="J303" s="76"/>
      <c r="K303" s="75" t="s">
        <v>4121</v>
      </c>
      <c r="L303" s="89"/>
      <c r="M303" s="90">
        <v>2424.263916015625</v>
      </c>
      <c r="N303" s="90">
        <v>8843.015625</v>
      </c>
      <c r="O303" s="91"/>
      <c r="P303" s="92"/>
      <c r="Q303" s="92"/>
      <c r="R303" s="66"/>
      <c r="S303" s="66"/>
      <c r="T303" s="66"/>
      <c r="U303" s="66"/>
      <c r="V303" s="52"/>
      <c r="W303" s="52"/>
      <c r="X303" s="52"/>
      <c r="Y303" s="52"/>
      <c r="Z303" s="51"/>
      <c r="AA303" s="77">
        <v>303</v>
      </c>
      <c r="AB303" s="77"/>
      <c r="AC303" s="78"/>
      <c r="AD303" s="99">
        <v>1485</v>
      </c>
      <c r="AE303" s="99">
        <v>338</v>
      </c>
      <c r="AF303" s="99">
        <v>2676</v>
      </c>
      <c r="AG303" s="99">
        <v>7164</v>
      </c>
      <c r="AH303" s="99"/>
      <c r="AI303" s="99" t="s">
        <v>2272</v>
      </c>
      <c r="AJ303" s="99" t="s">
        <v>2580</v>
      </c>
      <c r="AK303" s="99"/>
      <c r="AL303" s="99"/>
      <c r="AM303" s="102">
        <v>41674.19662037037</v>
      </c>
      <c r="AN303" s="99" t="s">
        <v>3365</v>
      </c>
      <c r="AO303" s="105" t="s">
        <v>3666</v>
      </c>
      <c r="AP303" s="99" t="s">
        <v>66</v>
      </c>
      <c r="AQ303" s="2"/>
      <c r="AR303" s="3"/>
      <c r="AS303" s="3"/>
      <c r="AT303" s="3"/>
      <c r="AU303" s="3"/>
    </row>
    <row r="304" spans="1:47" ht="15">
      <c r="A304" s="70" t="s">
        <v>490</v>
      </c>
      <c r="B304" s="71"/>
      <c r="C304" s="71"/>
      <c r="D304" s="72"/>
      <c r="E304" s="74"/>
      <c r="F304" s="112" t="s">
        <v>3211</v>
      </c>
      <c r="G304" s="71"/>
      <c r="H304" s="75"/>
      <c r="I304" s="76"/>
      <c r="J304" s="76"/>
      <c r="K304" s="75" t="s">
        <v>4122</v>
      </c>
      <c r="L304" s="89"/>
      <c r="M304" s="90">
        <v>2427.641845703125</v>
      </c>
      <c r="N304" s="90">
        <v>8849.81640625</v>
      </c>
      <c r="O304" s="91"/>
      <c r="P304" s="92"/>
      <c r="Q304" s="92"/>
      <c r="R304" s="66"/>
      <c r="S304" s="66"/>
      <c r="T304" s="66"/>
      <c r="U304" s="66"/>
      <c r="V304" s="52"/>
      <c r="W304" s="52"/>
      <c r="X304" s="52"/>
      <c r="Y304" s="52"/>
      <c r="Z304" s="51"/>
      <c r="AA304" s="77">
        <v>304</v>
      </c>
      <c r="AB304" s="77"/>
      <c r="AC304" s="78"/>
      <c r="AD304" s="99">
        <v>7767</v>
      </c>
      <c r="AE304" s="99">
        <v>21721</v>
      </c>
      <c r="AF304" s="99">
        <v>53681</v>
      </c>
      <c r="AG304" s="99">
        <v>4848</v>
      </c>
      <c r="AH304" s="99"/>
      <c r="AI304" s="99" t="s">
        <v>2273</v>
      </c>
      <c r="AJ304" s="99" t="s">
        <v>2581</v>
      </c>
      <c r="AK304" s="105" t="s">
        <v>2822</v>
      </c>
      <c r="AL304" s="99"/>
      <c r="AM304" s="102">
        <v>39065.77005787037</v>
      </c>
      <c r="AN304" s="99" t="s">
        <v>3365</v>
      </c>
      <c r="AO304" s="105" t="s">
        <v>3667</v>
      </c>
      <c r="AP304" s="99" t="s">
        <v>66</v>
      </c>
      <c r="AQ304" s="2"/>
      <c r="AR304" s="3"/>
      <c r="AS304" s="3"/>
      <c r="AT304" s="3"/>
      <c r="AU304" s="3"/>
    </row>
    <row r="305" spans="1:47" ht="15">
      <c r="A305" s="70" t="s">
        <v>485</v>
      </c>
      <c r="B305" s="71"/>
      <c r="C305" s="71"/>
      <c r="D305" s="72"/>
      <c r="E305" s="74"/>
      <c r="F305" s="112" t="s">
        <v>3212</v>
      </c>
      <c r="G305" s="71"/>
      <c r="H305" s="75"/>
      <c r="I305" s="76"/>
      <c r="J305" s="76"/>
      <c r="K305" s="75" t="s">
        <v>4123</v>
      </c>
      <c r="L305" s="89"/>
      <c r="M305" s="90">
        <v>2421.732666015625</v>
      </c>
      <c r="N305" s="90">
        <v>8849.91796875</v>
      </c>
      <c r="O305" s="91"/>
      <c r="P305" s="92"/>
      <c r="Q305" s="92"/>
      <c r="R305" s="66"/>
      <c r="S305" s="66"/>
      <c r="T305" s="66"/>
      <c r="U305" s="66"/>
      <c r="V305" s="52"/>
      <c r="W305" s="52"/>
      <c r="X305" s="52"/>
      <c r="Y305" s="52"/>
      <c r="Z305" s="51"/>
      <c r="AA305" s="77">
        <v>305</v>
      </c>
      <c r="AB305" s="77"/>
      <c r="AC305" s="78"/>
      <c r="AD305" s="99">
        <v>635</v>
      </c>
      <c r="AE305" s="99">
        <v>306</v>
      </c>
      <c r="AF305" s="99">
        <v>9981</v>
      </c>
      <c r="AG305" s="99">
        <v>30392</v>
      </c>
      <c r="AH305" s="99"/>
      <c r="AI305" s="99" t="s">
        <v>2274</v>
      </c>
      <c r="AJ305" s="99" t="s">
        <v>2462</v>
      </c>
      <c r="AK305" s="99"/>
      <c r="AL305" s="99"/>
      <c r="AM305" s="102">
        <v>42718.95023148148</v>
      </c>
      <c r="AN305" s="99" t="s">
        <v>3365</v>
      </c>
      <c r="AO305" s="105" t="s">
        <v>3668</v>
      </c>
      <c r="AP305" s="99" t="s">
        <v>66</v>
      </c>
      <c r="AQ305" s="2"/>
      <c r="AR305" s="3"/>
      <c r="AS305" s="3"/>
      <c r="AT305" s="3"/>
      <c r="AU305" s="3"/>
    </row>
    <row r="306" spans="1:47" ht="15">
      <c r="A306" s="70" t="s">
        <v>486</v>
      </c>
      <c r="B306" s="71"/>
      <c r="C306" s="71"/>
      <c r="D306" s="72"/>
      <c r="E306" s="74"/>
      <c r="F306" s="112" t="s">
        <v>3213</v>
      </c>
      <c r="G306" s="71"/>
      <c r="H306" s="75"/>
      <c r="I306" s="76"/>
      <c r="J306" s="76"/>
      <c r="K306" s="75" t="s">
        <v>4124</v>
      </c>
      <c r="L306" s="89"/>
      <c r="M306" s="90">
        <v>2421.013671875</v>
      </c>
      <c r="N306" s="90">
        <v>8822.8798828125</v>
      </c>
      <c r="O306" s="91"/>
      <c r="P306" s="92"/>
      <c r="Q306" s="92"/>
      <c r="R306" s="66"/>
      <c r="S306" s="66"/>
      <c r="T306" s="66"/>
      <c r="U306" s="66"/>
      <c r="V306" s="52"/>
      <c r="W306" s="52"/>
      <c r="X306" s="52"/>
      <c r="Y306" s="52"/>
      <c r="Z306" s="51"/>
      <c r="AA306" s="77">
        <v>306</v>
      </c>
      <c r="AB306" s="77"/>
      <c r="AC306" s="78"/>
      <c r="AD306" s="99">
        <v>624</v>
      </c>
      <c r="AE306" s="99">
        <v>513</v>
      </c>
      <c r="AF306" s="99">
        <v>67348</v>
      </c>
      <c r="AG306" s="99">
        <v>8682</v>
      </c>
      <c r="AH306" s="99"/>
      <c r="AI306" s="99" t="s">
        <v>2275</v>
      </c>
      <c r="AJ306" s="99" t="s">
        <v>2582</v>
      </c>
      <c r="AK306" s="99"/>
      <c r="AL306" s="99"/>
      <c r="AM306" s="102">
        <v>39778.884675925925</v>
      </c>
      <c r="AN306" s="99" t="s">
        <v>3365</v>
      </c>
      <c r="AO306" s="105" t="s">
        <v>3669</v>
      </c>
      <c r="AP306" s="99" t="s">
        <v>66</v>
      </c>
      <c r="AQ306" s="2"/>
      <c r="AR306" s="3"/>
      <c r="AS306" s="3"/>
      <c r="AT306" s="3"/>
      <c r="AU306" s="3"/>
    </row>
    <row r="307" spans="1:47" ht="15">
      <c r="A307" s="70" t="s">
        <v>655</v>
      </c>
      <c r="B307" s="71"/>
      <c r="C307" s="71"/>
      <c r="D307" s="72"/>
      <c r="E307" s="74"/>
      <c r="F307" s="112" t="s">
        <v>3214</v>
      </c>
      <c r="G307" s="71"/>
      <c r="H307" s="75"/>
      <c r="I307" s="76"/>
      <c r="J307" s="76"/>
      <c r="K307" s="75" t="s">
        <v>4125</v>
      </c>
      <c r="L307" s="89"/>
      <c r="M307" s="90">
        <v>2420.67724609375</v>
      </c>
      <c r="N307" s="90">
        <v>8815.873046875</v>
      </c>
      <c r="O307" s="91"/>
      <c r="P307" s="92"/>
      <c r="Q307" s="92"/>
      <c r="R307" s="66"/>
      <c r="S307" s="66"/>
      <c r="T307" s="66"/>
      <c r="U307" s="66"/>
      <c r="V307" s="52"/>
      <c r="W307" s="52"/>
      <c r="X307" s="52"/>
      <c r="Y307" s="52"/>
      <c r="Z307" s="51"/>
      <c r="AA307" s="77">
        <v>307</v>
      </c>
      <c r="AB307" s="77"/>
      <c r="AC307" s="78"/>
      <c r="AD307" s="99">
        <v>906</v>
      </c>
      <c r="AE307" s="99">
        <v>283394</v>
      </c>
      <c r="AF307" s="99">
        <v>151263</v>
      </c>
      <c r="AG307" s="99">
        <v>136</v>
      </c>
      <c r="AH307" s="99"/>
      <c r="AI307" s="99" t="s">
        <v>2276</v>
      </c>
      <c r="AJ307" s="99"/>
      <c r="AK307" s="105" t="s">
        <v>2823</v>
      </c>
      <c r="AL307" s="99"/>
      <c r="AM307" s="102">
        <v>41025.86806712963</v>
      </c>
      <c r="AN307" s="99" t="s">
        <v>3365</v>
      </c>
      <c r="AO307" s="105" t="s">
        <v>3670</v>
      </c>
      <c r="AP307" s="99" t="s">
        <v>65</v>
      </c>
      <c r="AQ307" s="2"/>
      <c r="AR307" s="3"/>
      <c r="AS307" s="3"/>
      <c r="AT307" s="3"/>
      <c r="AU307" s="3"/>
    </row>
    <row r="308" spans="1:47" ht="15">
      <c r="A308" s="70" t="s">
        <v>488</v>
      </c>
      <c r="B308" s="71"/>
      <c r="C308" s="71"/>
      <c r="D308" s="72"/>
      <c r="E308" s="74"/>
      <c r="F308" s="112" t="s">
        <v>3215</v>
      </c>
      <c r="G308" s="71"/>
      <c r="H308" s="75"/>
      <c r="I308" s="76"/>
      <c r="J308" s="76"/>
      <c r="K308" s="75" t="s">
        <v>4126</v>
      </c>
      <c r="L308" s="89"/>
      <c r="M308" s="90">
        <v>2441.435302734375</v>
      </c>
      <c r="N308" s="90">
        <v>8805.8583984375</v>
      </c>
      <c r="O308" s="91"/>
      <c r="P308" s="92"/>
      <c r="Q308" s="92"/>
      <c r="R308" s="66"/>
      <c r="S308" s="66"/>
      <c r="T308" s="66"/>
      <c r="U308" s="66"/>
      <c r="V308" s="52"/>
      <c r="W308" s="52"/>
      <c r="X308" s="52"/>
      <c r="Y308" s="52"/>
      <c r="Z308" s="51"/>
      <c r="AA308" s="77">
        <v>308</v>
      </c>
      <c r="AB308" s="77"/>
      <c r="AC308" s="78"/>
      <c r="AD308" s="99">
        <v>451</v>
      </c>
      <c r="AE308" s="99">
        <v>3169</v>
      </c>
      <c r="AF308" s="99">
        <v>3225</v>
      </c>
      <c r="AG308" s="99">
        <v>1854</v>
      </c>
      <c r="AH308" s="99"/>
      <c r="AI308" s="99"/>
      <c r="AJ308" s="99" t="s">
        <v>2435</v>
      </c>
      <c r="AK308" s="105" t="s">
        <v>2824</v>
      </c>
      <c r="AL308" s="99"/>
      <c r="AM308" s="102">
        <v>39908.68898148148</v>
      </c>
      <c r="AN308" s="99" t="s">
        <v>3365</v>
      </c>
      <c r="AO308" s="105" t="s">
        <v>3671</v>
      </c>
      <c r="AP308" s="99" t="s">
        <v>66</v>
      </c>
      <c r="AQ308" s="2"/>
      <c r="AR308" s="3"/>
      <c r="AS308" s="3"/>
      <c r="AT308" s="3"/>
      <c r="AU308" s="3"/>
    </row>
    <row r="309" spans="1:47" ht="15">
      <c r="A309" s="70" t="s">
        <v>489</v>
      </c>
      <c r="B309" s="71"/>
      <c r="C309" s="71"/>
      <c r="D309" s="72"/>
      <c r="E309" s="74"/>
      <c r="F309" s="112" t="s">
        <v>3216</v>
      </c>
      <c r="G309" s="71"/>
      <c r="H309" s="75"/>
      <c r="I309" s="76"/>
      <c r="J309" s="76"/>
      <c r="K309" s="75" t="s">
        <v>4127</v>
      </c>
      <c r="L309" s="89"/>
      <c r="M309" s="90">
        <v>2509.6162109375</v>
      </c>
      <c r="N309" s="90">
        <v>8931.6240234375</v>
      </c>
      <c r="O309" s="91"/>
      <c r="P309" s="92"/>
      <c r="Q309" s="92"/>
      <c r="R309" s="66"/>
      <c r="S309" s="66"/>
      <c r="T309" s="66"/>
      <c r="U309" s="66"/>
      <c r="V309" s="52"/>
      <c r="W309" s="52"/>
      <c r="X309" s="52"/>
      <c r="Y309" s="52"/>
      <c r="Z309" s="51"/>
      <c r="AA309" s="77">
        <v>309</v>
      </c>
      <c r="AB309" s="77"/>
      <c r="AC309" s="78"/>
      <c r="AD309" s="99">
        <v>69</v>
      </c>
      <c r="AE309" s="99">
        <v>41</v>
      </c>
      <c r="AF309" s="99">
        <v>5149</v>
      </c>
      <c r="AG309" s="99">
        <v>6278</v>
      </c>
      <c r="AH309" s="99"/>
      <c r="AI309" s="99"/>
      <c r="AJ309" s="99" t="s">
        <v>2475</v>
      </c>
      <c r="AK309" s="99"/>
      <c r="AL309" s="99"/>
      <c r="AM309" s="102">
        <v>41623.19552083333</v>
      </c>
      <c r="AN309" s="99" t="s">
        <v>3365</v>
      </c>
      <c r="AO309" s="105" t="s">
        <v>3672</v>
      </c>
      <c r="AP309" s="99" t="s">
        <v>66</v>
      </c>
      <c r="AQ309" s="2"/>
      <c r="AR309" s="3"/>
      <c r="AS309" s="3"/>
      <c r="AT309" s="3"/>
      <c r="AU309" s="3"/>
    </row>
    <row r="310" spans="1:47" ht="15">
      <c r="A310" s="70" t="s">
        <v>491</v>
      </c>
      <c r="B310" s="71"/>
      <c r="C310" s="71"/>
      <c r="D310" s="72"/>
      <c r="E310" s="74"/>
      <c r="F310" s="112" t="s">
        <v>3217</v>
      </c>
      <c r="G310" s="71"/>
      <c r="H310" s="75"/>
      <c r="I310" s="76"/>
      <c r="J310" s="76"/>
      <c r="K310" s="75" t="s">
        <v>4128</v>
      </c>
      <c r="L310" s="89"/>
      <c r="M310" s="90">
        <v>2430.091552734375</v>
      </c>
      <c r="N310" s="90">
        <v>8860.3466796875</v>
      </c>
      <c r="O310" s="91"/>
      <c r="P310" s="92"/>
      <c r="Q310" s="92"/>
      <c r="R310" s="66"/>
      <c r="S310" s="66"/>
      <c r="T310" s="66"/>
      <c r="U310" s="66"/>
      <c r="V310" s="52"/>
      <c r="W310" s="52"/>
      <c r="X310" s="52"/>
      <c r="Y310" s="52"/>
      <c r="Z310" s="51"/>
      <c r="AA310" s="77">
        <v>310</v>
      </c>
      <c r="AB310" s="77"/>
      <c r="AC310" s="78"/>
      <c r="AD310" s="99">
        <v>397</v>
      </c>
      <c r="AE310" s="99">
        <v>223</v>
      </c>
      <c r="AF310" s="99">
        <v>3011</v>
      </c>
      <c r="AG310" s="99">
        <v>16</v>
      </c>
      <c r="AH310" s="99"/>
      <c r="AI310" s="99" t="s">
        <v>2277</v>
      </c>
      <c r="AJ310" s="99" t="s">
        <v>2583</v>
      </c>
      <c r="AK310" s="99"/>
      <c r="AL310" s="99"/>
      <c r="AM310" s="102">
        <v>39992.972037037034</v>
      </c>
      <c r="AN310" s="99" t="s">
        <v>3365</v>
      </c>
      <c r="AO310" s="105" t="s">
        <v>3673</v>
      </c>
      <c r="AP310" s="99" t="s">
        <v>66</v>
      </c>
      <c r="AQ310" s="2"/>
      <c r="AR310" s="3"/>
      <c r="AS310" s="3"/>
      <c r="AT310" s="3"/>
      <c r="AU310" s="3"/>
    </row>
    <row r="311" spans="1:47" ht="15">
      <c r="A311" s="70" t="s">
        <v>492</v>
      </c>
      <c r="B311" s="71"/>
      <c r="C311" s="71"/>
      <c r="D311" s="72"/>
      <c r="E311" s="74"/>
      <c r="F311" s="112" t="s">
        <v>3218</v>
      </c>
      <c r="G311" s="71"/>
      <c r="H311" s="75"/>
      <c r="I311" s="76"/>
      <c r="J311" s="76"/>
      <c r="K311" s="75" t="s">
        <v>4129</v>
      </c>
      <c r="L311" s="89"/>
      <c r="M311" s="90">
        <v>2629.092041015625</v>
      </c>
      <c r="N311" s="90">
        <v>8927.53515625</v>
      </c>
      <c r="O311" s="91"/>
      <c r="P311" s="92"/>
      <c r="Q311" s="92"/>
      <c r="R311" s="66"/>
      <c r="S311" s="66"/>
      <c r="T311" s="66"/>
      <c r="U311" s="66"/>
      <c r="V311" s="52"/>
      <c r="W311" s="52"/>
      <c r="X311" s="52"/>
      <c r="Y311" s="52"/>
      <c r="Z311" s="51"/>
      <c r="AA311" s="77">
        <v>311</v>
      </c>
      <c r="AB311" s="77"/>
      <c r="AC311" s="78"/>
      <c r="AD311" s="99">
        <v>1020</v>
      </c>
      <c r="AE311" s="99">
        <v>1012</v>
      </c>
      <c r="AF311" s="99">
        <v>2357</v>
      </c>
      <c r="AG311" s="99">
        <v>2665</v>
      </c>
      <c r="AH311" s="99"/>
      <c r="AI311" s="99" t="s">
        <v>2278</v>
      </c>
      <c r="AJ311" s="99" t="s">
        <v>2584</v>
      </c>
      <c r="AK311" s="99"/>
      <c r="AL311" s="99"/>
      <c r="AM311" s="102">
        <v>43711.81296296296</v>
      </c>
      <c r="AN311" s="99" t="s">
        <v>3365</v>
      </c>
      <c r="AO311" s="105" t="s">
        <v>3674</v>
      </c>
      <c r="AP311" s="99" t="s">
        <v>66</v>
      </c>
      <c r="AQ311" s="2"/>
      <c r="AR311" s="3"/>
      <c r="AS311" s="3"/>
      <c r="AT311" s="3"/>
      <c r="AU311" s="3"/>
    </row>
    <row r="312" spans="1:47" ht="15">
      <c r="A312" s="70" t="s">
        <v>493</v>
      </c>
      <c r="B312" s="71"/>
      <c r="C312" s="71"/>
      <c r="D312" s="72"/>
      <c r="E312" s="74"/>
      <c r="F312" s="112" t="s">
        <v>3219</v>
      </c>
      <c r="G312" s="71"/>
      <c r="H312" s="75"/>
      <c r="I312" s="76"/>
      <c r="J312" s="76"/>
      <c r="K312" s="75" t="s">
        <v>4130</v>
      </c>
      <c r="L312" s="89"/>
      <c r="M312" s="90">
        <v>2449.679443359375</v>
      </c>
      <c r="N312" s="90">
        <v>8891.916015625</v>
      </c>
      <c r="O312" s="91"/>
      <c r="P312" s="92"/>
      <c r="Q312" s="92"/>
      <c r="R312" s="66"/>
      <c r="S312" s="66"/>
      <c r="T312" s="66"/>
      <c r="U312" s="66"/>
      <c r="V312" s="52"/>
      <c r="W312" s="52"/>
      <c r="X312" s="52"/>
      <c r="Y312" s="52"/>
      <c r="Z312" s="51"/>
      <c r="AA312" s="77">
        <v>312</v>
      </c>
      <c r="AB312" s="77"/>
      <c r="AC312" s="78"/>
      <c r="AD312" s="99">
        <v>1073</v>
      </c>
      <c r="AE312" s="99">
        <v>87</v>
      </c>
      <c r="AF312" s="99">
        <v>132</v>
      </c>
      <c r="AG312" s="99">
        <v>49</v>
      </c>
      <c r="AH312" s="99"/>
      <c r="AI312" s="99" t="s">
        <v>2279</v>
      </c>
      <c r="AJ312" s="99" t="s">
        <v>2566</v>
      </c>
      <c r="AK312" s="105" t="s">
        <v>2825</v>
      </c>
      <c r="AL312" s="99"/>
      <c r="AM312" s="102">
        <v>43679.81501157407</v>
      </c>
      <c r="AN312" s="99" t="s">
        <v>3365</v>
      </c>
      <c r="AO312" s="105" t="s">
        <v>3675</v>
      </c>
      <c r="AP312" s="99" t="s">
        <v>66</v>
      </c>
      <c r="AQ312" s="2"/>
      <c r="AR312" s="3"/>
      <c r="AS312" s="3"/>
      <c r="AT312" s="3"/>
      <c r="AU312" s="3"/>
    </row>
    <row r="313" spans="1:47" ht="15">
      <c r="A313" s="70" t="s">
        <v>494</v>
      </c>
      <c r="B313" s="71"/>
      <c r="C313" s="71"/>
      <c r="D313" s="72"/>
      <c r="E313" s="74"/>
      <c r="F313" s="112" t="s">
        <v>3220</v>
      </c>
      <c r="G313" s="71"/>
      <c r="H313" s="75"/>
      <c r="I313" s="76"/>
      <c r="J313" s="76"/>
      <c r="K313" s="75" t="s">
        <v>4131</v>
      </c>
      <c r="L313" s="89"/>
      <c r="M313" s="90">
        <v>2450.61962890625</v>
      </c>
      <c r="N313" s="90">
        <v>8890.6220703125</v>
      </c>
      <c r="O313" s="91"/>
      <c r="P313" s="92"/>
      <c r="Q313" s="92"/>
      <c r="R313" s="66"/>
      <c r="S313" s="66"/>
      <c r="T313" s="66"/>
      <c r="U313" s="66"/>
      <c r="V313" s="52"/>
      <c r="W313" s="52"/>
      <c r="X313" s="52"/>
      <c r="Y313" s="52"/>
      <c r="Z313" s="51"/>
      <c r="AA313" s="77">
        <v>313</v>
      </c>
      <c r="AB313" s="77"/>
      <c r="AC313" s="78"/>
      <c r="AD313" s="99">
        <v>882</v>
      </c>
      <c r="AE313" s="99">
        <v>1579</v>
      </c>
      <c r="AF313" s="99">
        <v>28769</v>
      </c>
      <c r="AG313" s="99">
        <v>673</v>
      </c>
      <c r="AH313" s="99"/>
      <c r="AI313" s="99" t="s">
        <v>2280</v>
      </c>
      <c r="AJ313" s="99" t="s">
        <v>2585</v>
      </c>
      <c r="AK313" s="105" t="s">
        <v>2826</v>
      </c>
      <c r="AL313" s="99"/>
      <c r="AM313" s="102">
        <v>39916.5231712963</v>
      </c>
      <c r="AN313" s="99" t="s">
        <v>3365</v>
      </c>
      <c r="AO313" s="105" t="s">
        <v>3676</v>
      </c>
      <c r="AP313" s="99" t="s">
        <v>66</v>
      </c>
      <c r="AQ313" s="2"/>
      <c r="AR313" s="3"/>
      <c r="AS313" s="3"/>
      <c r="AT313" s="3"/>
      <c r="AU313" s="3"/>
    </row>
    <row r="314" spans="1:47" ht="15">
      <c r="A314" s="70" t="s">
        <v>495</v>
      </c>
      <c r="B314" s="71"/>
      <c r="C314" s="71"/>
      <c r="D314" s="72"/>
      <c r="E314" s="74"/>
      <c r="F314" s="112" t="s">
        <v>3221</v>
      </c>
      <c r="G314" s="71"/>
      <c r="H314" s="75"/>
      <c r="I314" s="76"/>
      <c r="J314" s="76"/>
      <c r="K314" s="75" t="s">
        <v>4132</v>
      </c>
      <c r="L314" s="89"/>
      <c r="M314" s="90">
        <v>2446.097412109375</v>
      </c>
      <c r="N314" s="90">
        <v>8914.4619140625</v>
      </c>
      <c r="O314" s="91"/>
      <c r="P314" s="92"/>
      <c r="Q314" s="92"/>
      <c r="R314" s="66"/>
      <c r="S314" s="66"/>
      <c r="T314" s="66"/>
      <c r="U314" s="66"/>
      <c r="V314" s="52"/>
      <c r="W314" s="52"/>
      <c r="X314" s="52"/>
      <c r="Y314" s="52"/>
      <c r="Z314" s="51"/>
      <c r="AA314" s="77">
        <v>314</v>
      </c>
      <c r="AB314" s="77"/>
      <c r="AC314" s="78"/>
      <c r="AD314" s="99">
        <v>15</v>
      </c>
      <c r="AE314" s="99">
        <v>36</v>
      </c>
      <c r="AF314" s="99">
        <v>381</v>
      </c>
      <c r="AG314" s="99">
        <v>35</v>
      </c>
      <c r="AH314" s="99"/>
      <c r="AI314" s="99" t="s">
        <v>2281</v>
      </c>
      <c r="AJ314" s="99" t="s">
        <v>2469</v>
      </c>
      <c r="AK314" s="105" t="s">
        <v>2827</v>
      </c>
      <c r="AL314" s="99"/>
      <c r="AM314" s="102">
        <v>43462.739375</v>
      </c>
      <c r="AN314" s="99" t="s">
        <v>3365</v>
      </c>
      <c r="AO314" s="105" t="s">
        <v>3677</v>
      </c>
      <c r="AP314" s="99" t="s">
        <v>66</v>
      </c>
      <c r="AQ314" s="2"/>
      <c r="AR314" s="3"/>
      <c r="AS314" s="3"/>
      <c r="AT314" s="3"/>
      <c r="AU314" s="3"/>
    </row>
    <row r="315" spans="1:47" ht="15">
      <c r="A315" s="70" t="s">
        <v>496</v>
      </c>
      <c r="B315" s="71"/>
      <c r="C315" s="71"/>
      <c r="D315" s="72"/>
      <c r="E315" s="74"/>
      <c r="F315" s="112" t="s">
        <v>3222</v>
      </c>
      <c r="G315" s="71"/>
      <c r="H315" s="75"/>
      <c r="I315" s="76"/>
      <c r="J315" s="76"/>
      <c r="K315" s="75" t="s">
        <v>4133</v>
      </c>
      <c r="L315" s="89"/>
      <c r="M315" s="90">
        <v>2381.423095703125</v>
      </c>
      <c r="N315" s="90">
        <v>8801.1962890625</v>
      </c>
      <c r="O315" s="91"/>
      <c r="P315" s="92"/>
      <c r="Q315" s="92"/>
      <c r="R315" s="66"/>
      <c r="S315" s="66"/>
      <c r="T315" s="66"/>
      <c r="U315" s="66"/>
      <c r="V315" s="52"/>
      <c r="W315" s="52"/>
      <c r="X315" s="52"/>
      <c r="Y315" s="52"/>
      <c r="Z315" s="51"/>
      <c r="AA315" s="77">
        <v>315</v>
      </c>
      <c r="AB315" s="77"/>
      <c r="AC315" s="78"/>
      <c r="AD315" s="99">
        <v>786</v>
      </c>
      <c r="AE315" s="99">
        <v>607</v>
      </c>
      <c r="AF315" s="99">
        <v>4785</v>
      </c>
      <c r="AG315" s="99">
        <v>16767</v>
      </c>
      <c r="AH315" s="99"/>
      <c r="AI315" s="99" t="s">
        <v>2282</v>
      </c>
      <c r="AJ315" s="99" t="s">
        <v>2586</v>
      </c>
      <c r="AK315" s="99"/>
      <c r="AL315" s="99"/>
      <c r="AM315" s="102">
        <v>42650.00714120371</v>
      </c>
      <c r="AN315" s="99" t="s">
        <v>3365</v>
      </c>
      <c r="AO315" s="105" t="s">
        <v>3678</v>
      </c>
      <c r="AP315" s="99" t="s">
        <v>66</v>
      </c>
      <c r="AQ315" s="2"/>
      <c r="AR315" s="3"/>
      <c r="AS315" s="3"/>
      <c r="AT315" s="3"/>
      <c r="AU315" s="3"/>
    </row>
    <row r="316" spans="1:47" ht="15">
      <c r="A316" s="70" t="s">
        <v>497</v>
      </c>
      <c r="B316" s="71"/>
      <c r="C316" s="71"/>
      <c r="D316" s="72"/>
      <c r="E316" s="74"/>
      <c r="F316" s="112" t="s">
        <v>3223</v>
      </c>
      <c r="G316" s="71"/>
      <c r="H316" s="75"/>
      <c r="I316" s="76"/>
      <c r="J316" s="76"/>
      <c r="K316" s="75" t="s">
        <v>4134</v>
      </c>
      <c r="L316" s="89"/>
      <c r="M316" s="90">
        <v>2417.50732421875</v>
      </c>
      <c r="N316" s="90">
        <v>8835.0576171875</v>
      </c>
      <c r="O316" s="91"/>
      <c r="P316" s="92"/>
      <c r="Q316" s="92"/>
      <c r="R316" s="66"/>
      <c r="S316" s="66"/>
      <c r="T316" s="66"/>
      <c r="U316" s="66"/>
      <c r="V316" s="52"/>
      <c r="W316" s="52"/>
      <c r="X316" s="52"/>
      <c r="Y316" s="52"/>
      <c r="Z316" s="51"/>
      <c r="AA316" s="77">
        <v>316</v>
      </c>
      <c r="AB316" s="77"/>
      <c r="AC316" s="78"/>
      <c r="AD316" s="99">
        <v>223</v>
      </c>
      <c r="AE316" s="99">
        <v>145</v>
      </c>
      <c r="AF316" s="99">
        <v>412</v>
      </c>
      <c r="AG316" s="99">
        <v>445</v>
      </c>
      <c r="AH316" s="99"/>
      <c r="AI316" s="99" t="s">
        <v>2283</v>
      </c>
      <c r="AJ316" s="99" t="s">
        <v>2587</v>
      </c>
      <c r="AK316" s="105" t="s">
        <v>2828</v>
      </c>
      <c r="AL316" s="99"/>
      <c r="AM316" s="102">
        <v>43329.608935185184</v>
      </c>
      <c r="AN316" s="99" t="s">
        <v>3365</v>
      </c>
      <c r="AO316" s="105" t="s">
        <v>3679</v>
      </c>
      <c r="AP316" s="99" t="s">
        <v>66</v>
      </c>
      <c r="AQ316" s="2"/>
      <c r="AR316" s="3"/>
      <c r="AS316" s="3"/>
      <c r="AT316" s="3"/>
      <c r="AU316" s="3"/>
    </row>
    <row r="317" spans="1:47" ht="15">
      <c r="A317" s="70" t="s">
        <v>656</v>
      </c>
      <c r="B317" s="71"/>
      <c r="C317" s="71"/>
      <c r="D317" s="72"/>
      <c r="E317" s="74"/>
      <c r="F317" s="112" t="s">
        <v>3224</v>
      </c>
      <c r="G317" s="71"/>
      <c r="H317" s="75"/>
      <c r="I317" s="76"/>
      <c r="J317" s="76"/>
      <c r="K317" s="75" t="s">
        <v>4135</v>
      </c>
      <c r="L317" s="89"/>
      <c r="M317" s="90">
        <v>2414.41943359375</v>
      </c>
      <c r="N317" s="90">
        <v>8819.796875</v>
      </c>
      <c r="O317" s="91"/>
      <c r="P317" s="92"/>
      <c r="Q317" s="92"/>
      <c r="R317" s="66"/>
      <c r="S317" s="66"/>
      <c r="T317" s="66"/>
      <c r="U317" s="66"/>
      <c r="V317" s="52"/>
      <c r="W317" s="52"/>
      <c r="X317" s="52"/>
      <c r="Y317" s="52"/>
      <c r="Z317" s="51"/>
      <c r="AA317" s="77">
        <v>317</v>
      </c>
      <c r="AB317" s="77"/>
      <c r="AC317" s="78"/>
      <c r="AD317" s="99">
        <v>440</v>
      </c>
      <c r="AE317" s="99">
        <v>5020</v>
      </c>
      <c r="AF317" s="99">
        <v>4285</v>
      </c>
      <c r="AG317" s="99">
        <v>2405</v>
      </c>
      <c r="AH317" s="99"/>
      <c r="AI317" s="99" t="s">
        <v>2284</v>
      </c>
      <c r="AJ317" s="99" t="s">
        <v>2469</v>
      </c>
      <c r="AK317" s="105" t="s">
        <v>2829</v>
      </c>
      <c r="AL317" s="99"/>
      <c r="AM317" s="102">
        <v>39939.55049768519</v>
      </c>
      <c r="AN317" s="99" t="s">
        <v>3365</v>
      </c>
      <c r="AO317" s="105" t="s">
        <v>3680</v>
      </c>
      <c r="AP317" s="99" t="s">
        <v>65</v>
      </c>
      <c r="AQ317" s="2"/>
      <c r="AR317" s="3"/>
      <c r="AS317" s="3"/>
      <c r="AT317" s="3"/>
      <c r="AU317" s="3"/>
    </row>
    <row r="318" spans="1:47" ht="15">
      <c r="A318" s="70" t="s">
        <v>498</v>
      </c>
      <c r="B318" s="71"/>
      <c r="C318" s="71"/>
      <c r="D318" s="72"/>
      <c r="E318" s="74"/>
      <c r="F318" s="112" t="s">
        <v>3225</v>
      </c>
      <c r="G318" s="71"/>
      <c r="H318" s="75"/>
      <c r="I318" s="76"/>
      <c r="J318" s="76"/>
      <c r="K318" s="75" t="s">
        <v>4136</v>
      </c>
      <c r="L318" s="89"/>
      <c r="M318" s="90">
        <v>2454.240478515625</v>
      </c>
      <c r="N318" s="90">
        <v>8893.1552734375</v>
      </c>
      <c r="O318" s="91"/>
      <c r="P318" s="92"/>
      <c r="Q318" s="92"/>
      <c r="R318" s="66"/>
      <c r="S318" s="66"/>
      <c r="T318" s="66"/>
      <c r="U318" s="66"/>
      <c r="V318" s="52"/>
      <c r="W318" s="52"/>
      <c r="X318" s="52"/>
      <c r="Y318" s="52"/>
      <c r="Z318" s="51"/>
      <c r="AA318" s="77">
        <v>318</v>
      </c>
      <c r="AB318" s="77"/>
      <c r="AC318" s="78"/>
      <c r="AD318" s="99">
        <v>1096</v>
      </c>
      <c r="AE318" s="99">
        <v>1367</v>
      </c>
      <c r="AF318" s="99">
        <v>18608</v>
      </c>
      <c r="AG318" s="99">
        <v>6893</v>
      </c>
      <c r="AH318" s="99"/>
      <c r="AI318" s="99"/>
      <c r="AJ318" s="99"/>
      <c r="AK318" s="99"/>
      <c r="AL318" s="99"/>
      <c r="AM318" s="102">
        <v>42254.91054398148</v>
      </c>
      <c r="AN318" s="99" t="s">
        <v>3365</v>
      </c>
      <c r="AO318" s="105" t="s">
        <v>3681</v>
      </c>
      <c r="AP318" s="99" t="s">
        <v>66</v>
      </c>
      <c r="AQ318" s="2"/>
      <c r="AR318" s="3"/>
      <c r="AS318" s="3"/>
      <c r="AT318" s="3"/>
      <c r="AU318" s="3"/>
    </row>
    <row r="319" spans="1:47" ht="15">
      <c r="A319" s="70" t="s">
        <v>499</v>
      </c>
      <c r="B319" s="71"/>
      <c r="C319" s="71"/>
      <c r="D319" s="72"/>
      <c r="E319" s="74"/>
      <c r="F319" s="112" t="s">
        <v>3226</v>
      </c>
      <c r="G319" s="71"/>
      <c r="H319" s="75"/>
      <c r="I319" s="76"/>
      <c r="J319" s="76"/>
      <c r="K319" s="75" t="s">
        <v>4137</v>
      </c>
      <c r="L319" s="89"/>
      <c r="M319" s="90">
        <v>2298.0478515625</v>
      </c>
      <c r="N319" s="90">
        <v>8868.9326171875</v>
      </c>
      <c r="O319" s="91"/>
      <c r="P319" s="92"/>
      <c r="Q319" s="92"/>
      <c r="R319" s="66"/>
      <c r="S319" s="66"/>
      <c r="T319" s="66"/>
      <c r="U319" s="66"/>
      <c r="V319" s="52"/>
      <c r="W319" s="52"/>
      <c r="X319" s="52"/>
      <c r="Y319" s="52"/>
      <c r="Z319" s="51"/>
      <c r="AA319" s="77">
        <v>319</v>
      </c>
      <c r="AB319" s="77"/>
      <c r="AC319" s="78"/>
      <c r="AD319" s="99">
        <v>212</v>
      </c>
      <c r="AE319" s="99">
        <v>202</v>
      </c>
      <c r="AF319" s="99">
        <v>182</v>
      </c>
      <c r="AG319" s="99">
        <v>2390</v>
      </c>
      <c r="AH319" s="99"/>
      <c r="AI319" s="99" t="s">
        <v>2285</v>
      </c>
      <c r="AJ319" s="99"/>
      <c r="AK319" s="99"/>
      <c r="AL319" s="99"/>
      <c r="AM319" s="102">
        <v>41986.73150462963</v>
      </c>
      <c r="AN319" s="99" t="s">
        <v>3365</v>
      </c>
      <c r="AO319" s="105" t="s">
        <v>3682</v>
      </c>
      <c r="AP319" s="99" t="s">
        <v>66</v>
      </c>
      <c r="AQ319" s="2"/>
      <c r="AR319" s="3"/>
      <c r="AS319" s="3"/>
      <c r="AT319" s="3"/>
      <c r="AU319" s="3"/>
    </row>
    <row r="320" spans="1:47" ht="15">
      <c r="A320" s="70" t="s">
        <v>500</v>
      </c>
      <c r="B320" s="71"/>
      <c r="C320" s="71"/>
      <c r="D320" s="72"/>
      <c r="E320" s="74"/>
      <c r="F320" s="112" t="s">
        <v>3227</v>
      </c>
      <c r="G320" s="71"/>
      <c r="H320" s="75"/>
      <c r="I320" s="76"/>
      <c r="J320" s="76"/>
      <c r="K320" s="75" t="s">
        <v>4138</v>
      </c>
      <c r="L320" s="89"/>
      <c r="M320" s="90">
        <v>2447.58056640625</v>
      </c>
      <c r="N320" s="90">
        <v>8902.955078125</v>
      </c>
      <c r="O320" s="91"/>
      <c r="P320" s="92"/>
      <c r="Q320" s="92"/>
      <c r="R320" s="66"/>
      <c r="S320" s="66"/>
      <c r="T320" s="66"/>
      <c r="U320" s="66"/>
      <c r="V320" s="52"/>
      <c r="W320" s="52"/>
      <c r="X320" s="52"/>
      <c r="Y320" s="52"/>
      <c r="Z320" s="51"/>
      <c r="AA320" s="77">
        <v>320</v>
      </c>
      <c r="AB320" s="77"/>
      <c r="AC320" s="78"/>
      <c r="AD320" s="99">
        <v>370</v>
      </c>
      <c r="AE320" s="99">
        <v>320</v>
      </c>
      <c r="AF320" s="99">
        <v>688</v>
      </c>
      <c r="AG320" s="99">
        <v>1664</v>
      </c>
      <c r="AH320" s="99"/>
      <c r="AI320" s="99" t="s">
        <v>2286</v>
      </c>
      <c r="AJ320" s="99" t="s">
        <v>2587</v>
      </c>
      <c r="AK320" s="99"/>
      <c r="AL320" s="99"/>
      <c r="AM320" s="102">
        <v>42961.632789351854</v>
      </c>
      <c r="AN320" s="99" t="s">
        <v>3365</v>
      </c>
      <c r="AO320" s="105" t="s">
        <v>3683</v>
      </c>
      <c r="AP320" s="99" t="s">
        <v>66</v>
      </c>
      <c r="AQ320" s="2"/>
      <c r="AR320" s="3"/>
      <c r="AS320" s="3"/>
      <c r="AT320" s="3"/>
      <c r="AU320" s="3"/>
    </row>
    <row r="321" spans="1:47" ht="15">
      <c r="A321" s="70" t="s">
        <v>501</v>
      </c>
      <c r="B321" s="71"/>
      <c r="C321" s="71"/>
      <c r="D321" s="72"/>
      <c r="E321" s="74"/>
      <c r="F321" s="112" t="s">
        <v>3228</v>
      </c>
      <c r="G321" s="71"/>
      <c r="H321" s="75"/>
      <c r="I321" s="76"/>
      <c r="J321" s="76"/>
      <c r="K321" s="75" t="s">
        <v>4139</v>
      </c>
      <c r="L321" s="89"/>
      <c r="M321" s="90">
        <v>2447.81787109375</v>
      </c>
      <c r="N321" s="90">
        <v>8891.8935546875</v>
      </c>
      <c r="O321" s="91"/>
      <c r="P321" s="92"/>
      <c r="Q321" s="92"/>
      <c r="R321" s="66"/>
      <c r="S321" s="66"/>
      <c r="T321" s="66"/>
      <c r="U321" s="66"/>
      <c r="V321" s="52"/>
      <c r="W321" s="52"/>
      <c r="X321" s="52"/>
      <c r="Y321" s="52"/>
      <c r="Z321" s="51"/>
      <c r="AA321" s="77">
        <v>321</v>
      </c>
      <c r="AB321" s="77"/>
      <c r="AC321" s="78"/>
      <c r="AD321" s="99">
        <v>316</v>
      </c>
      <c r="AE321" s="99">
        <v>80</v>
      </c>
      <c r="AF321" s="99">
        <v>1188</v>
      </c>
      <c r="AG321" s="99">
        <v>3174</v>
      </c>
      <c r="AH321" s="99"/>
      <c r="AI321" s="111">
        <v>43325</v>
      </c>
      <c r="AJ321" s="99" t="s">
        <v>2587</v>
      </c>
      <c r="AK321" s="99"/>
      <c r="AL321" s="99"/>
      <c r="AM321" s="102">
        <v>43004.05883101852</v>
      </c>
      <c r="AN321" s="99" t="s">
        <v>3365</v>
      </c>
      <c r="AO321" s="105" t="s">
        <v>3684</v>
      </c>
      <c r="AP321" s="99" t="s">
        <v>66</v>
      </c>
      <c r="AQ321" s="2"/>
      <c r="AR321" s="3"/>
      <c r="AS321" s="3"/>
      <c r="AT321" s="3"/>
      <c r="AU321" s="3"/>
    </row>
    <row r="322" spans="1:47" ht="15">
      <c r="A322" s="70" t="s">
        <v>502</v>
      </c>
      <c r="B322" s="71"/>
      <c r="C322" s="71"/>
      <c r="D322" s="72"/>
      <c r="E322" s="74"/>
      <c r="F322" s="112" t="s">
        <v>3229</v>
      </c>
      <c r="G322" s="71"/>
      <c r="H322" s="75"/>
      <c r="I322" s="76"/>
      <c r="J322" s="76"/>
      <c r="K322" s="75" t="s">
        <v>4140</v>
      </c>
      <c r="L322" s="89"/>
      <c r="M322" s="90">
        <v>2451.003662109375</v>
      </c>
      <c r="N322" s="90">
        <v>8894.3447265625</v>
      </c>
      <c r="O322" s="91"/>
      <c r="P322" s="92"/>
      <c r="Q322" s="92"/>
      <c r="R322" s="66"/>
      <c r="S322" s="66"/>
      <c r="T322" s="66"/>
      <c r="U322" s="66"/>
      <c r="V322" s="52"/>
      <c r="W322" s="52"/>
      <c r="X322" s="52"/>
      <c r="Y322" s="52"/>
      <c r="Z322" s="51"/>
      <c r="AA322" s="77">
        <v>322</v>
      </c>
      <c r="AB322" s="77"/>
      <c r="AC322" s="78"/>
      <c r="AD322" s="99">
        <v>205</v>
      </c>
      <c r="AE322" s="99">
        <v>52</v>
      </c>
      <c r="AF322" s="99">
        <v>2</v>
      </c>
      <c r="AG322" s="99">
        <v>6</v>
      </c>
      <c r="AH322" s="99"/>
      <c r="AI322" s="99" t="s">
        <v>2287</v>
      </c>
      <c r="AJ322" s="99" t="s">
        <v>2565</v>
      </c>
      <c r="AK322" s="99"/>
      <c r="AL322" s="99"/>
      <c r="AM322" s="102">
        <v>43329.89712962963</v>
      </c>
      <c r="AN322" s="99" t="s">
        <v>3365</v>
      </c>
      <c r="AO322" s="105" t="s">
        <v>3685</v>
      </c>
      <c r="AP322" s="99" t="s">
        <v>66</v>
      </c>
      <c r="AQ322" s="2"/>
      <c r="AR322" s="3"/>
      <c r="AS322" s="3"/>
      <c r="AT322" s="3"/>
      <c r="AU322" s="3"/>
    </row>
    <row r="323" spans="1:47" ht="15">
      <c r="A323" s="70" t="s">
        <v>503</v>
      </c>
      <c r="B323" s="71"/>
      <c r="C323" s="71"/>
      <c r="D323" s="72"/>
      <c r="E323" s="74"/>
      <c r="F323" s="112" t="s">
        <v>3230</v>
      </c>
      <c r="G323" s="71"/>
      <c r="H323" s="75"/>
      <c r="I323" s="76"/>
      <c r="J323" s="76"/>
      <c r="K323" s="75" t="s">
        <v>4141</v>
      </c>
      <c r="L323" s="89"/>
      <c r="M323" s="90">
        <v>2453.5439453125</v>
      </c>
      <c r="N323" s="90">
        <v>8899.2021484375</v>
      </c>
      <c r="O323" s="91"/>
      <c r="P323" s="92"/>
      <c r="Q323" s="92"/>
      <c r="R323" s="66"/>
      <c r="S323" s="66"/>
      <c r="T323" s="66"/>
      <c r="U323" s="66"/>
      <c r="V323" s="52"/>
      <c r="W323" s="52"/>
      <c r="X323" s="52"/>
      <c r="Y323" s="52"/>
      <c r="Z323" s="51"/>
      <c r="AA323" s="77">
        <v>323</v>
      </c>
      <c r="AB323" s="77"/>
      <c r="AC323" s="78"/>
      <c r="AD323" s="99">
        <v>2083</v>
      </c>
      <c r="AE323" s="99">
        <v>1105</v>
      </c>
      <c r="AF323" s="99">
        <v>24922</v>
      </c>
      <c r="AG323" s="99">
        <v>8924</v>
      </c>
      <c r="AH323" s="99"/>
      <c r="AI323" s="99" t="s">
        <v>2288</v>
      </c>
      <c r="AJ323" s="99" t="s">
        <v>2588</v>
      </c>
      <c r="AK323" s="105" t="s">
        <v>2830</v>
      </c>
      <c r="AL323" s="99"/>
      <c r="AM323" s="102">
        <v>40488.86409722222</v>
      </c>
      <c r="AN323" s="99" t="s">
        <v>3365</v>
      </c>
      <c r="AO323" s="105" t="s">
        <v>3686</v>
      </c>
      <c r="AP323" s="99" t="s">
        <v>66</v>
      </c>
      <c r="AQ323" s="2"/>
      <c r="AR323" s="3"/>
      <c r="AS323" s="3"/>
      <c r="AT323" s="3"/>
      <c r="AU323" s="3"/>
    </row>
    <row r="324" spans="1:47" ht="15">
      <c r="A324" s="70" t="s">
        <v>657</v>
      </c>
      <c r="B324" s="71"/>
      <c r="C324" s="71"/>
      <c r="D324" s="72"/>
      <c r="E324" s="74"/>
      <c r="F324" s="112" t="s">
        <v>3231</v>
      </c>
      <c r="G324" s="71"/>
      <c r="H324" s="75"/>
      <c r="I324" s="76"/>
      <c r="J324" s="76"/>
      <c r="K324" s="75" t="s">
        <v>4142</v>
      </c>
      <c r="L324" s="89"/>
      <c r="M324" s="90">
        <v>2456.860107421875</v>
      </c>
      <c r="N324" s="90">
        <v>8900.9521484375</v>
      </c>
      <c r="O324" s="91"/>
      <c r="P324" s="92"/>
      <c r="Q324" s="92"/>
      <c r="R324" s="66"/>
      <c r="S324" s="66"/>
      <c r="T324" s="66"/>
      <c r="U324" s="66"/>
      <c r="V324" s="52"/>
      <c r="W324" s="52"/>
      <c r="X324" s="52"/>
      <c r="Y324" s="52"/>
      <c r="Z324" s="51"/>
      <c r="AA324" s="77">
        <v>324</v>
      </c>
      <c r="AB324" s="77"/>
      <c r="AC324" s="78"/>
      <c r="AD324" s="99">
        <v>354</v>
      </c>
      <c r="AE324" s="99">
        <v>873</v>
      </c>
      <c r="AF324" s="99">
        <v>109128</v>
      </c>
      <c r="AG324" s="99">
        <v>894</v>
      </c>
      <c r="AH324" s="99"/>
      <c r="AI324" s="99" t="s">
        <v>2289</v>
      </c>
      <c r="AJ324" s="99" t="s">
        <v>2589</v>
      </c>
      <c r="AK324" s="99"/>
      <c r="AL324" s="99"/>
      <c r="AM324" s="102">
        <v>39926.94930555556</v>
      </c>
      <c r="AN324" s="99" t="s">
        <v>3365</v>
      </c>
      <c r="AO324" s="105" t="s">
        <v>3687</v>
      </c>
      <c r="AP324" s="99" t="s">
        <v>65</v>
      </c>
      <c r="AQ324" s="2"/>
      <c r="AR324" s="3"/>
      <c r="AS324" s="3"/>
      <c r="AT324" s="3"/>
      <c r="AU324" s="3"/>
    </row>
    <row r="325" spans="1:47" ht="15">
      <c r="A325" s="70" t="s">
        <v>504</v>
      </c>
      <c r="B325" s="71"/>
      <c r="C325" s="71"/>
      <c r="D325" s="72"/>
      <c r="E325" s="74"/>
      <c r="F325" s="112" t="s">
        <v>3232</v>
      </c>
      <c r="G325" s="71"/>
      <c r="H325" s="75"/>
      <c r="I325" s="76"/>
      <c r="J325" s="76"/>
      <c r="K325" s="75" t="s">
        <v>4143</v>
      </c>
      <c r="L325" s="89"/>
      <c r="M325" s="90">
        <v>2451.936767578125</v>
      </c>
      <c r="N325" s="90">
        <v>8891.55078125</v>
      </c>
      <c r="O325" s="91"/>
      <c r="P325" s="92"/>
      <c r="Q325" s="92"/>
      <c r="R325" s="66"/>
      <c r="S325" s="66"/>
      <c r="T325" s="66"/>
      <c r="U325" s="66"/>
      <c r="V325" s="52"/>
      <c r="W325" s="52"/>
      <c r="X325" s="52"/>
      <c r="Y325" s="52"/>
      <c r="Z325" s="51"/>
      <c r="AA325" s="77">
        <v>325</v>
      </c>
      <c r="AB325" s="77"/>
      <c r="AC325" s="78"/>
      <c r="AD325" s="99">
        <v>4063</v>
      </c>
      <c r="AE325" s="99">
        <v>3094</v>
      </c>
      <c r="AF325" s="99">
        <v>6547</v>
      </c>
      <c r="AG325" s="99">
        <v>1335</v>
      </c>
      <c r="AH325" s="99"/>
      <c r="AI325" s="99" t="s">
        <v>2290</v>
      </c>
      <c r="AJ325" s="99" t="s">
        <v>2590</v>
      </c>
      <c r="AK325" s="105" t="s">
        <v>2831</v>
      </c>
      <c r="AL325" s="99"/>
      <c r="AM325" s="102">
        <v>40269.719143518516</v>
      </c>
      <c r="AN325" s="99" t="s">
        <v>3365</v>
      </c>
      <c r="AO325" s="105" t="s">
        <v>3688</v>
      </c>
      <c r="AP325" s="99" t="s">
        <v>66</v>
      </c>
      <c r="AQ325" s="2"/>
      <c r="AR325" s="3"/>
      <c r="AS325" s="3"/>
      <c r="AT325" s="3"/>
      <c r="AU325" s="3"/>
    </row>
    <row r="326" spans="1:47" ht="15">
      <c r="A326" s="70" t="s">
        <v>505</v>
      </c>
      <c r="B326" s="71"/>
      <c r="C326" s="71"/>
      <c r="D326" s="72"/>
      <c r="E326" s="74"/>
      <c r="F326" s="112" t="s">
        <v>3233</v>
      </c>
      <c r="G326" s="71"/>
      <c r="H326" s="75"/>
      <c r="I326" s="76"/>
      <c r="J326" s="76"/>
      <c r="K326" s="75" t="s">
        <v>4144</v>
      </c>
      <c r="L326" s="89"/>
      <c r="M326" s="90">
        <v>2456.31884765625</v>
      </c>
      <c r="N326" s="90">
        <v>8930.328125</v>
      </c>
      <c r="O326" s="91"/>
      <c r="P326" s="92"/>
      <c r="Q326" s="92"/>
      <c r="R326" s="66"/>
      <c r="S326" s="66"/>
      <c r="T326" s="66"/>
      <c r="U326" s="66"/>
      <c r="V326" s="52"/>
      <c r="W326" s="52"/>
      <c r="X326" s="52"/>
      <c r="Y326" s="52"/>
      <c r="Z326" s="51"/>
      <c r="AA326" s="77">
        <v>326</v>
      </c>
      <c r="AB326" s="77"/>
      <c r="AC326" s="78"/>
      <c r="AD326" s="99">
        <v>438</v>
      </c>
      <c r="AE326" s="99">
        <v>357</v>
      </c>
      <c r="AF326" s="99">
        <v>277</v>
      </c>
      <c r="AG326" s="99">
        <v>287</v>
      </c>
      <c r="AH326" s="99"/>
      <c r="AI326" s="99" t="s">
        <v>2291</v>
      </c>
      <c r="AJ326" s="99" t="s">
        <v>2565</v>
      </c>
      <c r="AK326" s="105" t="s">
        <v>2832</v>
      </c>
      <c r="AL326" s="99"/>
      <c r="AM326" s="102">
        <v>43474.80001157407</v>
      </c>
      <c r="AN326" s="99" t="s">
        <v>3365</v>
      </c>
      <c r="AO326" s="105" t="s">
        <v>3689</v>
      </c>
      <c r="AP326" s="99" t="s">
        <v>66</v>
      </c>
      <c r="AQ326" s="2"/>
      <c r="AR326" s="3"/>
      <c r="AS326" s="3"/>
      <c r="AT326" s="3"/>
      <c r="AU326" s="3"/>
    </row>
    <row r="327" spans="1:47" ht="15">
      <c r="A327" s="70" t="s">
        <v>506</v>
      </c>
      <c r="B327" s="71"/>
      <c r="C327" s="71"/>
      <c r="D327" s="72"/>
      <c r="E327" s="74"/>
      <c r="F327" s="112" t="s">
        <v>3234</v>
      </c>
      <c r="G327" s="71"/>
      <c r="H327" s="75"/>
      <c r="I327" s="76"/>
      <c r="J327" s="76"/>
      <c r="K327" s="75" t="s">
        <v>4145</v>
      </c>
      <c r="L327" s="89"/>
      <c r="M327" s="90">
        <v>2453.484375</v>
      </c>
      <c r="N327" s="90">
        <v>8919.2919921875</v>
      </c>
      <c r="O327" s="91"/>
      <c r="P327" s="92"/>
      <c r="Q327" s="92"/>
      <c r="R327" s="66"/>
      <c r="S327" s="66"/>
      <c r="T327" s="66"/>
      <c r="U327" s="66"/>
      <c r="V327" s="52"/>
      <c r="W327" s="52"/>
      <c r="X327" s="52"/>
      <c r="Y327" s="52"/>
      <c r="Z327" s="51"/>
      <c r="AA327" s="77">
        <v>327</v>
      </c>
      <c r="AB327" s="77"/>
      <c r="AC327" s="78"/>
      <c r="AD327" s="99">
        <v>554</v>
      </c>
      <c r="AE327" s="99">
        <v>176</v>
      </c>
      <c r="AF327" s="99">
        <v>421</v>
      </c>
      <c r="AG327" s="99">
        <v>618</v>
      </c>
      <c r="AH327" s="99"/>
      <c r="AI327" s="99" t="s">
        <v>2292</v>
      </c>
      <c r="AJ327" s="99" t="s">
        <v>2517</v>
      </c>
      <c r="AK327" s="99"/>
      <c r="AL327" s="99"/>
      <c r="AM327" s="102">
        <v>41562.05165509259</v>
      </c>
      <c r="AN327" s="99" t="s">
        <v>3365</v>
      </c>
      <c r="AO327" s="105" t="s">
        <v>3690</v>
      </c>
      <c r="AP327" s="99" t="s">
        <v>66</v>
      </c>
      <c r="AQ327" s="2"/>
      <c r="AR327" s="3"/>
      <c r="AS327" s="3"/>
      <c r="AT327" s="3"/>
      <c r="AU327" s="3"/>
    </row>
    <row r="328" spans="1:47" ht="15">
      <c r="A328" s="70" t="s">
        <v>507</v>
      </c>
      <c r="B328" s="71"/>
      <c r="C328" s="71"/>
      <c r="D328" s="72"/>
      <c r="E328" s="74"/>
      <c r="F328" s="112" t="s">
        <v>3235</v>
      </c>
      <c r="G328" s="71"/>
      <c r="H328" s="75"/>
      <c r="I328" s="76"/>
      <c r="J328" s="76"/>
      <c r="K328" s="75" t="s">
        <v>4146</v>
      </c>
      <c r="L328" s="89"/>
      <c r="M328" s="90">
        <v>2281.85693359375</v>
      </c>
      <c r="N328" s="90">
        <v>9664.25</v>
      </c>
      <c r="O328" s="91"/>
      <c r="P328" s="92"/>
      <c r="Q328" s="92"/>
      <c r="R328" s="66"/>
      <c r="S328" s="66"/>
      <c r="T328" s="66"/>
      <c r="U328" s="66"/>
      <c r="V328" s="52"/>
      <c r="W328" s="52"/>
      <c r="X328" s="52"/>
      <c r="Y328" s="52"/>
      <c r="Z328" s="51"/>
      <c r="AA328" s="77">
        <v>328</v>
      </c>
      <c r="AB328" s="77"/>
      <c r="AC328" s="78"/>
      <c r="AD328" s="99">
        <v>3063</v>
      </c>
      <c r="AE328" s="99">
        <v>5181</v>
      </c>
      <c r="AF328" s="99">
        <v>15399</v>
      </c>
      <c r="AG328" s="99">
        <v>3387</v>
      </c>
      <c r="AH328" s="99"/>
      <c r="AI328" s="99" t="s">
        <v>2293</v>
      </c>
      <c r="AJ328" s="99" t="s">
        <v>2591</v>
      </c>
      <c r="AK328" s="105" t="s">
        <v>2833</v>
      </c>
      <c r="AL328" s="99"/>
      <c r="AM328" s="102">
        <v>41124.674675925926</v>
      </c>
      <c r="AN328" s="99" t="s">
        <v>3365</v>
      </c>
      <c r="AO328" s="105" t="s">
        <v>3691</v>
      </c>
      <c r="AP328" s="99" t="s">
        <v>66</v>
      </c>
      <c r="AQ328" s="2"/>
      <c r="AR328" s="3"/>
      <c r="AS328" s="3"/>
      <c r="AT328" s="3"/>
      <c r="AU328" s="3"/>
    </row>
    <row r="329" spans="1:47" ht="15">
      <c r="A329" s="70" t="s">
        <v>508</v>
      </c>
      <c r="B329" s="71"/>
      <c r="C329" s="71"/>
      <c r="D329" s="72"/>
      <c r="E329" s="74"/>
      <c r="F329" s="112" t="s">
        <v>3236</v>
      </c>
      <c r="G329" s="71"/>
      <c r="H329" s="75"/>
      <c r="I329" s="76"/>
      <c r="J329" s="76"/>
      <c r="K329" s="75" t="s">
        <v>4147</v>
      </c>
      <c r="L329" s="89"/>
      <c r="M329" s="90">
        <v>2451.48193359375</v>
      </c>
      <c r="N329" s="90">
        <v>8908.7109375</v>
      </c>
      <c r="O329" s="91"/>
      <c r="P329" s="92"/>
      <c r="Q329" s="92"/>
      <c r="R329" s="66"/>
      <c r="S329" s="66"/>
      <c r="T329" s="66"/>
      <c r="U329" s="66"/>
      <c r="V329" s="52"/>
      <c r="W329" s="52"/>
      <c r="X329" s="52"/>
      <c r="Y329" s="52"/>
      <c r="Z329" s="51"/>
      <c r="AA329" s="77">
        <v>329</v>
      </c>
      <c r="AB329" s="77"/>
      <c r="AC329" s="78"/>
      <c r="AD329" s="99">
        <v>993</v>
      </c>
      <c r="AE329" s="99">
        <v>886</v>
      </c>
      <c r="AF329" s="99">
        <v>3057</v>
      </c>
      <c r="AG329" s="99">
        <v>8129</v>
      </c>
      <c r="AH329" s="99"/>
      <c r="AI329" s="99" t="s">
        <v>2294</v>
      </c>
      <c r="AJ329" s="99" t="s">
        <v>2592</v>
      </c>
      <c r="AK329" s="105" t="s">
        <v>2834</v>
      </c>
      <c r="AL329" s="99"/>
      <c r="AM329" s="102">
        <v>40922.79993055556</v>
      </c>
      <c r="AN329" s="99" t="s">
        <v>3365</v>
      </c>
      <c r="AO329" s="105" t="s">
        <v>3692</v>
      </c>
      <c r="AP329" s="99" t="s">
        <v>66</v>
      </c>
      <c r="AQ329" s="2"/>
      <c r="AR329" s="3"/>
      <c r="AS329" s="3"/>
      <c r="AT329" s="3"/>
      <c r="AU329" s="3"/>
    </row>
    <row r="330" spans="1:47" ht="15">
      <c r="A330" s="70" t="s">
        <v>510</v>
      </c>
      <c r="B330" s="71"/>
      <c r="C330" s="71"/>
      <c r="D330" s="72"/>
      <c r="E330" s="74"/>
      <c r="F330" s="112" t="s">
        <v>3237</v>
      </c>
      <c r="G330" s="71"/>
      <c r="H330" s="75"/>
      <c r="I330" s="76"/>
      <c r="J330" s="76"/>
      <c r="K330" s="75" t="s">
        <v>4148</v>
      </c>
      <c r="L330" s="89"/>
      <c r="M330" s="90">
        <v>2578.51318359375</v>
      </c>
      <c r="N330" s="90">
        <v>8694.7880859375</v>
      </c>
      <c r="O330" s="91"/>
      <c r="P330" s="92"/>
      <c r="Q330" s="92"/>
      <c r="R330" s="66"/>
      <c r="S330" s="66"/>
      <c r="T330" s="66"/>
      <c r="U330" s="66"/>
      <c r="V330" s="52"/>
      <c r="W330" s="52"/>
      <c r="X330" s="52"/>
      <c r="Y330" s="52"/>
      <c r="Z330" s="51"/>
      <c r="AA330" s="77">
        <v>330</v>
      </c>
      <c r="AB330" s="77"/>
      <c r="AC330" s="78"/>
      <c r="AD330" s="99">
        <v>814</v>
      </c>
      <c r="AE330" s="99">
        <v>336</v>
      </c>
      <c r="AF330" s="99">
        <v>4749</v>
      </c>
      <c r="AG330" s="99">
        <v>6130</v>
      </c>
      <c r="AH330" s="99"/>
      <c r="AI330" s="99" t="s">
        <v>2295</v>
      </c>
      <c r="AJ330" s="99" t="s">
        <v>2593</v>
      </c>
      <c r="AK330" s="105" t="s">
        <v>2835</v>
      </c>
      <c r="AL330" s="99"/>
      <c r="AM330" s="102">
        <v>40462.97146990741</v>
      </c>
      <c r="AN330" s="99" t="s">
        <v>3365</v>
      </c>
      <c r="AO330" s="105" t="s">
        <v>3693</v>
      </c>
      <c r="AP330" s="99" t="s">
        <v>66</v>
      </c>
      <c r="AQ330" s="2"/>
      <c r="AR330" s="3"/>
      <c r="AS330" s="3"/>
      <c r="AT330" s="3"/>
      <c r="AU330" s="3"/>
    </row>
    <row r="331" spans="1:47" ht="15">
      <c r="A331" s="70" t="s">
        <v>511</v>
      </c>
      <c r="B331" s="71"/>
      <c r="C331" s="71"/>
      <c r="D331" s="72"/>
      <c r="E331" s="74"/>
      <c r="F331" s="112" t="s">
        <v>3238</v>
      </c>
      <c r="G331" s="71"/>
      <c r="H331" s="75"/>
      <c r="I331" s="76"/>
      <c r="J331" s="76"/>
      <c r="K331" s="75" t="s">
        <v>4149</v>
      </c>
      <c r="L331" s="89"/>
      <c r="M331" s="90">
        <v>2439.631591796875</v>
      </c>
      <c r="N331" s="90">
        <v>8897.875</v>
      </c>
      <c r="O331" s="91"/>
      <c r="P331" s="92"/>
      <c r="Q331" s="92"/>
      <c r="R331" s="66"/>
      <c r="S331" s="66"/>
      <c r="T331" s="66"/>
      <c r="U331" s="66"/>
      <c r="V331" s="52"/>
      <c r="W331" s="52"/>
      <c r="X331" s="52"/>
      <c r="Y331" s="52"/>
      <c r="Z331" s="51"/>
      <c r="AA331" s="77">
        <v>331</v>
      </c>
      <c r="AB331" s="77"/>
      <c r="AC331" s="78"/>
      <c r="AD331" s="99">
        <v>21</v>
      </c>
      <c r="AE331" s="99">
        <v>7890</v>
      </c>
      <c r="AF331" s="99">
        <v>69196</v>
      </c>
      <c r="AG331" s="99">
        <v>157</v>
      </c>
      <c r="AH331" s="99"/>
      <c r="AI331" s="99" t="s">
        <v>2296</v>
      </c>
      <c r="AJ331" s="99"/>
      <c r="AK331" s="99"/>
      <c r="AL331" s="99"/>
      <c r="AM331" s="102">
        <v>41877.697847222225</v>
      </c>
      <c r="AN331" s="99" t="s">
        <v>3365</v>
      </c>
      <c r="AO331" s="105" t="s">
        <v>3694</v>
      </c>
      <c r="AP331" s="99" t="s">
        <v>66</v>
      </c>
      <c r="AQ331" s="2"/>
      <c r="AR331" s="3"/>
      <c r="AS331" s="3"/>
      <c r="AT331" s="3"/>
      <c r="AU331" s="3"/>
    </row>
    <row r="332" spans="1:47" ht="15">
      <c r="A332" s="70" t="s">
        <v>658</v>
      </c>
      <c r="B332" s="71"/>
      <c r="C332" s="71"/>
      <c r="D332" s="72"/>
      <c r="E332" s="74"/>
      <c r="F332" s="112" t="s">
        <v>3239</v>
      </c>
      <c r="G332" s="71"/>
      <c r="H332" s="75"/>
      <c r="I332" s="76"/>
      <c r="J332" s="76"/>
      <c r="K332" s="75" t="s">
        <v>4150</v>
      </c>
      <c r="L332" s="89"/>
      <c r="M332" s="90">
        <v>2431.378173828125</v>
      </c>
      <c r="N332" s="90">
        <v>8896.580078125</v>
      </c>
      <c r="O332" s="91"/>
      <c r="P332" s="92"/>
      <c r="Q332" s="92"/>
      <c r="R332" s="66"/>
      <c r="S332" s="66"/>
      <c r="T332" s="66"/>
      <c r="U332" s="66"/>
      <c r="V332" s="52"/>
      <c r="W332" s="52"/>
      <c r="X332" s="52"/>
      <c r="Y332" s="52"/>
      <c r="Z332" s="51"/>
      <c r="AA332" s="77">
        <v>332</v>
      </c>
      <c r="AB332" s="77"/>
      <c r="AC332" s="78"/>
      <c r="AD332" s="99">
        <v>3035</v>
      </c>
      <c r="AE332" s="99">
        <v>7549489</v>
      </c>
      <c r="AF332" s="99">
        <v>46270</v>
      </c>
      <c r="AG332" s="99">
        <v>480</v>
      </c>
      <c r="AH332" s="99"/>
      <c r="AI332" s="99" t="s">
        <v>2297</v>
      </c>
      <c r="AJ332" s="99" t="s">
        <v>2594</v>
      </c>
      <c r="AK332" s="105" t="s">
        <v>2836</v>
      </c>
      <c r="AL332" s="99"/>
      <c r="AM332" s="102">
        <v>39990.95518518519</v>
      </c>
      <c r="AN332" s="99" t="s">
        <v>3365</v>
      </c>
      <c r="AO332" s="105" t="s">
        <v>3695</v>
      </c>
      <c r="AP332" s="99" t="s">
        <v>65</v>
      </c>
      <c r="AQ332" s="2"/>
      <c r="AR332" s="3"/>
      <c r="AS332" s="3"/>
      <c r="AT332" s="3"/>
      <c r="AU332" s="3"/>
    </row>
    <row r="333" spans="1:47" ht="15">
      <c r="A333" s="70" t="s">
        <v>659</v>
      </c>
      <c r="B333" s="71"/>
      <c r="C333" s="71"/>
      <c r="D333" s="72"/>
      <c r="E333" s="74"/>
      <c r="F333" s="112" t="s">
        <v>3240</v>
      </c>
      <c r="G333" s="71"/>
      <c r="H333" s="75"/>
      <c r="I333" s="76"/>
      <c r="J333" s="76"/>
      <c r="K333" s="75" t="s">
        <v>4151</v>
      </c>
      <c r="L333" s="89"/>
      <c r="M333" s="90">
        <v>2435.875244140625</v>
      </c>
      <c r="N333" s="90">
        <v>8883.625</v>
      </c>
      <c r="O333" s="91"/>
      <c r="P333" s="92"/>
      <c r="Q333" s="92"/>
      <c r="R333" s="66"/>
      <c r="S333" s="66"/>
      <c r="T333" s="66"/>
      <c r="U333" s="66"/>
      <c r="V333" s="52"/>
      <c r="W333" s="52"/>
      <c r="X333" s="52"/>
      <c r="Y333" s="52"/>
      <c r="Z333" s="51"/>
      <c r="AA333" s="77">
        <v>333</v>
      </c>
      <c r="AB333" s="77"/>
      <c r="AC333" s="78"/>
      <c r="AD333" s="99">
        <v>152</v>
      </c>
      <c r="AE333" s="99">
        <v>41</v>
      </c>
      <c r="AF333" s="99">
        <v>1996</v>
      </c>
      <c r="AG333" s="99">
        <v>3486</v>
      </c>
      <c r="AH333" s="99"/>
      <c r="AI333" s="99" t="s">
        <v>2298</v>
      </c>
      <c r="AJ333" s="99"/>
      <c r="AK333" s="99"/>
      <c r="AL333" s="99"/>
      <c r="AM333" s="102">
        <v>42401.09013888889</v>
      </c>
      <c r="AN333" s="99" t="s">
        <v>3365</v>
      </c>
      <c r="AO333" s="105" t="s">
        <v>3696</v>
      </c>
      <c r="AP333" s="99" t="s">
        <v>65</v>
      </c>
      <c r="AQ333" s="2"/>
      <c r="AR333" s="3"/>
      <c r="AS333" s="3"/>
      <c r="AT333" s="3"/>
      <c r="AU333" s="3"/>
    </row>
    <row r="334" spans="1:47" ht="15">
      <c r="A334" s="70" t="s">
        <v>512</v>
      </c>
      <c r="B334" s="71"/>
      <c r="C334" s="71"/>
      <c r="D334" s="72"/>
      <c r="E334" s="74"/>
      <c r="F334" s="112" t="s">
        <v>3241</v>
      </c>
      <c r="G334" s="71"/>
      <c r="H334" s="75"/>
      <c r="I334" s="76"/>
      <c r="J334" s="76"/>
      <c r="K334" s="75" t="s">
        <v>4152</v>
      </c>
      <c r="L334" s="89"/>
      <c r="M334" s="90">
        <v>2464.209716796875</v>
      </c>
      <c r="N334" s="90">
        <v>8893.66796875</v>
      </c>
      <c r="O334" s="91"/>
      <c r="P334" s="92"/>
      <c r="Q334" s="92"/>
      <c r="R334" s="66"/>
      <c r="S334" s="66"/>
      <c r="T334" s="66"/>
      <c r="U334" s="66"/>
      <c r="V334" s="52"/>
      <c r="W334" s="52"/>
      <c r="X334" s="52"/>
      <c r="Y334" s="52"/>
      <c r="Z334" s="51"/>
      <c r="AA334" s="77">
        <v>334</v>
      </c>
      <c r="AB334" s="77"/>
      <c r="AC334" s="78"/>
      <c r="AD334" s="99">
        <v>2664</v>
      </c>
      <c r="AE334" s="99">
        <v>2625</v>
      </c>
      <c r="AF334" s="99">
        <v>18547</v>
      </c>
      <c r="AG334" s="99">
        <v>47390</v>
      </c>
      <c r="AH334" s="99"/>
      <c r="AI334" s="99" t="s">
        <v>2299</v>
      </c>
      <c r="AJ334" s="99" t="s">
        <v>2595</v>
      </c>
      <c r="AK334" s="105" t="s">
        <v>2837</v>
      </c>
      <c r="AL334" s="99"/>
      <c r="AM334" s="102">
        <v>41025.07570601852</v>
      </c>
      <c r="AN334" s="99" t="s">
        <v>3365</v>
      </c>
      <c r="AO334" s="105" t="s">
        <v>3697</v>
      </c>
      <c r="AP334" s="99" t="s">
        <v>66</v>
      </c>
      <c r="AQ334" s="2"/>
      <c r="AR334" s="3"/>
      <c r="AS334" s="3"/>
      <c r="AT334" s="3"/>
      <c r="AU334" s="3"/>
    </row>
    <row r="335" spans="1:47" ht="15">
      <c r="A335" s="70" t="s">
        <v>660</v>
      </c>
      <c r="B335" s="71"/>
      <c r="C335" s="71"/>
      <c r="D335" s="72"/>
      <c r="E335" s="74"/>
      <c r="F335" s="112" t="s">
        <v>3242</v>
      </c>
      <c r="G335" s="71"/>
      <c r="H335" s="75"/>
      <c r="I335" s="76"/>
      <c r="J335" s="76"/>
      <c r="K335" s="75" t="s">
        <v>4153</v>
      </c>
      <c r="L335" s="89"/>
      <c r="M335" s="90">
        <v>2458.54345703125</v>
      </c>
      <c r="N335" s="90">
        <v>8901.15234375</v>
      </c>
      <c r="O335" s="91"/>
      <c r="P335" s="92"/>
      <c r="Q335" s="92"/>
      <c r="R335" s="66"/>
      <c r="S335" s="66"/>
      <c r="T335" s="66"/>
      <c r="U335" s="66"/>
      <c r="V335" s="52"/>
      <c r="W335" s="52"/>
      <c r="X335" s="52"/>
      <c r="Y335" s="52"/>
      <c r="Z335" s="51"/>
      <c r="AA335" s="77">
        <v>335</v>
      </c>
      <c r="AB335" s="77"/>
      <c r="AC335" s="78"/>
      <c r="AD335" s="99">
        <v>1787</v>
      </c>
      <c r="AE335" s="99">
        <v>261</v>
      </c>
      <c r="AF335" s="99">
        <v>11869</v>
      </c>
      <c r="AG335" s="99">
        <v>15383</v>
      </c>
      <c r="AH335" s="99"/>
      <c r="AI335" s="99" t="s">
        <v>2300</v>
      </c>
      <c r="AJ335" s="99" t="s">
        <v>2596</v>
      </c>
      <c r="AK335" s="99"/>
      <c r="AL335" s="99"/>
      <c r="AM335" s="102">
        <v>41330.65221064815</v>
      </c>
      <c r="AN335" s="99" t="s">
        <v>3365</v>
      </c>
      <c r="AO335" s="105" t="s">
        <v>3698</v>
      </c>
      <c r="AP335" s="99" t="s">
        <v>65</v>
      </c>
      <c r="AQ335" s="2"/>
      <c r="AR335" s="3"/>
      <c r="AS335" s="3"/>
      <c r="AT335" s="3"/>
      <c r="AU335" s="3"/>
    </row>
    <row r="336" spans="1:47" ht="15">
      <c r="A336" s="70" t="s">
        <v>514</v>
      </c>
      <c r="B336" s="71"/>
      <c r="C336" s="71"/>
      <c r="D336" s="72"/>
      <c r="E336" s="74"/>
      <c r="F336" s="112" t="s">
        <v>3243</v>
      </c>
      <c r="G336" s="71"/>
      <c r="H336" s="75"/>
      <c r="I336" s="76"/>
      <c r="J336" s="76"/>
      <c r="K336" s="75" t="s">
        <v>4154</v>
      </c>
      <c r="L336" s="89"/>
      <c r="M336" s="90">
        <v>2159.870849609375</v>
      </c>
      <c r="N336" s="90">
        <v>9460.119140625</v>
      </c>
      <c r="O336" s="91"/>
      <c r="P336" s="92"/>
      <c r="Q336" s="92"/>
      <c r="R336" s="66"/>
      <c r="S336" s="66"/>
      <c r="T336" s="66"/>
      <c r="U336" s="66"/>
      <c r="V336" s="52"/>
      <c r="W336" s="52"/>
      <c r="X336" s="52"/>
      <c r="Y336" s="52"/>
      <c r="Z336" s="51"/>
      <c r="AA336" s="77">
        <v>336</v>
      </c>
      <c r="AB336" s="77"/>
      <c r="AC336" s="78"/>
      <c r="AD336" s="99">
        <v>1721</v>
      </c>
      <c r="AE336" s="99">
        <v>2388</v>
      </c>
      <c r="AF336" s="99">
        <v>28352</v>
      </c>
      <c r="AG336" s="99">
        <v>10735</v>
      </c>
      <c r="AH336" s="99"/>
      <c r="AI336" s="99" t="s">
        <v>2301</v>
      </c>
      <c r="AJ336" s="99" t="s">
        <v>2485</v>
      </c>
      <c r="AK336" s="99"/>
      <c r="AL336" s="99"/>
      <c r="AM336" s="102">
        <v>39750.80431712963</v>
      </c>
      <c r="AN336" s="99" t="s">
        <v>3365</v>
      </c>
      <c r="AO336" s="105" t="s">
        <v>3699</v>
      </c>
      <c r="AP336" s="99" t="s">
        <v>66</v>
      </c>
      <c r="AQ336" s="2"/>
      <c r="AR336" s="3"/>
      <c r="AS336" s="3"/>
      <c r="AT336" s="3"/>
      <c r="AU336" s="3"/>
    </row>
    <row r="337" spans="1:47" ht="15">
      <c r="A337" s="70" t="s">
        <v>515</v>
      </c>
      <c r="B337" s="71"/>
      <c r="C337" s="71"/>
      <c r="D337" s="72"/>
      <c r="E337" s="74"/>
      <c r="F337" s="112" t="s">
        <v>3244</v>
      </c>
      <c r="G337" s="71"/>
      <c r="H337" s="75"/>
      <c r="I337" s="76"/>
      <c r="J337" s="76"/>
      <c r="K337" s="75" t="s">
        <v>4155</v>
      </c>
      <c r="L337" s="89"/>
      <c r="M337" s="90">
        <v>2434.43505859375</v>
      </c>
      <c r="N337" s="90">
        <v>8821.5341796875</v>
      </c>
      <c r="O337" s="91"/>
      <c r="P337" s="92"/>
      <c r="Q337" s="92"/>
      <c r="R337" s="66"/>
      <c r="S337" s="66"/>
      <c r="T337" s="66"/>
      <c r="U337" s="66"/>
      <c r="V337" s="52"/>
      <c r="W337" s="52"/>
      <c r="X337" s="52"/>
      <c r="Y337" s="52"/>
      <c r="Z337" s="51"/>
      <c r="AA337" s="77">
        <v>337</v>
      </c>
      <c r="AB337" s="77"/>
      <c r="AC337" s="78"/>
      <c r="AD337" s="99">
        <v>1699</v>
      </c>
      <c r="AE337" s="99">
        <v>2928</v>
      </c>
      <c r="AF337" s="99">
        <v>1268</v>
      </c>
      <c r="AG337" s="99">
        <v>9835</v>
      </c>
      <c r="AH337" s="99"/>
      <c r="AI337" s="99" t="s">
        <v>2302</v>
      </c>
      <c r="AJ337" s="99" t="s">
        <v>2597</v>
      </c>
      <c r="AK337" s="105" t="s">
        <v>2838</v>
      </c>
      <c r="AL337" s="99"/>
      <c r="AM337" s="102">
        <v>43334.66332175926</v>
      </c>
      <c r="AN337" s="99" t="s">
        <v>3365</v>
      </c>
      <c r="AO337" s="105" t="s">
        <v>3700</v>
      </c>
      <c r="AP337" s="99" t="s">
        <v>66</v>
      </c>
      <c r="AQ337" s="2"/>
      <c r="AR337" s="3"/>
      <c r="AS337" s="3"/>
      <c r="AT337" s="3"/>
      <c r="AU337" s="3"/>
    </row>
    <row r="338" spans="1:47" ht="15">
      <c r="A338" s="70" t="s">
        <v>661</v>
      </c>
      <c r="B338" s="71"/>
      <c r="C338" s="71"/>
      <c r="D338" s="72"/>
      <c r="E338" s="74"/>
      <c r="F338" s="112" t="s">
        <v>3245</v>
      </c>
      <c r="G338" s="71"/>
      <c r="H338" s="75"/>
      <c r="I338" s="76"/>
      <c r="J338" s="76"/>
      <c r="K338" s="75" t="s">
        <v>4156</v>
      </c>
      <c r="L338" s="89"/>
      <c r="M338" s="90">
        <v>2437.979248046875</v>
      </c>
      <c r="N338" s="90">
        <v>8812.4404296875</v>
      </c>
      <c r="O338" s="91"/>
      <c r="P338" s="92"/>
      <c r="Q338" s="92"/>
      <c r="R338" s="66"/>
      <c r="S338" s="66"/>
      <c r="T338" s="66"/>
      <c r="U338" s="66"/>
      <c r="V338" s="52"/>
      <c r="W338" s="52"/>
      <c r="X338" s="52"/>
      <c r="Y338" s="52"/>
      <c r="Z338" s="51"/>
      <c r="AA338" s="77">
        <v>338</v>
      </c>
      <c r="AB338" s="77"/>
      <c r="AC338" s="78"/>
      <c r="AD338" s="99">
        <v>3482</v>
      </c>
      <c r="AE338" s="99">
        <v>3031369</v>
      </c>
      <c r="AF338" s="99">
        <v>70722</v>
      </c>
      <c r="AG338" s="99">
        <v>74954</v>
      </c>
      <c r="AH338" s="99"/>
      <c r="AI338" s="99" t="s">
        <v>2303</v>
      </c>
      <c r="AJ338" s="99" t="s">
        <v>2597</v>
      </c>
      <c r="AK338" s="99"/>
      <c r="AL338" s="99"/>
      <c r="AM338" s="102">
        <v>40007.75050925926</v>
      </c>
      <c r="AN338" s="99" t="s">
        <v>3365</v>
      </c>
      <c r="AO338" s="105" t="s">
        <v>3701</v>
      </c>
      <c r="AP338" s="99" t="s">
        <v>65</v>
      </c>
      <c r="AQ338" s="2"/>
      <c r="AR338" s="3"/>
      <c r="AS338" s="3"/>
      <c r="AT338" s="3"/>
      <c r="AU338" s="3"/>
    </row>
    <row r="339" spans="1:47" ht="15">
      <c r="A339" s="70" t="s">
        <v>516</v>
      </c>
      <c r="B339" s="71"/>
      <c r="C339" s="71"/>
      <c r="D339" s="72"/>
      <c r="E339" s="74"/>
      <c r="F339" s="112" t="s">
        <v>3246</v>
      </c>
      <c r="G339" s="71"/>
      <c r="H339" s="75"/>
      <c r="I339" s="76"/>
      <c r="J339" s="76"/>
      <c r="K339" s="75" t="s">
        <v>4157</v>
      </c>
      <c r="L339" s="89"/>
      <c r="M339" s="90">
        <v>2426.991455078125</v>
      </c>
      <c r="N339" s="90">
        <v>8818.697265625</v>
      </c>
      <c r="O339" s="91"/>
      <c r="P339" s="92"/>
      <c r="Q339" s="92"/>
      <c r="R339" s="66"/>
      <c r="S339" s="66"/>
      <c r="T339" s="66"/>
      <c r="U339" s="66"/>
      <c r="V339" s="52"/>
      <c r="W339" s="52"/>
      <c r="X339" s="52"/>
      <c r="Y339" s="52"/>
      <c r="Z339" s="51"/>
      <c r="AA339" s="77">
        <v>339</v>
      </c>
      <c r="AB339" s="77"/>
      <c r="AC339" s="78"/>
      <c r="AD339" s="99">
        <v>824</v>
      </c>
      <c r="AE339" s="99">
        <v>1270</v>
      </c>
      <c r="AF339" s="99">
        <v>8801</v>
      </c>
      <c r="AG339" s="99">
        <v>30453</v>
      </c>
      <c r="AH339" s="99"/>
      <c r="AI339" s="99" t="s">
        <v>2304</v>
      </c>
      <c r="AJ339" s="99" t="s">
        <v>2598</v>
      </c>
      <c r="AK339" s="99"/>
      <c r="AL339" s="99"/>
      <c r="AM339" s="102">
        <v>41465.934016203704</v>
      </c>
      <c r="AN339" s="99" t="s">
        <v>3365</v>
      </c>
      <c r="AO339" s="105" t="s">
        <v>3702</v>
      </c>
      <c r="AP339" s="99" t="s">
        <v>66</v>
      </c>
      <c r="AQ339" s="2"/>
      <c r="AR339" s="3"/>
      <c r="AS339" s="3"/>
      <c r="AT339" s="3"/>
      <c r="AU339" s="3"/>
    </row>
    <row r="340" spans="1:47" ht="15">
      <c r="A340" s="70" t="s">
        <v>518</v>
      </c>
      <c r="B340" s="71"/>
      <c r="C340" s="71"/>
      <c r="D340" s="72"/>
      <c r="E340" s="74"/>
      <c r="F340" s="112" t="s">
        <v>3247</v>
      </c>
      <c r="G340" s="71"/>
      <c r="H340" s="75"/>
      <c r="I340" s="76"/>
      <c r="J340" s="76"/>
      <c r="K340" s="75" t="s">
        <v>4158</v>
      </c>
      <c r="L340" s="89"/>
      <c r="M340" s="90">
        <v>2463.601318359375</v>
      </c>
      <c r="N340" s="90">
        <v>8907.06640625</v>
      </c>
      <c r="O340" s="91"/>
      <c r="P340" s="92"/>
      <c r="Q340" s="92"/>
      <c r="R340" s="66"/>
      <c r="S340" s="66"/>
      <c r="T340" s="66"/>
      <c r="U340" s="66"/>
      <c r="V340" s="52"/>
      <c r="W340" s="52"/>
      <c r="X340" s="52"/>
      <c r="Y340" s="52"/>
      <c r="Z340" s="51"/>
      <c r="AA340" s="77">
        <v>340</v>
      </c>
      <c r="AB340" s="77"/>
      <c r="AC340" s="78"/>
      <c r="AD340" s="99">
        <v>145</v>
      </c>
      <c r="AE340" s="99">
        <v>139</v>
      </c>
      <c r="AF340" s="99">
        <v>102</v>
      </c>
      <c r="AG340" s="99">
        <v>237</v>
      </c>
      <c r="AH340" s="99"/>
      <c r="AI340" s="99" t="s">
        <v>2305</v>
      </c>
      <c r="AJ340" s="99" t="s">
        <v>2599</v>
      </c>
      <c r="AK340" s="105" t="s">
        <v>2839</v>
      </c>
      <c r="AL340" s="99"/>
      <c r="AM340" s="102">
        <v>42753.87163194444</v>
      </c>
      <c r="AN340" s="99" t="s">
        <v>3365</v>
      </c>
      <c r="AO340" s="105" t="s">
        <v>3703</v>
      </c>
      <c r="AP340" s="99" t="s">
        <v>66</v>
      </c>
      <c r="AQ340" s="2"/>
      <c r="AR340" s="3"/>
      <c r="AS340" s="3"/>
      <c r="AT340" s="3"/>
      <c r="AU340" s="3"/>
    </row>
    <row r="341" spans="1:47" ht="15">
      <c r="A341" s="70" t="s">
        <v>519</v>
      </c>
      <c r="B341" s="71"/>
      <c r="C341" s="71"/>
      <c r="D341" s="72"/>
      <c r="E341" s="74"/>
      <c r="F341" s="112" t="s">
        <v>3248</v>
      </c>
      <c r="G341" s="71"/>
      <c r="H341" s="75"/>
      <c r="I341" s="76"/>
      <c r="J341" s="76"/>
      <c r="K341" s="75" t="s">
        <v>4159</v>
      </c>
      <c r="L341" s="89"/>
      <c r="M341" s="90">
        <v>2448.171142578125</v>
      </c>
      <c r="N341" s="90">
        <v>8901.8828125</v>
      </c>
      <c r="O341" s="91"/>
      <c r="P341" s="92"/>
      <c r="Q341" s="92"/>
      <c r="R341" s="66"/>
      <c r="S341" s="66"/>
      <c r="T341" s="66"/>
      <c r="U341" s="66"/>
      <c r="V341" s="52"/>
      <c r="W341" s="52"/>
      <c r="X341" s="52"/>
      <c r="Y341" s="52"/>
      <c r="Z341" s="51"/>
      <c r="AA341" s="77">
        <v>341</v>
      </c>
      <c r="AB341" s="77"/>
      <c r="AC341" s="78"/>
      <c r="AD341" s="99">
        <v>19450</v>
      </c>
      <c r="AE341" s="99">
        <v>32682</v>
      </c>
      <c r="AF341" s="99">
        <v>463297</v>
      </c>
      <c r="AG341" s="99">
        <v>1615</v>
      </c>
      <c r="AH341" s="99"/>
      <c r="AI341" s="99" t="s">
        <v>2306</v>
      </c>
      <c r="AJ341" s="99" t="s">
        <v>2600</v>
      </c>
      <c r="AK341" s="105" t="s">
        <v>2840</v>
      </c>
      <c r="AL341" s="99"/>
      <c r="AM341" s="102">
        <v>39871.63928240741</v>
      </c>
      <c r="AN341" s="99" t="s">
        <v>3365</v>
      </c>
      <c r="AO341" s="105" t="s">
        <v>3704</v>
      </c>
      <c r="AP341" s="99" t="s">
        <v>66</v>
      </c>
      <c r="AQ341" s="2"/>
      <c r="AR341" s="3"/>
      <c r="AS341" s="3"/>
      <c r="AT341" s="3"/>
      <c r="AU341" s="3"/>
    </row>
    <row r="342" spans="1:47" ht="15">
      <c r="A342" s="70" t="s">
        <v>520</v>
      </c>
      <c r="B342" s="71"/>
      <c r="C342" s="71"/>
      <c r="D342" s="72"/>
      <c r="E342" s="74"/>
      <c r="F342" s="112" t="s">
        <v>3249</v>
      </c>
      <c r="G342" s="71"/>
      <c r="H342" s="75"/>
      <c r="I342" s="76"/>
      <c r="J342" s="76"/>
      <c r="K342" s="75" t="s">
        <v>4160</v>
      </c>
      <c r="L342" s="89"/>
      <c r="M342" s="90">
        <v>2460.8603515625</v>
      </c>
      <c r="N342" s="90">
        <v>8917.1142578125</v>
      </c>
      <c r="O342" s="91"/>
      <c r="P342" s="92"/>
      <c r="Q342" s="92"/>
      <c r="R342" s="66"/>
      <c r="S342" s="66"/>
      <c r="T342" s="66"/>
      <c r="U342" s="66"/>
      <c r="V342" s="52"/>
      <c r="W342" s="52"/>
      <c r="X342" s="52"/>
      <c r="Y342" s="52"/>
      <c r="Z342" s="51"/>
      <c r="AA342" s="77">
        <v>342</v>
      </c>
      <c r="AB342" s="77"/>
      <c r="AC342" s="78"/>
      <c r="AD342" s="99">
        <v>402</v>
      </c>
      <c r="AE342" s="99">
        <v>375</v>
      </c>
      <c r="AF342" s="99">
        <v>12047</v>
      </c>
      <c r="AG342" s="99">
        <v>745</v>
      </c>
      <c r="AH342" s="99"/>
      <c r="AI342" s="99" t="s">
        <v>2307</v>
      </c>
      <c r="AJ342" s="99" t="s">
        <v>2601</v>
      </c>
      <c r="AK342" s="105" t="s">
        <v>2841</v>
      </c>
      <c r="AL342" s="99"/>
      <c r="AM342" s="102">
        <v>41242.31880787037</v>
      </c>
      <c r="AN342" s="99" t="s">
        <v>3365</v>
      </c>
      <c r="AO342" s="105" t="s">
        <v>3705</v>
      </c>
      <c r="AP342" s="99" t="s">
        <v>66</v>
      </c>
      <c r="AQ342" s="2"/>
      <c r="AR342" s="3"/>
      <c r="AS342" s="3"/>
      <c r="AT342" s="3"/>
      <c r="AU342" s="3"/>
    </row>
    <row r="343" spans="1:47" ht="15">
      <c r="A343" s="70" t="s">
        <v>521</v>
      </c>
      <c r="B343" s="71"/>
      <c r="C343" s="71"/>
      <c r="D343" s="72"/>
      <c r="E343" s="74"/>
      <c r="F343" s="112" t="s">
        <v>3250</v>
      </c>
      <c r="G343" s="71"/>
      <c r="H343" s="75"/>
      <c r="I343" s="76"/>
      <c r="J343" s="76"/>
      <c r="K343" s="75" t="s">
        <v>4161</v>
      </c>
      <c r="L343" s="89"/>
      <c r="M343" s="90">
        <v>2454.654296875</v>
      </c>
      <c r="N343" s="90">
        <v>8891.48046875</v>
      </c>
      <c r="O343" s="91"/>
      <c r="P343" s="92"/>
      <c r="Q343" s="92"/>
      <c r="R343" s="66"/>
      <c r="S343" s="66"/>
      <c r="T343" s="66"/>
      <c r="U343" s="66"/>
      <c r="V343" s="52"/>
      <c r="W343" s="52"/>
      <c r="X343" s="52"/>
      <c r="Y343" s="52"/>
      <c r="Z343" s="51"/>
      <c r="AA343" s="77">
        <v>343</v>
      </c>
      <c r="AB343" s="77"/>
      <c r="AC343" s="78"/>
      <c r="AD343" s="99">
        <v>1404</v>
      </c>
      <c r="AE343" s="99">
        <v>3444</v>
      </c>
      <c r="AF343" s="99">
        <v>276386</v>
      </c>
      <c r="AG343" s="99">
        <v>1293</v>
      </c>
      <c r="AH343" s="99"/>
      <c r="AI343" s="99" t="s">
        <v>2308</v>
      </c>
      <c r="AJ343" s="99" t="s">
        <v>2602</v>
      </c>
      <c r="AK343" s="105" t="s">
        <v>2842</v>
      </c>
      <c r="AL343" s="99"/>
      <c r="AM343" s="102">
        <v>41928.796435185184</v>
      </c>
      <c r="AN343" s="99" t="s">
        <v>3365</v>
      </c>
      <c r="AO343" s="105" t="s">
        <v>3706</v>
      </c>
      <c r="AP343" s="99" t="s">
        <v>66</v>
      </c>
      <c r="AQ343" s="2"/>
      <c r="AR343" s="3"/>
      <c r="AS343" s="3"/>
      <c r="AT343" s="3"/>
      <c r="AU343" s="3"/>
    </row>
    <row r="344" spans="1:47" ht="15">
      <c r="A344" s="70" t="s">
        <v>523</v>
      </c>
      <c r="B344" s="71"/>
      <c r="C344" s="71"/>
      <c r="D344" s="72"/>
      <c r="E344" s="74"/>
      <c r="F344" s="112" t="s">
        <v>3251</v>
      </c>
      <c r="G344" s="71"/>
      <c r="H344" s="75"/>
      <c r="I344" s="76"/>
      <c r="J344" s="76"/>
      <c r="K344" s="75" t="s">
        <v>4162</v>
      </c>
      <c r="L344" s="89"/>
      <c r="M344" s="90">
        <v>2455.40673828125</v>
      </c>
      <c r="N344" s="90">
        <v>9027.4462890625</v>
      </c>
      <c r="O344" s="91"/>
      <c r="P344" s="92"/>
      <c r="Q344" s="92"/>
      <c r="R344" s="66"/>
      <c r="S344" s="66"/>
      <c r="T344" s="66"/>
      <c r="U344" s="66"/>
      <c r="V344" s="52"/>
      <c r="W344" s="52"/>
      <c r="X344" s="52"/>
      <c r="Y344" s="52"/>
      <c r="Z344" s="51"/>
      <c r="AA344" s="77">
        <v>344</v>
      </c>
      <c r="AB344" s="77"/>
      <c r="AC344" s="78"/>
      <c r="AD344" s="99">
        <v>1519</v>
      </c>
      <c r="AE344" s="99">
        <v>241</v>
      </c>
      <c r="AF344" s="99">
        <v>7522</v>
      </c>
      <c r="AG344" s="99">
        <v>22728</v>
      </c>
      <c r="AH344" s="99"/>
      <c r="AI344" s="99" t="s">
        <v>2309</v>
      </c>
      <c r="AJ344" s="99" t="s">
        <v>2436</v>
      </c>
      <c r="AK344" s="99"/>
      <c r="AL344" s="99"/>
      <c r="AM344" s="102">
        <v>41176.67061342593</v>
      </c>
      <c r="AN344" s="99" t="s">
        <v>3365</v>
      </c>
      <c r="AO344" s="105" t="s">
        <v>3707</v>
      </c>
      <c r="AP344" s="99" t="s">
        <v>66</v>
      </c>
      <c r="AQ344" s="2"/>
      <c r="AR344" s="3"/>
      <c r="AS344" s="3"/>
      <c r="AT344" s="3"/>
      <c r="AU344" s="3"/>
    </row>
    <row r="345" spans="1:47" ht="15">
      <c r="A345" s="70" t="s">
        <v>524</v>
      </c>
      <c r="B345" s="71"/>
      <c r="C345" s="71"/>
      <c r="D345" s="72"/>
      <c r="E345" s="74"/>
      <c r="F345" s="112" t="s">
        <v>3252</v>
      </c>
      <c r="G345" s="71"/>
      <c r="H345" s="75"/>
      <c r="I345" s="76"/>
      <c r="J345" s="76"/>
      <c r="K345" s="75" t="s">
        <v>4163</v>
      </c>
      <c r="L345" s="89"/>
      <c r="M345" s="90">
        <v>2460.83984375</v>
      </c>
      <c r="N345" s="90">
        <v>8906.509765625</v>
      </c>
      <c r="O345" s="91"/>
      <c r="P345" s="92"/>
      <c r="Q345" s="92"/>
      <c r="R345" s="66"/>
      <c r="S345" s="66"/>
      <c r="T345" s="66"/>
      <c r="U345" s="66"/>
      <c r="V345" s="52"/>
      <c r="W345" s="52"/>
      <c r="X345" s="52"/>
      <c r="Y345" s="52"/>
      <c r="Z345" s="51"/>
      <c r="AA345" s="77">
        <v>345</v>
      </c>
      <c r="AB345" s="77"/>
      <c r="AC345" s="78"/>
      <c r="AD345" s="99">
        <v>1301</v>
      </c>
      <c r="AE345" s="99">
        <v>3345</v>
      </c>
      <c r="AF345" s="99">
        <v>75051</v>
      </c>
      <c r="AG345" s="99">
        <v>282</v>
      </c>
      <c r="AH345" s="99"/>
      <c r="AI345" s="99" t="s">
        <v>2310</v>
      </c>
      <c r="AJ345" s="99" t="s">
        <v>2603</v>
      </c>
      <c r="AK345" s="105" t="s">
        <v>2843</v>
      </c>
      <c r="AL345" s="99"/>
      <c r="AM345" s="102">
        <v>39766.74729166667</v>
      </c>
      <c r="AN345" s="99" t="s">
        <v>3365</v>
      </c>
      <c r="AO345" s="105" t="s">
        <v>3708</v>
      </c>
      <c r="AP345" s="99" t="s">
        <v>66</v>
      </c>
      <c r="AQ345" s="2"/>
      <c r="AR345" s="3"/>
      <c r="AS345" s="3"/>
      <c r="AT345" s="3"/>
      <c r="AU345" s="3"/>
    </row>
    <row r="346" spans="1:47" ht="15">
      <c r="A346" s="70" t="s">
        <v>525</v>
      </c>
      <c r="B346" s="71"/>
      <c r="C346" s="71"/>
      <c r="D346" s="72"/>
      <c r="E346" s="74"/>
      <c r="F346" s="112" t="s">
        <v>3253</v>
      </c>
      <c r="G346" s="71"/>
      <c r="H346" s="75"/>
      <c r="I346" s="76"/>
      <c r="J346" s="76"/>
      <c r="K346" s="75" t="s">
        <v>4164</v>
      </c>
      <c r="L346" s="89"/>
      <c r="M346" s="90">
        <v>2454.78955078125</v>
      </c>
      <c r="N346" s="90">
        <v>8895.318359375</v>
      </c>
      <c r="O346" s="91"/>
      <c r="P346" s="92"/>
      <c r="Q346" s="92"/>
      <c r="R346" s="66"/>
      <c r="S346" s="66"/>
      <c r="T346" s="66"/>
      <c r="U346" s="66"/>
      <c r="V346" s="52"/>
      <c r="W346" s="52"/>
      <c r="X346" s="52"/>
      <c r="Y346" s="52"/>
      <c r="Z346" s="51"/>
      <c r="AA346" s="77">
        <v>346</v>
      </c>
      <c r="AB346" s="77"/>
      <c r="AC346" s="78"/>
      <c r="AD346" s="99">
        <v>102</v>
      </c>
      <c r="AE346" s="99">
        <v>185</v>
      </c>
      <c r="AF346" s="99">
        <v>918</v>
      </c>
      <c r="AG346" s="99">
        <v>626</v>
      </c>
      <c r="AH346" s="99"/>
      <c r="AI346" s="99" t="s">
        <v>2311</v>
      </c>
      <c r="AJ346" s="99"/>
      <c r="AK346" s="105" t="s">
        <v>2844</v>
      </c>
      <c r="AL346" s="99"/>
      <c r="AM346" s="102">
        <v>42648.67354166666</v>
      </c>
      <c r="AN346" s="99" t="s">
        <v>3365</v>
      </c>
      <c r="AO346" s="105" t="s">
        <v>3709</v>
      </c>
      <c r="AP346" s="99" t="s">
        <v>66</v>
      </c>
      <c r="AQ346" s="2"/>
      <c r="AR346" s="3"/>
      <c r="AS346" s="3"/>
      <c r="AT346" s="3"/>
      <c r="AU346" s="3"/>
    </row>
    <row r="347" spans="1:47" ht="15">
      <c r="A347" s="70" t="s">
        <v>526</v>
      </c>
      <c r="B347" s="71"/>
      <c r="C347" s="71"/>
      <c r="D347" s="72"/>
      <c r="E347" s="74"/>
      <c r="F347" s="112" t="s">
        <v>3254</v>
      </c>
      <c r="G347" s="71"/>
      <c r="H347" s="75"/>
      <c r="I347" s="76"/>
      <c r="J347" s="76"/>
      <c r="K347" s="75" t="s">
        <v>4165</v>
      </c>
      <c r="L347" s="89"/>
      <c r="M347" s="90">
        <v>2448.608154296875</v>
      </c>
      <c r="N347" s="90">
        <v>8893.5615234375</v>
      </c>
      <c r="O347" s="91"/>
      <c r="P347" s="92"/>
      <c r="Q347" s="92"/>
      <c r="R347" s="66"/>
      <c r="S347" s="66"/>
      <c r="T347" s="66"/>
      <c r="U347" s="66"/>
      <c r="V347" s="52"/>
      <c r="W347" s="52"/>
      <c r="X347" s="52"/>
      <c r="Y347" s="52"/>
      <c r="Z347" s="51"/>
      <c r="AA347" s="77">
        <v>347</v>
      </c>
      <c r="AB347" s="77"/>
      <c r="AC347" s="78"/>
      <c r="AD347" s="99">
        <v>96</v>
      </c>
      <c r="AE347" s="99">
        <v>14</v>
      </c>
      <c r="AF347" s="99">
        <v>92</v>
      </c>
      <c r="AG347" s="99">
        <v>35</v>
      </c>
      <c r="AH347" s="99"/>
      <c r="AI347" s="99"/>
      <c r="AJ347" s="99"/>
      <c r="AK347" s="99"/>
      <c r="AL347" s="99"/>
      <c r="AM347" s="102">
        <v>40241.55478009259</v>
      </c>
      <c r="AN347" s="99" t="s">
        <v>3365</v>
      </c>
      <c r="AO347" s="105" t="s">
        <v>3710</v>
      </c>
      <c r="AP347" s="99" t="s">
        <v>66</v>
      </c>
      <c r="AQ347" s="2"/>
      <c r="AR347" s="3"/>
      <c r="AS347" s="3"/>
      <c r="AT347" s="3"/>
      <c r="AU347" s="3"/>
    </row>
    <row r="348" spans="1:47" ht="15">
      <c r="A348" s="70" t="s">
        <v>527</v>
      </c>
      <c r="B348" s="71"/>
      <c r="C348" s="71"/>
      <c r="D348" s="72"/>
      <c r="E348" s="74"/>
      <c r="F348" s="112" t="s">
        <v>3255</v>
      </c>
      <c r="G348" s="71"/>
      <c r="H348" s="75"/>
      <c r="I348" s="76"/>
      <c r="J348" s="76"/>
      <c r="K348" s="75" t="s">
        <v>4166</v>
      </c>
      <c r="L348" s="89"/>
      <c r="M348" s="90">
        <v>2459.608154296875</v>
      </c>
      <c r="N348" s="90">
        <v>8913.8896484375</v>
      </c>
      <c r="O348" s="91"/>
      <c r="P348" s="92"/>
      <c r="Q348" s="92"/>
      <c r="R348" s="66"/>
      <c r="S348" s="66"/>
      <c r="T348" s="66"/>
      <c r="U348" s="66"/>
      <c r="V348" s="52"/>
      <c r="W348" s="52"/>
      <c r="X348" s="52"/>
      <c r="Y348" s="52"/>
      <c r="Z348" s="51"/>
      <c r="AA348" s="77">
        <v>348</v>
      </c>
      <c r="AB348" s="77"/>
      <c r="AC348" s="78"/>
      <c r="AD348" s="99">
        <v>1005</v>
      </c>
      <c r="AE348" s="99">
        <v>1309</v>
      </c>
      <c r="AF348" s="99">
        <v>13705</v>
      </c>
      <c r="AG348" s="99">
        <v>1812</v>
      </c>
      <c r="AH348" s="99"/>
      <c r="AI348" s="99" t="s">
        <v>2312</v>
      </c>
      <c r="AJ348" s="99" t="s">
        <v>2475</v>
      </c>
      <c r="AK348" s="105" t="s">
        <v>2845</v>
      </c>
      <c r="AL348" s="99"/>
      <c r="AM348" s="102">
        <v>41331.98136574074</v>
      </c>
      <c r="AN348" s="99" t="s">
        <v>3365</v>
      </c>
      <c r="AO348" s="105" t="s">
        <v>3711</v>
      </c>
      <c r="AP348" s="99" t="s">
        <v>66</v>
      </c>
      <c r="AQ348" s="2"/>
      <c r="AR348" s="3"/>
      <c r="AS348" s="3"/>
      <c r="AT348" s="3"/>
      <c r="AU348" s="3"/>
    </row>
    <row r="349" spans="1:47" ht="15">
      <c r="A349" s="70" t="s">
        <v>559</v>
      </c>
      <c r="B349" s="71"/>
      <c r="C349" s="71"/>
      <c r="D349" s="72"/>
      <c r="E349" s="74"/>
      <c r="F349" s="112" t="s">
        <v>3256</v>
      </c>
      <c r="G349" s="71"/>
      <c r="H349" s="75"/>
      <c r="I349" s="76"/>
      <c r="J349" s="76"/>
      <c r="K349" s="75" t="s">
        <v>4167</v>
      </c>
      <c r="L349" s="89"/>
      <c r="M349" s="90">
        <v>2454.47216796875</v>
      </c>
      <c r="N349" s="90">
        <v>8921.833984375</v>
      </c>
      <c r="O349" s="91"/>
      <c r="P349" s="92"/>
      <c r="Q349" s="92"/>
      <c r="R349" s="66"/>
      <c r="S349" s="66"/>
      <c r="T349" s="66"/>
      <c r="U349" s="66"/>
      <c r="V349" s="52"/>
      <c r="W349" s="52"/>
      <c r="X349" s="52"/>
      <c r="Y349" s="52"/>
      <c r="Z349" s="51"/>
      <c r="AA349" s="77">
        <v>349</v>
      </c>
      <c r="AB349" s="77"/>
      <c r="AC349" s="78"/>
      <c r="AD349" s="99">
        <v>1254</v>
      </c>
      <c r="AE349" s="99">
        <v>1690</v>
      </c>
      <c r="AF349" s="99">
        <v>7713</v>
      </c>
      <c r="AG349" s="99">
        <v>321</v>
      </c>
      <c r="AH349" s="99"/>
      <c r="AI349" s="99" t="s">
        <v>2313</v>
      </c>
      <c r="AJ349" s="99" t="s">
        <v>2421</v>
      </c>
      <c r="AK349" s="105" t="s">
        <v>2846</v>
      </c>
      <c r="AL349" s="99"/>
      <c r="AM349" s="102">
        <v>39960.115335648145</v>
      </c>
      <c r="AN349" s="99" t="s">
        <v>3365</v>
      </c>
      <c r="AO349" s="105" t="s">
        <v>3712</v>
      </c>
      <c r="AP349" s="99" t="s">
        <v>66</v>
      </c>
      <c r="AQ349" s="2"/>
      <c r="AR349" s="3"/>
      <c r="AS349" s="3"/>
      <c r="AT349" s="3"/>
      <c r="AU349" s="3"/>
    </row>
    <row r="350" spans="1:47" ht="15">
      <c r="A350" s="70" t="s">
        <v>528</v>
      </c>
      <c r="B350" s="71"/>
      <c r="C350" s="71"/>
      <c r="D350" s="72"/>
      <c r="E350" s="74"/>
      <c r="F350" s="112" t="s">
        <v>3257</v>
      </c>
      <c r="G350" s="71"/>
      <c r="H350" s="75"/>
      <c r="I350" s="76"/>
      <c r="J350" s="76"/>
      <c r="K350" s="75" t="s">
        <v>4168</v>
      </c>
      <c r="L350" s="89"/>
      <c r="M350" s="90">
        <v>2679.7060546875</v>
      </c>
      <c r="N350" s="90">
        <v>8437.4990234375</v>
      </c>
      <c r="O350" s="91"/>
      <c r="P350" s="92"/>
      <c r="Q350" s="92"/>
      <c r="R350" s="66"/>
      <c r="S350" s="66"/>
      <c r="T350" s="66"/>
      <c r="U350" s="66"/>
      <c r="V350" s="52"/>
      <c r="W350" s="52"/>
      <c r="X350" s="52"/>
      <c r="Y350" s="52"/>
      <c r="Z350" s="51"/>
      <c r="AA350" s="77">
        <v>350</v>
      </c>
      <c r="AB350" s="77"/>
      <c r="AC350" s="78"/>
      <c r="AD350" s="99">
        <v>1262</v>
      </c>
      <c r="AE350" s="99">
        <v>768</v>
      </c>
      <c r="AF350" s="99">
        <v>2554</v>
      </c>
      <c r="AG350" s="99">
        <v>2466</v>
      </c>
      <c r="AH350" s="99"/>
      <c r="AI350" s="99" t="s">
        <v>2314</v>
      </c>
      <c r="AJ350" s="99" t="s">
        <v>2604</v>
      </c>
      <c r="AK350" s="99"/>
      <c r="AL350" s="99"/>
      <c r="AM350" s="102">
        <v>42704.83142361111</v>
      </c>
      <c r="AN350" s="99" t="s">
        <v>3365</v>
      </c>
      <c r="AO350" s="105" t="s">
        <v>3713</v>
      </c>
      <c r="AP350" s="99" t="s">
        <v>66</v>
      </c>
      <c r="AQ350" s="2"/>
      <c r="AR350" s="3"/>
      <c r="AS350" s="3"/>
      <c r="AT350" s="3"/>
      <c r="AU350" s="3"/>
    </row>
    <row r="351" spans="1:47" ht="15">
      <c r="A351" s="70" t="s">
        <v>616</v>
      </c>
      <c r="B351" s="71"/>
      <c r="C351" s="71"/>
      <c r="D351" s="72"/>
      <c r="E351" s="74"/>
      <c r="F351" s="112" t="s">
        <v>3258</v>
      </c>
      <c r="G351" s="71"/>
      <c r="H351" s="75"/>
      <c r="I351" s="76"/>
      <c r="J351" s="76"/>
      <c r="K351" s="75" t="s">
        <v>4169</v>
      </c>
      <c r="L351" s="89"/>
      <c r="M351" s="90">
        <v>2708.55126953125</v>
      </c>
      <c r="N351" s="90">
        <v>8648.2666015625</v>
      </c>
      <c r="O351" s="91"/>
      <c r="P351" s="92"/>
      <c r="Q351" s="92"/>
      <c r="R351" s="66"/>
      <c r="S351" s="66"/>
      <c r="T351" s="66"/>
      <c r="U351" s="66"/>
      <c r="V351" s="52"/>
      <c r="W351" s="52"/>
      <c r="X351" s="52"/>
      <c r="Y351" s="52"/>
      <c r="Z351" s="51"/>
      <c r="AA351" s="77">
        <v>351</v>
      </c>
      <c r="AB351" s="77"/>
      <c r="AC351" s="78"/>
      <c r="AD351" s="99">
        <v>1947</v>
      </c>
      <c r="AE351" s="99">
        <v>1724</v>
      </c>
      <c r="AF351" s="99">
        <v>2990</v>
      </c>
      <c r="AG351" s="99">
        <v>4058</v>
      </c>
      <c r="AH351" s="99"/>
      <c r="AI351" s="99" t="s">
        <v>2315</v>
      </c>
      <c r="AJ351" s="99" t="s">
        <v>2605</v>
      </c>
      <c r="AK351" s="105" t="s">
        <v>2847</v>
      </c>
      <c r="AL351" s="99"/>
      <c r="AM351" s="102">
        <v>42289.172685185185</v>
      </c>
      <c r="AN351" s="99" t="s">
        <v>3365</v>
      </c>
      <c r="AO351" s="105" t="s">
        <v>3714</v>
      </c>
      <c r="AP351" s="99" t="s">
        <v>66</v>
      </c>
      <c r="AQ351" s="2"/>
      <c r="AR351" s="3"/>
      <c r="AS351" s="3"/>
      <c r="AT351" s="3"/>
      <c r="AU351" s="3"/>
    </row>
    <row r="352" spans="1:47" ht="15">
      <c r="A352" s="70" t="s">
        <v>529</v>
      </c>
      <c r="B352" s="71"/>
      <c r="C352" s="71"/>
      <c r="D352" s="72"/>
      <c r="E352" s="74"/>
      <c r="F352" s="112" t="s">
        <v>3259</v>
      </c>
      <c r="G352" s="71"/>
      <c r="H352" s="75"/>
      <c r="I352" s="76"/>
      <c r="J352" s="76"/>
      <c r="K352" s="75" t="s">
        <v>4170</v>
      </c>
      <c r="L352" s="89"/>
      <c r="M352" s="90">
        <v>2755.74658203125</v>
      </c>
      <c r="N352" s="90">
        <v>8766.138671875</v>
      </c>
      <c r="O352" s="91"/>
      <c r="P352" s="92"/>
      <c r="Q352" s="92"/>
      <c r="R352" s="66"/>
      <c r="S352" s="66"/>
      <c r="T352" s="66"/>
      <c r="U352" s="66"/>
      <c r="V352" s="52"/>
      <c r="W352" s="52"/>
      <c r="X352" s="52"/>
      <c r="Y352" s="52"/>
      <c r="Z352" s="51"/>
      <c r="AA352" s="77">
        <v>352</v>
      </c>
      <c r="AB352" s="77"/>
      <c r="AC352" s="78"/>
      <c r="AD352" s="99">
        <v>597</v>
      </c>
      <c r="AE352" s="99">
        <v>5717</v>
      </c>
      <c r="AF352" s="99">
        <v>25675</v>
      </c>
      <c r="AG352" s="99">
        <v>7079</v>
      </c>
      <c r="AH352" s="99"/>
      <c r="AI352" s="99" t="s">
        <v>2316</v>
      </c>
      <c r="AJ352" s="99" t="s">
        <v>2606</v>
      </c>
      <c r="AK352" s="105" t="s">
        <v>2848</v>
      </c>
      <c r="AL352" s="99"/>
      <c r="AM352" s="102">
        <v>41518.439247685186</v>
      </c>
      <c r="AN352" s="99" t="s">
        <v>3365</v>
      </c>
      <c r="AO352" s="105" t="s">
        <v>3715</v>
      </c>
      <c r="AP352" s="99" t="s">
        <v>66</v>
      </c>
      <c r="AQ352" s="2"/>
      <c r="AR352" s="3"/>
      <c r="AS352" s="3"/>
      <c r="AT352" s="3"/>
      <c r="AU352" s="3"/>
    </row>
    <row r="353" spans="1:47" ht="15">
      <c r="A353" s="70" t="s">
        <v>530</v>
      </c>
      <c r="B353" s="71"/>
      <c r="C353" s="71"/>
      <c r="D353" s="72"/>
      <c r="E353" s="74"/>
      <c r="F353" s="112" t="s">
        <v>3260</v>
      </c>
      <c r="G353" s="71"/>
      <c r="H353" s="75"/>
      <c r="I353" s="76"/>
      <c r="J353" s="76"/>
      <c r="K353" s="75" t="s">
        <v>4171</v>
      </c>
      <c r="L353" s="89"/>
      <c r="M353" s="90">
        <v>2617.43798828125</v>
      </c>
      <c r="N353" s="90">
        <v>8380.2958984375</v>
      </c>
      <c r="O353" s="91"/>
      <c r="P353" s="92"/>
      <c r="Q353" s="92"/>
      <c r="R353" s="66"/>
      <c r="S353" s="66"/>
      <c r="T353" s="66"/>
      <c r="U353" s="66"/>
      <c r="V353" s="52"/>
      <c r="W353" s="52"/>
      <c r="X353" s="52"/>
      <c r="Y353" s="52"/>
      <c r="Z353" s="51"/>
      <c r="AA353" s="77">
        <v>353</v>
      </c>
      <c r="AB353" s="77"/>
      <c r="AC353" s="78"/>
      <c r="AD353" s="99">
        <v>342</v>
      </c>
      <c r="AE353" s="99">
        <v>280</v>
      </c>
      <c r="AF353" s="99">
        <v>603</v>
      </c>
      <c r="AG353" s="99">
        <v>10104</v>
      </c>
      <c r="AH353" s="99"/>
      <c r="AI353" s="99" t="s">
        <v>2317</v>
      </c>
      <c r="AJ353" s="99"/>
      <c r="AK353" s="99"/>
      <c r="AL353" s="99"/>
      <c r="AM353" s="102">
        <v>43495.01693287037</v>
      </c>
      <c r="AN353" s="99" t="s">
        <v>3365</v>
      </c>
      <c r="AO353" s="105" t="s">
        <v>3716</v>
      </c>
      <c r="AP353" s="99" t="s">
        <v>66</v>
      </c>
      <c r="AQ353" s="2"/>
      <c r="AR353" s="3"/>
      <c r="AS353" s="3"/>
      <c r="AT353" s="3"/>
      <c r="AU353" s="3"/>
    </row>
    <row r="354" spans="1:47" ht="15">
      <c r="A354" s="70" t="s">
        <v>531</v>
      </c>
      <c r="B354" s="71"/>
      <c r="C354" s="71"/>
      <c r="D354" s="72"/>
      <c r="E354" s="74"/>
      <c r="F354" s="112" t="s">
        <v>3261</v>
      </c>
      <c r="G354" s="71"/>
      <c r="H354" s="75"/>
      <c r="I354" s="76"/>
      <c r="J354" s="76"/>
      <c r="K354" s="75" t="s">
        <v>4172</v>
      </c>
      <c r="L354" s="89"/>
      <c r="M354" s="90">
        <v>2658.6630859375</v>
      </c>
      <c r="N354" s="90">
        <v>8444.4736328125</v>
      </c>
      <c r="O354" s="91"/>
      <c r="P354" s="92"/>
      <c r="Q354" s="92"/>
      <c r="R354" s="66"/>
      <c r="S354" s="66"/>
      <c r="T354" s="66"/>
      <c r="U354" s="66"/>
      <c r="V354" s="52"/>
      <c r="W354" s="52"/>
      <c r="X354" s="52"/>
      <c r="Y354" s="52"/>
      <c r="Z354" s="51"/>
      <c r="AA354" s="77">
        <v>354</v>
      </c>
      <c r="AB354" s="77"/>
      <c r="AC354" s="78"/>
      <c r="AD354" s="99">
        <v>1256</v>
      </c>
      <c r="AE354" s="99">
        <v>971</v>
      </c>
      <c r="AF354" s="99">
        <v>595</v>
      </c>
      <c r="AG354" s="99">
        <v>355</v>
      </c>
      <c r="AH354" s="99"/>
      <c r="AI354" s="99" t="s">
        <v>2318</v>
      </c>
      <c r="AJ354" s="99" t="s">
        <v>2607</v>
      </c>
      <c r="AK354" s="105" t="s">
        <v>2849</v>
      </c>
      <c r="AL354" s="99"/>
      <c r="AM354" s="102">
        <v>42176.852476851855</v>
      </c>
      <c r="AN354" s="99" t="s">
        <v>3365</v>
      </c>
      <c r="AO354" s="105" t="s">
        <v>3717</v>
      </c>
      <c r="AP354" s="99" t="s">
        <v>66</v>
      </c>
      <c r="AQ354" s="2"/>
      <c r="AR354" s="3"/>
      <c r="AS354" s="3"/>
      <c r="AT354" s="3"/>
      <c r="AU354" s="3"/>
    </row>
    <row r="355" spans="1:47" ht="15">
      <c r="A355" s="70" t="s">
        <v>532</v>
      </c>
      <c r="B355" s="71"/>
      <c r="C355" s="71"/>
      <c r="D355" s="72"/>
      <c r="E355" s="74"/>
      <c r="F355" s="112" t="s">
        <v>3262</v>
      </c>
      <c r="G355" s="71"/>
      <c r="H355" s="75"/>
      <c r="I355" s="76"/>
      <c r="J355" s="76"/>
      <c r="K355" s="75" t="s">
        <v>4173</v>
      </c>
      <c r="L355" s="89"/>
      <c r="M355" s="90">
        <v>2717.9990234375</v>
      </c>
      <c r="N355" s="90">
        <v>8465.3271484375</v>
      </c>
      <c r="O355" s="91"/>
      <c r="P355" s="92"/>
      <c r="Q355" s="92"/>
      <c r="R355" s="66"/>
      <c r="S355" s="66"/>
      <c r="T355" s="66"/>
      <c r="U355" s="66"/>
      <c r="V355" s="52"/>
      <c r="W355" s="52"/>
      <c r="X355" s="52"/>
      <c r="Y355" s="52"/>
      <c r="Z355" s="51"/>
      <c r="AA355" s="77">
        <v>355</v>
      </c>
      <c r="AB355" s="77"/>
      <c r="AC355" s="78"/>
      <c r="AD355" s="99">
        <v>1471</v>
      </c>
      <c r="AE355" s="99">
        <v>1382</v>
      </c>
      <c r="AF355" s="99">
        <v>2663</v>
      </c>
      <c r="AG355" s="99">
        <v>4580</v>
      </c>
      <c r="AH355" s="99"/>
      <c r="AI355" s="99" t="s">
        <v>2319</v>
      </c>
      <c r="AJ355" s="99" t="s">
        <v>2608</v>
      </c>
      <c r="AK355" s="105" t="s">
        <v>2850</v>
      </c>
      <c r="AL355" s="99"/>
      <c r="AM355" s="102">
        <v>41359.08430555555</v>
      </c>
      <c r="AN355" s="99" t="s">
        <v>3365</v>
      </c>
      <c r="AO355" s="105" t="s">
        <v>3718</v>
      </c>
      <c r="AP355" s="99" t="s">
        <v>66</v>
      </c>
      <c r="AQ355" s="2"/>
      <c r="AR355" s="3"/>
      <c r="AS355" s="3"/>
      <c r="AT355" s="3"/>
      <c r="AU355" s="3"/>
    </row>
    <row r="356" spans="1:47" ht="15">
      <c r="A356" s="70" t="s">
        <v>533</v>
      </c>
      <c r="B356" s="71"/>
      <c r="C356" s="71"/>
      <c r="D356" s="72"/>
      <c r="E356" s="74"/>
      <c r="F356" s="112" t="s">
        <v>3263</v>
      </c>
      <c r="G356" s="71"/>
      <c r="H356" s="75"/>
      <c r="I356" s="76"/>
      <c r="J356" s="76"/>
      <c r="K356" s="75" t="s">
        <v>4174</v>
      </c>
      <c r="L356" s="89"/>
      <c r="M356" s="90">
        <v>2840.011474609375</v>
      </c>
      <c r="N356" s="90">
        <v>8759.9931640625</v>
      </c>
      <c r="O356" s="91"/>
      <c r="P356" s="92"/>
      <c r="Q356" s="92"/>
      <c r="R356" s="66"/>
      <c r="S356" s="66"/>
      <c r="T356" s="66"/>
      <c r="U356" s="66"/>
      <c r="V356" s="52"/>
      <c r="W356" s="52"/>
      <c r="X356" s="52"/>
      <c r="Y356" s="52"/>
      <c r="Z356" s="51"/>
      <c r="AA356" s="77">
        <v>356</v>
      </c>
      <c r="AB356" s="77"/>
      <c r="AC356" s="78"/>
      <c r="AD356" s="99">
        <v>1168</v>
      </c>
      <c r="AE356" s="99">
        <v>1131</v>
      </c>
      <c r="AF356" s="99">
        <v>1972</v>
      </c>
      <c r="AG356" s="99">
        <v>16575</v>
      </c>
      <c r="AH356" s="99"/>
      <c r="AI356" s="99" t="s">
        <v>2320</v>
      </c>
      <c r="AJ356" s="99" t="s">
        <v>2609</v>
      </c>
      <c r="AK356" s="99"/>
      <c r="AL356" s="99"/>
      <c r="AM356" s="102">
        <v>42768.949467592596</v>
      </c>
      <c r="AN356" s="99" t="s">
        <v>3365</v>
      </c>
      <c r="AO356" s="105" t="s">
        <v>3719</v>
      </c>
      <c r="AP356" s="99" t="s">
        <v>66</v>
      </c>
      <c r="AQ356" s="2"/>
      <c r="AR356" s="3"/>
      <c r="AS356" s="3"/>
      <c r="AT356" s="3"/>
      <c r="AU356" s="3"/>
    </row>
    <row r="357" spans="1:47" ht="15">
      <c r="A357" s="70" t="s">
        <v>534</v>
      </c>
      <c r="B357" s="71"/>
      <c r="C357" s="71"/>
      <c r="D357" s="72"/>
      <c r="E357" s="74"/>
      <c r="F357" s="112" t="s">
        <v>3264</v>
      </c>
      <c r="G357" s="71"/>
      <c r="H357" s="75"/>
      <c r="I357" s="76"/>
      <c r="J357" s="76"/>
      <c r="K357" s="75" t="s">
        <v>4175</v>
      </c>
      <c r="L357" s="89"/>
      <c r="M357" s="90">
        <v>2679.135009765625</v>
      </c>
      <c r="N357" s="90">
        <v>8436.548828125</v>
      </c>
      <c r="O357" s="91"/>
      <c r="P357" s="92"/>
      <c r="Q357" s="92"/>
      <c r="R357" s="66"/>
      <c r="S357" s="66"/>
      <c r="T357" s="66"/>
      <c r="U357" s="66"/>
      <c r="V357" s="52"/>
      <c r="W357" s="52"/>
      <c r="X357" s="52"/>
      <c r="Y357" s="52"/>
      <c r="Z357" s="51"/>
      <c r="AA357" s="77">
        <v>357</v>
      </c>
      <c r="AB357" s="77"/>
      <c r="AC357" s="78"/>
      <c r="AD357" s="99">
        <v>1082</v>
      </c>
      <c r="AE357" s="99">
        <v>614</v>
      </c>
      <c r="AF357" s="99">
        <v>628</v>
      </c>
      <c r="AG357" s="99">
        <v>3230</v>
      </c>
      <c r="AH357" s="99"/>
      <c r="AI357" s="99" t="s">
        <v>2321</v>
      </c>
      <c r="AJ357" s="99" t="s">
        <v>2610</v>
      </c>
      <c r="AK357" s="105" t="s">
        <v>2851</v>
      </c>
      <c r="AL357" s="99"/>
      <c r="AM357" s="102">
        <v>40749.16872685185</v>
      </c>
      <c r="AN357" s="99" t="s">
        <v>3365</v>
      </c>
      <c r="AO357" s="105" t="s">
        <v>3720</v>
      </c>
      <c r="AP357" s="99" t="s">
        <v>66</v>
      </c>
      <c r="AQ357" s="2"/>
      <c r="AR357" s="3"/>
      <c r="AS357" s="3"/>
      <c r="AT357" s="3"/>
      <c r="AU357" s="3"/>
    </row>
    <row r="358" spans="1:47" ht="15">
      <c r="A358" s="70" t="s">
        <v>535</v>
      </c>
      <c r="B358" s="71"/>
      <c r="C358" s="71"/>
      <c r="D358" s="72"/>
      <c r="E358" s="74"/>
      <c r="F358" s="112" t="s">
        <v>3265</v>
      </c>
      <c r="G358" s="71"/>
      <c r="H358" s="75"/>
      <c r="I358" s="76"/>
      <c r="J358" s="76"/>
      <c r="K358" s="75" t="s">
        <v>4176</v>
      </c>
      <c r="L358" s="89"/>
      <c r="M358" s="90">
        <v>2678.21630859375</v>
      </c>
      <c r="N358" s="90">
        <v>8434.0546875</v>
      </c>
      <c r="O358" s="91"/>
      <c r="P358" s="92"/>
      <c r="Q358" s="92"/>
      <c r="R358" s="66"/>
      <c r="S358" s="66"/>
      <c r="T358" s="66"/>
      <c r="U358" s="66"/>
      <c r="V358" s="52"/>
      <c r="W358" s="52"/>
      <c r="X358" s="52"/>
      <c r="Y358" s="52"/>
      <c r="Z358" s="51"/>
      <c r="AA358" s="77">
        <v>358</v>
      </c>
      <c r="AB358" s="77"/>
      <c r="AC358" s="78"/>
      <c r="AD358" s="99">
        <v>929</v>
      </c>
      <c r="AE358" s="99">
        <v>1941</v>
      </c>
      <c r="AF358" s="99">
        <v>3922</v>
      </c>
      <c r="AG358" s="99">
        <v>4039</v>
      </c>
      <c r="AH358" s="99"/>
      <c r="AI358" s="99" t="s">
        <v>2322</v>
      </c>
      <c r="AJ358" s="99" t="s">
        <v>2611</v>
      </c>
      <c r="AK358" s="105" t="s">
        <v>2852</v>
      </c>
      <c r="AL358" s="99"/>
      <c r="AM358" s="102">
        <v>42292.768738425926</v>
      </c>
      <c r="AN358" s="99" t="s">
        <v>3365</v>
      </c>
      <c r="AO358" s="105" t="s">
        <v>3721</v>
      </c>
      <c r="AP358" s="99" t="s">
        <v>66</v>
      </c>
      <c r="AQ358" s="2"/>
      <c r="AR358" s="3"/>
      <c r="AS358" s="3"/>
      <c r="AT358" s="3"/>
      <c r="AU358" s="3"/>
    </row>
    <row r="359" spans="1:47" ht="15">
      <c r="A359" s="70" t="s">
        <v>536</v>
      </c>
      <c r="B359" s="71"/>
      <c r="C359" s="71"/>
      <c r="D359" s="72"/>
      <c r="E359" s="74"/>
      <c r="F359" s="112" t="s">
        <v>3266</v>
      </c>
      <c r="G359" s="71"/>
      <c r="H359" s="75"/>
      <c r="I359" s="76"/>
      <c r="J359" s="76"/>
      <c r="K359" s="75" t="s">
        <v>4177</v>
      </c>
      <c r="L359" s="89"/>
      <c r="M359" s="90">
        <v>2426.34228515625</v>
      </c>
      <c r="N359" s="90">
        <v>8841.5048828125</v>
      </c>
      <c r="O359" s="91"/>
      <c r="P359" s="92"/>
      <c r="Q359" s="92"/>
      <c r="R359" s="66"/>
      <c r="S359" s="66"/>
      <c r="T359" s="66"/>
      <c r="U359" s="66"/>
      <c r="V359" s="52"/>
      <c r="W359" s="52"/>
      <c r="X359" s="52"/>
      <c r="Y359" s="52"/>
      <c r="Z359" s="51"/>
      <c r="AA359" s="77">
        <v>359</v>
      </c>
      <c r="AB359" s="77"/>
      <c r="AC359" s="78"/>
      <c r="AD359" s="99">
        <v>175</v>
      </c>
      <c r="AE359" s="99">
        <v>116</v>
      </c>
      <c r="AF359" s="99">
        <v>842</v>
      </c>
      <c r="AG359" s="99">
        <v>52</v>
      </c>
      <c r="AH359" s="99"/>
      <c r="AI359" s="99" t="s">
        <v>2323</v>
      </c>
      <c r="AJ359" s="99"/>
      <c r="AK359" s="99"/>
      <c r="AL359" s="99"/>
      <c r="AM359" s="102">
        <v>42474.520474537036</v>
      </c>
      <c r="AN359" s="99" t="s">
        <v>3365</v>
      </c>
      <c r="AO359" s="105" t="s">
        <v>3722</v>
      </c>
      <c r="AP359" s="99" t="s">
        <v>66</v>
      </c>
      <c r="AQ359" s="2"/>
      <c r="AR359" s="3"/>
      <c r="AS359" s="3"/>
      <c r="AT359" s="3"/>
      <c r="AU359" s="3"/>
    </row>
    <row r="360" spans="1:47" ht="15">
      <c r="A360" s="70" t="s">
        <v>537</v>
      </c>
      <c r="B360" s="71"/>
      <c r="C360" s="71"/>
      <c r="D360" s="72"/>
      <c r="E360" s="74"/>
      <c r="F360" s="112" t="s">
        <v>3267</v>
      </c>
      <c r="G360" s="71"/>
      <c r="H360" s="75"/>
      <c r="I360" s="76"/>
      <c r="J360" s="76"/>
      <c r="K360" s="75" t="s">
        <v>4178</v>
      </c>
      <c r="L360" s="89"/>
      <c r="M360" s="90">
        <v>2794.237060546875</v>
      </c>
      <c r="N360" s="90">
        <v>8673.0732421875</v>
      </c>
      <c r="O360" s="91"/>
      <c r="P360" s="92"/>
      <c r="Q360" s="92"/>
      <c r="R360" s="66"/>
      <c r="S360" s="66"/>
      <c r="T360" s="66"/>
      <c r="U360" s="66"/>
      <c r="V360" s="52"/>
      <c r="W360" s="52"/>
      <c r="X360" s="52"/>
      <c r="Y360" s="52"/>
      <c r="Z360" s="51"/>
      <c r="AA360" s="77">
        <v>360</v>
      </c>
      <c r="AB360" s="77"/>
      <c r="AC360" s="78"/>
      <c r="AD360" s="99">
        <v>686</v>
      </c>
      <c r="AE360" s="99">
        <v>702</v>
      </c>
      <c r="AF360" s="99">
        <v>645</v>
      </c>
      <c r="AG360" s="99">
        <v>2464</v>
      </c>
      <c r="AH360" s="99"/>
      <c r="AI360" s="99" t="s">
        <v>2324</v>
      </c>
      <c r="AJ360" s="99"/>
      <c r="AK360" s="105" t="s">
        <v>2853</v>
      </c>
      <c r="AL360" s="99"/>
      <c r="AM360" s="102">
        <v>42199.83663194445</v>
      </c>
      <c r="AN360" s="99" t="s">
        <v>3365</v>
      </c>
      <c r="AO360" s="105" t="s">
        <v>3723</v>
      </c>
      <c r="AP360" s="99" t="s">
        <v>66</v>
      </c>
      <c r="AQ360" s="2"/>
      <c r="AR360" s="3"/>
      <c r="AS360" s="3"/>
      <c r="AT360" s="3"/>
      <c r="AU360" s="3"/>
    </row>
    <row r="361" spans="1:47" ht="15">
      <c r="A361" s="70" t="s">
        <v>538</v>
      </c>
      <c r="B361" s="71"/>
      <c r="C361" s="71"/>
      <c r="D361" s="72"/>
      <c r="E361" s="74"/>
      <c r="F361" s="112" t="s">
        <v>3268</v>
      </c>
      <c r="G361" s="71"/>
      <c r="H361" s="75"/>
      <c r="I361" s="76"/>
      <c r="J361" s="76"/>
      <c r="K361" s="75" t="s">
        <v>4179</v>
      </c>
      <c r="L361" s="89"/>
      <c r="M361" s="90">
        <v>2812.21240234375</v>
      </c>
      <c r="N361" s="90">
        <v>8628.220703125</v>
      </c>
      <c r="O361" s="91"/>
      <c r="P361" s="92"/>
      <c r="Q361" s="92"/>
      <c r="R361" s="66"/>
      <c r="S361" s="66"/>
      <c r="T361" s="66"/>
      <c r="U361" s="66"/>
      <c r="V361" s="52"/>
      <c r="W361" s="52"/>
      <c r="X361" s="52"/>
      <c r="Y361" s="52"/>
      <c r="Z361" s="51"/>
      <c r="AA361" s="77">
        <v>361</v>
      </c>
      <c r="AB361" s="77"/>
      <c r="AC361" s="78"/>
      <c r="AD361" s="99">
        <v>752</v>
      </c>
      <c r="AE361" s="99">
        <v>360</v>
      </c>
      <c r="AF361" s="99">
        <v>519</v>
      </c>
      <c r="AG361" s="99">
        <v>400</v>
      </c>
      <c r="AH361" s="99"/>
      <c r="AI361" s="99" t="s">
        <v>2325</v>
      </c>
      <c r="AJ361" s="99" t="s">
        <v>2612</v>
      </c>
      <c r="AK361" s="105" t="s">
        <v>2854</v>
      </c>
      <c r="AL361" s="99"/>
      <c r="AM361" s="102">
        <v>42428.5209837963</v>
      </c>
      <c r="AN361" s="99" t="s">
        <v>3365</v>
      </c>
      <c r="AO361" s="105" t="s">
        <v>3724</v>
      </c>
      <c r="AP361" s="99" t="s">
        <v>66</v>
      </c>
      <c r="AQ361" s="2"/>
      <c r="AR361" s="3"/>
      <c r="AS361" s="3"/>
      <c r="AT361" s="3"/>
      <c r="AU361" s="3"/>
    </row>
    <row r="362" spans="1:47" ht="15">
      <c r="A362" s="70" t="s">
        <v>539</v>
      </c>
      <c r="B362" s="71"/>
      <c r="C362" s="71"/>
      <c r="D362" s="72"/>
      <c r="E362" s="74"/>
      <c r="F362" s="112" t="s">
        <v>3269</v>
      </c>
      <c r="G362" s="71"/>
      <c r="H362" s="75"/>
      <c r="I362" s="76"/>
      <c r="J362" s="76"/>
      <c r="K362" s="75" t="s">
        <v>4180</v>
      </c>
      <c r="L362" s="89"/>
      <c r="M362" s="90">
        <v>2713.814453125</v>
      </c>
      <c r="N362" s="90">
        <v>8525.9892578125</v>
      </c>
      <c r="O362" s="91"/>
      <c r="P362" s="92"/>
      <c r="Q362" s="92"/>
      <c r="R362" s="66"/>
      <c r="S362" s="66"/>
      <c r="T362" s="66"/>
      <c r="U362" s="66"/>
      <c r="V362" s="52"/>
      <c r="W362" s="52"/>
      <c r="X362" s="52"/>
      <c r="Y362" s="52"/>
      <c r="Z362" s="51"/>
      <c r="AA362" s="77">
        <v>362</v>
      </c>
      <c r="AB362" s="77"/>
      <c r="AC362" s="78"/>
      <c r="AD362" s="99">
        <v>402</v>
      </c>
      <c r="AE362" s="99">
        <v>1555</v>
      </c>
      <c r="AF362" s="99">
        <v>2167</v>
      </c>
      <c r="AG362" s="99">
        <v>35656</v>
      </c>
      <c r="AH362" s="99"/>
      <c r="AI362" s="99" t="s">
        <v>2326</v>
      </c>
      <c r="AJ362" s="99" t="s">
        <v>2605</v>
      </c>
      <c r="AK362" s="99"/>
      <c r="AL362" s="99"/>
      <c r="AM362" s="102">
        <v>42166.08957175926</v>
      </c>
      <c r="AN362" s="99" t="s">
        <v>3365</v>
      </c>
      <c r="AO362" s="105" t="s">
        <v>3725</v>
      </c>
      <c r="AP362" s="99" t="s">
        <v>66</v>
      </c>
      <c r="AQ362" s="2"/>
      <c r="AR362" s="3"/>
      <c r="AS362" s="3"/>
      <c r="AT362" s="3"/>
      <c r="AU362" s="3"/>
    </row>
    <row r="363" spans="1:47" ht="15">
      <c r="A363" s="70" t="s">
        <v>540</v>
      </c>
      <c r="B363" s="71"/>
      <c r="C363" s="71"/>
      <c r="D363" s="72"/>
      <c r="E363" s="74"/>
      <c r="F363" s="112" t="s">
        <v>3270</v>
      </c>
      <c r="G363" s="71"/>
      <c r="H363" s="75"/>
      <c r="I363" s="76"/>
      <c r="J363" s="76"/>
      <c r="K363" s="75" t="s">
        <v>4181</v>
      </c>
      <c r="L363" s="89"/>
      <c r="M363" s="90">
        <v>2650.155029296875</v>
      </c>
      <c r="N363" s="90">
        <v>8821.1171875</v>
      </c>
      <c r="O363" s="91"/>
      <c r="P363" s="92"/>
      <c r="Q363" s="92"/>
      <c r="R363" s="66"/>
      <c r="S363" s="66"/>
      <c r="T363" s="66"/>
      <c r="U363" s="66"/>
      <c r="V363" s="52"/>
      <c r="W363" s="52"/>
      <c r="X363" s="52"/>
      <c r="Y363" s="52"/>
      <c r="Z363" s="51"/>
      <c r="AA363" s="77">
        <v>363</v>
      </c>
      <c r="AB363" s="77"/>
      <c r="AC363" s="78"/>
      <c r="AD363" s="99">
        <v>557</v>
      </c>
      <c r="AE363" s="99">
        <v>121</v>
      </c>
      <c r="AF363" s="99">
        <v>8082</v>
      </c>
      <c r="AG363" s="99">
        <v>9927</v>
      </c>
      <c r="AH363" s="99"/>
      <c r="AI363" s="99"/>
      <c r="AJ363" s="99"/>
      <c r="AK363" s="99"/>
      <c r="AL363" s="99"/>
      <c r="AM363" s="102">
        <v>42047.08940972222</v>
      </c>
      <c r="AN363" s="99" t="s">
        <v>3365</v>
      </c>
      <c r="AO363" s="105" t="s">
        <v>3726</v>
      </c>
      <c r="AP363" s="99" t="s">
        <v>66</v>
      </c>
      <c r="AQ363" s="2"/>
      <c r="AR363" s="3"/>
      <c r="AS363" s="3"/>
      <c r="AT363" s="3"/>
      <c r="AU363" s="3"/>
    </row>
    <row r="364" spans="1:47" ht="15">
      <c r="A364" s="70" t="s">
        <v>541</v>
      </c>
      <c r="B364" s="71"/>
      <c r="C364" s="71"/>
      <c r="D364" s="72"/>
      <c r="E364" s="74"/>
      <c r="F364" s="112" t="s">
        <v>3271</v>
      </c>
      <c r="G364" s="71"/>
      <c r="H364" s="75"/>
      <c r="I364" s="76"/>
      <c r="J364" s="76"/>
      <c r="K364" s="75" t="s">
        <v>4182</v>
      </c>
      <c r="L364" s="89"/>
      <c r="M364" s="90">
        <v>2735.105712890625</v>
      </c>
      <c r="N364" s="90">
        <v>8723.5068359375</v>
      </c>
      <c r="O364" s="91"/>
      <c r="P364" s="92"/>
      <c r="Q364" s="92"/>
      <c r="R364" s="66"/>
      <c r="S364" s="66"/>
      <c r="T364" s="66"/>
      <c r="U364" s="66"/>
      <c r="V364" s="52"/>
      <c r="W364" s="52"/>
      <c r="X364" s="52"/>
      <c r="Y364" s="52"/>
      <c r="Z364" s="51"/>
      <c r="AA364" s="77">
        <v>364</v>
      </c>
      <c r="AB364" s="77"/>
      <c r="AC364" s="78"/>
      <c r="AD364" s="99">
        <v>59</v>
      </c>
      <c r="AE364" s="99">
        <v>131</v>
      </c>
      <c r="AF364" s="99">
        <v>2828</v>
      </c>
      <c r="AG364" s="99">
        <v>2390</v>
      </c>
      <c r="AH364" s="99"/>
      <c r="AI364" s="99" t="s">
        <v>2327</v>
      </c>
      <c r="AJ364" s="99" t="s">
        <v>2425</v>
      </c>
      <c r="AK364" s="99"/>
      <c r="AL364" s="99"/>
      <c r="AM364" s="102">
        <v>42132.577418981484</v>
      </c>
      <c r="AN364" s="99" t="s">
        <v>3365</v>
      </c>
      <c r="AO364" s="105" t="s">
        <v>3727</v>
      </c>
      <c r="AP364" s="99" t="s">
        <v>66</v>
      </c>
      <c r="AQ364" s="2"/>
      <c r="AR364" s="3"/>
      <c r="AS364" s="3"/>
      <c r="AT364" s="3"/>
      <c r="AU364" s="3"/>
    </row>
    <row r="365" spans="1:47" ht="15">
      <c r="A365" s="70" t="s">
        <v>542</v>
      </c>
      <c r="B365" s="71"/>
      <c r="C365" s="71"/>
      <c r="D365" s="72"/>
      <c r="E365" s="74"/>
      <c r="F365" s="112" t="s">
        <v>3272</v>
      </c>
      <c r="G365" s="71"/>
      <c r="H365" s="75"/>
      <c r="I365" s="76"/>
      <c r="J365" s="76"/>
      <c r="K365" s="75" t="s">
        <v>4183</v>
      </c>
      <c r="L365" s="89"/>
      <c r="M365" s="90">
        <v>2672.648193359375</v>
      </c>
      <c r="N365" s="90">
        <v>8446.90625</v>
      </c>
      <c r="O365" s="91"/>
      <c r="P365" s="92"/>
      <c r="Q365" s="92"/>
      <c r="R365" s="66"/>
      <c r="S365" s="66"/>
      <c r="T365" s="66"/>
      <c r="U365" s="66"/>
      <c r="V365" s="52"/>
      <c r="W365" s="52"/>
      <c r="X365" s="52"/>
      <c r="Y365" s="52"/>
      <c r="Z365" s="51"/>
      <c r="AA365" s="77">
        <v>365</v>
      </c>
      <c r="AB365" s="77"/>
      <c r="AC365" s="78"/>
      <c r="AD365" s="99">
        <v>545</v>
      </c>
      <c r="AE365" s="99">
        <v>608</v>
      </c>
      <c r="AF365" s="99">
        <v>8849</v>
      </c>
      <c r="AG365" s="99">
        <v>42</v>
      </c>
      <c r="AH365" s="99"/>
      <c r="AI365" s="99" t="s">
        <v>2328</v>
      </c>
      <c r="AJ365" s="99" t="s">
        <v>2613</v>
      </c>
      <c r="AK365" s="105" t="s">
        <v>2855</v>
      </c>
      <c r="AL365" s="99"/>
      <c r="AM365" s="102">
        <v>40889.13238425926</v>
      </c>
      <c r="AN365" s="99" t="s">
        <v>3365</v>
      </c>
      <c r="AO365" s="105" t="s">
        <v>3728</v>
      </c>
      <c r="AP365" s="99" t="s">
        <v>66</v>
      </c>
      <c r="AQ365" s="2"/>
      <c r="AR365" s="3"/>
      <c r="AS365" s="3"/>
      <c r="AT365" s="3"/>
      <c r="AU365" s="3"/>
    </row>
    <row r="366" spans="1:47" ht="15">
      <c r="A366" s="70" t="s">
        <v>543</v>
      </c>
      <c r="B366" s="71"/>
      <c r="C366" s="71"/>
      <c r="D366" s="72"/>
      <c r="E366" s="74"/>
      <c r="F366" s="112" t="s">
        <v>3273</v>
      </c>
      <c r="G366" s="71"/>
      <c r="H366" s="75"/>
      <c r="I366" s="76"/>
      <c r="J366" s="76"/>
      <c r="K366" s="75" t="s">
        <v>4184</v>
      </c>
      <c r="L366" s="89"/>
      <c r="M366" s="90">
        <v>2770.147705078125</v>
      </c>
      <c r="N366" s="90">
        <v>8535.4150390625</v>
      </c>
      <c r="O366" s="91"/>
      <c r="P366" s="92"/>
      <c r="Q366" s="92"/>
      <c r="R366" s="66"/>
      <c r="S366" s="66"/>
      <c r="T366" s="66"/>
      <c r="U366" s="66"/>
      <c r="V366" s="52"/>
      <c r="W366" s="52"/>
      <c r="X366" s="52"/>
      <c r="Y366" s="52"/>
      <c r="Z366" s="51"/>
      <c r="AA366" s="77">
        <v>366</v>
      </c>
      <c r="AB366" s="77"/>
      <c r="AC366" s="78"/>
      <c r="AD366" s="99">
        <v>480</v>
      </c>
      <c r="AE366" s="99">
        <v>1090</v>
      </c>
      <c r="AF366" s="99">
        <v>5130</v>
      </c>
      <c r="AG366" s="99">
        <v>6830</v>
      </c>
      <c r="AH366" s="99"/>
      <c r="AI366" s="99" t="s">
        <v>2329</v>
      </c>
      <c r="AJ366" s="99" t="s">
        <v>2614</v>
      </c>
      <c r="AK366" s="105" t="s">
        <v>2856</v>
      </c>
      <c r="AL366" s="99"/>
      <c r="AM366" s="102">
        <v>42214.35296296296</v>
      </c>
      <c r="AN366" s="99" t="s">
        <v>3365</v>
      </c>
      <c r="AO366" s="105" t="s">
        <v>3729</v>
      </c>
      <c r="AP366" s="99" t="s">
        <v>66</v>
      </c>
      <c r="AQ366" s="2"/>
      <c r="AR366" s="3"/>
      <c r="AS366" s="3"/>
      <c r="AT366" s="3"/>
      <c r="AU366" s="3"/>
    </row>
    <row r="367" spans="1:47" ht="15">
      <c r="A367" s="70" t="s">
        <v>544</v>
      </c>
      <c r="B367" s="71"/>
      <c r="C367" s="71"/>
      <c r="D367" s="72"/>
      <c r="E367" s="74"/>
      <c r="F367" s="112" t="s">
        <v>3274</v>
      </c>
      <c r="G367" s="71"/>
      <c r="H367" s="75"/>
      <c r="I367" s="76"/>
      <c r="J367" s="76"/>
      <c r="K367" s="75" t="s">
        <v>4185</v>
      </c>
      <c r="L367" s="89"/>
      <c r="M367" s="90">
        <v>2647.288330078125</v>
      </c>
      <c r="N367" s="90">
        <v>8787.4951171875</v>
      </c>
      <c r="O367" s="91"/>
      <c r="P367" s="92"/>
      <c r="Q367" s="92"/>
      <c r="R367" s="66"/>
      <c r="S367" s="66"/>
      <c r="T367" s="66"/>
      <c r="U367" s="66"/>
      <c r="V367" s="52"/>
      <c r="W367" s="52"/>
      <c r="X367" s="52"/>
      <c r="Y367" s="52"/>
      <c r="Z367" s="51"/>
      <c r="AA367" s="77">
        <v>367</v>
      </c>
      <c r="AB367" s="77"/>
      <c r="AC367" s="78"/>
      <c r="AD367" s="99">
        <v>1008</v>
      </c>
      <c r="AE367" s="99">
        <v>5027</v>
      </c>
      <c r="AF367" s="99">
        <v>16326</v>
      </c>
      <c r="AG367" s="99">
        <v>9000</v>
      </c>
      <c r="AH367" s="99"/>
      <c r="AI367" s="99" t="s">
        <v>2330</v>
      </c>
      <c r="AJ367" s="99" t="s">
        <v>2475</v>
      </c>
      <c r="AK367" s="105" t="s">
        <v>2857</v>
      </c>
      <c r="AL367" s="99"/>
      <c r="AM367" s="102">
        <v>42206.956238425926</v>
      </c>
      <c r="AN367" s="99" t="s">
        <v>3365</v>
      </c>
      <c r="AO367" s="105" t="s">
        <v>3730</v>
      </c>
      <c r="AP367" s="99" t="s">
        <v>66</v>
      </c>
      <c r="AQ367" s="2"/>
      <c r="AR367" s="3"/>
      <c r="AS367" s="3"/>
      <c r="AT367" s="3"/>
      <c r="AU367" s="3"/>
    </row>
    <row r="368" spans="1:47" ht="15">
      <c r="A368" s="70" t="s">
        <v>545</v>
      </c>
      <c r="B368" s="71"/>
      <c r="C368" s="71"/>
      <c r="D368" s="72"/>
      <c r="E368" s="74"/>
      <c r="F368" s="112" t="s">
        <v>3275</v>
      </c>
      <c r="G368" s="71"/>
      <c r="H368" s="75"/>
      <c r="I368" s="76"/>
      <c r="J368" s="76"/>
      <c r="K368" s="75" t="s">
        <v>4186</v>
      </c>
      <c r="L368" s="89"/>
      <c r="M368" s="90">
        <v>2678.417724609375</v>
      </c>
      <c r="N368" s="90">
        <v>8450.8388671875</v>
      </c>
      <c r="O368" s="91"/>
      <c r="P368" s="92"/>
      <c r="Q368" s="92"/>
      <c r="R368" s="66"/>
      <c r="S368" s="66"/>
      <c r="T368" s="66"/>
      <c r="U368" s="66"/>
      <c r="V368" s="52"/>
      <c r="W368" s="52"/>
      <c r="X368" s="52"/>
      <c r="Y368" s="52"/>
      <c r="Z368" s="51"/>
      <c r="AA368" s="77">
        <v>368</v>
      </c>
      <c r="AB368" s="77"/>
      <c r="AC368" s="78"/>
      <c r="AD368" s="99">
        <v>627</v>
      </c>
      <c r="AE368" s="99">
        <v>2153</v>
      </c>
      <c r="AF368" s="99">
        <v>2194</v>
      </c>
      <c r="AG368" s="99">
        <v>6257</v>
      </c>
      <c r="AH368" s="99"/>
      <c r="AI368" s="99" t="s">
        <v>2331</v>
      </c>
      <c r="AJ368" s="99" t="s">
        <v>2615</v>
      </c>
      <c r="AK368" s="99"/>
      <c r="AL368" s="99"/>
      <c r="AM368" s="102">
        <v>41592.14295138889</v>
      </c>
      <c r="AN368" s="99" t="s">
        <v>3365</v>
      </c>
      <c r="AO368" s="105" t="s">
        <v>3731</v>
      </c>
      <c r="AP368" s="99" t="s">
        <v>66</v>
      </c>
      <c r="AQ368" s="2"/>
      <c r="AR368" s="3"/>
      <c r="AS368" s="3"/>
      <c r="AT368" s="3"/>
      <c r="AU368" s="3"/>
    </row>
    <row r="369" spans="1:47" ht="15">
      <c r="A369" s="70" t="s">
        <v>546</v>
      </c>
      <c r="B369" s="71"/>
      <c r="C369" s="71"/>
      <c r="D369" s="72"/>
      <c r="E369" s="74"/>
      <c r="F369" s="112" t="s">
        <v>3276</v>
      </c>
      <c r="G369" s="71"/>
      <c r="H369" s="75"/>
      <c r="I369" s="76"/>
      <c r="J369" s="76"/>
      <c r="K369" s="75" t="s">
        <v>4187</v>
      </c>
      <c r="L369" s="89"/>
      <c r="M369" s="90">
        <v>2679.5244140625</v>
      </c>
      <c r="N369" s="90">
        <v>8441.4931640625</v>
      </c>
      <c r="O369" s="91"/>
      <c r="P369" s="92"/>
      <c r="Q369" s="92"/>
      <c r="R369" s="66"/>
      <c r="S369" s="66"/>
      <c r="T369" s="66"/>
      <c r="U369" s="66"/>
      <c r="V369" s="52"/>
      <c r="W369" s="52"/>
      <c r="X369" s="52"/>
      <c r="Y369" s="52"/>
      <c r="Z369" s="51"/>
      <c r="AA369" s="77">
        <v>369</v>
      </c>
      <c r="AB369" s="77"/>
      <c r="AC369" s="78"/>
      <c r="AD369" s="99">
        <v>814</v>
      </c>
      <c r="AE369" s="99">
        <v>706</v>
      </c>
      <c r="AF369" s="99">
        <v>634</v>
      </c>
      <c r="AG369" s="99">
        <v>913</v>
      </c>
      <c r="AH369" s="99"/>
      <c r="AI369" s="99" t="s">
        <v>2332</v>
      </c>
      <c r="AJ369" s="99" t="s">
        <v>2616</v>
      </c>
      <c r="AK369" s="105" t="s">
        <v>2858</v>
      </c>
      <c r="AL369" s="99"/>
      <c r="AM369" s="102">
        <v>42110.041180555556</v>
      </c>
      <c r="AN369" s="99" t="s">
        <v>3365</v>
      </c>
      <c r="AO369" s="105" t="s">
        <v>3732</v>
      </c>
      <c r="AP369" s="99" t="s">
        <v>66</v>
      </c>
      <c r="AQ369" s="2"/>
      <c r="AR369" s="3"/>
      <c r="AS369" s="3"/>
      <c r="AT369" s="3"/>
      <c r="AU369" s="3"/>
    </row>
    <row r="370" spans="1:47" ht="15">
      <c r="A370" s="70" t="s">
        <v>547</v>
      </c>
      <c r="B370" s="71"/>
      <c r="C370" s="71"/>
      <c r="D370" s="72"/>
      <c r="E370" s="74"/>
      <c r="F370" s="112" t="s">
        <v>3277</v>
      </c>
      <c r="G370" s="71"/>
      <c r="H370" s="75"/>
      <c r="I370" s="76"/>
      <c r="J370" s="76"/>
      <c r="K370" s="75" t="s">
        <v>4188</v>
      </c>
      <c r="L370" s="89"/>
      <c r="M370" s="90">
        <v>2682.41748046875</v>
      </c>
      <c r="N370" s="90">
        <v>8433.9677734375</v>
      </c>
      <c r="O370" s="91"/>
      <c r="P370" s="92"/>
      <c r="Q370" s="92"/>
      <c r="R370" s="66"/>
      <c r="S370" s="66"/>
      <c r="T370" s="66"/>
      <c r="U370" s="66"/>
      <c r="V370" s="52"/>
      <c r="W370" s="52"/>
      <c r="X370" s="52"/>
      <c r="Y370" s="52"/>
      <c r="Z370" s="51"/>
      <c r="AA370" s="77">
        <v>370</v>
      </c>
      <c r="AB370" s="77"/>
      <c r="AC370" s="78"/>
      <c r="AD370" s="99">
        <v>1212</v>
      </c>
      <c r="AE370" s="99">
        <v>2861</v>
      </c>
      <c r="AF370" s="99">
        <v>4239</v>
      </c>
      <c r="AG370" s="99">
        <v>3309</v>
      </c>
      <c r="AH370" s="99"/>
      <c r="AI370" s="99" t="s">
        <v>2333</v>
      </c>
      <c r="AJ370" s="99"/>
      <c r="AK370" s="105" t="s">
        <v>2859</v>
      </c>
      <c r="AL370" s="99"/>
      <c r="AM370" s="102">
        <v>42277.19267361111</v>
      </c>
      <c r="AN370" s="99" t="s">
        <v>3365</v>
      </c>
      <c r="AO370" s="105" t="s">
        <v>3733</v>
      </c>
      <c r="AP370" s="99" t="s">
        <v>66</v>
      </c>
      <c r="AQ370" s="2"/>
      <c r="AR370" s="3"/>
      <c r="AS370" s="3"/>
      <c r="AT370" s="3"/>
      <c r="AU370" s="3"/>
    </row>
    <row r="371" spans="1:47" ht="15">
      <c r="A371" s="70" t="s">
        <v>548</v>
      </c>
      <c r="B371" s="71"/>
      <c r="C371" s="71"/>
      <c r="D371" s="72"/>
      <c r="E371" s="74"/>
      <c r="F371" s="112" t="s">
        <v>3278</v>
      </c>
      <c r="G371" s="71"/>
      <c r="H371" s="75"/>
      <c r="I371" s="76"/>
      <c r="J371" s="76"/>
      <c r="K371" s="75" t="s">
        <v>4189</v>
      </c>
      <c r="L371" s="89"/>
      <c r="M371" s="90">
        <v>2440.490966796875</v>
      </c>
      <c r="N371" s="90">
        <v>8919.8232421875</v>
      </c>
      <c r="O371" s="91"/>
      <c r="P371" s="92"/>
      <c r="Q371" s="92"/>
      <c r="R371" s="66"/>
      <c r="S371" s="66"/>
      <c r="T371" s="66"/>
      <c r="U371" s="66"/>
      <c r="V371" s="52"/>
      <c r="W371" s="52"/>
      <c r="X371" s="52"/>
      <c r="Y371" s="52"/>
      <c r="Z371" s="51"/>
      <c r="AA371" s="77">
        <v>371</v>
      </c>
      <c r="AB371" s="77"/>
      <c r="AC371" s="78"/>
      <c r="AD371" s="99">
        <v>6</v>
      </c>
      <c r="AE371" s="99">
        <v>3530</v>
      </c>
      <c r="AF371" s="99">
        <v>92875</v>
      </c>
      <c r="AG371" s="99">
        <v>1</v>
      </c>
      <c r="AH371" s="99"/>
      <c r="AI371" s="99" t="s">
        <v>2334</v>
      </c>
      <c r="AJ371" s="99" t="s">
        <v>2462</v>
      </c>
      <c r="AK371" s="105" t="s">
        <v>2860</v>
      </c>
      <c r="AL371" s="99"/>
      <c r="AM371" s="102">
        <v>40528.66302083333</v>
      </c>
      <c r="AN371" s="99" t="s">
        <v>3365</v>
      </c>
      <c r="AO371" s="105" t="s">
        <v>3734</v>
      </c>
      <c r="AP371" s="99" t="s">
        <v>66</v>
      </c>
      <c r="AQ371" s="2"/>
      <c r="AR371" s="3"/>
      <c r="AS371" s="3"/>
      <c r="AT371" s="3"/>
      <c r="AU371" s="3"/>
    </row>
    <row r="372" spans="1:47" ht="15">
      <c r="A372" s="70" t="s">
        <v>549</v>
      </c>
      <c r="B372" s="71"/>
      <c r="C372" s="71"/>
      <c r="D372" s="72"/>
      <c r="E372" s="74"/>
      <c r="F372" s="112" t="s">
        <v>3279</v>
      </c>
      <c r="G372" s="71"/>
      <c r="H372" s="75"/>
      <c r="I372" s="76"/>
      <c r="J372" s="76"/>
      <c r="K372" s="75" t="s">
        <v>4190</v>
      </c>
      <c r="L372" s="89"/>
      <c r="M372" s="90">
        <v>2578.219970703125</v>
      </c>
      <c r="N372" s="90">
        <v>8749.9658203125</v>
      </c>
      <c r="O372" s="91"/>
      <c r="P372" s="92"/>
      <c r="Q372" s="92"/>
      <c r="R372" s="66"/>
      <c r="S372" s="66"/>
      <c r="T372" s="66"/>
      <c r="U372" s="66"/>
      <c r="V372" s="52"/>
      <c r="W372" s="52"/>
      <c r="X372" s="52"/>
      <c r="Y372" s="52"/>
      <c r="Z372" s="51"/>
      <c r="AA372" s="77">
        <v>372</v>
      </c>
      <c r="AB372" s="77"/>
      <c r="AC372" s="78"/>
      <c r="AD372" s="99">
        <v>1155</v>
      </c>
      <c r="AE372" s="99">
        <v>260</v>
      </c>
      <c r="AF372" s="99">
        <v>10665</v>
      </c>
      <c r="AG372" s="99">
        <v>6825</v>
      </c>
      <c r="AH372" s="99"/>
      <c r="AI372" s="99" t="s">
        <v>2335</v>
      </c>
      <c r="AJ372" s="99" t="s">
        <v>2617</v>
      </c>
      <c r="AK372" s="99"/>
      <c r="AL372" s="99"/>
      <c r="AM372" s="102">
        <v>39930.87615740741</v>
      </c>
      <c r="AN372" s="99" t="s">
        <v>3365</v>
      </c>
      <c r="AO372" s="105" t="s">
        <v>3735</v>
      </c>
      <c r="AP372" s="99" t="s">
        <v>66</v>
      </c>
      <c r="AQ372" s="2"/>
      <c r="AR372" s="3"/>
      <c r="AS372" s="3"/>
      <c r="AT372" s="3"/>
      <c r="AU372" s="3"/>
    </row>
    <row r="373" spans="1:47" ht="15">
      <c r="A373" s="70" t="s">
        <v>662</v>
      </c>
      <c r="B373" s="71"/>
      <c r="C373" s="71"/>
      <c r="D373" s="72"/>
      <c r="E373" s="74"/>
      <c r="F373" s="112" t="s">
        <v>3280</v>
      </c>
      <c r="G373" s="71"/>
      <c r="H373" s="75"/>
      <c r="I373" s="76"/>
      <c r="J373" s="76"/>
      <c r="K373" s="75" t="s">
        <v>4191</v>
      </c>
      <c r="L373" s="89"/>
      <c r="M373" s="90">
        <v>2576.42919921875</v>
      </c>
      <c r="N373" s="90">
        <v>8583.7900390625</v>
      </c>
      <c r="O373" s="91"/>
      <c r="P373" s="92"/>
      <c r="Q373" s="92"/>
      <c r="R373" s="66"/>
      <c r="S373" s="66"/>
      <c r="T373" s="66"/>
      <c r="U373" s="66"/>
      <c r="V373" s="52"/>
      <c r="W373" s="52"/>
      <c r="X373" s="52"/>
      <c r="Y373" s="52"/>
      <c r="Z373" s="51"/>
      <c r="AA373" s="77">
        <v>373</v>
      </c>
      <c r="AB373" s="77"/>
      <c r="AC373" s="78"/>
      <c r="AD373" s="99">
        <v>173</v>
      </c>
      <c r="AE373" s="99">
        <v>1142</v>
      </c>
      <c r="AF373" s="99">
        <v>1279</v>
      </c>
      <c r="AG373" s="99">
        <v>8262</v>
      </c>
      <c r="AH373" s="99"/>
      <c r="AI373" s="99" t="s">
        <v>2336</v>
      </c>
      <c r="AJ373" s="99" t="s">
        <v>2618</v>
      </c>
      <c r="AK373" s="105" t="s">
        <v>2861</v>
      </c>
      <c r="AL373" s="99"/>
      <c r="AM373" s="102">
        <v>42260.74521990741</v>
      </c>
      <c r="AN373" s="99" t="s">
        <v>3365</v>
      </c>
      <c r="AO373" s="105" t="s">
        <v>3736</v>
      </c>
      <c r="AP373" s="99" t="s">
        <v>65</v>
      </c>
      <c r="AQ373" s="2"/>
      <c r="AR373" s="3"/>
      <c r="AS373" s="3"/>
      <c r="AT373" s="3"/>
      <c r="AU373" s="3"/>
    </row>
    <row r="374" spans="1:47" ht="15">
      <c r="A374" s="70" t="s">
        <v>550</v>
      </c>
      <c r="B374" s="71"/>
      <c r="C374" s="71"/>
      <c r="D374" s="72"/>
      <c r="E374" s="74"/>
      <c r="F374" s="112" t="s">
        <v>3281</v>
      </c>
      <c r="G374" s="71"/>
      <c r="H374" s="75"/>
      <c r="I374" s="76"/>
      <c r="J374" s="76"/>
      <c r="K374" s="75" t="s">
        <v>4192</v>
      </c>
      <c r="L374" s="89"/>
      <c r="M374" s="90">
        <v>2686.5703125</v>
      </c>
      <c r="N374" s="90">
        <v>8486.732421875</v>
      </c>
      <c r="O374" s="91"/>
      <c r="P374" s="92"/>
      <c r="Q374" s="92"/>
      <c r="R374" s="66"/>
      <c r="S374" s="66"/>
      <c r="T374" s="66"/>
      <c r="U374" s="66"/>
      <c r="V374" s="52"/>
      <c r="W374" s="52"/>
      <c r="X374" s="52"/>
      <c r="Y374" s="52"/>
      <c r="Z374" s="51"/>
      <c r="AA374" s="77">
        <v>374</v>
      </c>
      <c r="AB374" s="77"/>
      <c r="AC374" s="78"/>
      <c r="AD374" s="99">
        <v>754</v>
      </c>
      <c r="AE374" s="99">
        <v>574</v>
      </c>
      <c r="AF374" s="99">
        <v>1253</v>
      </c>
      <c r="AG374" s="99">
        <v>1442</v>
      </c>
      <c r="AH374" s="99"/>
      <c r="AI374" s="99" t="s">
        <v>2337</v>
      </c>
      <c r="AJ374" s="99" t="s">
        <v>2619</v>
      </c>
      <c r="AK374" s="99"/>
      <c r="AL374" s="99"/>
      <c r="AM374" s="102">
        <v>42887.69373842593</v>
      </c>
      <c r="AN374" s="99" t="s">
        <v>3365</v>
      </c>
      <c r="AO374" s="105" t="s">
        <v>3737</v>
      </c>
      <c r="AP374" s="99" t="s">
        <v>66</v>
      </c>
      <c r="AQ374" s="2"/>
      <c r="AR374" s="3"/>
      <c r="AS374" s="3"/>
      <c r="AT374" s="3"/>
      <c r="AU374" s="3"/>
    </row>
    <row r="375" spans="1:47" ht="15">
      <c r="A375" s="70" t="s">
        <v>551</v>
      </c>
      <c r="B375" s="71"/>
      <c r="C375" s="71"/>
      <c r="D375" s="72"/>
      <c r="E375" s="74"/>
      <c r="F375" s="112" t="s">
        <v>3282</v>
      </c>
      <c r="G375" s="71"/>
      <c r="H375" s="75"/>
      <c r="I375" s="76"/>
      <c r="J375" s="76"/>
      <c r="K375" s="75" t="s">
        <v>4193</v>
      </c>
      <c r="L375" s="89"/>
      <c r="M375" s="90">
        <v>2672.546875</v>
      </c>
      <c r="N375" s="90">
        <v>8447.1181640625</v>
      </c>
      <c r="O375" s="91"/>
      <c r="P375" s="92"/>
      <c r="Q375" s="92"/>
      <c r="R375" s="66"/>
      <c r="S375" s="66"/>
      <c r="T375" s="66"/>
      <c r="U375" s="66"/>
      <c r="V375" s="52"/>
      <c r="W375" s="52"/>
      <c r="X375" s="52"/>
      <c r="Y375" s="52"/>
      <c r="Z375" s="51"/>
      <c r="AA375" s="77">
        <v>375</v>
      </c>
      <c r="AB375" s="77"/>
      <c r="AC375" s="78"/>
      <c r="AD375" s="99">
        <v>766</v>
      </c>
      <c r="AE375" s="99">
        <v>656</v>
      </c>
      <c r="AF375" s="99">
        <v>460</v>
      </c>
      <c r="AG375" s="99">
        <v>939</v>
      </c>
      <c r="AH375" s="99"/>
      <c r="AI375" s="99" t="s">
        <v>2338</v>
      </c>
      <c r="AJ375" s="99" t="s">
        <v>2620</v>
      </c>
      <c r="AK375" s="105" t="s">
        <v>2862</v>
      </c>
      <c r="AL375" s="99"/>
      <c r="AM375" s="102">
        <v>42184.7262962963</v>
      </c>
      <c r="AN375" s="99" t="s">
        <v>3365</v>
      </c>
      <c r="AO375" s="105" t="s">
        <v>3738</v>
      </c>
      <c r="AP375" s="99" t="s">
        <v>66</v>
      </c>
      <c r="AQ375" s="2"/>
      <c r="AR375" s="3"/>
      <c r="AS375" s="3"/>
      <c r="AT375" s="3"/>
      <c r="AU375" s="3"/>
    </row>
    <row r="376" spans="1:47" ht="15">
      <c r="A376" s="70" t="s">
        <v>552</v>
      </c>
      <c r="B376" s="71"/>
      <c r="C376" s="71"/>
      <c r="D376" s="72"/>
      <c r="E376" s="74"/>
      <c r="F376" s="112" t="s">
        <v>3283</v>
      </c>
      <c r="G376" s="71"/>
      <c r="H376" s="75"/>
      <c r="I376" s="76"/>
      <c r="J376" s="76"/>
      <c r="K376" s="75" t="s">
        <v>4194</v>
      </c>
      <c r="L376" s="89"/>
      <c r="M376" s="90">
        <v>2790.79150390625</v>
      </c>
      <c r="N376" s="90">
        <v>8574</v>
      </c>
      <c r="O376" s="91"/>
      <c r="P376" s="92"/>
      <c r="Q376" s="92"/>
      <c r="R376" s="66"/>
      <c r="S376" s="66"/>
      <c r="T376" s="66"/>
      <c r="U376" s="66"/>
      <c r="V376" s="52"/>
      <c r="W376" s="52"/>
      <c r="X376" s="52"/>
      <c r="Y376" s="52"/>
      <c r="Z376" s="51"/>
      <c r="AA376" s="77">
        <v>376</v>
      </c>
      <c r="AB376" s="77"/>
      <c r="AC376" s="78"/>
      <c r="AD376" s="99">
        <v>1288</v>
      </c>
      <c r="AE376" s="99">
        <v>989</v>
      </c>
      <c r="AF376" s="99">
        <v>1920</v>
      </c>
      <c r="AG376" s="99">
        <v>1975</v>
      </c>
      <c r="AH376" s="99"/>
      <c r="AI376" s="99" t="s">
        <v>2339</v>
      </c>
      <c r="AJ376" s="99" t="s">
        <v>2605</v>
      </c>
      <c r="AK376" s="99"/>
      <c r="AL376" s="99"/>
      <c r="AM376" s="102">
        <v>42074.100694444445</v>
      </c>
      <c r="AN376" s="99" t="s">
        <v>3365</v>
      </c>
      <c r="AO376" s="105" t="s">
        <v>3739</v>
      </c>
      <c r="AP376" s="99" t="s">
        <v>66</v>
      </c>
      <c r="AQ376" s="2"/>
      <c r="AR376" s="3"/>
      <c r="AS376" s="3"/>
      <c r="AT376" s="3"/>
      <c r="AU376" s="3"/>
    </row>
    <row r="377" spans="1:47" ht="15">
      <c r="A377" s="70" t="s">
        <v>553</v>
      </c>
      <c r="B377" s="71"/>
      <c r="C377" s="71"/>
      <c r="D377" s="72"/>
      <c r="E377" s="74"/>
      <c r="F377" s="112" t="s">
        <v>3284</v>
      </c>
      <c r="G377" s="71"/>
      <c r="H377" s="75"/>
      <c r="I377" s="76"/>
      <c r="J377" s="76"/>
      <c r="K377" s="75" t="s">
        <v>4195</v>
      </c>
      <c r="L377" s="89"/>
      <c r="M377" s="90">
        <v>2740.15478515625</v>
      </c>
      <c r="N377" s="90">
        <v>8564.4228515625</v>
      </c>
      <c r="O377" s="91"/>
      <c r="P377" s="92"/>
      <c r="Q377" s="92"/>
      <c r="R377" s="66"/>
      <c r="S377" s="66"/>
      <c r="T377" s="66"/>
      <c r="U377" s="66"/>
      <c r="V377" s="52"/>
      <c r="W377" s="52"/>
      <c r="X377" s="52"/>
      <c r="Y377" s="52"/>
      <c r="Z377" s="51"/>
      <c r="AA377" s="77">
        <v>377</v>
      </c>
      <c r="AB377" s="77"/>
      <c r="AC377" s="78"/>
      <c r="AD377" s="99">
        <v>513</v>
      </c>
      <c r="AE377" s="99">
        <v>65</v>
      </c>
      <c r="AF377" s="99">
        <v>900</v>
      </c>
      <c r="AG377" s="99">
        <v>585</v>
      </c>
      <c r="AH377" s="99"/>
      <c r="AI377" s="99" t="s">
        <v>2340</v>
      </c>
      <c r="AJ377" s="99" t="s">
        <v>2621</v>
      </c>
      <c r="AK377" s="99"/>
      <c r="AL377" s="99"/>
      <c r="AM377" s="102">
        <v>41190.02783564815</v>
      </c>
      <c r="AN377" s="99" t="s">
        <v>3365</v>
      </c>
      <c r="AO377" s="105" t="s">
        <v>3740</v>
      </c>
      <c r="AP377" s="99" t="s">
        <v>66</v>
      </c>
      <c r="AQ377" s="2"/>
      <c r="AR377" s="3"/>
      <c r="AS377" s="3"/>
      <c r="AT377" s="3"/>
      <c r="AU377" s="3"/>
    </row>
    <row r="378" spans="1:47" ht="15">
      <c r="A378" s="70" t="s">
        <v>554</v>
      </c>
      <c r="B378" s="71"/>
      <c r="C378" s="71"/>
      <c r="D378" s="72"/>
      <c r="E378" s="74"/>
      <c r="F378" s="112" t="s">
        <v>3285</v>
      </c>
      <c r="G378" s="71"/>
      <c r="H378" s="75"/>
      <c r="I378" s="76"/>
      <c r="J378" s="76"/>
      <c r="K378" s="75" t="s">
        <v>4196</v>
      </c>
      <c r="L378" s="89"/>
      <c r="M378" s="90">
        <v>2450.638671875</v>
      </c>
      <c r="N378" s="90">
        <v>8904.38671875</v>
      </c>
      <c r="O378" s="91"/>
      <c r="P378" s="92"/>
      <c r="Q378" s="92"/>
      <c r="R378" s="66"/>
      <c r="S378" s="66"/>
      <c r="T378" s="66"/>
      <c r="U378" s="66"/>
      <c r="V378" s="52"/>
      <c r="W378" s="52"/>
      <c r="X378" s="52"/>
      <c r="Y378" s="52"/>
      <c r="Z378" s="51"/>
      <c r="AA378" s="77">
        <v>378</v>
      </c>
      <c r="AB378" s="77"/>
      <c r="AC378" s="78"/>
      <c r="AD378" s="99">
        <v>65</v>
      </c>
      <c r="AE378" s="99">
        <v>41</v>
      </c>
      <c r="AF378" s="99">
        <v>81</v>
      </c>
      <c r="AG378" s="99">
        <v>3</v>
      </c>
      <c r="AH378" s="99"/>
      <c r="AI378" s="99"/>
      <c r="AJ378" s="99" t="s">
        <v>2622</v>
      </c>
      <c r="AK378" s="105" t="s">
        <v>2863</v>
      </c>
      <c r="AL378" s="99"/>
      <c r="AM378" s="102">
        <v>43329.86331018519</v>
      </c>
      <c r="AN378" s="99" t="s">
        <v>3365</v>
      </c>
      <c r="AO378" s="105" t="s">
        <v>3741</v>
      </c>
      <c r="AP378" s="99" t="s">
        <v>66</v>
      </c>
      <c r="AQ378" s="2"/>
      <c r="AR378" s="3"/>
      <c r="AS378" s="3"/>
      <c r="AT378" s="3"/>
      <c r="AU378" s="3"/>
    </row>
    <row r="379" spans="1:47" ht="15">
      <c r="A379" s="70" t="s">
        <v>555</v>
      </c>
      <c r="B379" s="71"/>
      <c r="C379" s="71"/>
      <c r="D379" s="72"/>
      <c r="E379" s="74"/>
      <c r="F379" s="112" t="s">
        <v>3286</v>
      </c>
      <c r="G379" s="71"/>
      <c r="H379" s="75"/>
      <c r="I379" s="76"/>
      <c r="J379" s="76"/>
      <c r="K379" s="75" t="s">
        <v>4197</v>
      </c>
      <c r="L379" s="89"/>
      <c r="M379" s="90">
        <v>2455.158203125</v>
      </c>
      <c r="N379" s="90">
        <v>8898.3125</v>
      </c>
      <c r="O379" s="91"/>
      <c r="P379" s="92"/>
      <c r="Q379" s="92"/>
      <c r="R379" s="66"/>
      <c r="S379" s="66"/>
      <c r="T379" s="66"/>
      <c r="U379" s="66"/>
      <c r="V379" s="52"/>
      <c r="W379" s="52"/>
      <c r="X379" s="52"/>
      <c r="Y379" s="52"/>
      <c r="Z379" s="51"/>
      <c r="AA379" s="77">
        <v>379</v>
      </c>
      <c r="AB379" s="77"/>
      <c r="AC379" s="78"/>
      <c r="AD379" s="99">
        <v>332</v>
      </c>
      <c r="AE379" s="99">
        <v>477</v>
      </c>
      <c r="AF379" s="99">
        <v>586</v>
      </c>
      <c r="AG379" s="99">
        <v>316</v>
      </c>
      <c r="AH379" s="99"/>
      <c r="AI379" s="99" t="s">
        <v>2341</v>
      </c>
      <c r="AJ379" s="99" t="s">
        <v>2623</v>
      </c>
      <c r="AK379" s="105" t="s">
        <v>2864</v>
      </c>
      <c r="AL379" s="99"/>
      <c r="AM379" s="102">
        <v>42395.9158912037</v>
      </c>
      <c r="AN379" s="99" t="s">
        <v>3365</v>
      </c>
      <c r="AO379" s="105" t="s">
        <v>3742</v>
      </c>
      <c r="AP379" s="99" t="s">
        <v>66</v>
      </c>
      <c r="AQ379" s="2"/>
      <c r="AR379" s="3"/>
      <c r="AS379" s="3"/>
      <c r="AT379" s="3"/>
      <c r="AU379" s="3"/>
    </row>
    <row r="380" spans="1:47" ht="15">
      <c r="A380" s="70" t="s">
        <v>556</v>
      </c>
      <c r="B380" s="71"/>
      <c r="C380" s="71"/>
      <c r="D380" s="72"/>
      <c r="E380" s="74"/>
      <c r="F380" s="112" t="s">
        <v>3287</v>
      </c>
      <c r="G380" s="71"/>
      <c r="H380" s="75"/>
      <c r="I380" s="76"/>
      <c r="J380" s="76"/>
      <c r="K380" s="75" t="s">
        <v>4198</v>
      </c>
      <c r="L380" s="89"/>
      <c r="M380" s="90">
        <v>2459.54638671875</v>
      </c>
      <c r="N380" s="90">
        <v>8895.6669921875</v>
      </c>
      <c r="O380" s="91"/>
      <c r="P380" s="92"/>
      <c r="Q380" s="92"/>
      <c r="R380" s="66"/>
      <c r="S380" s="66"/>
      <c r="T380" s="66"/>
      <c r="U380" s="66"/>
      <c r="V380" s="52"/>
      <c r="W380" s="52"/>
      <c r="X380" s="52"/>
      <c r="Y380" s="52"/>
      <c r="Z380" s="51"/>
      <c r="AA380" s="77">
        <v>380</v>
      </c>
      <c r="AB380" s="77"/>
      <c r="AC380" s="78"/>
      <c r="AD380" s="99">
        <v>156</v>
      </c>
      <c r="AE380" s="99">
        <v>170</v>
      </c>
      <c r="AF380" s="99">
        <v>205</v>
      </c>
      <c r="AG380" s="99">
        <v>463</v>
      </c>
      <c r="AH380" s="99"/>
      <c r="AI380" s="99" t="s">
        <v>2342</v>
      </c>
      <c r="AJ380" s="99" t="s">
        <v>2624</v>
      </c>
      <c r="AK380" s="105" t="s">
        <v>2865</v>
      </c>
      <c r="AL380" s="99"/>
      <c r="AM380" s="102">
        <v>43256.81537037037</v>
      </c>
      <c r="AN380" s="99" t="s">
        <v>3365</v>
      </c>
      <c r="AO380" s="105" t="s">
        <v>3743</v>
      </c>
      <c r="AP380" s="99" t="s">
        <v>66</v>
      </c>
      <c r="AQ380" s="2"/>
      <c r="AR380" s="3"/>
      <c r="AS380" s="3"/>
      <c r="AT380" s="3"/>
      <c r="AU380" s="3"/>
    </row>
    <row r="381" spans="1:47" ht="15">
      <c r="A381" s="70" t="s">
        <v>557</v>
      </c>
      <c r="B381" s="71"/>
      <c r="C381" s="71"/>
      <c r="D381" s="72"/>
      <c r="E381" s="74"/>
      <c r="F381" s="112" t="s">
        <v>3288</v>
      </c>
      <c r="G381" s="71"/>
      <c r="H381" s="75"/>
      <c r="I381" s="76"/>
      <c r="J381" s="76"/>
      <c r="K381" s="75" t="s">
        <v>4199</v>
      </c>
      <c r="L381" s="89"/>
      <c r="M381" s="90">
        <v>2827.646728515625</v>
      </c>
      <c r="N381" s="90">
        <v>8692.38671875</v>
      </c>
      <c r="O381" s="91"/>
      <c r="P381" s="92"/>
      <c r="Q381" s="92"/>
      <c r="R381" s="66"/>
      <c r="S381" s="66"/>
      <c r="T381" s="66"/>
      <c r="U381" s="66"/>
      <c r="V381" s="52"/>
      <c r="W381" s="52"/>
      <c r="X381" s="52"/>
      <c r="Y381" s="52"/>
      <c r="Z381" s="51"/>
      <c r="AA381" s="77">
        <v>381</v>
      </c>
      <c r="AB381" s="77"/>
      <c r="AC381" s="78"/>
      <c r="AD381" s="99">
        <v>559</v>
      </c>
      <c r="AE381" s="99">
        <v>621</v>
      </c>
      <c r="AF381" s="99">
        <v>1217</v>
      </c>
      <c r="AG381" s="99">
        <v>2379</v>
      </c>
      <c r="AH381" s="99"/>
      <c r="AI381" s="99" t="s">
        <v>2343</v>
      </c>
      <c r="AJ381" s="99" t="s">
        <v>2610</v>
      </c>
      <c r="AK381" s="105" t="s">
        <v>2866</v>
      </c>
      <c r="AL381" s="99"/>
      <c r="AM381" s="102">
        <v>42535.30416666667</v>
      </c>
      <c r="AN381" s="99" t="s">
        <v>3365</v>
      </c>
      <c r="AO381" s="105" t="s">
        <v>3744</v>
      </c>
      <c r="AP381" s="99" t="s">
        <v>66</v>
      </c>
      <c r="AQ381" s="2"/>
      <c r="AR381" s="3"/>
      <c r="AS381" s="3"/>
      <c r="AT381" s="3"/>
      <c r="AU381" s="3"/>
    </row>
    <row r="382" spans="1:47" ht="15">
      <c r="A382" s="70" t="s">
        <v>558</v>
      </c>
      <c r="B382" s="71"/>
      <c r="C382" s="71"/>
      <c r="D382" s="72"/>
      <c r="E382" s="74"/>
      <c r="F382" s="112" t="s">
        <v>3289</v>
      </c>
      <c r="G382" s="71"/>
      <c r="H382" s="75"/>
      <c r="I382" s="76"/>
      <c r="J382" s="76"/>
      <c r="K382" s="75" t="s">
        <v>4200</v>
      </c>
      <c r="L382" s="89"/>
      <c r="M382" s="90">
        <v>2634.08447265625</v>
      </c>
      <c r="N382" s="90">
        <v>8825.435546875</v>
      </c>
      <c r="O382" s="91"/>
      <c r="P382" s="92"/>
      <c r="Q382" s="92"/>
      <c r="R382" s="66"/>
      <c r="S382" s="66"/>
      <c r="T382" s="66"/>
      <c r="U382" s="66"/>
      <c r="V382" s="52"/>
      <c r="W382" s="52"/>
      <c r="X382" s="52"/>
      <c r="Y382" s="52"/>
      <c r="Z382" s="51"/>
      <c r="AA382" s="77">
        <v>382</v>
      </c>
      <c r="AB382" s="77"/>
      <c r="AC382" s="78"/>
      <c r="AD382" s="99">
        <v>2441</v>
      </c>
      <c r="AE382" s="99">
        <v>584</v>
      </c>
      <c r="AF382" s="99">
        <v>23002</v>
      </c>
      <c r="AG382" s="99">
        <v>4173</v>
      </c>
      <c r="AH382" s="99"/>
      <c r="AI382" s="99" t="s">
        <v>2344</v>
      </c>
      <c r="AJ382" s="99" t="s">
        <v>2625</v>
      </c>
      <c r="AK382" s="99"/>
      <c r="AL382" s="99"/>
      <c r="AM382" s="102">
        <v>40548.07950231482</v>
      </c>
      <c r="AN382" s="99" t="s">
        <v>3365</v>
      </c>
      <c r="AO382" s="105" t="s">
        <v>3745</v>
      </c>
      <c r="AP382" s="99" t="s">
        <v>66</v>
      </c>
      <c r="AQ382" s="2"/>
      <c r="AR382" s="3"/>
      <c r="AS382" s="3"/>
      <c r="AT382" s="3"/>
      <c r="AU382" s="3"/>
    </row>
    <row r="383" spans="1:47" ht="15">
      <c r="A383" s="70" t="s">
        <v>560</v>
      </c>
      <c r="B383" s="71"/>
      <c r="C383" s="71"/>
      <c r="D383" s="72"/>
      <c r="E383" s="74"/>
      <c r="F383" s="112" t="s">
        <v>3290</v>
      </c>
      <c r="G383" s="71"/>
      <c r="H383" s="75"/>
      <c r="I383" s="76"/>
      <c r="J383" s="76"/>
      <c r="K383" s="75" t="s">
        <v>4201</v>
      </c>
      <c r="L383" s="89"/>
      <c r="M383" s="90">
        <v>2443.014892578125</v>
      </c>
      <c r="N383" s="90">
        <v>8886.798828125</v>
      </c>
      <c r="O383" s="91"/>
      <c r="P383" s="92"/>
      <c r="Q383" s="92"/>
      <c r="R383" s="66"/>
      <c r="S383" s="66"/>
      <c r="T383" s="66"/>
      <c r="U383" s="66"/>
      <c r="V383" s="52"/>
      <c r="W383" s="52"/>
      <c r="X383" s="52"/>
      <c r="Y383" s="52"/>
      <c r="Z383" s="51"/>
      <c r="AA383" s="77">
        <v>383</v>
      </c>
      <c r="AB383" s="77"/>
      <c r="AC383" s="78"/>
      <c r="AD383" s="99">
        <v>86</v>
      </c>
      <c r="AE383" s="99">
        <v>41</v>
      </c>
      <c r="AF383" s="99">
        <v>239</v>
      </c>
      <c r="AG383" s="99">
        <v>644</v>
      </c>
      <c r="AH383" s="99"/>
      <c r="AI383" s="99" t="s">
        <v>2345</v>
      </c>
      <c r="AJ383" s="99"/>
      <c r="AK383" s="99"/>
      <c r="AL383" s="99"/>
      <c r="AM383" s="102">
        <v>43381.788252314815</v>
      </c>
      <c r="AN383" s="99" t="s">
        <v>3365</v>
      </c>
      <c r="AO383" s="105" t="s">
        <v>3746</v>
      </c>
      <c r="AP383" s="99" t="s">
        <v>66</v>
      </c>
      <c r="AQ383" s="2"/>
      <c r="AR383" s="3"/>
      <c r="AS383" s="3"/>
      <c r="AT383" s="3"/>
      <c r="AU383" s="3"/>
    </row>
    <row r="384" spans="1:47" ht="15">
      <c r="A384" s="70" t="s">
        <v>663</v>
      </c>
      <c r="B384" s="71"/>
      <c r="C384" s="71"/>
      <c r="D384" s="72"/>
      <c r="E384" s="74"/>
      <c r="F384" s="112" t="s">
        <v>3291</v>
      </c>
      <c r="G384" s="71"/>
      <c r="H384" s="75"/>
      <c r="I384" s="76"/>
      <c r="J384" s="76"/>
      <c r="K384" s="75" t="s">
        <v>4202</v>
      </c>
      <c r="L384" s="89"/>
      <c r="M384" s="90">
        <v>2449.394287109375</v>
      </c>
      <c r="N384" s="90">
        <v>8897.609375</v>
      </c>
      <c r="O384" s="91"/>
      <c r="P384" s="92"/>
      <c r="Q384" s="92"/>
      <c r="R384" s="66"/>
      <c r="S384" s="66"/>
      <c r="T384" s="66"/>
      <c r="U384" s="66"/>
      <c r="V384" s="52"/>
      <c r="W384" s="52"/>
      <c r="X384" s="52"/>
      <c r="Y384" s="52"/>
      <c r="Z384" s="51"/>
      <c r="AA384" s="77">
        <v>384</v>
      </c>
      <c r="AB384" s="77"/>
      <c r="AC384" s="78"/>
      <c r="AD384" s="99">
        <v>539</v>
      </c>
      <c r="AE384" s="99">
        <v>30371</v>
      </c>
      <c r="AF384" s="99">
        <v>4566</v>
      </c>
      <c r="AG384" s="99">
        <v>2975</v>
      </c>
      <c r="AH384" s="99"/>
      <c r="AI384" s="99" t="s">
        <v>2346</v>
      </c>
      <c r="AJ384" s="99"/>
      <c r="AK384" s="105" t="s">
        <v>2867</v>
      </c>
      <c r="AL384" s="99"/>
      <c r="AM384" s="102">
        <v>42067.682175925926</v>
      </c>
      <c r="AN384" s="99" t="s">
        <v>3365</v>
      </c>
      <c r="AO384" s="105" t="s">
        <v>3747</v>
      </c>
      <c r="AP384" s="99" t="s">
        <v>65</v>
      </c>
      <c r="AQ384" s="2"/>
      <c r="AR384" s="3"/>
      <c r="AS384" s="3"/>
      <c r="AT384" s="3"/>
      <c r="AU384" s="3"/>
    </row>
    <row r="385" spans="1:47" ht="15">
      <c r="A385" s="70" t="s">
        <v>561</v>
      </c>
      <c r="B385" s="71"/>
      <c r="C385" s="71"/>
      <c r="D385" s="72"/>
      <c r="E385" s="74"/>
      <c r="F385" s="112" t="s">
        <v>3292</v>
      </c>
      <c r="G385" s="71"/>
      <c r="H385" s="75"/>
      <c r="I385" s="76"/>
      <c r="J385" s="76"/>
      <c r="K385" s="75" t="s">
        <v>4203</v>
      </c>
      <c r="L385" s="89"/>
      <c r="M385" s="90">
        <v>2440.75439453125</v>
      </c>
      <c r="N385" s="90">
        <v>8902.9248046875</v>
      </c>
      <c r="O385" s="91"/>
      <c r="P385" s="92"/>
      <c r="Q385" s="92"/>
      <c r="R385" s="66"/>
      <c r="S385" s="66"/>
      <c r="T385" s="66"/>
      <c r="U385" s="66"/>
      <c r="V385" s="52"/>
      <c r="W385" s="52"/>
      <c r="X385" s="52"/>
      <c r="Y385" s="52"/>
      <c r="Z385" s="51"/>
      <c r="AA385" s="77">
        <v>385</v>
      </c>
      <c r="AB385" s="77"/>
      <c r="AC385" s="78"/>
      <c r="AD385" s="99">
        <v>904</v>
      </c>
      <c r="AE385" s="99">
        <v>1680</v>
      </c>
      <c r="AF385" s="99">
        <v>4697</v>
      </c>
      <c r="AG385" s="99">
        <v>1915</v>
      </c>
      <c r="AH385" s="99"/>
      <c r="AI385" s="99" t="s">
        <v>2347</v>
      </c>
      <c r="AJ385" s="99" t="s">
        <v>2485</v>
      </c>
      <c r="AK385" s="105" t="s">
        <v>2868</v>
      </c>
      <c r="AL385" s="99"/>
      <c r="AM385" s="102">
        <v>40394.78443287037</v>
      </c>
      <c r="AN385" s="99" t="s">
        <v>3365</v>
      </c>
      <c r="AO385" s="105" t="s">
        <v>3748</v>
      </c>
      <c r="AP385" s="99" t="s">
        <v>66</v>
      </c>
      <c r="AQ385" s="2"/>
      <c r="AR385" s="3"/>
      <c r="AS385" s="3"/>
      <c r="AT385" s="3"/>
      <c r="AU385" s="3"/>
    </row>
    <row r="386" spans="1:47" ht="15">
      <c r="A386" s="70" t="s">
        <v>562</v>
      </c>
      <c r="B386" s="71"/>
      <c r="C386" s="71"/>
      <c r="D386" s="72"/>
      <c r="E386" s="74"/>
      <c r="F386" s="112" t="s">
        <v>3293</v>
      </c>
      <c r="G386" s="71"/>
      <c r="H386" s="75"/>
      <c r="I386" s="76"/>
      <c r="J386" s="76"/>
      <c r="K386" s="75" t="s">
        <v>4204</v>
      </c>
      <c r="L386" s="89"/>
      <c r="M386" s="90">
        <v>2838.10400390625</v>
      </c>
      <c r="N386" s="90">
        <v>8710.8759765625</v>
      </c>
      <c r="O386" s="91"/>
      <c r="P386" s="92"/>
      <c r="Q386" s="92"/>
      <c r="R386" s="66"/>
      <c r="S386" s="66"/>
      <c r="T386" s="66"/>
      <c r="U386" s="66"/>
      <c r="V386" s="52"/>
      <c r="W386" s="52"/>
      <c r="X386" s="52"/>
      <c r="Y386" s="52"/>
      <c r="Z386" s="51"/>
      <c r="AA386" s="77">
        <v>386</v>
      </c>
      <c r="AB386" s="77"/>
      <c r="AC386" s="78"/>
      <c r="AD386" s="99">
        <v>4215</v>
      </c>
      <c r="AE386" s="99">
        <v>861</v>
      </c>
      <c r="AF386" s="99">
        <v>58480</v>
      </c>
      <c r="AG386" s="99">
        <v>49839</v>
      </c>
      <c r="AH386" s="99"/>
      <c r="AI386" s="99" t="s">
        <v>2348</v>
      </c>
      <c r="AJ386" s="99" t="s">
        <v>2626</v>
      </c>
      <c r="AK386" s="99"/>
      <c r="AL386" s="99"/>
      <c r="AM386" s="102">
        <v>42038.36350694444</v>
      </c>
      <c r="AN386" s="99" t="s">
        <v>3365</v>
      </c>
      <c r="AO386" s="105" t="s">
        <v>3749</v>
      </c>
      <c r="AP386" s="99" t="s">
        <v>66</v>
      </c>
      <c r="AQ386" s="2"/>
      <c r="AR386" s="3"/>
      <c r="AS386" s="3"/>
      <c r="AT386" s="3"/>
      <c r="AU386" s="3"/>
    </row>
    <row r="387" spans="1:47" ht="15">
      <c r="A387" s="70" t="s">
        <v>563</v>
      </c>
      <c r="B387" s="71"/>
      <c r="C387" s="71"/>
      <c r="D387" s="72"/>
      <c r="E387" s="74"/>
      <c r="F387" s="112" t="s">
        <v>3294</v>
      </c>
      <c r="G387" s="71"/>
      <c r="H387" s="75"/>
      <c r="I387" s="76"/>
      <c r="J387" s="76"/>
      <c r="K387" s="75" t="s">
        <v>4205</v>
      </c>
      <c r="L387" s="89"/>
      <c r="M387" s="90">
        <v>2461.02001953125</v>
      </c>
      <c r="N387" s="90">
        <v>8905.5166015625</v>
      </c>
      <c r="O387" s="91"/>
      <c r="P387" s="92"/>
      <c r="Q387" s="92"/>
      <c r="R387" s="66"/>
      <c r="S387" s="66"/>
      <c r="T387" s="66"/>
      <c r="U387" s="66"/>
      <c r="V387" s="52"/>
      <c r="W387" s="52"/>
      <c r="X387" s="52"/>
      <c r="Y387" s="52"/>
      <c r="Z387" s="51"/>
      <c r="AA387" s="77">
        <v>387</v>
      </c>
      <c r="AB387" s="77"/>
      <c r="AC387" s="78"/>
      <c r="AD387" s="99">
        <v>708</v>
      </c>
      <c r="AE387" s="99">
        <v>943</v>
      </c>
      <c r="AF387" s="99">
        <v>12670</v>
      </c>
      <c r="AG387" s="99">
        <v>15</v>
      </c>
      <c r="AH387" s="99"/>
      <c r="AI387" s="99" t="s">
        <v>2349</v>
      </c>
      <c r="AJ387" s="99" t="s">
        <v>2578</v>
      </c>
      <c r="AK387" s="99"/>
      <c r="AL387" s="99"/>
      <c r="AM387" s="102">
        <v>40222.178298611114</v>
      </c>
      <c r="AN387" s="99" t="s">
        <v>3365</v>
      </c>
      <c r="AO387" s="105" t="s">
        <v>3750</v>
      </c>
      <c r="AP387" s="99" t="s">
        <v>66</v>
      </c>
      <c r="AQ387" s="2"/>
      <c r="AR387" s="3"/>
      <c r="AS387" s="3"/>
      <c r="AT387" s="3"/>
      <c r="AU387" s="3"/>
    </row>
    <row r="388" spans="1:47" ht="15">
      <c r="A388" s="70" t="s">
        <v>664</v>
      </c>
      <c r="B388" s="71"/>
      <c r="C388" s="71"/>
      <c r="D388" s="72"/>
      <c r="E388" s="74"/>
      <c r="F388" s="112" t="s">
        <v>3295</v>
      </c>
      <c r="G388" s="71"/>
      <c r="H388" s="75"/>
      <c r="I388" s="76"/>
      <c r="J388" s="76"/>
      <c r="K388" s="75" t="s">
        <v>4206</v>
      </c>
      <c r="L388" s="89"/>
      <c r="M388" s="90">
        <v>2452.7734375</v>
      </c>
      <c r="N388" s="90">
        <v>8913.623046875</v>
      </c>
      <c r="O388" s="91"/>
      <c r="P388" s="92"/>
      <c r="Q388" s="92"/>
      <c r="R388" s="66"/>
      <c r="S388" s="66"/>
      <c r="T388" s="66"/>
      <c r="U388" s="66"/>
      <c r="V388" s="52"/>
      <c r="W388" s="52"/>
      <c r="X388" s="52"/>
      <c r="Y388" s="52"/>
      <c r="Z388" s="51"/>
      <c r="AA388" s="77">
        <v>388</v>
      </c>
      <c r="AB388" s="77"/>
      <c r="AC388" s="78"/>
      <c r="AD388" s="99">
        <v>15881</v>
      </c>
      <c r="AE388" s="99">
        <v>16154</v>
      </c>
      <c r="AF388" s="99">
        <v>54124</v>
      </c>
      <c r="AG388" s="99">
        <v>62006</v>
      </c>
      <c r="AH388" s="99"/>
      <c r="AI388" s="99" t="s">
        <v>2350</v>
      </c>
      <c r="AJ388" s="99" t="s">
        <v>2627</v>
      </c>
      <c r="AK388" s="99"/>
      <c r="AL388" s="99"/>
      <c r="AM388" s="102">
        <v>42246.76513888889</v>
      </c>
      <c r="AN388" s="99" t="s">
        <v>3365</v>
      </c>
      <c r="AO388" s="105" t="s">
        <v>3751</v>
      </c>
      <c r="AP388" s="99" t="s">
        <v>65</v>
      </c>
      <c r="AQ388" s="2"/>
      <c r="AR388" s="3"/>
      <c r="AS388" s="3"/>
      <c r="AT388" s="3"/>
      <c r="AU388" s="3"/>
    </row>
    <row r="389" spans="1:47" ht="15">
      <c r="A389" s="70" t="s">
        <v>564</v>
      </c>
      <c r="B389" s="71"/>
      <c r="C389" s="71"/>
      <c r="D389" s="72"/>
      <c r="E389" s="74"/>
      <c r="F389" s="112" t="s">
        <v>3296</v>
      </c>
      <c r="G389" s="71"/>
      <c r="H389" s="75"/>
      <c r="I389" s="76"/>
      <c r="J389" s="76"/>
      <c r="K389" s="75" t="s">
        <v>4207</v>
      </c>
      <c r="L389" s="89"/>
      <c r="M389" s="90">
        <v>2746.430419921875</v>
      </c>
      <c r="N389" s="90">
        <v>8498.705078125</v>
      </c>
      <c r="O389" s="91"/>
      <c r="P389" s="92"/>
      <c r="Q389" s="92"/>
      <c r="R389" s="66"/>
      <c r="S389" s="66"/>
      <c r="T389" s="66"/>
      <c r="U389" s="66"/>
      <c r="V389" s="52"/>
      <c r="W389" s="52"/>
      <c r="X389" s="52"/>
      <c r="Y389" s="52"/>
      <c r="Z389" s="51"/>
      <c r="AA389" s="77">
        <v>389</v>
      </c>
      <c r="AB389" s="77"/>
      <c r="AC389" s="78"/>
      <c r="AD389" s="99">
        <v>4976</v>
      </c>
      <c r="AE389" s="99">
        <v>1440</v>
      </c>
      <c r="AF389" s="99">
        <v>12251</v>
      </c>
      <c r="AG389" s="99">
        <v>25459</v>
      </c>
      <c r="AH389" s="99"/>
      <c r="AI389" s="99" t="s">
        <v>2351</v>
      </c>
      <c r="AJ389" s="99" t="s">
        <v>2605</v>
      </c>
      <c r="AK389" s="105" t="s">
        <v>2869</v>
      </c>
      <c r="AL389" s="99"/>
      <c r="AM389" s="102">
        <v>42238.122777777775</v>
      </c>
      <c r="AN389" s="99" t="s">
        <v>3365</v>
      </c>
      <c r="AO389" s="105" t="s">
        <v>3752</v>
      </c>
      <c r="AP389" s="99" t="s">
        <v>66</v>
      </c>
      <c r="AQ389" s="2"/>
      <c r="AR389" s="3"/>
      <c r="AS389" s="3"/>
      <c r="AT389" s="3"/>
      <c r="AU389" s="3"/>
    </row>
    <row r="390" spans="1:47" ht="15">
      <c r="A390" s="70" t="s">
        <v>565</v>
      </c>
      <c r="B390" s="71"/>
      <c r="C390" s="71"/>
      <c r="D390" s="72"/>
      <c r="E390" s="74"/>
      <c r="F390" s="112" t="s">
        <v>3297</v>
      </c>
      <c r="G390" s="71"/>
      <c r="H390" s="75"/>
      <c r="I390" s="76"/>
      <c r="J390" s="76"/>
      <c r="K390" s="75" t="s">
        <v>4208</v>
      </c>
      <c r="L390" s="89"/>
      <c r="M390" s="90">
        <v>2454.543212890625</v>
      </c>
      <c r="N390" s="90">
        <v>8903.794921875</v>
      </c>
      <c r="O390" s="91"/>
      <c r="P390" s="92"/>
      <c r="Q390" s="92"/>
      <c r="R390" s="66"/>
      <c r="S390" s="66"/>
      <c r="T390" s="66"/>
      <c r="U390" s="66"/>
      <c r="V390" s="52"/>
      <c r="W390" s="52"/>
      <c r="X390" s="52"/>
      <c r="Y390" s="52"/>
      <c r="Z390" s="51"/>
      <c r="AA390" s="77">
        <v>390</v>
      </c>
      <c r="AB390" s="77"/>
      <c r="AC390" s="78"/>
      <c r="AD390" s="99">
        <v>309</v>
      </c>
      <c r="AE390" s="99">
        <v>884</v>
      </c>
      <c r="AF390" s="99">
        <v>107914</v>
      </c>
      <c r="AG390" s="99">
        <v>19412</v>
      </c>
      <c r="AH390" s="99"/>
      <c r="AI390" s="99" t="s">
        <v>2352</v>
      </c>
      <c r="AJ390" s="99" t="s">
        <v>2628</v>
      </c>
      <c r="AK390" s="105" t="s">
        <v>2870</v>
      </c>
      <c r="AL390" s="99"/>
      <c r="AM390" s="102">
        <v>40009.623773148145</v>
      </c>
      <c r="AN390" s="99" t="s">
        <v>3365</v>
      </c>
      <c r="AO390" s="105" t="s">
        <v>3753</v>
      </c>
      <c r="AP390" s="99" t="s">
        <v>66</v>
      </c>
      <c r="AQ390" s="2"/>
      <c r="AR390" s="3"/>
      <c r="AS390" s="3"/>
      <c r="AT390" s="3"/>
      <c r="AU390" s="3"/>
    </row>
    <row r="391" spans="1:47" ht="15">
      <c r="A391" s="70" t="s">
        <v>566</v>
      </c>
      <c r="B391" s="71"/>
      <c r="C391" s="71"/>
      <c r="D391" s="72"/>
      <c r="E391" s="74"/>
      <c r="F391" s="112" t="s">
        <v>3298</v>
      </c>
      <c r="G391" s="71"/>
      <c r="H391" s="75"/>
      <c r="I391" s="76"/>
      <c r="J391" s="76"/>
      <c r="K391" s="75" t="s">
        <v>4209</v>
      </c>
      <c r="L391" s="89"/>
      <c r="M391" s="90">
        <v>2457.238525390625</v>
      </c>
      <c r="N391" s="90">
        <v>8890.193359375</v>
      </c>
      <c r="O391" s="91"/>
      <c r="P391" s="92"/>
      <c r="Q391" s="92"/>
      <c r="R391" s="66"/>
      <c r="S391" s="66"/>
      <c r="T391" s="66"/>
      <c r="U391" s="66"/>
      <c r="V391" s="52"/>
      <c r="W391" s="52"/>
      <c r="X391" s="52"/>
      <c r="Y391" s="52"/>
      <c r="Z391" s="51"/>
      <c r="AA391" s="77">
        <v>391</v>
      </c>
      <c r="AB391" s="77"/>
      <c r="AC391" s="78"/>
      <c r="AD391" s="99">
        <v>35</v>
      </c>
      <c r="AE391" s="99">
        <v>46</v>
      </c>
      <c r="AF391" s="99">
        <v>9333</v>
      </c>
      <c r="AG391" s="99">
        <v>8012</v>
      </c>
      <c r="AH391" s="99"/>
      <c r="AI391" s="99"/>
      <c r="AJ391" s="99"/>
      <c r="AK391" s="99"/>
      <c r="AL391" s="99"/>
      <c r="AM391" s="102">
        <v>40296.67078703704</v>
      </c>
      <c r="AN391" s="99" t="s">
        <v>3365</v>
      </c>
      <c r="AO391" s="105" t="s">
        <v>3754</v>
      </c>
      <c r="AP391" s="99" t="s">
        <v>66</v>
      </c>
      <c r="AQ391" s="2"/>
      <c r="AR391" s="3"/>
      <c r="AS391" s="3"/>
      <c r="AT391" s="3"/>
      <c r="AU391" s="3"/>
    </row>
    <row r="392" spans="1:47" ht="15">
      <c r="A392" s="70" t="s">
        <v>567</v>
      </c>
      <c r="B392" s="71"/>
      <c r="C392" s="71"/>
      <c r="D392" s="72"/>
      <c r="E392" s="74"/>
      <c r="F392" s="112" t="s">
        <v>3299</v>
      </c>
      <c r="G392" s="71"/>
      <c r="H392" s="75"/>
      <c r="I392" s="76"/>
      <c r="J392" s="76"/>
      <c r="K392" s="75" t="s">
        <v>4210</v>
      </c>
      <c r="L392" s="89"/>
      <c r="M392" s="90">
        <v>2447.472900390625</v>
      </c>
      <c r="N392" s="90">
        <v>8895.4052734375</v>
      </c>
      <c r="O392" s="91"/>
      <c r="P392" s="92"/>
      <c r="Q392" s="92"/>
      <c r="R392" s="66"/>
      <c r="S392" s="66"/>
      <c r="T392" s="66"/>
      <c r="U392" s="66"/>
      <c r="V392" s="52"/>
      <c r="W392" s="52"/>
      <c r="X392" s="52"/>
      <c r="Y392" s="52"/>
      <c r="Z392" s="51"/>
      <c r="AA392" s="77">
        <v>392</v>
      </c>
      <c r="AB392" s="77"/>
      <c r="AC392" s="78"/>
      <c r="AD392" s="99">
        <v>229</v>
      </c>
      <c r="AE392" s="99">
        <v>188</v>
      </c>
      <c r="AF392" s="99">
        <v>1081</v>
      </c>
      <c r="AG392" s="99">
        <v>1783</v>
      </c>
      <c r="AH392" s="99"/>
      <c r="AI392" s="99" t="s">
        <v>2353</v>
      </c>
      <c r="AJ392" s="99"/>
      <c r="AK392" s="105" t="s">
        <v>2871</v>
      </c>
      <c r="AL392" s="99"/>
      <c r="AM392" s="102">
        <v>43108.94133101852</v>
      </c>
      <c r="AN392" s="99" t="s">
        <v>3365</v>
      </c>
      <c r="AO392" s="105" t="s">
        <v>3755</v>
      </c>
      <c r="AP392" s="99" t="s">
        <v>66</v>
      </c>
      <c r="AQ392" s="2"/>
      <c r="AR392" s="3"/>
      <c r="AS392" s="3"/>
      <c r="AT392" s="3"/>
      <c r="AU392" s="3"/>
    </row>
    <row r="393" spans="1:47" ht="15">
      <c r="A393" s="70" t="s">
        <v>568</v>
      </c>
      <c r="B393" s="71"/>
      <c r="C393" s="71"/>
      <c r="D393" s="72"/>
      <c r="E393" s="74"/>
      <c r="F393" s="112" t="s">
        <v>3300</v>
      </c>
      <c r="G393" s="71"/>
      <c r="H393" s="75"/>
      <c r="I393" s="76"/>
      <c r="J393" s="76"/>
      <c r="K393" s="75" t="s">
        <v>4211</v>
      </c>
      <c r="L393" s="89"/>
      <c r="M393" s="90">
        <v>2444.4814453125</v>
      </c>
      <c r="N393" s="90">
        <v>8912.0732421875</v>
      </c>
      <c r="O393" s="91"/>
      <c r="P393" s="92"/>
      <c r="Q393" s="92"/>
      <c r="R393" s="66"/>
      <c r="S393" s="66"/>
      <c r="T393" s="66"/>
      <c r="U393" s="66"/>
      <c r="V393" s="52"/>
      <c r="W393" s="52"/>
      <c r="X393" s="52"/>
      <c r="Y393" s="52"/>
      <c r="Z393" s="51"/>
      <c r="AA393" s="77">
        <v>393</v>
      </c>
      <c r="AB393" s="77"/>
      <c r="AC393" s="78"/>
      <c r="AD393" s="99">
        <v>350</v>
      </c>
      <c r="AE393" s="99">
        <v>176</v>
      </c>
      <c r="AF393" s="99">
        <v>696</v>
      </c>
      <c r="AG393" s="99">
        <v>1506</v>
      </c>
      <c r="AH393" s="99"/>
      <c r="AI393" s="99" t="s">
        <v>2354</v>
      </c>
      <c r="AJ393" s="99" t="s">
        <v>2629</v>
      </c>
      <c r="AK393" s="99"/>
      <c r="AL393" s="99"/>
      <c r="AM393" s="102">
        <v>41298.77376157408</v>
      </c>
      <c r="AN393" s="99" t="s">
        <v>3365</v>
      </c>
      <c r="AO393" s="105" t="s">
        <v>3756</v>
      </c>
      <c r="AP393" s="99" t="s">
        <v>66</v>
      </c>
      <c r="AQ393" s="2"/>
      <c r="AR393" s="3"/>
      <c r="AS393" s="3"/>
      <c r="AT393" s="3"/>
      <c r="AU393" s="3"/>
    </row>
    <row r="394" spans="1:47" ht="15">
      <c r="A394" s="70" t="s">
        <v>569</v>
      </c>
      <c r="B394" s="71"/>
      <c r="C394" s="71"/>
      <c r="D394" s="72"/>
      <c r="E394" s="74"/>
      <c r="F394" s="112" t="s">
        <v>3301</v>
      </c>
      <c r="G394" s="71"/>
      <c r="H394" s="75"/>
      <c r="I394" s="76"/>
      <c r="J394" s="76"/>
      <c r="K394" s="75" t="s">
        <v>4212</v>
      </c>
      <c r="L394" s="89"/>
      <c r="M394" s="90">
        <v>2622.912353515625</v>
      </c>
      <c r="N394" s="90">
        <v>8800.548828125</v>
      </c>
      <c r="O394" s="91"/>
      <c r="P394" s="92"/>
      <c r="Q394" s="92"/>
      <c r="R394" s="66"/>
      <c r="S394" s="66"/>
      <c r="T394" s="66"/>
      <c r="U394" s="66"/>
      <c r="V394" s="52"/>
      <c r="W394" s="52"/>
      <c r="X394" s="52"/>
      <c r="Y394" s="52"/>
      <c r="Z394" s="51"/>
      <c r="AA394" s="77">
        <v>394</v>
      </c>
      <c r="AB394" s="77"/>
      <c r="AC394" s="78"/>
      <c r="AD394" s="99">
        <v>32</v>
      </c>
      <c r="AE394" s="99">
        <v>10</v>
      </c>
      <c r="AF394" s="99">
        <v>1007</v>
      </c>
      <c r="AG394" s="99">
        <v>1467</v>
      </c>
      <c r="AH394" s="99"/>
      <c r="AI394" s="99" t="s">
        <v>2355</v>
      </c>
      <c r="AJ394" s="99" t="s">
        <v>65</v>
      </c>
      <c r="AK394" s="99"/>
      <c r="AL394" s="99"/>
      <c r="AM394" s="102">
        <v>41410.99275462963</v>
      </c>
      <c r="AN394" s="99" t="s">
        <v>3365</v>
      </c>
      <c r="AO394" s="105" t="s">
        <v>3757</v>
      </c>
      <c r="AP394" s="99" t="s">
        <v>66</v>
      </c>
      <c r="AQ394" s="2"/>
      <c r="AR394" s="3"/>
      <c r="AS394" s="3"/>
      <c r="AT394" s="3"/>
      <c r="AU394" s="3"/>
    </row>
    <row r="395" spans="1:47" ht="15">
      <c r="A395" s="70" t="s">
        <v>570</v>
      </c>
      <c r="B395" s="71"/>
      <c r="C395" s="71"/>
      <c r="D395" s="72"/>
      <c r="E395" s="74"/>
      <c r="F395" s="112" t="s">
        <v>3302</v>
      </c>
      <c r="G395" s="71"/>
      <c r="H395" s="75"/>
      <c r="I395" s="76"/>
      <c r="J395" s="76"/>
      <c r="K395" s="75" t="s">
        <v>4213</v>
      </c>
      <c r="L395" s="89"/>
      <c r="M395" s="90">
        <v>2428.74169921875</v>
      </c>
      <c r="N395" s="90">
        <v>8836.0908203125</v>
      </c>
      <c r="O395" s="91"/>
      <c r="P395" s="92"/>
      <c r="Q395" s="92"/>
      <c r="R395" s="66"/>
      <c r="S395" s="66"/>
      <c r="T395" s="66"/>
      <c r="U395" s="66"/>
      <c r="V395" s="52"/>
      <c r="W395" s="52"/>
      <c r="X395" s="52"/>
      <c r="Y395" s="52"/>
      <c r="Z395" s="51"/>
      <c r="AA395" s="77">
        <v>395</v>
      </c>
      <c r="AB395" s="77"/>
      <c r="AC395" s="78"/>
      <c r="AD395" s="99">
        <v>44</v>
      </c>
      <c r="AE395" s="99">
        <v>14</v>
      </c>
      <c r="AF395" s="99">
        <v>44</v>
      </c>
      <c r="AG395" s="99">
        <v>87</v>
      </c>
      <c r="AH395" s="99"/>
      <c r="AI395" s="99" t="s">
        <v>2356</v>
      </c>
      <c r="AJ395" s="99" t="s">
        <v>2630</v>
      </c>
      <c r="AK395" s="105" t="s">
        <v>2872</v>
      </c>
      <c r="AL395" s="99"/>
      <c r="AM395" s="102">
        <v>43034.773726851854</v>
      </c>
      <c r="AN395" s="99" t="s">
        <v>3365</v>
      </c>
      <c r="AO395" s="105" t="s">
        <v>3758</v>
      </c>
      <c r="AP395" s="99" t="s">
        <v>66</v>
      </c>
      <c r="AQ395" s="2"/>
      <c r="AR395" s="3"/>
      <c r="AS395" s="3"/>
      <c r="AT395" s="3"/>
      <c r="AU395" s="3"/>
    </row>
    <row r="396" spans="1:47" ht="15">
      <c r="A396" s="70" t="s">
        <v>665</v>
      </c>
      <c r="B396" s="71"/>
      <c r="C396" s="71"/>
      <c r="D396" s="72"/>
      <c r="E396" s="74"/>
      <c r="F396" s="112" t="s">
        <v>3303</v>
      </c>
      <c r="G396" s="71"/>
      <c r="H396" s="75"/>
      <c r="I396" s="76"/>
      <c r="J396" s="76"/>
      <c r="K396" s="75" t="s">
        <v>4214</v>
      </c>
      <c r="L396" s="89"/>
      <c r="M396" s="90">
        <v>2436.4365234375</v>
      </c>
      <c r="N396" s="90">
        <v>8833.0869140625</v>
      </c>
      <c r="O396" s="91"/>
      <c r="P396" s="92"/>
      <c r="Q396" s="92"/>
      <c r="R396" s="66"/>
      <c r="S396" s="66"/>
      <c r="T396" s="66"/>
      <c r="U396" s="66"/>
      <c r="V396" s="52"/>
      <c r="W396" s="52"/>
      <c r="X396" s="52"/>
      <c r="Y396" s="52"/>
      <c r="Z396" s="51"/>
      <c r="AA396" s="77">
        <v>396</v>
      </c>
      <c r="AB396" s="77"/>
      <c r="AC396" s="78"/>
      <c r="AD396" s="99">
        <v>1151</v>
      </c>
      <c r="AE396" s="99">
        <v>9724</v>
      </c>
      <c r="AF396" s="99">
        <v>4304</v>
      </c>
      <c r="AG396" s="99">
        <v>1439</v>
      </c>
      <c r="AH396" s="99"/>
      <c r="AI396" s="99" t="s">
        <v>2357</v>
      </c>
      <c r="AJ396" s="99" t="s">
        <v>2425</v>
      </c>
      <c r="AK396" s="105" t="s">
        <v>2873</v>
      </c>
      <c r="AL396" s="99"/>
      <c r="AM396" s="102">
        <v>39982.64981481482</v>
      </c>
      <c r="AN396" s="99" t="s">
        <v>3365</v>
      </c>
      <c r="AO396" s="105" t="s">
        <v>3759</v>
      </c>
      <c r="AP396" s="99" t="s">
        <v>65</v>
      </c>
      <c r="AQ396" s="2"/>
      <c r="AR396" s="3"/>
      <c r="AS396" s="3"/>
      <c r="AT396" s="3"/>
      <c r="AU396" s="3"/>
    </row>
    <row r="397" spans="1:47" ht="15">
      <c r="A397" s="70" t="s">
        <v>572</v>
      </c>
      <c r="B397" s="71"/>
      <c r="C397" s="71"/>
      <c r="D397" s="72"/>
      <c r="E397" s="74"/>
      <c r="F397" s="112" t="s">
        <v>3304</v>
      </c>
      <c r="G397" s="71"/>
      <c r="H397" s="75"/>
      <c r="I397" s="76"/>
      <c r="J397" s="76"/>
      <c r="K397" s="75" t="s">
        <v>4215</v>
      </c>
      <c r="L397" s="89"/>
      <c r="M397" s="90">
        <v>2818.7021484375</v>
      </c>
      <c r="N397" s="90">
        <v>8728.0615234375</v>
      </c>
      <c r="O397" s="91"/>
      <c r="P397" s="92"/>
      <c r="Q397" s="92"/>
      <c r="R397" s="66"/>
      <c r="S397" s="66"/>
      <c r="T397" s="66"/>
      <c r="U397" s="66"/>
      <c r="V397" s="52"/>
      <c r="W397" s="52"/>
      <c r="X397" s="52"/>
      <c r="Y397" s="52"/>
      <c r="Z397" s="51"/>
      <c r="AA397" s="77">
        <v>397</v>
      </c>
      <c r="AB397" s="77"/>
      <c r="AC397" s="78"/>
      <c r="AD397" s="99">
        <v>484</v>
      </c>
      <c r="AE397" s="99">
        <v>100</v>
      </c>
      <c r="AF397" s="99">
        <v>4399</v>
      </c>
      <c r="AG397" s="99">
        <v>4376</v>
      </c>
      <c r="AH397" s="99"/>
      <c r="AI397" s="99" t="s">
        <v>2358</v>
      </c>
      <c r="AJ397" s="99" t="s">
        <v>2485</v>
      </c>
      <c r="AK397" s="99"/>
      <c r="AL397" s="99"/>
      <c r="AM397" s="102">
        <v>40582.21341435185</v>
      </c>
      <c r="AN397" s="99" t="s">
        <v>3365</v>
      </c>
      <c r="AO397" s="105" t="s">
        <v>3760</v>
      </c>
      <c r="AP397" s="99" t="s">
        <v>66</v>
      </c>
      <c r="AQ397" s="2"/>
      <c r="AR397" s="3"/>
      <c r="AS397" s="3"/>
      <c r="AT397" s="3"/>
      <c r="AU397" s="3"/>
    </row>
    <row r="398" spans="1:47" ht="15">
      <c r="A398" s="70" t="s">
        <v>573</v>
      </c>
      <c r="B398" s="71"/>
      <c r="C398" s="71"/>
      <c r="D398" s="72"/>
      <c r="E398" s="74"/>
      <c r="F398" s="112" t="s">
        <v>3305</v>
      </c>
      <c r="G398" s="71"/>
      <c r="H398" s="75"/>
      <c r="I398" s="76"/>
      <c r="J398" s="76"/>
      <c r="K398" s="75" t="s">
        <v>4216</v>
      </c>
      <c r="L398" s="89"/>
      <c r="M398" s="90">
        <v>2452.2470703125</v>
      </c>
      <c r="N398" s="90">
        <v>8919.671875</v>
      </c>
      <c r="O398" s="91"/>
      <c r="P398" s="92"/>
      <c r="Q398" s="92"/>
      <c r="R398" s="66"/>
      <c r="S398" s="66"/>
      <c r="T398" s="66"/>
      <c r="U398" s="66"/>
      <c r="V398" s="52"/>
      <c r="W398" s="52"/>
      <c r="X398" s="52"/>
      <c r="Y398" s="52"/>
      <c r="Z398" s="51"/>
      <c r="AA398" s="77">
        <v>398</v>
      </c>
      <c r="AB398" s="77"/>
      <c r="AC398" s="78"/>
      <c r="AD398" s="99">
        <v>67</v>
      </c>
      <c r="AE398" s="99">
        <v>18</v>
      </c>
      <c r="AF398" s="99">
        <v>159</v>
      </c>
      <c r="AG398" s="99">
        <v>1152</v>
      </c>
      <c r="AH398" s="99"/>
      <c r="AI398" s="99" t="s">
        <v>2359</v>
      </c>
      <c r="AJ398" s="99"/>
      <c r="AK398" s="99"/>
      <c r="AL398" s="99"/>
      <c r="AM398" s="102">
        <v>43586.5640625</v>
      </c>
      <c r="AN398" s="99" t="s">
        <v>3365</v>
      </c>
      <c r="AO398" s="105" t="s">
        <v>3761</v>
      </c>
      <c r="AP398" s="99" t="s">
        <v>66</v>
      </c>
      <c r="AQ398" s="2"/>
      <c r="AR398" s="3"/>
      <c r="AS398" s="3"/>
      <c r="AT398" s="3"/>
      <c r="AU398" s="3"/>
    </row>
    <row r="399" spans="1:47" ht="15">
      <c r="A399" s="70" t="s">
        <v>666</v>
      </c>
      <c r="B399" s="71"/>
      <c r="C399" s="71"/>
      <c r="D399" s="72"/>
      <c r="E399" s="74"/>
      <c r="F399" s="112" t="s">
        <v>3306</v>
      </c>
      <c r="G399" s="71"/>
      <c r="H399" s="75"/>
      <c r="I399" s="76"/>
      <c r="J399" s="76"/>
      <c r="K399" s="75" t="s">
        <v>4217</v>
      </c>
      <c r="L399" s="89"/>
      <c r="M399" s="90">
        <v>2450.48681640625</v>
      </c>
      <c r="N399" s="90">
        <v>8920.8232421875</v>
      </c>
      <c r="O399" s="91"/>
      <c r="P399" s="92"/>
      <c r="Q399" s="92"/>
      <c r="R399" s="66"/>
      <c r="S399" s="66"/>
      <c r="T399" s="66"/>
      <c r="U399" s="66"/>
      <c r="V399" s="52"/>
      <c r="W399" s="52"/>
      <c r="X399" s="52"/>
      <c r="Y399" s="52"/>
      <c r="Z399" s="51"/>
      <c r="AA399" s="77">
        <v>399</v>
      </c>
      <c r="AB399" s="77"/>
      <c r="AC399" s="78"/>
      <c r="AD399" s="99">
        <v>244</v>
      </c>
      <c r="AE399" s="99">
        <v>544565</v>
      </c>
      <c r="AF399" s="99">
        <v>5110</v>
      </c>
      <c r="AG399" s="99">
        <v>736</v>
      </c>
      <c r="AH399" s="99"/>
      <c r="AI399" s="99" t="s">
        <v>2360</v>
      </c>
      <c r="AJ399" s="99" t="s">
        <v>2458</v>
      </c>
      <c r="AK399" s="105" t="s">
        <v>2874</v>
      </c>
      <c r="AL399" s="99"/>
      <c r="AM399" s="102">
        <v>39890.697534722225</v>
      </c>
      <c r="AN399" s="99" t="s">
        <v>3365</v>
      </c>
      <c r="AO399" s="105" t="s">
        <v>3762</v>
      </c>
      <c r="AP399" s="99" t="s">
        <v>65</v>
      </c>
      <c r="AQ399" s="2"/>
      <c r="AR399" s="3"/>
      <c r="AS399" s="3"/>
      <c r="AT399" s="3"/>
      <c r="AU399" s="3"/>
    </row>
    <row r="400" spans="1:47" ht="15">
      <c r="A400" s="70" t="s">
        <v>574</v>
      </c>
      <c r="B400" s="71"/>
      <c r="C400" s="71"/>
      <c r="D400" s="72"/>
      <c r="E400" s="74"/>
      <c r="F400" s="112" t="s">
        <v>3307</v>
      </c>
      <c r="G400" s="71"/>
      <c r="H400" s="75"/>
      <c r="I400" s="76"/>
      <c r="J400" s="76"/>
      <c r="K400" s="75" t="s">
        <v>4218</v>
      </c>
      <c r="L400" s="89"/>
      <c r="M400" s="90">
        <v>2454.549560546875</v>
      </c>
      <c r="N400" s="90">
        <v>8896.3828125</v>
      </c>
      <c r="O400" s="91"/>
      <c r="P400" s="92"/>
      <c r="Q400" s="92"/>
      <c r="R400" s="66"/>
      <c r="S400" s="66"/>
      <c r="T400" s="66"/>
      <c r="U400" s="66"/>
      <c r="V400" s="52"/>
      <c r="W400" s="52"/>
      <c r="X400" s="52"/>
      <c r="Y400" s="52"/>
      <c r="Z400" s="51"/>
      <c r="AA400" s="77">
        <v>400</v>
      </c>
      <c r="AB400" s="77"/>
      <c r="AC400" s="78"/>
      <c r="AD400" s="99">
        <v>107</v>
      </c>
      <c r="AE400" s="99">
        <v>171</v>
      </c>
      <c r="AF400" s="99">
        <v>1196</v>
      </c>
      <c r="AG400" s="99">
        <v>528</v>
      </c>
      <c r="AH400" s="99"/>
      <c r="AI400" s="99" t="s">
        <v>2361</v>
      </c>
      <c r="AJ400" s="99" t="s">
        <v>2631</v>
      </c>
      <c r="AK400" s="105" t="s">
        <v>2875</v>
      </c>
      <c r="AL400" s="99"/>
      <c r="AM400" s="102">
        <v>41213.996458333335</v>
      </c>
      <c r="AN400" s="99" t="s">
        <v>3365</v>
      </c>
      <c r="AO400" s="105" t="s">
        <v>3763</v>
      </c>
      <c r="AP400" s="99" t="s">
        <v>66</v>
      </c>
      <c r="AQ400" s="2"/>
      <c r="AR400" s="3"/>
      <c r="AS400" s="3"/>
      <c r="AT400" s="3"/>
      <c r="AU400" s="3"/>
    </row>
    <row r="401" spans="1:47" ht="15">
      <c r="A401" s="70" t="s">
        <v>593</v>
      </c>
      <c r="B401" s="71"/>
      <c r="C401" s="71"/>
      <c r="D401" s="72"/>
      <c r="E401" s="74"/>
      <c r="F401" s="112" t="s">
        <v>3308</v>
      </c>
      <c r="G401" s="71"/>
      <c r="H401" s="75"/>
      <c r="I401" s="76"/>
      <c r="J401" s="76"/>
      <c r="K401" s="75" t="s">
        <v>4219</v>
      </c>
      <c r="L401" s="89"/>
      <c r="M401" s="90">
        <v>2449.12744140625</v>
      </c>
      <c r="N401" s="90">
        <v>8907.7685546875</v>
      </c>
      <c r="O401" s="91"/>
      <c r="P401" s="92"/>
      <c r="Q401" s="92"/>
      <c r="R401" s="66"/>
      <c r="S401" s="66"/>
      <c r="T401" s="66"/>
      <c r="U401" s="66"/>
      <c r="V401" s="52"/>
      <c r="W401" s="52"/>
      <c r="X401" s="52"/>
      <c r="Y401" s="52"/>
      <c r="Z401" s="51"/>
      <c r="AA401" s="77">
        <v>401</v>
      </c>
      <c r="AB401" s="77"/>
      <c r="AC401" s="78"/>
      <c r="AD401" s="99">
        <v>238</v>
      </c>
      <c r="AE401" s="99">
        <v>49415</v>
      </c>
      <c r="AF401" s="99">
        <v>3397</v>
      </c>
      <c r="AG401" s="99">
        <v>1013</v>
      </c>
      <c r="AH401" s="99"/>
      <c r="AI401" s="99" t="s">
        <v>2362</v>
      </c>
      <c r="AJ401" s="99" t="s">
        <v>2632</v>
      </c>
      <c r="AK401" s="105" t="s">
        <v>2876</v>
      </c>
      <c r="AL401" s="99"/>
      <c r="AM401" s="102">
        <v>40025.57665509259</v>
      </c>
      <c r="AN401" s="99" t="s">
        <v>3365</v>
      </c>
      <c r="AO401" s="105" t="s">
        <v>3764</v>
      </c>
      <c r="AP401" s="99" t="s">
        <v>66</v>
      </c>
      <c r="AQ401" s="2"/>
      <c r="AR401" s="3"/>
      <c r="AS401" s="3"/>
      <c r="AT401" s="3"/>
      <c r="AU401" s="3"/>
    </row>
    <row r="402" spans="1:47" ht="15">
      <c r="A402" s="70" t="s">
        <v>575</v>
      </c>
      <c r="B402" s="71"/>
      <c r="C402" s="71"/>
      <c r="D402" s="72"/>
      <c r="E402" s="74"/>
      <c r="F402" s="112" t="s">
        <v>3309</v>
      </c>
      <c r="G402" s="71"/>
      <c r="H402" s="75"/>
      <c r="I402" s="76"/>
      <c r="J402" s="76"/>
      <c r="K402" s="75" t="s">
        <v>4220</v>
      </c>
      <c r="L402" s="89"/>
      <c r="M402" s="90">
        <v>2454.749755859375</v>
      </c>
      <c r="N402" s="90">
        <v>8898.6904296875</v>
      </c>
      <c r="O402" s="91"/>
      <c r="P402" s="92"/>
      <c r="Q402" s="92"/>
      <c r="R402" s="66"/>
      <c r="S402" s="66"/>
      <c r="T402" s="66"/>
      <c r="U402" s="66"/>
      <c r="V402" s="52"/>
      <c r="W402" s="52"/>
      <c r="X402" s="52"/>
      <c r="Y402" s="52"/>
      <c r="Z402" s="51"/>
      <c r="AA402" s="77">
        <v>402</v>
      </c>
      <c r="AB402" s="77"/>
      <c r="AC402" s="78"/>
      <c r="AD402" s="99">
        <v>296</v>
      </c>
      <c r="AE402" s="99">
        <v>136</v>
      </c>
      <c r="AF402" s="99">
        <v>573</v>
      </c>
      <c r="AG402" s="99">
        <v>1325</v>
      </c>
      <c r="AH402" s="99"/>
      <c r="AI402" s="99"/>
      <c r="AJ402" s="99"/>
      <c r="AK402" s="99"/>
      <c r="AL402" s="99"/>
      <c r="AM402" s="102">
        <v>39981.52679398148</v>
      </c>
      <c r="AN402" s="99" t="s">
        <v>3365</v>
      </c>
      <c r="AO402" s="105" t="s">
        <v>3765</v>
      </c>
      <c r="AP402" s="99" t="s">
        <v>66</v>
      </c>
      <c r="AQ402" s="2"/>
      <c r="AR402" s="3"/>
      <c r="AS402" s="3"/>
      <c r="AT402" s="3"/>
      <c r="AU402" s="3"/>
    </row>
    <row r="403" spans="1:47" ht="15">
      <c r="A403" s="70" t="s">
        <v>576</v>
      </c>
      <c r="B403" s="71"/>
      <c r="C403" s="71"/>
      <c r="D403" s="72"/>
      <c r="E403" s="74"/>
      <c r="F403" s="112" t="s">
        <v>3310</v>
      </c>
      <c r="G403" s="71"/>
      <c r="H403" s="75"/>
      <c r="I403" s="76"/>
      <c r="J403" s="76"/>
      <c r="K403" s="75" t="s">
        <v>4221</v>
      </c>
      <c r="L403" s="89"/>
      <c r="M403" s="90">
        <v>2457.928466796875</v>
      </c>
      <c r="N403" s="90">
        <v>8913.2978515625</v>
      </c>
      <c r="O403" s="91"/>
      <c r="P403" s="92"/>
      <c r="Q403" s="92"/>
      <c r="R403" s="66"/>
      <c r="S403" s="66"/>
      <c r="T403" s="66"/>
      <c r="U403" s="66"/>
      <c r="V403" s="52"/>
      <c r="W403" s="52"/>
      <c r="X403" s="52"/>
      <c r="Y403" s="52"/>
      <c r="Z403" s="51"/>
      <c r="AA403" s="77">
        <v>403</v>
      </c>
      <c r="AB403" s="77"/>
      <c r="AC403" s="78"/>
      <c r="AD403" s="99">
        <v>86</v>
      </c>
      <c r="AE403" s="99">
        <v>138</v>
      </c>
      <c r="AF403" s="99">
        <v>146</v>
      </c>
      <c r="AG403" s="99">
        <v>1510</v>
      </c>
      <c r="AH403" s="99"/>
      <c r="AI403" s="99" t="s">
        <v>2363</v>
      </c>
      <c r="AJ403" s="99" t="s">
        <v>2633</v>
      </c>
      <c r="AK403" s="99"/>
      <c r="AL403" s="99"/>
      <c r="AM403" s="102">
        <v>42755.727847222224</v>
      </c>
      <c r="AN403" s="99" t="s">
        <v>3365</v>
      </c>
      <c r="AO403" s="105" t="s">
        <v>3766</v>
      </c>
      <c r="AP403" s="99" t="s">
        <v>66</v>
      </c>
      <c r="AQ403" s="2"/>
      <c r="AR403" s="3"/>
      <c r="AS403" s="3"/>
      <c r="AT403" s="3"/>
      <c r="AU403" s="3"/>
    </row>
    <row r="404" spans="1:47" ht="15">
      <c r="A404" s="70" t="s">
        <v>577</v>
      </c>
      <c r="B404" s="71"/>
      <c r="C404" s="71"/>
      <c r="D404" s="72"/>
      <c r="E404" s="74"/>
      <c r="F404" s="112" t="s">
        <v>3311</v>
      </c>
      <c r="G404" s="71"/>
      <c r="H404" s="75"/>
      <c r="I404" s="76"/>
      <c r="J404" s="76"/>
      <c r="K404" s="75" t="s">
        <v>4222</v>
      </c>
      <c r="L404" s="89"/>
      <c r="M404" s="90">
        <v>2444.9716796875</v>
      </c>
      <c r="N404" s="90">
        <v>8906.79296875</v>
      </c>
      <c r="O404" s="91"/>
      <c r="P404" s="92"/>
      <c r="Q404" s="92"/>
      <c r="R404" s="66"/>
      <c r="S404" s="66"/>
      <c r="T404" s="66"/>
      <c r="U404" s="66"/>
      <c r="V404" s="52"/>
      <c r="W404" s="52"/>
      <c r="X404" s="52"/>
      <c r="Y404" s="52"/>
      <c r="Z404" s="51"/>
      <c r="AA404" s="77">
        <v>404</v>
      </c>
      <c r="AB404" s="77"/>
      <c r="AC404" s="78"/>
      <c r="AD404" s="99">
        <v>800</v>
      </c>
      <c r="AE404" s="99">
        <v>509</v>
      </c>
      <c r="AF404" s="99">
        <v>2206</v>
      </c>
      <c r="AG404" s="99">
        <v>160</v>
      </c>
      <c r="AH404" s="99"/>
      <c r="AI404" s="99" t="s">
        <v>2364</v>
      </c>
      <c r="AJ404" s="99" t="s">
        <v>2634</v>
      </c>
      <c r="AK404" s="105" t="s">
        <v>2877</v>
      </c>
      <c r="AL404" s="99"/>
      <c r="AM404" s="102">
        <v>41048.16719907407</v>
      </c>
      <c r="AN404" s="99" t="s">
        <v>3365</v>
      </c>
      <c r="AO404" s="105" t="s">
        <v>3767</v>
      </c>
      <c r="AP404" s="99" t="s">
        <v>66</v>
      </c>
      <c r="AQ404" s="2"/>
      <c r="AR404" s="3"/>
      <c r="AS404" s="3"/>
      <c r="AT404" s="3"/>
      <c r="AU404" s="3"/>
    </row>
    <row r="405" spans="1:47" ht="15">
      <c r="A405" s="70" t="s">
        <v>578</v>
      </c>
      <c r="B405" s="71"/>
      <c r="C405" s="71"/>
      <c r="D405" s="72"/>
      <c r="E405" s="74"/>
      <c r="F405" s="112" t="s">
        <v>3312</v>
      </c>
      <c r="G405" s="71"/>
      <c r="H405" s="75"/>
      <c r="I405" s="76"/>
      <c r="J405" s="76"/>
      <c r="K405" s="75" t="s">
        <v>4223</v>
      </c>
      <c r="L405" s="89"/>
      <c r="M405" s="90">
        <v>2605.0703125</v>
      </c>
      <c r="N405" s="90">
        <v>9033.3623046875</v>
      </c>
      <c r="O405" s="91"/>
      <c r="P405" s="92"/>
      <c r="Q405" s="92"/>
      <c r="R405" s="66"/>
      <c r="S405" s="66"/>
      <c r="T405" s="66"/>
      <c r="U405" s="66"/>
      <c r="V405" s="52"/>
      <c r="W405" s="52"/>
      <c r="X405" s="52"/>
      <c r="Y405" s="52"/>
      <c r="Z405" s="51"/>
      <c r="AA405" s="77">
        <v>405</v>
      </c>
      <c r="AB405" s="77"/>
      <c r="AC405" s="78"/>
      <c r="AD405" s="99">
        <v>550</v>
      </c>
      <c r="AE405" s="99">
        <v>660</v>
      </c>
      <c r="AF405" s="99">
        <v>884</v>
      </c>
      <c r="AG405" s="99">
        <v>1582</v>
      </c>
      <c r="AH405" s="99"/>
      <c r="AI405" s="99" t="s">
        <v>2365</v>
      </c>
      <c r="AJ405" s="99" t="s">
        <v>2635</v>
      </c>
      <c r="AK405" s="105" t="s">
        <v>2878</v>
      </c>
      <c r="AL405" s="99"/>
      <c r="AM405" s="102">
        <v>42188.06125</v>
      </c>
      <c r="AN405" s="99" t="s">
        <v>3365</v>
      </c>
      <c r="AO405" s="105" t="s">
        <v>3768</v>
      </c>
      <c r="AP405" s="99" t="s">
        <v>66</v>
      </c>
      <c r="AQ405" s="2"/>
      <c r="AR405" s="3"/>
      <c r="AS405" s="3"/>
      <c r="AT405" s="3"/>
      <c r="AU405" s="3"/>
    </row>
    <row r="406" spans="1:47" ht="15">
      <c r="A406" s="70" t="s">
        <v>579</v>
      </c>
      <c r="B406" s="71"/>
      <c r="C406" s="71"/>
      <c r="D406" s="72"/>
      <c r="E406" s="74"/>
      <c r="F406" s="112" t="s">
        <v>3313</v>
      </c>
      <c r="G406" s="71"/>
      <c r="H406" s="75"/>
      <c r="I406" s="76"/>
      <c r="J406" s="76"/>
      <c r="K406" s="75" t="s">
        <v>4224</v>
      </c>
      <c r="L406" s="89"/>
      <c r="M406" s="90">
        <v>2449.175048828125</v>
      </c>
      <c r="N406" s="90">
        <v>8917.4482421875</v>
      </c>
      <c r="O406" s="91"/>
      <c r="P406" s="92"/>
      <c r="Q406" s="92"/>
      <c r="R406" s="66"/>
      <c r="S406" s="66"/>
      <c r="T406" s="66"/>
      <c r="U406" s="66"/>
      <c r="V406" s="52"/>
      <c r="W406" s="52"/>
      <c r="X406" s="52"/>
      <c r="Y406" s="52"/>
      <c r="Z406" s="51"/>
      <c r="AA406" s="77">
        <v>406</v>
      </c>
      <c r="AB406" s="77"/>
      <c r="AC406" s="78"/>
      <c r="AD406" s="99">
        <v>458</v>
      </c>
      <c r="AE406" s="99">
        <v>724</v>
      </c>
      <c r="AF406" s="99">
        <v>3318</v>
      </c>
      <c r="AG406" s="99">
        <v>288</v>
      </c>
      <c r="AH406" s="99"/>
      <c r="AI406" s="99" t="s">
        <v>2366</v>
      </c>
      <c r="AJ406" s="99" t="s">
        <v>2636</v>
      </c>
      <c r="AK406" s="105" t="s">
        <v>2879</v>
      </c>
      <c r="AL406" s="99"/>
      <c r="AM406" s="102">
        <v>40651.67854166667</v>
      </c>
      <c r="AN406" s="99" t="s">
        <v>3365</v>
      </c>
      <c r="AO406" s="105" t="s">
        <v>3769</v>
      </c>
      <c r="AP406" s="99" t="s">
        <v>66</v>
      </c>
      <c r="AQ406" s="2"/>
      <c r="AR406" s="3"/>
      <c r="AS406" s="3"/>
      <c r="AT406" s="3"/>
      <c r="AU406" s="3"/>
    </row>
    <row r="407" spans="1:47" ht="15">
      <c r="A407" s="70" t="s">
        <v>580</v>
      </c>
      <c r="B407" s="71"/>
      <c r="C407" s="71"/>
      <c r="D407" s="72"/>
      <c r="E407" s="74"/>
      <c r="F407" s="112" t="s">
        <v>3314</v>
      </c>
      <c r="G407" s="71"/>
      <c r="H407" s="75"/>
      <c r="I407" s="76"/>
      <c r="J407" s="76"/>
      <c r="K407" s="75" t="s">
        <v>4225</v>
      </c>
      <c r="L407" s="89"/>
      <c r="M407" s="90">
        <v>2458.019775390625</v>
      </c>
      <c r="N407" s="90">
        <v>8916.626953125</v>
      </c>
      <c r="O407" s="91"/>
      <c r="P407" s="92"/>
      <c r="Q407" s="92"/>
      <c r="R407" s="66"/>
      <c r="S407" s="66"/>
      <c r="T407" s="66"/>
      <c r="U407" s="66"/>
      <c r="V407" s="52"/>
      <c r="W407" s="52"/>
      <c r="X407" s="52"/>
      <c r="Y407" s="52"/>
      <c r="Z407" s="51"/>
      <c r="AA407" s="77">
        <v>407</v>
      </c>
      <c r="AB407" s="77"/>
      <c r="AC407" s="78"/>
      <c r="AD407" s="99">
        <v>151</v>
      </c>
      <c r="AE407" s="99">
        <v>1493</v>
      </c>
      <c r="AF407" s="99">
        <v>415</v>
      </c>
      <c r="AG407" s="99">
        <v>119</v>
      </c>
      <c r="AH407" s="99"/>
      <c r="AI407" s="99" t="s">
        <v>2367</v>
      </c>
      <c r="AJ407" s="99" t="s">
        <v>2637</v>
      </c>
      <c r="AK407" s="105" t="s">
        <v>2880</v>
      </c>
      <c r="AL407" s="99"/>
      <c r="AM407" s="102">
        <v>43199.598715277774</v>
      </c>
      <c r="AN407" s="99" t="s">
        <v>3365</v>
      </c>
      <c r="AO407" s="105" t="s">
        <v>3770</v>
      </c>
      <c r="AP407" s="99" t="s">
        <v>66</v>
      </c>
      <c r="AQ407" s="2"/>
      <c r="AR407" s="3"/>
      <c r="AS407" s="3"/>
      <c r="AT407" s="3"/>
      <c r="AU407" s="3"/>
    </row>
    <row r="408" spans="1:47" ht="15">
      <c r="A408" s="70" t="s">
        <v>581</v>
      </c>
      <c r="B408" s="71"/>
      <c r="C408" s="71"/>
      <c r="D408" s="72"/>
      <c r="E408" s="74"/>
      <c r="F408" s="112" t="s">
        <v>3315</v>
      </c>
      <c r="G408" s="71"/>
      <c r="H408" s="75"/>
      <c r="I408" s="76"/>
      <c r="J408" s="76"/>
      <c r="K408" s="75" t="s">
        <v>4226</v>
      </c>
      <c r="L408" s="89"/>
      <c r="M408" s="90">
        <v>2461.9453125</v>
      </c>
      <c r="N408" s="90">
        <v>8906.8828125</v>
      </c>
      <c r="O408" s="91"/>
      <c r="P408" s="92"/>
      <c r="Q408" s="92"/>
      <c r="R408" s="66"/>
      <c r="S408" s="66"/>
      <c r="T408" s="66"/>
      <c r="U408" s="66"/>
      <c r="V408" s="52"/>
      <c r="W408" s="52"/>
      <c r="X408" s="52"/>
      <c r="Y408" s="52"/>
      <c r="Z408" s="51"/>
      <c r="AA408" s="77">
        <v>408</v>
      </c>
      <c r="AB408" s="77"/>
      <c r="AC408" s="78"/>
      <c r="AD408" s="99">
        <v>365</v>
      </c>
      <c r="AE408" s="99">
        <v>135</v>
      </c>
      <c r="AF408" s="99">
        <v>1143</v>
      </c>
      <c r="AG408" s="99">
        <v>1376</v>
      </c>
      <c r="AH408" s="99"/>
      <c r="AI408" s="99" t="s">
        <v>2368</v>
      </c>
      <c r="AJ408" s="99" t="s">
        <v>2638</v>
      </c>
      <c r="AK408" s="105" t="s">
        <v>2881</v>
      </c>
      <c r="AL408" s="99"/>
      <c r="AM408" s="102">
        <v>39999.58694444445</v>
      </c>
      <c r="AN408" s="99" t="s">
        <v>3365</v>
      </c>
      <c r="AO408" s="105" t="s">
        <v>3771</v>
      </c>
      <c r="AP408" s="99" t="s">
        <v>66</v>
      </c>
      <c r="AQ408" s="2"/>
      <c r="AR408" s="3"/>
      <c r="AS408" s="3"/>
      <c r="AT408" s="3"/>
      <c r="AU408" s="3"/>
    </row>
    <row r="409" spans="1:47" ht="15">
      <c r="A409" s="70" t="s">
        <v>582</v>
      </c>
      <c r="B409" s="71"/>
      <c r="C409" s="71"/>
      <c r="D409" s="72"/>
      <c r="E409" s="74"/>
      <c r="F409" s="112" t="s">
        <v>3316</v>
      </c>
      <c r="G409" s="71"/>
      <c r="H409" s="75"/>
      <c r="I409" s="76"/>
      <c r="J409" s="76"/>
      <c r="K409" s="75" t="s">
        <v>4227</v>
      </c>
      <c r="L409" s="89"/>
      <c r="M409" s="90">
        <v>2469.133544921875</v>
      </c>
      <c r="N409" s="90">
        <v>8904.87109375</v>
      </c>
      <c r="O409" s="91"/>
      <c r="P409" s="92"/>
      <c r="Q409" s="92"/>
      <c r="R409" s="66"/>
      <c r="S409" s="66"/>
      <c r="T409" s="66"/>
      <c r="U409" s="66"/>
      <c r="V409" s="52"/>
      <c r="W409" s="52"/>
      <c r="X409" s="52"/>
      <c r="Y409" s="52"/>
      <c r="Z409" s="51"/>
      <c r="AA409" s="77">
        <v>409</v>
      </c>
      <c r="AB409" s="77"/>
      <c r="AC409" s="78"/>
      <c r="AD409" s="99">
        <v>2486</v>
      </c>
      <c r="AE409" s="99">
        <v>326</v>
      </c>
      <c r="AF409" s="99">
        <v>1695</v>
      </c>
      <c r="AG409" s="99">
        <v>13395</v>
      </c>
      <c r="AH409" s="99"/>
      <c r="AI409" s="99" t="s">
        <v>2369</v>
      </c>
      <c r="AJ409" s="99" t="s">
        <v>2524</v>
      </c>
      <c r="AK409" s="99"/>
      <c r="AL409" s="99"/>
      <c r="AM409" s="102">
        <v>39965.82976851852</v>
      </c>
      <c r="AN409" s="99" t="s">
        <v>3365</v>
      </c>
      <c r="AO409" s="105" t="s">
        <v>3772</v>
      </c>
      <c r="AP409" s="99" t="s">
        <v>66</v>
      </c>
      <c r="AQ409" s="2"/>
      <c r="AR409" s="3"/>
      <c r="AS409" s="3"/>
      <c r="AT409" s="3"/>
      <c r="AU409" s="3"/>
    </row>
    <row r="410" spans="1:47" ht="15">
      <c r="A410" s="70" t="s">
        <v>583</v>
      </c>
      <c r="B410" s="71"/>
      <c r="C410" s="71"/>
      <c r="D410" s="72"/>
      <c r="E410" s="74"/>
      <c r="F410" s="112" t="s">
        <v>3317</v>
      </c>
      <c r="G410" s="71"/>
      <c r="H410" s="75"/>
      <c r="I410" s="76"/>
      <c r="J410" s="76"/>
      <c r="K410" s="75" t="s">
        <v>4228</v>
      </c>
      <c r="L410" s="89"/>
      <c r="M410" s="90">
        <v>2428.134033203125</v>
      </c>
      <c r="N410" s="90">
        <v>8831.92578125</v>
      </c>
      <c r="O410" s="91"/>
      <c r="P410" s="92"/>
      <c r="Q410" s="92"/>
      <c r="R410" s="66"/>
      <c r="S410" s="66"/>
      <c r="T410" s="66"/>
      <c r="U410" s="66"/>
      <c r="V410" s="52"/>
      <c r="W410" s="52"/>
      <c r="X410" s="52"/>
      <c r="Y410" s="52"/>
      <c r="Z410" s="51"/>
      <c r="AA410" s="77">
        <v>410</v>
      </c>
      <c r="AB410" s="77"/>
      <c r="AC410" s="78"/>
      <c r="AD410" s="99">
        <v>0</v>
      </c>
      <c r="AE410" s="99">
        <v>5</v>
      </c>
      <c r="AF410" s="99">
        <v>17</v>
      </c>
      <c r="AG410" s="99">
        <v>0</v>
      </c>
      <c r="AH410" s="99"/>
      <c r="AI410" s="99" t="s">
        <v>2370</v>
      </c>
      <c r="AJ410" s="99" t="s">
        <v>2639</v>
      </c>
      <c r="AK410" s="105" t="s">
        <v>2882</v>
      </c>
      <c r="AL410" s="99"/>
      <c r="AM410" s="102">
        <v>43676.80615740741</v>
      </c>
      <c r="AN410" s="99" t="s">
        <v>3365</v>
      </c>
      <c r="AO410" s="105" t="s">
        <v>3773</v>
      </c>
      <c r="AP410" s="99" t="s">
        <v>66</v>
      </c>
      <c r="AQ410" s="2"/>
      <c r="AR410" s="3"/>
      <c r="AS410" s="3"/>
      <c r="AT410" s="3"/>
      <c r="AU410" s="3"/>
    </row>
    <row r="411" spans="1:47" ht="15">
      <c r="A411" s="70" t="s">
        <v>584</v>
      </c>
      <c r="B411" s="71"/>
      <c r="C411" s="71"/>
      <c r="D411" s="72"/>
      <c r="E411" s="74"/>
      <c r="F411" s="112" t="s">
        <v>3318</v>
      </c>
      <c r="G411" s="71"/>
      <c r="H411" s="75"/>
      <c r="I411" s="76"/>
      <c r="J411" s="76"/>
      <c r="K411" s="75" t="s">
        <v>4229</v>
      </c>
      <c r="L411" s="89"/>
      <c r="M411" s="90">
        <v>2425.8037109375</v>
      </c>
      <c r="N411" s="90">
        <v>8832.9267578125</v>
      </c>
      <c r="O411" s="91"/>
      <c r="P411" s="92"/>
      <c r="Q411" s="92"/>
      <c r="R411" s="66"/>
      <c r="S411" s="66"/>
      <c r="T411" s="66"/>
      <c r="U411" s="66"/>
      <c r="V411" s="52"/>
      <c r="W411" s="52"/>
      <c r="X411" s="52"/>
      <c r="Y411" s="52"/>
      <c r="Z411" s="51"/>
      <c r="AA411" s="77">
        <v>411</v>
      </c>
      <c r="AB411" s="77"/>
      <c r="AC411" s="78"/>
      <c r="AD411" s="99">
        <v>275</v>
      </c>
      <c r="AE411" s="99">
        <v>59</v>
      </c>
      <c r="AF411" s="99">
        <v>846</v>
      </c>
      <c r="AG411" s="99">
        <v>1093</v>
      </c>
      <c r="AH411" s="99"/>
      <c r="AI411" s="99" t="s">
        <v>2371</v>
      </c>
      <c r="AJ411" s="99" t="s">
        <v>2640</v>
      </c>
      <c r="AK411" s="99"/>
      <c r="AL411" s="99"/>
      <c r="AM411" s="102">
        <v>40903.714525462965</v>
      </c>
      <c r="AN411" s="99" t="s">
        <v>3365</v>
      </c>
      <c r="AO411" s="105" t="s">
        <v>3774</v>
      </c>
      <c r="AP411" s="99" t="s">
        <v>66</v>
      </c>
      <c r="AQ411" s="2"/>
      <c r="AR411" s="3"/>
      <c r="AS411" s="3"/>
      <c r="AT411" s="3"/>
      <c r="AU411" s="3"/>
    </row>
    <row r="412" spans="1:47" ht="15">
      <c r="A412" s="70" t="s">
        <v>585</v>
      </c>
      <c r="B412" s="71"/>
      <c r="C412" s="71"/>
      <c r="D412" s="72"/>
      <c r="E412" s="74"/>
      <c r="F412" s="112" t="s">
        <v>3319</v>
      </c>
      <c r="G412" s="71"/>
      <c r="H412" s="75"/>
      <c r="I412" s="76"/>
      <c r="J412" s="76"/>
      <c r="K412" s="75" t="s">
        <v>4230</v>
      </c>
      <c r="L412" s="89"/>
      <c r="M412" s="90">
        <v>2444.46728515625</v>
      </c>
      <c r="N412" s="90">
        <v>8896.6357421875</v>
      </c>
      <c r="O412" s="91"/>
      <c r="P412" s="92"/>
      <c r="Q412" s="92"/>
      <c r="R412" s="66"/>
      <c r="S412" s="66"/>
      <c r="T412" s="66"/>
      <c r="U412" s="66"/>
      <c r="V412" s="52"/>
      <c r="W412" s="52"/>
      <c r="X412" s="52"/>
      <c r="Y412" s="52"/>
      <c r="Z412" s="51"/>
      <c r="AA412" s="77">
        <v>412</v>
      </c>
      <c r="AB412" s="77"/>
      <c r="AC412" s="78"/>
      <c r="AD412" s="99">
        <v>965</v>
      </c>
      <c r="AE412" s="99">
        <v>9675</v>
      </c>
      <c r="AF412" s="99">
        <v>10750</v>
      </c>
      <c r="AG412" s="99">
        <v>1221</v>
      </c>
      <c r="AH412" s="99"/>
      <c r="AI412" s="99" t="s">
        <v>2372</v>
      </c>
      <c r="AJ412" s="99" t="s">
        <v>2435</v>
      </c>
      <c r="AK412" s="105" t="s">
        <v>2883</v>
      </c>
      <c r="AL412" s="99"/>
      <c r="AM412" s="102">
        <v>39701.622569444444</v>
      </c>
      <c r="AN412" s="99" t="s">
        <v>3365</v>
      </c>
      <c r="AO412" s="105" t="s">
        <v>3775</v>
      </c>
      <c r="AP412" s="99" t="s">
        <v>66</v>
      </c>
      <c r="AQ412" s="2"/>
      <c r="AR412" s="3"/>
      <c r="AS412" s="3"/>
      <c r="AT412" s="3"/>
      <c r="AU412" s="3"/>
    </row>
    <row r="413" spans="1:47" ht="15">
      <c r="A413" s="70" t="s">
        <v>586</v>
      </c>
      <c r="B413" s="71"/>
      <c r="C413" s="71"/>
      <c r="D413" s="72"/>
      <c r="E413" s="74"/>
      <c r="F413" s="112" t="s">
        <v>3320</v>
      </c>
      <c r="G413" s="71"/>
      <c r="H413" s="75"/>
      <c r="I413" s="76"/>
      <c r="J413" s="76"/>
      <c r="K413" s="75" t="s">
        <v>4231</v>
      </c>
      <c r="L413" s="89"/>
      <c r="M413" s="90">
        <v>2546.8642578125</v>
      </c>
      <c r="N413" s="90">
        <v>9403.873046875</v>
      </c>
      <c r="O413" s="91"/>
      <c r="P413" s="92"/>
      <c r="Q413" s="92"/>
      <c r="R413" s="66"/>
      <c r="S413" s="66"/>
      <c r="T413" s="66"/>
      <c r="U413" s="66"/>
      <c r="V413" s="52"/>
      <c r="W413" s="52"/>
      <c r="X413" s="52"/>
      <c r="Y413" s="52"/>
      <c r="Z413" s="51"/>
      <c r="AA413" s="77">
        <v>413</v>
      </c>
      <c r="AB413" s="77"/>
      <c r="AC413" s="78"/>
      <c r="AD413" s="99">
        <v>43</v>
      </c>
      <c r="AE413" s="99">
        <v>21</v>
      </c>
      <c r="AF413" s="99">
        <v>1605</v>
      </c>
      <c r="AG413" s="99">
        <v>1887</v>
      </c>
      <c r="AH413" s="99"/>
      <c r="AI413" s="99"/>
      <c r="AJ413" s="99"/>
      <c r="AK413" s="99"/>
      <c r="AL413" s="99"/>
      <c r="AM413" s="102">
        <v>43449.903182870374</v>
      </c>
      <c r="AN413" s="99" t="s">
        <v>3365</v>
      </c>
      <c r="AO413" s="105" t="s">
        <v>3776</v>
      </c>
      <c r="AP413" s="99" t="s">
        <v>66</v>
      </c>
      <c r="AQ413" s="2"/>
      <c r="AR413" s="3"/>
      <c r="AS413" s="3"/>
      <c r="AT413" s="3"/>
      <c r="AU413" s="3"/>
    </row>
    <row r="414" spans="1:47" ht="15">
      <c r="A414" s="70" t="s">
        <v>667</v>
      </c>
      <c r="B414" s="71"/>
      <c r="C414" s="71"/>
      <c r="D414" s="72"/>
      <c r="E414" s="74"/>
      <c r="F414" s="112" t="s">
        <v>3321</v>
      </c>
      <c r="G414" s="71"/>
      <c r="H414" s="75"/>
      <c r="I414" s="76"/>
      <c r="J414" s="76"/>
      <c r="K414" s="75" t="s">
        <v>4232</v>
      </c>
      <c r="L414" s="89"/>
      <c r="M414" s="90">
        <v>2748.209716796875</v>
      </c>
      <c r="N414" s="90">
        <v>9532.7294921875</v>
      </c>
      <c r="O414" s="91"/>
      <c r="P414" s="92"/>
      <c r="Q414" s="92"/>
      <c r="R414" s="66"/>
      <c r="S414" s="66"/>
      <c r="T414" s="66"/>
      <c r="U414" s="66"/>
      <c r="V414" s="52"/>
      <c r="W414" s="52"/>
      <c r="X414" s="52"/>
      <c r="Y414" s="52"/>
      <c r="Z414" s="51"/>
      <c r="AA414" s="77">
        <v>414</v>
      </c>
      <c r="AB414" s="77"/>
      <c r="AC414" s="78"/>
      <c r="AD414" s="99">
        <v>436</v>
      </c>
      <c r="AE414" s="99">
        <v>630</v>
      </c>
      <c r="AF414" s="99">
        <v>231</v>
      </c>
      <c r="AG414" s="99">
        <v>194</v>
      </c>
      <c r="AH414" s="99"/>
      <c r="AI414" s="99" t="s">
        <v>2373</v>
      </c>
      <c r="AJ414" s="99"/>
      <c r="AK414" s="105" t="s">
        <v>2884</v>
      </c>
      <c r="AL414" s="99"/>
      <c r="AM414" s="102">
        <v>42596.64706018518</v>
      </c>
      <c r="AN414" s="99" t="s">
        <v>3365</v>
      </c>
      <c r="AO414" s="105" t="s">
        <v>3777</v>
      </c>
      <c r="AP414" s="99" t="s">
        <v>65</v>
      </c>
      <c r="AQ414" s="2"/>
      <c r="AR414" s="3"/>
      <c r="AS414" s="3"/>
      <c r="AT414" s="3"/>
      <c r="AU414" s="3"/>
    </row>
    <row r="415" spans="1:47" ht="15">
      <c r="A415" s="70" t="s">
        <v>587</v>
      </c>
      <c r="B415" s="71"/>
      <c r="C415" s="71"/>
      <c r="D415" s="72"/>
      <c r="E415" s="74"/>
      <c r="F415" s="112" t="s">
        <v>3322</v>
      </c>
      <c r="G415" s="71"/>
      <c r="H415" s="75"/>
      <c r="I415" s="76"/>
      <c r="J415" s="76"/>
      <c r="K415" s="75" t="s">
        <v>4233</v>
      </c>
      <c r="L415" s="89"/>
      <c r="M415" s="90">
        <v>2630.40673828125</v>
      </c>
      <c r="N415" s="90">
        <v>9154.8916015625</v>
      </c>
      <c r="O415" s="91"/>
      <c r="P415" s="92"/>
      <c r="Q415" s="92"/>
      <c r="R415" s="66"/>
      <c r="S415" s="66"/>
      <c r="T415" s="66"/>
      <c r="U415" s="66"/>
      <c r="V415" s="52"/>
      <c r="W415" s="52"/>
      <c r="X415" s="52"/>
      <c r="Y415" s="52"/>
      <c r="Z415" s="51"/>
      <c r="AA415" s="77">
        <v>415</v>
      </c>
      <c r="AB415" s="77"/>
      <c r="AC415" s="78"/>
      <c r="AD415" s="99">
        <v>1090</v>
      </c>
      <c r="AE415" s="99">
        <v>11137</v>
      </c>
      <c r="AF415" s="99">
        <v>32264</v>
      </c>
      <c r="AG415" s="99">
        <v>3</v>
      </c>
      <c r="AH415" s="99"/>
      <c r="AI415" s="99" t="s">
        <v>2374</v>
      </c>
      <c r="AJ415" s="99" t="s">
        <v>2567</v>
      </c>
      <c r="AK415" s="105" t="s">
        <v>2885</v>
      </c>
      <c r="AL415" s="99"/>
      <c r="AM415" s="102">
        <v>40052.11722222222</v>
      </c>
      <c r="AN415" s="99" t="s">
        <v>3365</v>
      </c>
      <c r="AO415" s="105" t="s">
        <v>3778</v>
      </c>
      <c r="AP415" s="99" t="s">
        <v>66</v>
      </c>
      <c r="AQ415" s="2"/>
      <c r="AR415" s="3"/>
      <c r="AS415" s="3"/>
      <c r="AT415" s="3"/>
      <c r="AU415" s="3"/>
    </row>
    <row r="416" spans="1:47" ht="15">
      <c r="A416" s="70" t="s">
        <v>588</v>
      </c>
      <c r="B416" s="71"/>
      <c r="C416" s="71"/>
      <c r="D416" s="72"/>
      <c r="E416" s="74"/>
      <c r="F416" s="112" t="s">
        <v>3323</v>
      </c>
      <c r="G416" s="71"/>
      <c r="H416" s="75"/>
      <c r="I416" s="76"/>
      <c r="J416" s="76"/>
      <c r="K416" s="75" t="s">
        <v>4234</v>
      </c>
      <c r="L416" s="89"/>
      <c r="M416" s="90">
        <v>2636.259521484375</v>
      </c>
      <c r="N416" s="90">
        <v>8891.078125</v>
      </c>
      <c r="O416" s="91"/>
      <c r="P416" s="92"/>
      <c r="Q416" s="92"/>
      <c r="R416" s="66"/>
      <c r="S416" s="66"/>
      <c r="T416" s="66"/>
      <c r="U416" s="66"/>
      <c r="V416" s="52"/>
      <c r="W416" s="52"/>
      <c r="X416" s="52"/>
      <c r="Y416" s="52"/>
      <c r="Z416" s="51"/>
      <c r="AA416" s="77">
        <v>416</v>
      </c>
      <c r="AB416" s="77"/>
      <c r="AC416" s="78"/>
      <c r="AD416" s="99">
        <v>7</v>
      </c>
      <c r="AE416" s="99">
        <v>1</v>
      </c>
      <c r="AF416" s="99">
        <v>1</v>
      </c>
      <c r="AG416" s="99">
        <v>2</v>
      </c>
      <c r="AH416" s="99"/>
      <c r="AI416" s="99" t="s">
        <v>2375</v>
      </c>
      <c r="AJ416" s="99" t="s">
        <v>2641</v>
      </c>
      <c r="AK416" s="99"/>
      <c r="AL416" s="99"/>
      <c r="AM416" s="102">
        <v>43733.49921296296</v>
      </c>
      <c r="AN416" s="99" t="s">
        <v>3365</v>
      </c>
      <c r="AO416" s="105" t="s">
        <v>3779</v>
      </c>
      <c r="AP416" s="99" t="s">
        <v>66</v>
      </c>
      <c r="AQ416" s="2"/>
      <c r="AR416" s="3"/>
      <c r="AS416" s="3"/>
      <c r="AT416" s="3"/>
      <c r="AU416" s="3"/>
    </row>
    <row r="417" spans="1:47" ht="15">
      <c r="A417" s="70" t="s">
        <v>668</v>
      </c>
      <c r="B417" s="71"/>
      <c r="C417" s="71"/>
      <c r="D417" s="72"/>
      <c r="E417" s="74"/>
      <c r="F417" s="112" t="s">
        <v>3324</v>
      </c>
      <c r="G417" s="71"/>
      <c r="H417" s="75"/>
      <c r="I417" s="76"/>
      <c r="J417" s="76"/>
      <c r="K417" s="75" t="s">
        <v>4235</v>
      </c>
      <c r="L417" s="89"/>
      <c r="M417" s="90">
        <v>2456.052734375</v>
      </c>
      <c r="N417" s="90">
        <v>8898.17578125</v>
      </c>
      <c r="O417" s="91"/>
      <c r="P417" s="92"/>
      <c r="Q417" s="92"/>
      <c r="R417" s="66"/>
      <c r="S417" s="66"/>
      <c r="T417" s="66"/>
      <c r="U417" s="66"/>
      <c r="V417" s="52"/>
      <c r="W417" s="52"/>
      <c r="X417" s="52"/>
      <c r="Y417" s="52"/>
      <c r="Z417" s="51"/>
      <c r="AA417" s="77">
        <v>417</v>
      </c>
      <c r="AB417" s="77"/>
      <c r="AC417" s="78"/>
      <c r="AD417" s="99">
        <v>7</v>
      </c>
      <c r="AE417" s="99">
        <v>1515</v>
      </c>
      <c r="AF417" s="99">
        <v>26518</v>
      </c>
      <c r="AG417" s="99">
        <v>0</v>
      </c>
      <c r="AH417" s="99"/>
      <c r="AI417" s="99" t="s">
        <v>2376</v>
      </c>
      <c r="AJ417" s="99" t="s">
        <v>2642</v>
      </c>
      <c r="AK417" s="99"/>
      <c r="AL417" s="99"/>
      <c r="AM417" s="102">
        <v>40291.04813657407</v>
      </c>
      <c r="AN417" s="99" t="s">
        <v>3365</v>
      </c>
      <c r="AO417" s="105" t="s">
        <v>3780</v>
      </c>
      <c r="AP417" s="99" t="s">
        <v>65</v>
      </c>
      <c r="AQ417" s="2"/>
      <c r="AR417" s="3"/>
      <c r="AS417" s="3"/>
      <c r="AT417" s="3"/>
      <c r="AU417" s="3"/>
    </row>
    <row r="418" spans="1:47" ht="15">
      <c r="A418" s="70" t="s">
        <v>669</v>
      </c>
      <c r="B418" s="71"/>
      <c r="C418" s="71"/>
      <c r="D418" s="72"/>
      <c r="E418" s="74"/>
      <c r="F418" s="112" t="s">
        <v>3325</v>
      </c>
      <c r="G418" s="71"/>
      <c r="H418" s="75"/>
      <c r="I418" s="76"/>
      <c r="J418" s="76"/>
      <c r="K418" s="75" t="s">
        <v>4236</v>
      </c>
      <c r="L418" s="89"/>
      <c r="M418" s="90">
        <v>2628.33544921875</v>
      </c>
      <c r="N418" s="90">
        <v>8899.08984375</v>
      </c>
      <c r="O418" s="91"/>
      <c r="P418" s="92"/>
      <c r="Q418" s="92"/>
      <c r="R418" s="66"/>
      <c r="S418" s="66"/>
      <c r="T418" s="66"/>
      <c r="U418" s="66"/>
      <c r="V418" s="52"/>
      <c r="W418" s="52"/>
      <c r="X418" s="52"/>
      <c r="Y418" s="52"/>
      <c r="Z418" s="51"/>
      <c r="AA418" s="77">
        <v>418</v>
      </c>
      <c r="AB418" s="77"/>
      <c r="AC418" s="78"/>
      <c r="AD418" s="99">
        <v>23</v>
      </c>
      <c r="AE418" s="99">
        <v>170132</v>
      </c>
      <c r="AF418" s="99">
        <v>14510</v>
      </c>
      <c r="AG418" s="99">
        <v>994</v>
      </c>
      <c r="AH418" s="99"/>
      <c r="AI418" s="99" t="s">
        <v>2377</v>
      </c>
      <c r="AJ418" s="99"/>
      <c r="AK418" s="105" t="s">
        <v>2886</v>
      </c>
      <c r="AL418" s="99"/>
      <c r="AM418" s="102">
        <v>42521.801712962966</v>
      </c>
      <c r="AN418" s="99" t="s">
        <v>3365</v>
      </c>
      <c r="AO418" s="105" t="s">
        <v>3781</v>
      </c>
      <c r="AP418" s="99" t="s">
        <v>65</v>
      </c>
      <c r="AQ418" s="2"/>
      <c r="AR418" s="3"/>
      <c r="AS418" s="3"/>
      <c r="AT418" s="3"/>
      <c r="AU418" s="3"/>
    </row>
    <row r="419" spans="1:47" ht="15">
      <c r="A419" s="70" t="s">
        <v>670</v>
      </c>
      <c r="B419" s="71"/>
      <c r="C419" s="71"/>
      <c r="D419" s="72"/>
      <c r="E419" s="74"/>
      <c r="F419" s="112" t="s">
        <v>3326</v>
      </c>
      <c r="G419" s="71"/>
      <c r="H419" s="75"/>
      <c r="I419" s="76"/>
      <c r="J419" s="76"/>
      <c r="K419" s="75" t="s">
        <v>4237</v>
      </c>
      <c r="L419" s="89"/>
      <c r="M419" s="90">
        <v>2620.578857421875</v>
      </c>
      <c r="N419" s="90">
        <v>8886.6611328125</v>
      </c>
      <c r="O419" s="91"/>
      <c r="P419" s="92"/>
      <c r="Q419" s="92"/>
      <c r="R419" s="66"/>
      <c r="S419" s="66"/>
      <c r="T419" s="66"/>
      <c r="U419" s="66"/>
      <c r="V419" s="52"/>
      <c r="W419" s="52"/>
      <c r="X419" s="52"/>
      <c r="Y419" s="52"/>
      <c r="Z419" s="51"/>
      <c r="AA419" s="77">
        <v>419</v>
      </c>
      <c r="AB419" s="77"/>
      <c r="AC419" s="78"/>
      <c r="AD419" s="99">
        <v>5002</v>
      </c>
      <c r="AE419" s="99">
        <v>3735</v>
      </c>
      <c r="AF419" s="99">
        <v>1862</v>
      </c>
      <c r="AG419" s="99">
        <v>2165</v>
      </c>
      <c r="AH419" s="99"/>
      <c r="AI419" s="99" t="s">
        <v>2378</v>
      </c>
      <c r="AJ419" s="99" t="s">
        <v>2643</v>
      </c>
      <c r="AK419" s="105" t="s">
        <v>2887</v>
      </c>
      <c r="AL419" s="99"/>
      <c r="AM419" s="102">
        <v>40124.797638888886</v>
      </c>
      <c r="AN419" s="99" t="s">
        <v>3365</v>
      </c>
      <c r="AO419" s="105" t="s">
        <v>3782</v>
      </c>
      <c r="AP419" s="99" t="s">
        <v>65</v>
      </c>
      <c r="AQ419" s="2"/>
      <c r="AR419" s="3"/>
      <c r="AS419" s="3"/>
      <c r="AT419" s="3"/>
      <c r="AU419" s="3"/>
    </row>
    <row r="420" spans="1:47" ht="15">
      <c r="A420" s="70" t="s">
        <v>671</v>
      </c>
      <c r="B420" s="71"/>
      <c r="C420" s="71"/>
      <c r="D420" s="72"/>
      <c r="E420" s="74"/>
      <c r="F420" s="112" t="s">
        <v>3327</v>
      </c>
      <c r="G420" s="71"/>
      <c r="H420" s="75"/>
      <c r="I420" s="76"/>
      <c r="J420" s="76"/>
      <c r="K420" s="75" t="s">
        <v>4238</v>
      </c>
      <c r="L420" s="89"/>
      <c r="M420" s="90">
        <v>2627.694580078125</v>
      </c>
      <c r="N420" s="90">
        <v>8901.33984375</v>
      </c>
      <c r="O420" s="91"/>
      <c r="P420" s="92"/>
      <c r="Q420" s="92"/>
      <c r="R420" s="66"/>
      <c r="S420" s="66"/>
      <c r="T420" s="66"/>
      <c r="U420" s="66"/>
      <c r="V420" s="52"/>
      <c r="W420" s="52"/>
      <c r="X420" s="52"/>
      <c r="Y420" s="52"/>
      <c r="Z420" s="51"/>
      <c r="AA420" s="77">
        <v>420</v>
      </c>
      <c r="AB420" s="77"/>
      <c r="AC420" s="78"/>
      <c r="AD420" s="99">
        <v>1402</v>
      </c>
      <c r="AE420" s="99">
        <v>3538</v>
      </c>
      <c r="AF420" s="99">
        <v>54</v>
      </c>
      <c r="AG420" s="99">
        <v>4</v>
      </c>
      <c r="AH420" s="99"/>
      <c r="AI420" s="99" t="s">
        <v>2379</v>
      </c>
      <c r="AJ420" s="99" t="s">
        <v>2644</v>
      </c>
      <c r="AK420" s="105" t="s">
        <v>2888</v>
      </c>
      <c r="AL420" s="99"/>
      <c r="AM420" s="102">
        <v>43430.37336805555</v>
      </c>
      <c r="AN420" s="99" t="s">
        <v>3365</v>
      </c>
      <c r="AO420" s="105" t="s">
        <v>3783</v>
      </c>
      <c r="AP420" s="99" t="s">
        <v>65</v>
      </c>
      <c r="AQ420" s="2"/>
      <c r="AR420" s="3"/>
      <c r="AS420" s="3"/>
      <c r="AT420" s="3"/>
      <c r="AU420" s="3"/>
    </row>
    <row r="421" spans="1:47" ht="15">
      <c r="A421" s="70" t="s">
        <v>589</v>
      </c>
      <c r="B421" s="71"/>
      <c r="C421" s="71"/>
      <c r="D421" s="72"/>
      <c r="E421" s="74"/>
      <c r="F421" s="112" t="s">
        <v>3328</v>
      </c>
      <c r="G421" s="71"/>
      <c r="H421" s="75"/>
      <c r="I421" s="76"/>
      <c r="J421" s="76"/>
      <c r="K421" s="75" t="s">
        <v>4239</v>
      </c>
      <c r="L421" s="89"/>
      <c r="M421" s="90">
        <v>2455.166259765625</v>
      </c>
      <c r="N421" s="90">
        <v>8911.751953125</v>
      </c>
      <c r="O421" s="91"/>
      <c r="P421" s="92"/>
      <c r="Q421" s="92"/>
      <c r="R421" s="66"/>
      <c r="S421" s="66"/>
      <c r="T421" s="66"/>
      <c r="U421" s="66"/>
      <c r="V421" s="52"/>
      <c r="W421" s="52"/>
      <c r="X421" s="52"/>
      <c r="Y421" s="52"/>
      <c r="Z421" s="51"/>
      <c r="AA421" s="77">
        <v>421</v>
      </c>
      <c r="AB421" s="77"/>
      <c r="AC421" s="78"/>
      <c r="AD421" s="99">
        <v>171</v>
      </c>
      <c r="AE421" s="99">
        <v>1080</v>
      </c>
      <c r="AF421" s="99">
        <v>17156</v>
      </c>
      <c r="AG421" s="99">
        <v>1444</v>
      </c>
      <c r="AH421" s="99"/>
      <c r="AI421" s="99" t="s">
        <v>2380</v>
      </c>
      <c r="AJ421" s="99" t="s">
        <v>2436</v>
      </c>
      <c r="AK421" s="105" t="s">
        <v>2889</v>
      </c>
      <c r="AL421" s="99"/>
      <c r="AM421" s="102">
        <v>40573.8146875</v>
      </c>
      <c r="AN421" s="99" t="s">
        <v>3365</v>
      </c>
      <c r="AO421" s="105" t="s">
        <v>3784</v>
      </c>
      <c r="AP421" s="99" t="s">
        <v>66</v>
      </c>
      <c r="AQ421" s="2"/>
      <c r="AR421" s="3"/>
      <c r="AS421" s="3"/>
      <c r="AT421" s="3"/>
      <c r="AU421" s="3"/>
    </row>
    <row r="422" spans="1:47" ht="15">
      <c r="A422" s="70" t="s">
        <v>590</v>
      </c>
      <c r="B422" s="71"/>
      <c r="C422" s="71"/>
      <c r="D422" s="72"/>
      <c r="E422" s="74"/>
      <c r="F422" s="112" t="s">
        <v>3329</v>
      </c>
      <c r="G422" s="71"/>
      <c r="H422" s="75"/>
      <c r="I422" s="76"/>
      <c r="J422" s="76"/>
      <c r="K422" s="75" t="s">
        <v>4240</v>
      </c>
      <c r="L422" s="89"/>
      <c r="M422" s="90">
        <v>2576.0244140625</v>
      </c>
      <c r="N422" s="90">
        <v>8863.7119140625</v>
      </c>
      <c r="O422" s="91"/>
      <c r="P422" s="92"/>
      <c r="Q422" s="92"/>
      <c r="R422" s="66"/>
      <c r="S422" s="66"/>
      <c r="T422" s="66"/>
      <c r="U422" s="66"/>
      <c r="V422" s="52"/>
      <c r="W422" s="52"/>
      <c r="X422" s="52"/>
      <c r="Y422" s="52"/>
      <c r="Z422" s="51"/>
      <c r="AA422" s="77">
        <v>422</v>
      </c>
      <c r="AB422" s="77"/>
      <c r="AC422" s="78"/>
      <c r="AD422" s="99">
        <v>650</v>
      </c>
      <c r="AE422" s="99">
        <v>471</v>
      </c>
      <c r="AF422" s="99">
        <v>1247</v>
      </c>
      <c r="AG422" s="99">
        <v>3718</v>
      </c>
      <c r="AH422" s="99"/>
      <c r="AI422" s="99" t="s">
        <v>2381</v>
      </c>
      <c r="AJ422" s="99" t="s">
        <v>2475</v>
      </c>
      <c r="AK422" s="105" t="s">
        <v>2890</v>
      </c>
      <c r="AL422" s="99"/>
      <c r="AM422" s="102">
        <v>41751.57336805556</v>
      </c>
      <c r="AN422" s="99" t="s">
        <v>3365</v>
      </c>
      <c r="AO422" s="105" t="s">
        <v>3785</v>
      </c>
      <c r="AP422" s="99" t="s">
        <v>66</v>
      </c>
      <c r="AQ422" s="2"/>
      <c r="AR422" s="3"/>
      <c r="AS422" s="3"/>
      <c r="AT422" s="3"/>
      <c r="AU422" s="3"/>
    </row>
    <row r="423" spans="1:47" ht="15">
      <c r="A423" s="70" t="s">
        <v>672</v>
      </c>
      <c r="B423" s="71"/>
      <c r="C423" s="71"/>
      <c r="D423" s="72"/>
      <c r="E423" s="74"/>
      <c r="F423" s="112" t="s">
        <v>3330</v>
      </c>
      <c r="G423" s="71"/>
      <c r="H423" s="75"/>
      <c r="I423" s="76"/>
      <c r="J423" s="76"/>
      <c r="K423" s="75" t="s">
        <v>4241</v>
      </c>
      <c r="L423" s="89"/>
      <c r="M423" s="90">
        <v>2567.544921875</v>
      </c>
      <c r="N423" s="90">
        <v>8875.9794921875</v>
      </c>
      <c r="O423" s="91"/>
      <c r="P423" s="92"/>
      <c r="Q423" s="92"/>
      <c r="R423" s="66"/>
      <c r="S423" s="66"/>
      <c r="T423" s="66"/>
      <c r="U423" s="66"/>
      <c r="V423" s="52"/>
      <c r="W423" s="52"/>
      <c r="X423" s="52"/>
      <c r="Y423" s="52"/>
      <c r="Z423" s="51"/>
      <c r="AA423" s="77">
        <v>423</v>
      </c>
      <c r="AB423" s="77"/>
      <c r="AC423" s="78"/>
      <c r="AD423" s="99">
        <v>13330</v>
      </c>
      <c r="AE423" s="99">
        <v>13659</v>
      </c>
      <c r="AF423" s="99">
        <v>12914</v>
      </c>
      <c r="AG423" s="99">
        <v>28174</v>
      </c>
      <c r="AH423" s="99"/>
      <c r="AI423" s="99" t="s">
        <v>2382</v>
      </c>
      <c r="AJ423" s="99" t="s">
        <v>2545</v>
      </c>
      <c r="AK423" s="105" t="s">
        <v>2891</v>
      </c>
      <c r="AL423" s="99"/>
      <c r="AM423" s="102">
        <v>43359.24435185185</v>
      </c>
      <c r="AN423" s="99" t="s">
        <v>3365</v>
      </c>
      <c r="AO423" s="105" t="s">
        <v>3786</v>
      </c>
      <c r="AP423" s="99" t="s">
        <v>65</v>
      </c>
      <c r="AQ423" s="2"/>
      <c r="AR423" s="3"/>
      <c r="AS423" s="3"/>
      <c r="AT423" s="3"/>
      <c r="AU423" s="3"/>
    </row>
    <row r="424" spans="1:47" ht="15">
      <c r="A424" s="70" t="s">
        <v>673</v>
      </c>
      <c r="B424" s="71"/>
      <c r="C424" s="71"/>
      <c r="D424" s="72"/>
      <c r="E424" s="74"/>
      <c r="F424" s="112" t="s">
        <v>3331</v>
      </c>
      <c r="G424" s="71"/>
      <c r="H424" s="75"/>
      <c r="I424" s="76"/>
      <c r="J424" s="76"/>
      <c r="K424" s="75" t="s">
        <v>4242</v>
      </c>
      <c r="L424" s="89"/>
      <c r="M424" s="90">
        <v>2574.073974609375</v>
      </c>
      <c r="N424" s="90">
        <v>9182.8671875</v>
      </c>
      <c r="O424" s="91"/>
      <c r="P424" s="92"/>
      <c r="Q424" s="92"/>
      <c r="R424" s="66"/>
      <c r="S424" s="66"/>
      <c r="T424" s="66"/>
      <c r="U424" s="66"/>
      <c r="V424" s="52"/>
      <c r="W424" s="52"/>
      <c r="X424" s="52"/>
      <c r="Y424" s="52"/>
      <c r="Z424" s="51"/>
      <c r="AA424" s="77">
        <v>424</v>
      </c>
      <c r="AB424" s="77"/>
      <c r="AC424" s="78"/>
      <c r="AD424" s="99">
        <v>54</v>
      </c>
      <c r="AE424" s="99">
        <v>25</v>
      </c>
      <c r="AF424" s="99">
        <v>234</v>
      </c>
      <c r="AG424" s="99">
        <v>285</v>
      </c>
      <c r="AH424" s="99"/>
      <c r="AI424" s="99" t="s">
        <v>2383</v>
      </c>
      <c r="AJ424" s="99" t="s">
        <v>2645</v>
      </c>
      <c r="AK424" s="105" t="s">
        <v>2892</v>
      </c>
      <c r="AL424" s="99"/>
      <c r="AM424" s="102">
        <v>43478.06915509259</v>
      </c>
      <c r="AN424" s="99" t="s">
        <v>3365</v>
      </c>
      <c r="AO424" s="105" t="s">
        <v>3787</v>
      </c>
      <c r="AP424" s="99" t="s">
        <v>65</v>
      </c>
      <c r="AQ424" s="2"/>
      <c r="AR424" s="3"/>
      <c r="AS424" s="3"/>
      <c r="AT424" s="3"/>
      <c r="AU424" s="3"/>
    </row>
    <row r="425" spans="1:47" ht="15">
      <c r="A425" s="70" t="s">
        <v>674</v>
      </c>
      <c r="B425" s="71"/>
      <c r="C425" s="71"/>
      <c r="D425" s="72"/>
      <c r="E425" s="74"/>
      <c r="F425" s="112" t="s">
        <v>3332</v>
      </c>
      <c r="G425" s="71"/>
      <c r="H425" s="75"/>
      <c r="I425" s="76"/>
      <c r="J425" s="76"/>
      <c r="K425" s="75" t="s">
        <v>4243</v>
      </c>
      <c r="L425" s="89"/>
      <c r="M425" s="90">
        <v>2423.783935546875</v>
      </c>
      <c r="N425" s="90">
        <v>8902.5029296875</v>
      </c>
      <c r="O425" s="91"/>
      <c r="P425" s="92"/>
      <c r="Q425" s="92"/>
      <c r="R425" s="66"/>
      <c r="S425" s="66"/>
      <c r="T425" s="66"/>
      <c r="U425" s="66"/>
      <c r="V425" s="52"/>
      <c r="W425" s="52"/>
      <c r="X425" s="52"/>
      <c r="Y425" s="52"/>
      <c r="Z425" s="51"/>
      <c r="AA425" s="77">
        <v>425</v>
      </c>
      <c r="AB425" s="77"/>
      <c r="AC425" s="78"/>
      <c r="AD425" s="99">
        <v>1022</v>
      </c>
      <c r="AE425" s="99">
        <v>795</v>
      </c>
      <c r="AF425" s="99">
        <v>5097</v>
      </c>
      <c r="AG425" s="99">
        <v>6212</v>
      </c>
      <c r="AH425" s="99"/>
      <c r="AI425" s="99" t="s">
        <v>2384</v>
      </c>
      <c r="AJ425" s="99" t="s">
        <v>2646</v>
      </c>
      <c r="AK425" s="99"/>
      <c r="AL425" s="99"/>
      <c r="AM425" s="102">
        <v>41614.85870370371</v>
      </c>
      <c r="AN425" s="99" t="s">
        <v>3365</v>
      </c>
      <c r="AO425" s="105" t="s">
        <v>3788</v>
      </c>
      <c r="AP425" s="99" t="s">
        <v>65</v>
      </c>
      <c r="AQ425" s="2"/>
      <c r="AR425" s="3"/>
      <c r="AS425" s="3"/>
      <c r="AT425" s="3"/>
      <c r="AU425" s="3"/>
    </row>
    <row r="426" spans="1:47" ht="15">
      <c r="A426" s="70" t="s">
        <v>675</v>
      </c>
      <c r="B426" s="71"/>
      <c r="C426" s="71"/>
      <c r="D426" s="72"/>
      <c r="E426" s="74"/>
      <c r="F426" s="112" t="s">
        <v>3333</v>
      </c>
      <c r="G426" s="71"/>
      <c r="H426" s="75"/>
      <c r="I426" s="76"/>
      <c r="J426" s="76"/>
      <c r="K426" s="75" t="s">
        <v>4244</v>
      </c>
      <c r="L426" s="89"/>
      <c r="M426" s="90">
        <v>2419.507080078125</v>
      </c>
      <c r="N426" s="90">
        <v>9164.5810546875</v>
      </c>
      <c r="O426" s="91"/>
      <c r="P426" s="92"/>
      <c r="Q426" s="92"/>
      <c r="R426" s="66"/>
      <c r="S426" s="66"/>
      <c r="T426" s="66"/>
      <c r="U426" s="66"/>
      <c r="V426" s="52"/>
      <c r="W426" s="52"/>
      <c r="X426" s="52"/>
      <c r="Y426" s="52"/>
      <c r="Z426" s="51"/>
      <c r="AA426" s="77">
        <v>426</v>
      </c>
      <c r="AB426" s="77"/>
      <c r="AC426" s="78"/>
      <c r="AD426" s="99">
        <v>29</v>
      </c>
      <c r="AE426" s="99">
        <v>20</v>
      </c>
      <c r="AF426" s="99">
        <v>19</v>
      </c>
      <c r="AG426" s="99">
        <v>13</v>
      </c>
      <c r="AH426" s="99"/>
      <c r="AI426" s="99" t="s">
        <v>2385</v>
      </c>
      <c r="AJ426" s="99"/>
      <c r="AK426" s="99"/>
      <c r="AL426" s="99"/>
      <c r="AM426" s="102">
        <v>43683.21534722222</v>
      </c>
      <c r="AN426" s="99" t="s">
        <v>3365</v>
      </c>
      <c r="AO426" s="105" t="s">
        <v>3789</v>
      </c>
      <c r="AP426" s="99" t="s">
        <v>65</v>
      </c>
      <c r="AQ426" s="2"/>
      <c r="AR426" s="3"/>
      <c r="AS426" s="3"/>
      <c r="AT426" s="3"/>
      <c r="AU426" s="3"/>
    </row>
    <row r="427" spans="1:47" ht="15">
      <c r="A427" s="70" t="s">
        <v>591</v>
      </c>
      <c r="B427" s="71"/>
      <c r="C427" s="71"/>
      <c r="D427" s="72"/>
      <c r="E427" s="74"/>
      <c r="F427" s="112" t="s">
        <v>3334</v>
      </c>
      <c r="G427" s="71"/>
      <c r="H427" s="75"/>
      <c r="I427" s="76"/>
      <c r="J427" s="76"/>
      <c r="K427" s="75" t="s">
        <v>4245</v>
      </c>
      <c r="L427" s="89"/>
      <c r="M427" s="90">
        <v>2455.74951171875</v>
      </c>
      <c r="N427" s="90">
        <v>8907.1396484375</v>
      </c>
      <c r="O427" s="91"/>
      <c r="P427" s="92"/>
      <c r="Q427" s="92"/>
      <c r="R427" s="66"/>
      <c r="S427" s="66"/>
      <c r="T427" s="66"/>
      <c r="U427" s="66"/>
      <c r="V427" s="52"/>
      <c r="W427" s="52"/>
      <c r="X427" s="52"/>
      <c r="Y427" s="52"/>
      <c r="Z427" s="51"/>
      <c r="AA427" s="77">
        <v>427</v>
      </c>
      <c r="AB427" s="77"/>
      <c r="AC427" s="78"/>
      <c r="AD427" s="99">
        <v>423</v>
      </c>
      <c r="AE427" s="99">
        <v>4223</v>
      </c>
      <c r="AF427" s="99">
        <v>4644</v>
      </c>
      <c r="AG427" s="99">
        <v>5725</v>
      </c>
      <c r="AH427" s="99"/>
      <c r="AI427" s="99" t="s">
        <v>2386</v>
      </c>
      <c r="AJ427" s="99" t="s">
        <v>2587</v>
      </c>
      <c r="AK427" s="105" t="s">
        <v>2893</v>
      </c>
      <c r="AL427" s="99"/>
      <c r="AM427" s="102">
        <v>39908.24076388889</v>
      </c>
      <c r="AN427" s="99" t="s">
        <v>3365</v>
      </c>
      <c r="AO427" s="105" t="s">
        <v>3790</v>
      </c>
      <c r="AP427" s="99" t="s">
        <v>66</v>
      </c>
      <c r="AQ427" s="2"/>
      <c r="AR427" s="3"/>
      <c r="AS427" s="3"/>
      <c r="AT427" s="3"/>
      <c r="AU427" s="3"/>
    </row>
    <row r="428" spans="1:47" ht="15">
      <c r="A428" s="70" t="s">
        <v>676</v>
      </c>
      <c r="B428" s="71"/>
      <c r="C428" s="71"/>
      <c r="D428" s="72"/>
      <c r="E428" s="74"/>
      <c r="F428" s="112" t="s">
        <v>3335</v>
      </c>
      <c r="G428" s="71"/>
      <c r="H428" s="75"/>
      <c r="I428" s="76"/>
      <c r="J428" s="76"/>
      <c r="K428" s="75" t="s">
        <v>4246</v>
      </c>
      <c r="L428" s="89"/>
      <c r="M428" s="90">
        <v>2456.241455078125</v>
      </c>
      <c r="N428" s="90">
        <v>8904.703125</v>
      </c>
      <c r="O428" s="91"/>
      <c r="P428" s="92"/>
      <c r="Q428" s="92"/>
      <c r="R428" s="66"/>
      <c r="S428" s="66"/>
      <c r="T428" s="66"/>
      <c r="U428" s="66"/>
      <c r="V428" s="52"/>
      <c r="W428" s="52"/>
      <c r="X428" s="52"/>
      <c r="Y428" s="52"/>
      <c r="Z428" s="51"/>
      <c r="AA428" s="77">
        <v>428</v>
      </c>
      <c r="AB428" s="77"/>
      <c r="AC428" s="78"/>
      <c r="AD428" s="99">
        <v>158</v>
      </c>
      <c r="AE428" s="99">
        <v>592</v>
      </c>
      <c r="AF428" s="99">
        <v>603</v>
      </c>
      <c r="AG428" s="99">
        <v>562</v>
      </c>
      <c r="AH428" s="99"/>
      <c r="AI428" s="99" t="s">
        <v>2387</v>
      </c>
      <c r="AJ428" s="99" t="s">
        <v>2647</v>
      </c>
      <c r="AK428" s="105" t="s">
        <v>2894</v>
      </c>
      <c r="AL428" s="99"/>
      <c r="AM428" s="102">
        <v>42585.57131944445</v>
      </c>
      <c r="AN428" s="99" t="s">
        <v>3365</v>
      </c>
      <c r="AO428" s="105" t="s">
        <v>3791</v>
      </c>
      <c r="AP428" s="99" t="s">
        <v>65</v>
      </c>
      <c r="AQ428" s="2"/>
      <c r="AR428" s="3"/>
      <c r="AS428" s="3"/>
      <c r="AT428" s="3"/>
      <c r="AU428" s="3"/>
    </row>
    <row r="429" spans="1:47" ht="15">
      <c r="A429" s="70" t="s">
        <v>592</v>
      </c>
      <c r="B429" s="71"/>
      <c r="C429" s="71"/>
      <c r="D429" s="72"/>
      <c r="E429" s="74"/>
      <c r="F429" s="112" t="s">
        <v>3336</v>
      </c>
      <c r="G429" s="71"/>
      <c r="H429" s="75"/>
      <c r="I429" s="76"/>
      <c r="J429" s="76"/>
      <c r="K429" s="75" t="s">
        <v>4247</v>
      </c>
      <c r="L429" s="89"/>
      <c r="M429" s="90">
        <v>2460.2197265625</v>
      </c>
      <c r="N429" s="90">
        <v>8897.3583984375</v>
      </c>
      <c r="O429" s="91"/>
      <c r="P429" s="92"/>
      <c r="Q429" s="92"/>
      <c r="R429" s="66"/>
      <c r="S429" s="66"/>
      <c r="T429" s="66"/>
      <c r="U429" s="66"/>
      <c r="V429" s="52"/>
      <c r="W429" s="52"/>
      <c r="X429" s="52"/>
      <c r="Y429" s="52"/>
      <c r="Z429" s="51"/>
      <c r="AA429" s="77">
        <v>429</v>
      </c>
      <c r="AB429" s="77"/>
      <c r="AC429" s="78"/>
      <c r="AD429" s="99">
        <v>429</v>
      </c>
      <c r="AE429" s="99">
        <v>201</v>
      </c>
      <c r="AF429" s="99">
        <v>252</v>
      </c>
      <c r="AG429" s="99">
        <v>171</v>
      </c>
      <c r="AH429" s="99"/>
      <c r="AI429" s="99" t="s">
        <v>2388</v>
      </c>
      <c r="AJ429" s="99" t="s">
        <v>2648</v>
      </c>
      <c r="AK429" s="105" t="s">
        <v>2895</v>
      </c>
      <c r="AL429" s="99"/>
      <c r="AM429" s="102">
        <v>42025.08200231481</v>
      </c>
      <c r="AN429" s="99" t="s">
        <v>3365</v>
      </c>
      <c r="AO429" s="105" t="s">
        <v>3792</v>
      </c>
      <c r="AP429" s="99" t="s">
        <v>66</v>
      </c>
      <c r="AQ429" s="2"/>
      <c r="AR429" s="3"/>
      <c r="AS429" s="3"/>
      <c r="AT429" s="3"/>
      <c r="AU429" s="3"/>
    </row>
    <row r="430" spans="1:47" ht="15">
      <c r="A430" s="70" t="s">
        <v>677</v>
      </c>
      <c r="B430" s="71"/>
      <c r="C430" s="71"/>
      <c r="D430" s="72"/>
      <c r="E430" s="74"/>
      <c r="F430" s="112" t="s">
        <v>3337</v>
      </c>
      <c r="G430" s="71"/>
      <c r="H430" s="75"/>
      <c r="I430" s="76"/>
      <c r="J430" s="76"/>
      <c r="K430" s="75" t="s">
        <v>4248</v>
      </c>
      <c r="L430" s="89"/>
      <c r="M430" s="90">
        <v>2461.01611328125</v>
      </c>
      <c r="N430" s="90">
        <v>8903.7353515625</v>
      </c>
      <c r="O430" s="91"/>
      <c r="P430" s="92"/>
      <c r="Q430" s="92"/>
      <c r="R430" s="66"/>
      <c r="S430" s="66"/>
      <c r="T430" s="66"/>
      <c r="U430" s="66"/>
      <c r="V430" s="52"/>
      <c r="W430" s="52"/>
      <c r="X430" s="52"/>
      <c r="Y430" s="52"/>
      <c r="Z430" s="51"/>
      <c r="AA430" s="77">
        <v>430</v>
      </c>
      <c r="AB430" s="77"/>
      <c r="AC430" s="78"/>
      <c r="AD430" s="99">
        <v>226</v>
      </c>
      <c r="AE430" s="99">
        <v>3387</v>
      </c>
      <c r="AF430" s="99">
        <v>6504</v>
      </c>
      <c r="AG430" s="99">
        <v>4244</v>
      </c>
      <c r="AH430" s="99"/>
      <c r="AI430" s="99" t="s">
        <v>2389</v>
      </c>
      <c r="AJ430" s="99" t="s">
        <v>2649</v>
      </c>
      <c r="AK430" s="105" t="s">
        <v>2896</v>
      </c>
      <c r="AL430" s="99"/>
      <c r="AM430" s="102">
        <v>39759.955196759256</v>
      </c>
      <c r="AN430" s="99" t="s">
        <v>3365</v>
      </c>
      <c r="AO430" s="105" t="s">
        <v>3793</v>
      </c>
      <c r="AP430" s="99" t="s">
        <v>65</v>
      </c>
      <c r="AQ430" s="2"/>
      <c r="AR430" s="3"/>
      <c r="AS430" s="3"/>
      <c r="AT430" s="3"/>
      <c r="AU430" s="3"/>
    </row>
    <row r="431" spans="1:47" ht="15">
      <c r="A431" s="70" t="s">
        <v>594</v>
      </c>
      <c r="B431" s="71"/>
      <c r="C431" s="71"/>
      <c r="D431" s="72"/>
      <c r="E431" s="74"/>
      <c r="F431" s="112" t="s">
        <v>3338</v>
      </c>
      <c r="G431" s="71"/>
      <c r="H431" s="75"/>
      <c r="I431" s="76"/>
      <c r="J431" s="76"/>
      <c r="K431" s="75" t="s">
        <v>4249</v>
      </c>
      <c r="L431" s="89"/>
      <c r="M431" s="90">
        <v>2449.49267578125</v>
      </c>
      <c r="N431" s="90">
        <v>8897.4794921875</v>
      </c>
      <c r="O431" s="91"/>
      <c r="P431" s="92"/>
      <c r="Q431" s="92"/>
      <c r="R431" s="66"/>
      <c r="S431" s="66"/>
      <c r="T431" s="66"/>
      <c r="U431" s="66"/>
      <c r="V431" s="52"/>
      <c r="W431" s="52"/>
      <c r="X431" s="52"/>
      <c r="Y431" s="52"/>
      <c r="Z431" s="51"/>
      <c r="AA431" s="77">
        <v>431</v>
      </c>
      <c r="AB431" s="77"/>
      <c r="AC431" s="78"/>
      <c r="AD431" s="99">
        <v>161</v>
      </c>
      <c r="AE431" s="99">
        <v>269</v>
      </c>
      <c r="AF431" s="99">
        <v>789</v>
      </c>
      <c r="AG431" s="99">
        <v>631</v>
      </c>
      <c r="AH431" s="99"/>
      <c r="AI431" s="99" t="s">
        <v>2390</v>
      </c>
      <c r="AJ431" s="99"/>
      <c r="AK431" s="99"/>
      <c r="AL431" s="99"/>
      <c r="AM431" s="102">
        <v>41348.211168981485</v>
      </c>
      <c r="AN431" s="99" t="s">
        <v>3365</v>
      </c>
      <c r="AO431" s="105" t="s">
        <v>3794</v>
      </c>
      <c r="AP431" s="99" t="s">
        <v>66</v>
      </c>
      <c r="AQ431" s="2"/>
      <c r="AR431" s="3"/>
      <c r="AS431" s="3"/>
      <c r="AT431" s="3"/>
      <c r="AU431" s="3"/>
    </row>
    <row r="432" spans="1:47" ht="15">
      <c r="A432" s="70" t="s">
        <v>595</v>
      </c>
      <c r="B432" s="71"/>
      <c r="C432" s="71"/>
      <c r="D432" s="72"/>
      <c r="E432" s="74"/>
      <c r="F432" s="112" t="s">
        <v>3339</v>
      </c>
      <c r="G432" s="71"/>
      <c r="H432" s="75"/>
      <c r="I432" s="76"/>
      <c r="J432" s="76"/>
      <c r="K432" s="75" t="s">
        <v>4250</v>
      </c>
      <c r="L432" s="89"/>
      <c r="M432" s="90">
        <v>2472.264404296875</v>
      </c>
      <c r="N432" s="90">
        <v>8614.001953125</v>
      </c>
      <c r="O432" s="91"/>
      <c r="P432" s="92"/>
      <c r="Q432" s="92"/>
      <c r="R432" s="66"/>
      <c r="S432" s="66"/>
      <c r="T432" s="66"/>
      <c r="U432" s="66"/>
      <c r="V432" s="52"/>
      <c r="W432" s="52"/>
      <c r="X432" s="52"/>
      <c r="Y432" s="52"/>
      <c r="Z432" s="51"/>
      <c r="AA432" s="77">
        <v>432</v>
      </c>
      <c r="AB432" s="77"/>
      <c r="AC432" s="78"/>
      <c r="AD432" s="99">
        <v>1296</v>
      </c>
      <c r="AE432" s="99">
        <v>1105</v>
      </c>
      <c r="AF432" s="99">
        <v>15701</v>
      </c>
      <c r="AG432" s="99">
        <v>15117</v>
      </c>
      <c r="AH432" s="99"/>
      <c r="AI432" s="99" t="s">
        <v>2391</v>
      </c>
      <c r="AJ432" s="99"/>
      <c r="AK432" s="99"/>
      <c r="AL432" s="99"/>
      <c r="AM432" s="102">
        <v>41074.53527777778</v>
      </c>
      <c r="AN432" s="99" t="s">
        <v>3365</v>
      </c>
      <c r="AO432" s="105" t="s">
        <v>3795</v>
      </c>
      <c r="AP432" s="99" t="s">
        <v>66</v>
      </c>
      <c r="AQ432" s="2"/>
      <c r="AR432" s="3"/>
      <c r="AS432" s="3"/>
      <c r="AT432" s="3"/>
      <c r="AU432" s="3"/>
    </row>
    <row r="433" spans="1:47" ht="15">
      <c r="A433" s="70" t="s">
        <v>678</v>
      </c>
      <c r="B433" s="71"/>
      <c r="C433" s="71"/>
      <c r="D433" s="72"/>
      <c r="E433" s="74"/>
      <c r="F433" s="112" t="s">
        <v>3340</v>
      </c>
      <c r="G433" s="71"/>
      <c r="H433" s="75"/>
      <c r="I433" s="76"/>
      <c r="J433" s="76"/>
      <c r="K433" s="75" t="s">
        <v>4251</v>
      </c>
      <c r="L433" s="89"/>
      <c r="M433" s="90">
        <v>2454.417236328125</v>
      </c>
      <c r="N433" s="90">
        <v>8924.3701171875</v>
      </c>
      <c r="O433" s="91"/>
      <c r="P433" s="92"/>
      <c r="Q433" s="92"/>
      <c r="R433" s="66"/>
      <c r="S433" s="66"/>
      <c r="T433" s="66"/>
      <c r="U433" s="66"/>
      <c r="V433" s="52"/>
      <c r="W433" s="52"/>
      <c r="X433" s="52"/>
      <c r="Y433" s="52"/>
      <c r="Z433" s="51"/>
      <c r="AA433" s="77">
        <v>433</v>
      </c>
      <c r="AB433" s="77"/>
      <c r="AC433" s="78"/>
      <c r="AD433" s="99">
        <v>292</v>
      </c>
      <c r="AE433" s="99">
        <v>975</v>
      </c>
      <c r="AF433" s="99">
        <v>10168</v>
      </c>
      <c r="AG433" s="99">
        <v>836</v>
      </c>
      <c r="AH433" s="99"/>
      <c r="AI433" s="99" t="s">
        <v>2392</v>
      </c>
      <c r="AJ433" s="99" t="s">
        <v>2462</v>
      </c>
      <c r="AK433" s="105" t="s">
        <v>2897</v>
      </c>
      <c r="AL433" s="99"/>
      <c r="AM433" s="102">
        <v>41123.80206018518</v>
      </c>
      <c r="AN433" s="99" t="s">
        <v>3365</v>
      </c>
      <c r="AO433" s="105" t="s">
        <v>3796</v>
      </c>
      <c r="AP433" s="99" t="s">
        <v>65</v>
      </c>
      <c r="AQ433" s="2"/>
      <c r="AR433" s="3"/>
      <c r="AS433" s="3"/>
      <c r="AT433" s="3"/>
      <c r="AU433" s="3"/>
    </row>
    <row r="434" spans="1:47" ht="15">
      <c r="A434" s="70" t="s">
        <v>596</v>
      </c>
      <c r="B434" s="71"/>
      <c r="C434" s="71"/>
      <c r="D434" s="72"/>
      <c r="E434" s="74"/>
      <c r="F434" s="112" t="s">
        <v>3341</v>
      </c>
      <c r="G434" s="71"/>
      <c r="H434" s="75"/>
      <c r="I434" s="76"/>
      <c r="J434" s="76"/>
      <c r="K434" s="75" t="s">
        <v>4252</v>
      </c>
      <c r="L434" s="89"/>
      <c r="M434" s="90">
        <v>2463.351806640625</v>
      </c>
      <c r="N434" s="90">
        <v>8878.2216796875</v>
      </c>
      <c r="O434" s="91"/>
      <c r="P434" s="92"/>
      <c r="Q434" s="92"/>
      <c r="R434" s="66"/>
      <c r="S434" s="66"/>
      <c r="T434" s="66"/>
      <c r="U434" s="66"/>
      <c r="V434" s="52"/>
      <c r="W434" s="52"/>
      <c r="X434" s="52"/>
      <c r="Y434" s="52"/>
      <c r="Z434" s="51"/>
      <c r="AA434" s="77">
        <v>434</v>
      </c>
      <c r="AB434" s="77"/>
      <c r="AC434" s="78"/>
      <c r="AD434" s="99">
        <v>259</v>
      </c>
      <c r="AE434" s="99">
        <v>140</v>
      </c>
      <c r="AF434" s="99">
        <v>4953</v>
      </c>
      <c r="AG434" s="99">
        <v>2522</v>
      </c>
      <c r="AH434" s="99"/>
      <c r="AI434" s="99"/>
      <c r="AJ434" s="99" t="s">
        <v>2650</v>
      </c>
      <c r="AK434" s="99"/>
      <c r="AL434" s="99"/>
      <c r="AM434" s="102">
        <v>40749.045277777775</v>
      </c>
      <c r="AN434" s="99" t="s">
        <v>3365</v>
      </c>
      <c r="AO434" s="105" t="s">
        <v>3797</v>
      </c>
      <c r="AP434" s="99" t="s">
        <v>66</v>
      </c>
      <c r="AQ434" s="2"/>
      <c r="AR434" s="3"/>
      <c r="AS434" s="3"/>
      <c r="AT434" s="3"/>
      <c r="AU434" s="3"/>
    </row>
    <row r="435" spans="1:47" ht="15">
      <c r="A435" s="70" t="s">
        <v>603</v>
      </c>
      <c r="B435" s="71"/>
      <c r="C435" s="71"/>
      <c r="D435" s="72"/>
      <c r="E435" s="74"/>
      <c r="F435" s="112" t="s">
        <v>3342</v>
      </c>
      <c r="G435" s="71"/>
      <c r="H435" s="75"/>
      <c r="I435" s="76"/>
      <c r="J435" s="76"/>
      <c r="K435" s="75" t="s">
        <v>4253</v>
      </c>
      <c r="L435" s="89"/>
      <c r="M435" s="90">
        <v>2350.605712890625</v>
      </c>
      <c r="N435" s="90">
        <v>9094.06640625</v>
      </c>
      <c r="O435" s="91"/>
      <c r="P435" s="92"/>
      <c r="Q435" s="92"/>
      <c r="R435" s="66"/>
      <c r="S435" s="66"/>
      <c r="T435" s="66"/>
      <c r="U435" s="66"/>
      <c r="V435" s="52"/>
      <c r="W435" s="52"/>
      <c r="X435" s="52"/>
      <c r="Y435" s="52"/>
      <c r="Z435" s="51"/>
      <c r="AA435" s="77">
        <v>435</v>
      </c>
      <c r="AB435" s="77"/>
      <c r="AC435" s="78"/>
      <c r="AD435" s="99">
        <v>217</v>
      </c>
      <c r="AE435" s="99">
        <v>519</v>
      </c>
      <c r="AF435" s="99">
        <v>5768</v>
      </c>
      <c r="AG435" s="99">
        <v>661</v>
      </c>
      <c r="AH435" s="99"/>
      <c r="AI435" s="99" t="s">
        <v>2393</v>
      </c>
      <c r="AJ435" s="99"/>
      <c r="AK435" s="99"/>
      <c r="AL435" s="99"/>
      <c r="AM435" s="102">
        <v>40836.03024305555</v>
      </c>
      <c r="AN435" s="99" t="s">
        <v>3365</v>
      </c>
      <c r="AO435" s="105" t="s">
        <v>3798</v>
      </c>
      <c r="AP435" s="99" t="s">
        <v>66</v>
      </c>
      <c r="AQ435" s="2"/>
      <c r="AR435" s="3"/>
      <c r="AS435" s="3"/>
      <c r="AT435" s="3"/>
      <c r="AU435" s="3"/>
    </row>
    <row r="436" spans="1:47" ht="15">
      <c r="A436" s="70" t="s">
        <v>598</v>
      </c>
      <c r="B436" s="71"/>
      <c r="C436" s="71"/>
      <c r="D436" s="72"/>
      <c r="E436" s="74"/>
      <c r="F436" s="112" t="s">
        <v>3343</v>
      </c>
      <c r="G436" s="71"/>
      <c r="H436" s="75"/>
      <c r="I436" s="76"/>
      <c r="J436" s="76"/>
      <c r="K436" s="75" t="s">
        <v>4254</v>
      </c>
      <c r="L436" s="89"/>
      <c r="M436" s="90">
        <v>2390.08447265625</v>
      </c>
      <c r="N436" s="90">
        <v>9152.9990234375</v>
      </c>
      <c r="O436" s="91"/>
      <c r="P436" s="92"/>
      <c r="Q436" s="92"/>
      <c r="R436" s="66"/>
      <c r="S436" s="66"/>
      <c r="T436" s="66"/>
      <c r="U436" s="66"/>
      <c r="V436" s="52"/>
      <c r="W436" s="52"/>
      <c r="X436" s="52"/>
      <c r="Y436" s="52"/>
      <c r="Z436" s="51"/>
      <c r="AA436" s="77">
        <v>436</v>
      </c>
      <c r="AB436" s="77"/>
      <c r="AC436" s="78"/>
      <c r="AD436" s="99">
        <v>2117</v>
      </c>
      <c r="AE436" s="99">
        <v>1668</v>
      </c>
      <c r="AF436" s="99">
        <v>305437</v>
      </c>
      <c r="AG436" s="99">
        <v>42066</v>
      </c>
      <c r="AH436" s="99"/>
      <c r="AI436" s="99" t="s">
        <v>2394</v>
      </c>
      <c r="AJ436" s="99" t="s">
        <v>2651</v>
      </c>
      <c r="AK436" s="99"/>
      <c r="AL436" s="99"/>
      <c r="AM436" s="102">
        <v>40181.74081018518</v>
      </c>
      <c r="AN436" s="99" t="s">
        <v>3365</v>
      </c>
      <c r="AO436" s="105" t="s">
        <v>3799</v>
      </c>
      <c r="AP436" s="99" t="s">
        <v>66</v>
      </c>
      <c r="AQ436" s="2"/>
      <c r="AR436" s="3"/>
      <c r="AS436" s="3"/>
      <c r="AT436" s="3"/>
      <c r="AU436" s="3"/>
    </row>
    <row r="437" spans="1:47" ht="15">
      <c r="A437" s="70" t="s">
        <v>599</v>
      </c>
      <c r="B437" s="71"/>
      <c r="C437" s="71"/>
      <c r="D437" s="72"/>
      <c r="E437" s="74"/>
      <c r="F437" s="112" t="s">
        <v>3344</v>
      </c>
      <c r="G437" s="71"/>
      <c r="H437" s="75"/>
      <c r="I437" s="76"/>
      <c r="J437" s="76"/>
      <c r="K437" s="75" t="s">
        <v>4255</v>
      </c>
      <c r="L437" s="89"/>
      <c r="M437" s="90">
        <v>2770.434326171875</v>
      </c>
      <c r="N437" s="90">
        <v>8615.4091796875</v>
      </c>
      <c r="O437" s="91"/>
      <c r="P437" s="92"/>
      <c r="Q437" s="92"/>
      <c r="R437" s="66"/>
      <c r="S437" s="66"/>
      <c r="T437" s="66"/>
      <c r="U437" s="66"/>
      <c r="V437" s="52"/>
      <c r="W437" s="52"/>
      <c r="X437" s="52"/>
      <c r="Y437" s="52"/>
      <c r="Z437" s="51"/>
      <c r="AA437" s="77">
        <v>437</v>
      </c>
      <c r="AB437" s="77"/>
      <c r="AC437" s="78"/>
      <c r="AD437" s="99">
        <v>679</v>
      </c>
      <c r="AE437" s="99">
        <v>725</v>
      </c>
      <c r="AF437" s="99">
        <v>2554</v>
      </c>
      <c r="AG437" s="99">
        <v>2285</v>
      </c>
      <c r="AH437" s="99"/>
      <c r="AI437" s="99" t="s">
        <v>2395</v>
      </c>
      <c r="AJ437" s="99"/>
      <c r="AK437" s="99"/>
      <c r="AL437" s="99"/>
      <c r="AM437" s="102">
        <v>40812.07523148148</v>
      </c>
      <c r="AN437" s="99" t="s">
        <v>3365</v>
      </c>
      <c r="AO437" s="105" t="s">
        <v>3800</v>
      </c>
      <c r="AP437" s="99" t="s">
        <v>66</v>
      </c>
      <c r="AQ437" s="2"/>
      <c r="AR437" s="3"/>
      <c r="AS437" s="3"/>
      <c r="AT437" s="3"/>
      <c r="AU437" s="3"/>
    </row>
    <row r="438" spans="1:47" ht="15">
      <c r="A438" s="70" t="s">
        <v>600</v>
      </c>
      <c r="B438" s="71"/>
      <c r="C438" s="71"/>
      <c r="D438" s="72"/>
      <c r="E438" s="74"/>
      <c r="F438" s="112" t="s">
        <v>3345</v>
      </c>
      <c r="G438" s="71"/>
      <c r="H438" s="75"/>
      <c r="I438" s="76"/>
      <c r="J438" s="76"/>
      <c r="K438" s="75" t="s">
        <v>4256</v>
      </c>
      <c r="L438" s="89"/>
      <c r="M438" s="90">
        <v>2459.124755859375</v>
      </c>
      <c r="N438" s="90">
        <v>8896.5830078125</v>
      </c>
      <c r="O438" s="91"/>
      <c r="P438" s="92"/>
      <c r="Q438" s="92"/>
      <c r="R438" s="66"/>
      <c r="S438" s="66"/>
      <c r="T438" s="66"/>
      <c r="U438" s="66"/>
      <c r="V438" s="52"/>
      <c r="W438" s="52"/>
      <c r="X438" s="52"/>
      <c r="Y438" s="52"/>
      <c r="Z438" s="51"/>
      <c r="AA438" s="77">
        <v>438</v>
      </c>
      <c r="AB438" s="77"/>
      <c r="AC438" s="78"/>
      <c r="AD438" s="99">
        <v>109</v>
      </c>
      <c r="AE438" s="99">
        <v>385</v>
      </c>
      <c r="AF438" s="99">
        <v>8430</v>
      </c>
      <c r="AG438" s="99">
        <v>1092</v>
      </c>
      <c r="AH438" s="99"/>
      <c r="AI438" s="99" t="s">
        <v>2396</v>
      </c>
      <c r="AJ438" s="99"/>
      <c r="AK438" s="99"/>
      <c r="AL438" s="99"/>
      <c r="AM438" s="102">
        <v>41523.34480324074</v>
      </c>
      <c r="AN438" s="99" t="s">
        <v>3365</v>
      </c>
      <c r="AO438" s="105" t="s">
        <v>3801</v>
      </c>
      <c r="AP438" s="99" t="s">
        <v>66</v>
      </c>
      <c r="AQ438" s="2"/>
      <c r="AR438" s="3"/>
      <c r="AS438" s="3"/>
      <c r="AT438" s="3"/>
      <c r="AU438" s="3"/>
    </row>
    <row r="439" spans="1:47" ht="15">
      <c r="A439" s="70" t="s">
        <v>601</v>
      </c>
      <c r="B439" s="71"/>
      <c r="C439" s="71"/>
      <c r="D439" s="72"/>
      <c r="E439" s="74"/>
      <c r="F439" s="112" t="s">
        <v>3346</v>
      </c>
      <c r="G439" s="71"/>
      <c r="H439" s="75"/>
      <c r="I439" s="76"/>
      <c r="J439" s="76"/>
      <c r="K439" s="75" t="s">
        <v>4257</v>
      </c>
      <c r="L439" s="89"/>
      <c r="M439" s="90">
        <v>2450.549560546875</v>
      </c>
      <c r="N439" s="90">
        <v>8904.7978515625</v>
      </c>
      <c r="O439" s="91"/>
      <c r="P439" s="92"/>
      <c r="Q439" s="92"/>
      <c r="R439" s="66"/>
      <c r="S439" s="66"/>
      <c r="T439" s="66"/>
      <c r="U439" s="66"/>
      <c r="V439" s="52"/>
      <c r="W439" s="52"/>
      <c r="X439" s="52"/>
      <c r="Y439" s="52"/>
      <c r="Z439" s="51"/>
      <c r="AA439" s="77">
        <v>439</v>
      </c>
      <c r="AB439" s="77"/>
      <c r="AC439" s="78"/>
      <c r="AD439" s="99">
        <v>379</v>
      </c>
      <c r="AE439" s="99">
        <v>3802</v>
      </c>
      <c r="AF439" s="99">
        <v>48616</v>
      </c>
      <c r="AG439" s="99">
        <v>9</v>
      </c>
      <c r="AH439" s="99"/>
      <c r="AI439" s="99" t="s">
        <v>2397</v>
      </c>
      <c r="AJ439" s="99" t="s">
        <v>2652</v>
      </c>
      <c r="AK439" s="105" t="s">
        <v>2898</v>
      </c>
      <c r="AL439" s="99"/>
      <c r="AM439" s="102">
        <v>40399.570127314815</v>
      </c>
      <c r="AN439" s="99" t="s">
        <v>3365</v>
      </c>
      <c r="AO439" s="105" t="s">
        <v>3802</v>
      </c>
      <c r="AP439" s="99" t="s">
        <v>66</v>
      </c>
      <c r="AQ439" s="2"/>
      <c r="AR439" s="3"/>
      <c r="AS439" s="3"/>
      <c r="AT439" s="3"/>
      <c r="AU439" s="3"/>
    </row>
    <row r="440" spans="1:47" ht="15">
      <c r="A440" s="70" t="s">
        <v>602</v>
      </c>
      <c r="B440" s="71"/>
      <c r="C440" s="71"/>
      <c r="D440" s="72"/>
      <c r="E440" s="74"/>
      <c r="F440" s="112" t="s">
        <v>3347</v>
      </c>
      <c r="G440" s="71"/>
      <c r="H440" s="75"/>
      <c r="I440" s="76"/>
      <c r="J440" s="76"/>
      <c r="K440" s="75" t="s">
        <v>4258</v>
      </c>
      <c r="L440" s="89"/>
      <c r="M440" s="90">
        <v>2462.017822265625</v>
      </c>
      <c r="N440" s="90">
        <v>8877.72265625</v>
      </c>
      <c r="O440" s="91"/>
      <c r="P440" s="92"/>
      <c r="Q440" s="92"/>
      <c r="R440" s="66"/>
      <c r="S440" s="66"/>
      <c r="T440" s="66"/>
      <c r="U440" s="66"/>
      <c r="V440" s="52"/>
      <c r="W440" s="52"/>
      <c r="X440" s="52"/>
      <c r="Y440" s="52"/>
      <c r="Z440" s="51"/>
      <c r="AA440" s="77">
        <v>440</v>
      </c>
      <c r="AB440" s="77"/>
      <c r="AC440" s="78"/>
      <c r="AD440" s="99">
        <v>3105</v>
      </c>
      <c r="AE440" s="99">
        <v>3042</v>
      </c>
      <c r="AF440" s="99">
        <v>6919</v>
      </c>
      <c r="AG440" s="99">
        <v>35441</v>
      </c>
      <c r="AH440" s="99"/>
      <c r="AI440" s="99" t="s">
        <v>2398</v>
      </c>
      <c r="AJ440" s="99" t="s">
        <v>2653</v>
      </c>
      <c r="AK440" s="105" t="s">
        <v>2899</v>
      </c>
      <c r="AL440" s="99"/>
      <c r="AM440" s="102">
        <v>42960.06107638889</v>
      </c>
      <c r="AN440" s="99" t="s">
        <v>3365</v>
      </c>
      <c r="AO440" s="105" t="s">
        <v>3803</v>
      </c>
      <c r="AP440" s="99" t="s">
        <v>66</v>
      </c>
      <c r="AQ440" s="2"/>
      <c r="AR440" s="3"/>
      <c r="AS440" s="3"/>
      <c r="AT440" s="3"/>
      <c r="AU440" s="3"/>
    </row>
    <row r="441" spans="1:47" ht="15">
      <c r="A441" s="70" t="s">
        <v>607</v>
      </c>
      <c r="B441" s="71"/>
      <c r="C441" s="71"/>
      <c r="D441" s="72"/>
      <c r="E441" s="74"/>
      <c r="F441" s="112" t="s">
        <v>3348</v>
      </c>
      <c r="G441" s="71"/>
      <c r="H441" s="75"/>
      <c r="I441" s="76"/>
      <c r="J441" s="76"/>
      <c r="K441" s="75" t="s">
        <v>4259</v>
      </c>
      <c r="L441" s="89"/>
      <c r="M441" s="90">
        <v>2453.938232421875</v>
      </c>
      <c r="N441" s="90">
        <v>8890.240234375</v>
      </c>
      <c r="O441" s="91"/>
      <c r="P441" s="92"/>
      <c r="Q441" s="92"/>
      <c r="R441" s="66"/>
      <c r="S441" s="66"/>
      <c r="T441" s="66"/>
      <c r="U441" s="66"/>
      <c r="V441" s="52"/>
      <c r="W441" s="52"/>
      <c r="X441" s="52"/>
      <c r="Y441" s="52"/>
      <c r="Z441" s="51"/>
      <c r="AA441" s="77">
        <v>441</v>
      </c>
      <c r="AB441" s="77"/>
      <c r="AC441" s="78"/>
      <c r="AD441" s="99">
        <v>907</v>
      </c>
      <c r="AE441" s="99">
        <v>572</v>
      </c>
      <c r="AF441" s="99">
        <v>1119</v>
      </c>
      <c r="AG441" s="99">
        <v>7415</v>
      </c>
      <c r="AH441" s="99"/>
      <c r="AI441" s="99" t="s">
        <v>2399</v>
      </c>
      <c r="AJ441" s="99" t="s">
        <v>2654</v>
      </c>
      <c r="AK441" s="105" t="s">
        <v>2900</v>
      </c>
      <c r="AL441" s="99"/>
      <c r="AM441" s="102">
        <v>40628.24984953704</v>
      </c>
      <c r="AN441" s="99" t="s">
        <v>3365</v>
      </c>
      <c r="AO441" s="105" t="s">
        <v>3804</v>
      </c>
      <c r="AP441" s="99" t="s">
        <v>66</v>
      </c>
      <c r="AQ441" s="2"/>
      <c r="AR441" s="3"/>
      <c r="AS441" s="3"/>
      <c r="AT441" s="3"/>
      <c r="AU441" s="3"/>
    </row>
    <row r="442" spans="1:47" ht="15">
      <c r="A442" s="70" t="s">
        <v>604</v>
      </c>
      <c r="B442" s="71"/>
      <c r="C442" s="71"/>
      <c r="D442" s="72"/>
      <c r="E442" s="74"/>
      <c r="F442" s="112" t="s">
        <v>3349</v>
      </c>
      <c r="G442" s="71"/>
      <c r="H442" s="75"/>
      <c r="I442" s="76"/>
      <c r="J442" s="76"/>
      <c r="K442" s="75" t="s">
        <v>4260</v>
      </c>
      <c r="L442" s="89"/>
      <c r="M442" s="90">
        <v>2343.216796875</v>
      </c>
      <c r="N442" s="90">
        <v>9102.134765625</v>
      </c>
      <c r="O442" s="91"/>
      <c r="P442" s="92"/>
      <c r="Q442" s="92"/>
      <c r="R442" s="66"/>
      <c r="S442" s="66"/>
      <c r="T442" s="66"/>
      <c r="U442" s="66"/>
      <c r="V442" s="52"/>
      <c r="W442" s="52"/>
      <c r="X442" s="52"/>
      <c r="Y442" s="52"/>
      <c r="Z442" s="51"/>
      <c r="AA442" s="77">
        <v>442</v>
      </c>
      <c r="AB442" s="77"/>
      <c r="AC442" s="78"/>
      <c r="AD442" s="99">
        <v>1818</v>
      </c>
      <c r="AE442" s="99">
        <v>4189</v>
      </c>
      <c r="AF442" s="99">
        <v>7784</v>
      </c>
      <c r="AG442" s="99">
        <v>3382</v>
      </c>
      <c r="AH442" s="99"/>
      <c r="AI442" s="99" t="s">
        <v>2400</v>
      </c>
      <c r="AJ442" s="99" t="s">
        <v>2655</v>
      </c>
      <c r="AK442" s="105" t="s">
        <v>2901</v>
      </c>
      <c r="AL442" s="99"/>
      <c r="AM442" s="102">
        <v>40095.68582175926</v>
      </c>
      <c r="AN442" s="99" t="s">
        <v>3365</v>
      </c>
      <c r="AO442" s="105" t="s">
        <v>3805</v>
      </c>
      <c r="AP442" s="99" t="s">
        <v>66</v>
      </c>
      <c r="AQ442" s="2"/>
      <c r="AR442" s="3"/>
      <c r="AS442" s="3"/>
      <c r="AT442" s="3"/>
      <c r="AU442" s="3"/>
    </row>
    <row r="443" spans="1:47" ht="15">
      <c r="A443" s="70" t="s">
        <v>605</v>
      </c>
      <c r="B443" s="71"/>
      <c r="C443" s="71"/>
      <c r="D443" s="72"/>
      <c r="E443" s="74"/>
      <c r="F443" s="112" t="s">
        <v>3350</v>
      </c>
      <c r="G443" s="71"/>
      <c r="H443" s="75"/>
      <c r="I443" s="76"/>
      <c r="J443" s="76"/>
      <c r="K443" s="75" t="s">
        <v>4261</v>
      </c>
      <c r="L443" s="89"/>
      <c r="M443" s="90">
        <v>2451.157958984375</v>
      </c>
      <c r="N443" s="90">
        <v>8893.49609375</v>
      </c>
      <c r="O443" s="91"/>
      <c r="P443" s="92"/>
      <c r="Q443" s="92"/>
      <c r="R443" s="66"/>
      <c r="S443" s="66"/>
      <c r="T443" s="66"/>
      <c r="U443" s="66"/>
      <c r="V443" s="52"/>
      <c r="W443" s="52"/>
      <c r="X443" s="52"/>
      <c r="Y443" s="52"/>
      <c r="Z443" s="51"/>
      <c r="AA443" s="77">
        <v>443</v>
      </c>
      <c r="AB443" s="77"/>
      <c r="AC443" s="78"/>
      <c r="AD443" s="99">
        <v>940</v>
      </c>
      <c r="AE443" s="99">
        <v>1278</v>
      </c>
      <c r="AF443" s="99">
        <v>6159</v>
      </c>
      <c r="AG443" s="99">
        <v>7171</v>
      </c>
      <c r="AH443" s="99"/>
      <c r="AI443" s="99" t="s">
        <v>2401</v>
      </c>
      <c r="AJ443" s="99" t="s">
        <v>2656</v>
      </c>
      <c r="AK443" s="99"/>
      <c r="AL443" s="99"/>
      <c r="AM443" s="102">
        <v>40069.88995370371</v>
      </c>
      <c r="AN443" s="99" t="s">
        <v>3365</v>
      </c>
      <c r="AO443" s="105" t="s">
        <v>3806</v>
      </c>
      <c r="AP443" s="99" t="s">
        <v>66</v>
      </c>
      <c r="AQ443" s="2"/>
      <c r="AR443" s="3"/>
      <c r="AS443" s="3"/>
      <c r="AT443" s="3"/>
      <c r="AU443" s="3"/>
    </row>
    <row r="444" spans="1:47" ht="15">
      <c r="A444" s="70" t="s">
        <v>606</v>
      </c>
      <c r="B444" s="71"/>
      <c r="C444" s="71"/>
      <c r="D444" s="72"/>
      <c r="E444" s="74"/>
      <c r="F444" s="112" t="s">
        <v>3351</v>
      </c>
      <c r="G444" s="71"/>
      <c r="H444" s="75"/>
      <c r="I444" s="76"/>
      <c r="J444" s="76"/>
      <c r="K444" s="75" t="s">
        <v>4262</v>
      </c>
      <c r="L444" s="89"/>
      <c r="M444" s="90">
        <v>2460.960205078125</v>
      </c>
      <c r="N444" s="90">
        <v>8914.1142578125</v>
      </c>
      <c r="O444" s="91"/>
      <c r="P444" s="92"/>
      <c r="Q444" s="92"/>
      <c r="R444" s="66"/>
      <c r="S444" s="66"/>
      <c r="T444" s="66"/>
      <c r="U444" s="66"/>
      <c r="V444" s="52"/>
      <c r="W444" s="52"/>
      <c r="X444" s="52"/>
      <c r="Y444" s="52"/>
      <c r="Z444" s="51"/>
      <c r="AA444" s="77">
        <v>444</v>
      </c>
      <c r="AB444" s="77"/>
      <c r="AC444" s="78"/>
      <c r="AD444" s="99">
        <v>365</v>
      </c>
      <c r="AE444" s="99">
        <v>129</v>
      </c>
      <c r="AF444" s="99">
        <v>1693</v>
      </c>
      <c r="AG444" s="99">
        <v>3335</v>
      </c>
      <c r="AH444" s="99"/>
      <c r="AI444" s="99" t="s">
        <v>2402</v>
      </c>
      <c r="AJ444" s="99" t="s">
        <v>2475</v>
      </c>
      <c r="AK444" s="99"/>
      <c r="AL444" s="99"/>
      <c r="AM444" s="102">
        <v>42989.03702546296</v>
      </c>
      <c r="AN444" s="99" t="s">
        <v>3365</v>
      </c>
      <c r="AO444" s="105" t="s">
        <v>3807</v>
      </c>
      <c r="AP444" s="99" t="s">
        <v>66</v>
      </c>
      <c r="AQ444" s="2"/>
      <c r="AR444" s="3"/>
      <c r="AS444" s="3"/>
      <c r="AT444" s="3"/>
      <c r="AU444" s="3"/>
    </row>
    <row r="445" spans="1:47" ht="15">
      <c r="A445" s="70" t="s">
        <v>608</v>
      </c>
      <c r="B445" s="71"/>
      <c r="C445" s="71"/>
      <c r="D445" s="72"/>
      <c r="E445" s="74"/>
      <c r="F445" s="112" t="s">
        <v>3352</v>
      </c>
      <c r="G445" s="71"/>
      <c r="H445" s="75"/>
      <c r="I445" s="76"/>
      <c r="J445" s="76"/>
      <c r="K445" s="75" t="s">
        <v>4263</v>
      </c>
      <c r="L445" s="89"/>
      <c r="M445" s="90">
        <v>2457.763916015625</v>
      </c>
      <c r="N445" s="90">
        <v>8890.32421875</v>
      </c>
      <c r="O445" s="91"/>
      <c r="P445" s="92"/>
      <c r="Q445" s="92"/>
      <c r="R445" s="66"/>
      <c r="S445" s="66"/>
      <c r="T445" s="66"/>
      <c r="U445" s="66"/>
      <c r="V445" s="52"/>
      <c r="W445" s="52"/>
      <c r="X445" s="52"/>
      <c r="Y445" s="52"/>
      <c r="Z445" s="51"/>
      <c r="AA445" s="77">
        <v>445</v>
      </c>
      <c r="AB445" s="77"/>
      <c r="AC445" s="78"/>
      <c r="AD445" s="99">
        <v>1000</v>
      </c>
      <c r="AE445" s="99">
        <v>854</v>
      </c>
      <c r="AF445" s="99">
        <v>10965</v>
      </c>
      <c r="AG445" s="99">
        <v>45740</v>
      </c>
      <c r="AH445" s="99"/>
      <c r="AI445" s="99" t="s">
        <v>2403</v>
      </c>
      <c r="AJ445" s="99" t="s">
        <v>2657</v>
      </c>
      <c r="AK445" s="105" t="s">
        <v>2902</v>
      </c>
      <c r="AL445" s="99"/>
      <c r="AM445" s="102">
        <v>41564.62642361111</v>
      </c>
      <c r="AN445" s="99" t="s">
        <v>3365</v>
      </c>
      <c r="AO445" s="105" t="s">
        <v>3808</v>
      </c>
      <c r="AP445" s="99" t="s">
        <v>66</v>
      </c>
      <c r="AQ445" s="2"/>
      <c r="AR445" s="3"/>
      <c r="AS445" s="3"/>
      <c r="AT445" s="3"/>
      <c r="AU445" s="3"/>
    </row>
    <row r="446" spans="1:47" ht="15">
      <c r="A446" s="70" t="s">
        <v>609</v>
      </c>
      <c r="B446" s="71"/>
      <c r="C446" s="71"/>
      <c r="D446" s="72"/>
      <c r="E446" s="74"/>
      <c r="F446" s="112" t="s">
        <v>3353</v>
      </c>
      <c r="G446" s="71"/>
      <c r="H446" s="75"/>
      <c r="I446" s="76"/>
      <c r="J446" s="76"/>
      <c r="K446" s="75" t="s">
        <v>4264</v>
      </c>
      <c r="L446" s="89"/>
      <c r="M446" s="90">
        <v>2449.700439453125</v>
      </c>
      <c r="N446" s="90">
        <v>8916.9306640625</v>
      </c>
      <c r="O446" s="91"/>
      <c r="P446" s="92"/>
      <c r="Q446" s="92"/>
      <c r="R446" s="66"/>
      <c r="S446" s="66"/>
      <c r="T446" s="66"/>
      <c r="U446" s="66"/>
      <c r="V446" s="52"/>
      <c r="W446" s="52"/>
      <c r="X446" s="52"/>
      <c r="Y446" s="52"/>
      <c r="Z446" s="51"/>
      <c r="AA446" s="77">
        <v>446</v>
      </c>
      <c r="AB446" s="77"/>
      <c r="AC446" s="78"/>
      <c r="AD446" s="99">
        <v>273</v>
      </c>
      <c r="AE446" s="99">
        <v>273</v>
      </c>
      <c r="AF446" s="99">
        <v>1846</v>
      </c>
      <c r="AG446" s="99">
        <v>595</v>
      </c>
      <c r="AH446" s="99"/>
      <c r="AI446" s="99" t="s">
        <v>2404</v>
      </c>
      <c r="AJ446" s="99" t="s">
        <v>2566</v>
      </c>
      <c r="AK446" s="105" t="s">
        <v>2903</v>
      </c>
      <c r="AL446" s="99"/>
      <c r="AM446" s="102">
        <v>42192.79201388889</v>
      </c>
      <c r="AN446" s="99" t="s">
        <v>3365</v>
      </c>
      <c r="AO446" s="105" t="s">
        <v>3809</v>
      </c>
      <c r="AP446" s="99" t="s">
        <v>66</v>
      </c>
      <c r="AQ446" s="2"/>
      <c r="AR446" s="3"/>
      <c r="AS446" s="3"/>
      <c r="AT446" s="3"/>
      <c r="AU446" s="3"/>
    </row>
    <row r="447" spans="1:47" ht="15">
      <c r="A447" s="70" t="s">
        <v>610</v>
      </c>
      <c r="B447" s="71"/>
      <c r="C447" s="71"/>
      <c r="D447" s="72"/>
      <c r="E447" s="74"/>
      <c r="F447" s="112" t="s">
        <v>3354</v>
      </c>
      <c r="G447" s="71"/>
      <c r="H447" s="75"/>
      <c r="I447" s="76"/>
      <c r="J447" s="76"/>
      <c r="K447" s="75" t="s">
        <v>4265</v>
      </c>
      <c r="L447" s="89"/>
      <c r="M447" s="90">
        <v>2459.245849609375</v>
      </c>
      <c r="N447" s="90">
        <v>8905.9033203125</v>
      </c>
      <c r="O447" s="91"/>
      <c r="P447" s="92"/>
      <c r="Q447" s="92"/>
      <c r="R447" s="66"/>
      <c r="S447" s="66"/>
      <c r="T447" s="66"/>
      <c r="U447" s="66"/>
      <c r="V447" s="52"/>
      <c r="W447" s="52"/>
      <c r="X447" s="52"/>
      <c r="Y447" s="52"/>
      <c r="Z447" s="51"/>
      <c r="AA447" s="77">
        <v>447</v>
      </c>
      <c r="AB447" s="77"/>
      <c r="AC447" s="78"/>
      <c r="AD447" s="99">
        <v>352</v>
      </c>
      <c r="AE447" s="99">
        <v>417</v>
      </c>
      <c r="AF447" s="99">
        <v>996</v>
      </c>
      <c r="AG447" s="99">
        <v>782</v>
      </c>
      <c r="AH447" s="99"/>
      <c r="AI447" s="99" t="s">
        <v>2405</v>
      </c>
      <c r="AJ447" s="99"/>
      <c r="AK447" s="105" t="s">
        <v>2904</v>
      </c>
      <c r="AL447" s="99"/>
      <c r="AM447" s="102">
        <v>42268.86372685185</v>
      </c>
      <c r="AN447" s="99" t="s">
        <v>3365</v>
      </c>
      <c r="AO447" s="105" t="s">
        <v>3810</v>
      </c>
      <c r="AP447" s="99" t="s">
        <v>66</v>
      </c>
      <c r="AQ447" s="2"/>
      <c r="AR447" s="3"/>
      <c r="AS447" s="3"/>
      <c r="AT447" s="3"/>
      <c r="AU447" s="3"/>
    </row>
    <row r="448" spans="1:47" ht="15">
      <c r="A448" s="70" t="s">
        <v>611</v>
      </c>
      <c r="B448" s="71"/>
      <c r="C448" s="71"/>
      <c r="D448" s="72"/>
      <c r="E448" s="74"/>
      <c r="F448" s="112" t="s">
        <v>3355</v>
      </c>
      <c r="G448" s="71"/>
      <c r="H448" s="75"/>
      <c r="I448" s="76"/>
      <c r="J448" s="76"/>
      <c r="K448" s="75" t="s">
        <v>4266</v>
      </c>
      <c r="L448" s="89"/>
      <c r="M448" s="90">
        <v>2439.850341796875</v>
      </c>
      <c r="N448" s="90">
        <v>8892.6083984375</v>
      </c>
      <c r="O448" s="91"/>
      <c r="P448" s="92"/>
      <c r="Q448" s="92"/>
      <c r="R448" s="66"/>
      <c r="S448" s="66"/>
      <c r="T448" s="66"/>
      <c r="U448" s="66"/>
      <c r="V448" s="52"/>
      <c r="W448" s="52"/>
      <c r="X448" s="52"/>
      <c r="Y448" s="52"/>
      <c r="Z448" s="51"/>
      <c r="AA448" s="77">
        <v>448</v>
      </c>
      <c r="AB448" s="77"/>
      <c r="AC448" s="78"/>
      <c r="AD448" s="99">
        <v>105</v>
      </c>
      <c r="AE448" s="99">
        <v>51</v>
      </c>
      <c r="AF448" s="99">
        <v>198</v>
      </c>
      <c r="AG448" s="99">
        <v>57</v>
      </c>
      <c r="AH448" s="99"/>
      <c r="AI448" s="99" t="s">
        <v>2406</v>
      </c>
      <c r="AJ448" s="99"/>
      <c r="AK448" s="105" t="s">
        <v>2905</v>
      </c>
      <c r="AL448" s="99"/>
      <c r="AM448" s="102">
        <v>42018.74244212963</v>
      </c>
      <c r="AN448" s="99" t="s">
        <v>3365</v>
      </c>
      <c r="AO448" s="105" t="s">
        <v>3811</v>
      </c>
      <c r="AP448" s="99" t="s">
        <v>66</v>
      </c>
      <c r="AQ448" s="2"/>
      <c r="AR448" s="3"/>
      <c r="AS448" s="3"/>
      <c r="AT448" s="3"/>
      <c r="AU448" s="3"/>
    </row>
    <row r="449" spans="1:47" ht="15">
      <c r="A449" s="70" t="s">
        <v>612</v>
      </c>
      <c r="B449" s="71"/>
      <c r="C449" s="71"/>
      <c r="D449" s="72"/>
      <c r="E449" s="74"/>
      <c r="F449" s="112" t="s">
        <v>3356</v>
      </c>
      <c r="G449" s="71"/>
      <c r="H449" s="75"/>
      <c r="I449" s="76"/>
      <c r="J449" s="76"/>
      <c r="K449" s="75" t="s">
        <v>4267</v>
      </c>
      <c r="L449" s="89"/>
      <c r="M449" s="90">
        <v>2452.033203125</v>
      </c>
      <c r="N449" s="90">
        <v>8916.19140625</v>
      </c>
      <c r="O449" s="91"/>
      <c r="P449" s="92"/>
      <c r="Q449" s="92"/>
      <c r="R449" s="66"/>
      <c r="S449" s="66"/>
      <c r="T449" s="66"/>
      <c r="U449" s="66"/>
      <c r="V449" s="52"/>
      <c r="W449" s="52"/>
      <c r="X449" s="52"/>
      <c r="Y449" s="52"/>
      <c r="Z449" s="51"/>
      <c r="AA449" s="77">
        <v>449</v>
      </c>
      <c r="AB449" s="77"/>
      <c r="AC449" s="78"/>
      <c r="AD449" s="99">
        <v>45</v>
      </c>
      <c r="AE449" s="99">
        <v>49</v>
      </c>
      <c r="AF449" s="99">
        <v>917</v>
      </c>
      <c r="AG449" s="99">
        <v>70</v>
      </c>
      <c r="AH449" s="99"/>
      <c r="AI449" s="99" t="s">
        <v>2407</v>
      </c>
      <c r="AJ449" s="99" t="s">
        <v>2517</v>
      </c>
      <c r="AK449" s="105" t="s">
        <v>2906</v>
      </c>
      <c r="AL449" s="99"/>
      <c r="AM449" s="102">
        <v>42619.82630787037</v>
      </c>
      <c r="AN449" s="99" t="s">
        <v>3365</v>
      </c>
      <c r="AO449" s="105" t="s">
        <v>3812</v>
      </c>
      <c r="AP449" s="99" t="s">
        <v>66</v>
      </c>
      <c r="AQ449" s="2"/>
      <c r="AR449" s="3"/>
      <c r="AS449" s="3"/>
      <c r="AT449" s="3"/>
      <c r="AU449" s="3"/>
    </row>
    <row r="450" spans="1:47" ht="15">
      <c r="A450" s="70" t="s">
        <v>614</v>
      </c>
      <c r="B450" s="71"/>
      <c r="C450" s="71"/>
      <c r="D450" s="72"/>
      <c r="E450" s="74"/>
      <c r="F450" s="112" t="s">
        <v>3357</v>
      </c>
      <c r="G450" s="71"/>
      <c r="H450" s="75"/>
      <c r="I450" s="76"/>
      <c r="J450" s="76"/>
      <c r="K450" s="75" t="s">
        <v>4268</v>
      </c>
      <c r="L450" s="89"/>
      <c r="M450" s="90">
        <v>2625.8251953125</v>
      </c>
      <c r="N450" s="90">
        <v>8792.56640625</v>
      </c>
      <c r="O450" s="91"/>
      <c r="P450" s="92"/>
      <c r="Q450" s="92"/>
      <c r="R450" s="66"/>
      <c r="S450" s="66"/>
      <c r="T450" s="66"/>
      <c r="U450" s="66"/>
      <c r="V450" s="52"/>
      <c r="W450" s="52"/>
      <c r="X450" s="52"/>
      <c r="Y450" s="52"/>
      <c r="Z450" s="51"/>
      <c r="AA450" s="77">
        <v>450</v>
      </c>
      <c r="AB450" s="77"/>
      <c r="AC450" s="78"/>
      <c r="AD450" s="99">
        <v>1038</v>
      </c>
      <c r="AE450" s="99">
        <v>830</v>
      </c>
      <c r="AF450" s="99">
        <v>64199</v>
      </c>
      <c r="AG450" s="99">
        <v>123158</v>
      </c>
      <c r="AH450" s="99"/>
      <c r="AI450" s="99"/>
      <c r="AJ450" s="99" t="s">
        <v>2658</v>
      </c>
      <c r="AK450" s="105" t="s">
        <v>2907</v>
      </c>
      <c r="AL450" s="99"/>
      <c r="AM450" s="102">
        <v>40232.596296296295</v>
      </c>
      <c r="AN450" s="99" t="s">
        <v>3365</v>
      </c>
      <c r="AO450" s="105" t="s">
        <v>3813</v>
      </c>
      <c r="AP450" s="99" t="s">
        <v>66</v>
      </c>
      <c r="AQ450" s="2"/>
      <c r="AR450" s="3"/>
      <c r="AS450" s="3"/>
      <c r="AT450" s="3"/>
      <c r="AU450" s="3"/>
    </row>
    <row r="451" spans="1:47" ht="15">
      <c r="A451" s="70" t="s">
        <v>617</v>
      </c>
      <c r="B451" s="71"/>
      <c r="C451" s="71"/>
      <c r="D451" s="72"/>
      <c r="E451" s="74"/>
      <c r="F451" s="112" t="s">
        <v>3358</v>
      </c>
      <c r="G451" s="71"/>
      <c r="H451" s="75"/>
      <c r="I451" s="76"/>
      <c r="J451" s="76"/>
      <c r="K451" s="75" t="s">
        <v>4269</v>
      </c>
      <c r="L451" s="89"/>
      <c r="M451" s="90">
        <v>2753.4521484375</v>
      </c>
      <c r="N451" s="90">
        <v>8956.880859375</v>
      </c>
      <c r="O451" s="91"/>
      <c r="P451" s="92"/>
      <c r="Q451" s="92"/>
      <c r="R451" s="66"/>
      <c r="S451" s="66"/>
      <c r="T451" s="66"/>
      <c r="U451" s="66"/>
      <c r="V451" s="52"/>
      <c r="W451" s="52"/>
      <c r="X451" s="52"/>
      <c r="Y451" s="52"/>
      <c r="Z451" s="51"/>
      <c r="AA451" s="77">
        <v>451</v>
      </c>
      <c r="AB451" s="77"/>
      <c r="AC451" s="78"/>
      <c r="AD451" s="99">
        <v>94</v>
      </c>
      <c r="AE451" s="99">
        <v>5627</v>
      </c>
      <c r="AF451" s="99">
        <v>8014</v>
      </c>
      <c r="AG451" s="99">
        <v>1489</v>
      </c>
      <c r="AH451" s="99"/>
      <c r="AI451" s="99" t="s">
        <v>2408</v>
      </c>
      <c r="AJ451" s="99" t="s">
        <v>2435</v>
      </c>
      <c r="AK451" s="105" t="s">
        <v>2908</v>
      </c>
      <c r="AL451" s="99"/>
      <c r="AM451" s="102">
        <v>40192.61556712963</v>
      </c>
      <c r="AN451" s="99" t="s">
        <v>3365</v>
      </c>
      <c r="AO451" s="105" t="s">
        <v>3814</v>
      </c>
      <c r="AP451" s="99" t="s">
        <v>66</v>
      </c>
      <c r="AQ451" s="2"/>
      <c r="AR451" s="3"/>
      <c r="AS451" s="3"/>
      <c r="AT451" s="3"/>
      <c r="AU451" s="3"/>
    </row>
    <row r="452" spans="1:47" ht="15">
      <c r="A452" s="70" t="s">
        <v>618</v>
      </c>
      <c r="B452" s="71"/>
      <c r="C452" s="71"/>
      <c r="D452" s="72"/>
      <c r="E452" s="74"/>
      <c r="F452" s="112" t="s">
        <v>3359</v>
      </c>
      <c r="G452" s="71"/>
      <c r="H452" s="75"/>
      <c r="I452" s="76"/>
      <c r="J452" s="76"/>
      <c r="K452" s="75" t="s">
        <v>4270</v>
      </c>
      <c r="L452" s="89"/>
      <c r="M452" s="90">
        <v>2605.094970703125</v>
      </c>
      <c r="N452" s="90">
        <v>8794.7763671875</v>
      </c>
      <c r="O452" s="91"/>
      <c r="P452" s="92"/>
      <c r="Q452" s="92"/>
      <c r="R452" s="66"/>
      <c r="S452" s="66"/>
      <c r="T452" s="66"/>
      <c r="U452" s="66"/>
      <c r="V452" s="52"/>
      <c r="W452" s="52"/>
      <c r="X452" s="52"/>
      <c r="Y452" s="52"/>
      <c r="Z452" s="51"/>
      <c r="AA452" s="77">
        <v>452</v>
      </c>
      <c r="AB452" s="77"/>
      <c r="AC452" s="78"/>
      <c r="AD452" s="99">
        <v>151</v>
      </c>
      <c r="AE452" s="99">
        <v>421</v>
      </c>
      <c r="AF452" s="99">
        <v>4423</v>
      </c>
      <c r="AG452" s="99">
        <v>93</v>
      </c>
      <c r="AH452" s="99"/>
      <c r="AI452" s="99"/>
      <c r="AJ452" s="99"/>
      <c r="AK452" s="99"/>
      <c r="AL452" s="99"/>
      <c r="AM452" s="102">
        <v>41379.58324074074</v>
      </c>
      <c r="AN452" s="99" t="s">
        <v>3365</v>
      </c>
      <c r="AO452" s="105" t="s">
        <v>3815</v>
      </c>
      <c r="AP452" s="99" t="s">
        <v>66</v>
      </c>
      <c r="AQ452" s="2"/>
      <c r="AR452" s="3"/>
      <c r="AS452" s="3"/>
      <c r="AT452" s="3"/>
      <c r="AU452" s="3"/>
    </row>
    <row r="453" spans="1:47" ht="15">
      <c r="A453" s="70" t="s">
        <v>620</v>
      </c>
      <c r="B453" s="71"/>
      <c r="C453" s="71"/>
      <c r="D453" s="72"/>
      <c r="E453" s="74"/>
      <c r="F453" s="112" t="s">
        <v>3360</v>
      </c>
      <c r="G453" s="71"/>
      <c r="H453" s="75"/>
      <c r="I453" s="76"/>
      <c r="J453" s="76"/>
      <c r="K453" s="75" t="s">
        <v>4271</v>
      </c>
      <c r="L453" s="89"/>
      <c r="M453" s="90">
        <v>2436.38671875</v>
      </c>
      <c r="N453" s="90">
        <v>8831.517578125</v>
      </c>
      <c r="O453" s="91"/>
      <c r="P453" s="92"/>
      <c r="Q453" s="92"/>
      <c r="R453" s="66"/>
      <c r="S453" s="66"/>
      <c r="T453" s="66"/>
      <c r="U453" s="66"/>
      <c r="V453" s="52"/>
      <c r="W453" s="52"/>
      <c r="X453" s="52"/>
      <c r="Y453" s="52"/>
      <c r="Z453" s="51"/>
      <c r="AA453" s="77">
        <v>453</v>
      </c>
      <c r="AB453" s="77"/>
      <c r="AC453" s="78"/>
      <c r="AD453" s="99">
        <v>660</v>
      </c>
      <c r="AE453" s="99">
        <v>6481</v>
      </c>
      <c r="AF453" s="99">
        <v>12628</v>
      </c>
      <c r="AG453" s="99">
        <v>1167</v>
      </c>
      <c r="AH453" s="99"/>
      <c r="AI453" s="99" t="s">
        <v>2409</v>
      </c>
      <c r="AJ453" s="99"/>
      <c r="AK453" s="105" t="s">
        <v>2909</v>
      </c>
      <c r="AL453" s="99"/>
      <c r="AM453" s="102">
        <v>41579.82409722222</v>
      </c>
      <c r="AN453" s="99" t="s">
        <v>3365</v>
      </c>
      <c r="AO453" s="105" t="s">
        <v>3816</v>
      </c>
      <c r="AP453" s="99" t="s">
        <v>66</v>
      </c>
      <c r="AQ453" s="2"/>
      <c r="AR453" s="3"/>
      <c r="AS453" s="3"/>
      <c r="AT453" s="3"/>
      <c r="AU453" s="3"/>
    </row>
    <row r="454" spans="1:47" ht="15">
      <c r="A454" s="70" t="s">
        <v>619</v>
      </c>
      <c r="B454" s="71"/>
      <c r="C454" s="71"/>
      <c r="D454" s="72"/>
      <c r="E454" s="74"/>
      <c r="F454" s="112" t="s">
        <v>3361</v>
      </c>
      <c r="G454" s="71"/>
      <c r="H454" s="75"/>
      <c r="I454" s="76"/>
      <c r="J454" s="76"/>
      <c r="K454" s="75" t="s">
        <v>4272</v>
      </c>
      <c r="L454" s="89"/>
      <c r="M454" s="90">
        <v>2519.82568359375</v>
      </c>
      <c r="N454" s="90">
        <v>9092.388671875</v>
      </c>
      <c r="O454" s="91"/>
      <c r="P454" s="92"/>
      <c r="Q454" s="92"/>
      <c r="R454" s="66"/>
      <c r="S454" s="66"/>
      <c r="T454" s="66"/>
      <c r="U454" s="66"/>
      <c r="V454" s="52"/>
      <c r="W454" s="52"/>
      <c r="X454" s="52"/>
      <c r="Y454" s="52"/>
      <c r="Z454" s="51"/>
      <c r="AA454" s="77">
        <v>454</v>
      </c>
      <c r="AB454" s="77"/>
      <c r="AC454" s="78"/>
      <c r="AD454" s="99">
        <v>9229</v>
      </c>
      <c r="AE454" s="99">
        <v>12101</v>
      </c>
      <c r="AF454" s="99">
        <v>24107</v>
      </c>
      <c r="AG454" s="99">
        <v>12243</v>
      </c>
      <c r="AH454" s="99"/>
      <c r="AI454" s="99" t="s">
        <v>2410</v>
      </c>
      <c r="AJ454" s="99" t="s">
        <v>2659</v>
      </c>
      <c r="AK454" s="105" t="s">
        <v>2910</v>
      </c>
      <c r="AL454" s="99"/>
      <c r="AM454" s="102">
        <v>39939.669965277775</v>
      </c>
      <c r="AN454" s="99" t="s">
        <v>3365</v>
      </c>
      <c r="AO454" s="105" t="s">
        <v>3817</v>
      </c>
      <c r="AP454" s="99" t="s">
        <v>66</v>
      </c>
      <c r="AQ454" s="2"/>
      <c r="AR454" s="3"/>
      <c r="AS454" s="3"/>
      <c r="AT454" s="3"/>
      <c r="AU454" s="3"/>
    </row>
    <row r="455" spans="1:47" ht="15">
      <c r="A455" s="70" t="s">
        <v>621</v>
      </c>
      <c r="B455" s="71"/>
      <c r="C455" s="71"/>
      <c r="D455" s="72"/>
      <c r="E455" s="74"/>
      <c r="F455" s="112" t="s">
        <v>3362</v>
      </c>
      <c r="G455" s="71"/>
      <c r="H455" s="75"/>
      <c r="I455" s="76"/>
      <c r="J455" s="76"/>
      <c r="K455" s="75" t="s">
        <v>4273</v>
      </c>
      <c r="L455" s="89"/>
      <c r="M455" s="90">
        <v>2434.104248046875</v>
      </c>
      <c r="N455" s="90">
        <v>8821.404296875</v>
      </c>
      <c r="O455" s="91"/>
      <c r="P455" s="92"/>
      <c r="Q455" s="92"/>
      <c r="R455" s="66"/>
      <c r="S455" s="66"/>
      <c r="T455" s="66"/>
      <c r="U455" s="66"/>
      <c r="V455" s="52"/>
      <c r="W455" s="52"/>
      <c r="X455" s="52"/>
      <c r="Y455" s="52"/>
      <c r="Z455" s="51"/>
      <c r="AA455" s="77">
        <v>455</v>
      </c>
      <c r="AB455" s="77"/>
      <c r="AC455" s="78"/>
      <c r="AD455" s="99">
        <v>5001</v>
      </c>
      <c r="AE455" s="99">
        <v>1759</v>
      </c>
      <c r="AF455" s="99">
        <v>2649</v>
      </c>
      <c r="AG455" s="99">
        <v>1803</v>
      </c>
      <c r="AH455" s="99"/>
      <c r="AI455" s="99" t="s">
        <v>2411</v>
      </c>
      <c r="AJ455" s="99" t="s">
        <v>2660</v>
      </c>
      <c r="AK455" s="105" t="s">
        <v>2911</v>
      </c>
      <c r="AL455" s="99"/>
      <c r="AM455" s="102">
        <v>42026.721875</v>
      </c>
      <c r="AN455" s="99" t="s">
        <v>3365</v>
      </c>
      <c r="AO455" s="105" t="s">
        <v>3818</v>
      </c>
      <c r="AP455" s="99" t="s">
        <v>66</v>
      </c>
      <c r="AQ455" s="2"/>
      <c r="AR455" s="3"/>
      <c r="AS455" s="3"/>
      <c r="AT455" s="3"/>
      <c r="AU455" s="3"/>
    </row>
    <row r="456" spans="1:47" ht="15">
      <c r="A456" s="70" t="s">
        <v>622</v>
      </c>
      <c r="B456" s="71"/>
      <c r="C456" s="71"/>
      <c r="D456" s="72"/>
      <c r="E456" s="74"/>
      <c r="F456" s="112" t="s">
        <v>3363</v>
      </c>
      <c r="G456" s="71"/>
      <c r="H456" s="75"/>
      <c r="I456" s="76"/>
      <c r="J456" s="76"/>
      <c r="K456" s="75" t="s">
        <v>4274</v>
      </c>
      <c r="L456" s="89"/>
      <c r="M456" s="90">
        <v>2444.665283203125</v>
      </c>
      <c r="N456" s="90">
        <v>8891.869140625</v>
      </c>
      <c r="O456" s="91"/>
      <c r="P456" s="92"/>
      <c r="Q456" s="92"/>
      <c r="R456" s="66"/>
      <c r="S456" s="66"/>
      <c r="T456" s="66"/>
      <c r="U456" s="66"/>
      <c r="V456" s="52"/>
      <c r="W456" s="52"/>
      <c r="X456" s="52"/>
      <c r="Y456" s="52"/>
      <c r="Z456" s="51"/>
      <c r="AA456" s="77">
        <v>456</v>
      </c>
      <c r="AB456" s="77"/>
      <c r="AC456" s="78"/>
      <c r="AD456" s="99">
        <v>1216</v>
      </c>
      <c r="AE456" s="99">
        <v>1467</v>
      </c>
      <c r="AF456" s="99">
        <v>7753</v>
      </c>
      <c r="AG456" s="99">
        <v>171</v>
      </c>
      <c r="AH456" s="99"/>
      <c r="AI456" s="99" t="s">
        <v>2412</v>
      </c>
      <c r="AJ456" s="99" t="s">
        <v>2661</v>
      </c>
      <c r="AK456" s="105" t="s">
        <v>2912</v>
      </c>
      <c r="AL456" s="99"/>
      <c r="AM456" s="102">
        <v>40035.81496527778</v>
      </c>
      <c r="AN456" s="99" t="s">
        <v>3365</v>
      </c>
      <c r="AO456" s="105" t="s">
        <v>3819</v>
      </c>
      <c r="AP456" s="99" t="s">
        <v>66</v>
      </c>
      <c r="AQ456" s="2"/>
      <c r="AR456" s="3"/>
      <c r="AS456" s="3"/>
      <c r="AT456" s="3"/>
      <c r="AU456" s="3"/>
    </row>
    <row r="457" spans="1:47" ht="15">
      <c r="A457" s="79" t="s">
        <v>623</v>
      </c>
      <c r="B457" s="80"/>
      <c r="C457" s="80"/>
      <c r="D457" s="81"/>
      <c r="E457" s="83"/>
      <c r="F457" s="113" t="s">
        <v>3364</v>
      </c>
      <c r="G457" s="80"/>
      <c r="H457" s="84"/>
      <c r="I457" s="85"/>
      <c r="J457" s="85"/>
      <c r="K457" s="84" t="s">
        <v>4275</v>
      </c>
      <c r="L457" s="93"/>
      <c r="M457" s="94">
        <v>2438.521484375</v>
      </c>
      <c r="N457" s="94">
        <v>8915.03125</v>
      </c>
      <c r="O457" s="95"/>
      <c r="P457" s="96"/>
      <c r="Q457" s="96"/>
      <c r="R457" s="67"/>
      <c r="S457" s="67"/>
      <c r="T457" s="67"/>
      <c r="U457" s="67"/>
      <c r="V457" s="68"/>
      <c r="W457" s="68"/>
      <c r="X457" s="68"/>
      <c r="Y457" s="68"/>
      <c r="Z457" s="69"/>
      <c r="AA457" s="97">
        <v>457</v>
      </c>
      <c r="AB457" s="97"/>
      <c r="AC457" s="88"/>
      <c r="AD457" s="99">
        <v>2084</v>
      </c>
      <c r="AE457" s="99">
        <v>2730</v>
      </c>
      <c r="AF457" s="99">
        <v>32995</v>
      </c>
      <c r="AG457" s="99">
        <v>49646</v>
      </c>
      <c r="AH457" s="99"/>
      <c r="AI457" s="99" t="s">
        <v>2413</v>
      </c>
      <c r="AJ457" s="99" t="s">
        <v>2425</v>
      </c>
      <c r="AK457" s="105" t="s">
        <v>2913</v>
      </c>
      <c r="AL457" s="99"/>
      <c r="AM457" s="102">
        <v>41221.113912037035</v>
      </c>
      <c r="AN457" s="99" t="s">
        <v>3365</v>
      </c>
      <c r="AO457" s="105" t="s">
        <v>3820</v>
      </c>
      <c r="AP457" s="99" t="s">
        <v>66</v>
      </c>
      <c r="AQ457" s="2"/>
      <c r="AR457" s="3"/>
      <c r="AS457" s="3"/>
      <c r="AT457" s="3"/>
      <c r="AU4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7"/>
    <dataValidation allowBlank="1" errorTitle="Invalid Vertex Visibility" error="You have entered an unrecognized vertex visibility.  Try selecting from the drop-down list instead." sqref="AQ3"/>
    <dataValidation allowBlank="1" showErrorMessage="1" sqref="AQ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7"/>
    <dataValidation allowBlank="1" showInputMessage="1" promptTitle="Vertex Tooltip" prompt="Enter optional text that will pop up when the mouse is hovered over the vertex." errorTitle="Invalid Vertex Image Key" sqref="K3:K4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7"/>
    <dataValidation allowBlank="1" showInputMessage="1" promptTitle="Vertex Label Fill Color" prompt="To select an optional fill color for the Label shape, right-click and select Select Color on the right-click menu." sqref="I3:I457"/>
    <dataValidation allowBlank="1" showInputMessage="1" promptTitle="Vertex Image File" prompt="Enter the path to an image file.  Hover over the column header for examples." errorTitle="Invalid Vertex Image Key" sqref="F3:F457"/>
    <dataValidation allowBlank="1" showInputMessage="1" promptTitle="Vertex Color" prompt="To select an optional vertex color, right-click and select Select Color on the right-click menu." sqref="B3:B457"/>
    <dataValidation allowBlank="1" showInputMessage="1" promptTitle="Vertex Opacity" prompt="Enter an optional vertex opacity between 0 (transparent) and 100 (opaque)." errorTitle="Invalid Vertex Opacity" error="The optional vertex opacity must be a whole number between 0 and 10." sqref="E3:E457"/>
    <dataValidation type="list" allowBlank="1" showInputMessage="1" showErrorMessage="1" promptTitle="Vertex Shape" prompt="Select an optional vertex shape." errorTitle="Invalid Vertex Shape" error="You have entered an invalid vertex shape.  Try selecting from the drop-down list instead." sqref="C3:C4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7">
      <formula1>ValidVertexLabelPositions</formula1>
    </dataValidation>
    <dataValidation allowBlank="1" showInputMessage="1" showErrorMessage="1" promptTitle="Vertex Name" prompt="Enter the name of the vertex." sqref="A3:A457"/>
  </dataValidations>
  <hyperlinks>
    <hyperlink ref="AI278" r:id="rId1" display="https://t.co/ae349SsfRA"/>
    <hyperlink ref="AK5" r:id="rId2" display="https://t.co/yBBxiPealB"/>
    <hyperlink ref="AK6" r:id="rId3" display="http://t.co/Eep4s8KYnY"/>
    <hyperlink ref="AK12" r:id="rId4" display="https://t.co/EMkGXkPN7h"/>
    <hyperlink ref="AK14" r:id="rId5" display="https://t.co/Yy71OSX6Dp"/>
    <hyperlink ref="AK15" r:id="rId6" display="https://t.co/RW6Ig5YvTX"/>
    <hyperlink ref="AK17" r:id="rId7" display="https://t.co/7e5Tkh74EG"/>
    <hyperlink ref="AK20" r:id="rId8" display="http://t.co/FBntZAIM7V"/>
    <hyperlink ref="AK22" r:id="rId9" display="http://t.co/3CRpVgXEDl"/>
    <hyperlink ref="AK26" r:id="rId10" display="https://t.co/idb7USZonq"/>
    <hyperlink ref="AK29" r:id="rId11" display="https://t.co/SlXKcmJGKc"/>
    <hyperlink ref="AK30" r:id="rId12" display="https://t.co/u9BqxHGsdh"/>
    <hyperlink ref="AK32" r:id="rId13" display="http://t.co/w1noEXqpN9"/>
    <hyperlink ref="AK33" r:id="rId14" display="https://t.co/rq07KMWY42"/>
    <hyperlink ref="AK36" r:id="rId15" display="https://t.co/vTzE9CofZQ"/>
    <hyperlink ref="AK39" r:id="rId16" display="https://t.co/ARnqZOqYiN"/>
    <hyperlink ref="AK41" r:id="rId17" display="https://t.co/a59OSXFFYB"/>
    <hyperlink ref="AK43" r:id="rId18" display="https://t.co/1yPE0yF8uC"/>
    <hyperlink ref="AK45" r:id="rId19" display="http://t.co/AILVR1TaJM"/>
    <hyperlink ref="AK47" r:id="rId20" display="http://t.co/lP2fLMoCLo"/>
    <hyperlink ref="AK48" r:id="rId21" display="https://t.co/w0KLPtppYI"/>
    <hyperlink ref="AK50" r:id="rId22" display="http://t.co/YK5posdMfx"/>
    <hyperlink ref="AK52" r:id="rId23" display="https://t.co/vfgCCTpRU1"/>
    <hyperlink ref="AK53" r:id="rId24" display="http://t.co/GguSiHto8D"/>
    <hyperlink ref="AK54" r:id="rId25" display="https://t.co/eliOqV6WZt"/>
    <hyperlink ref="AK56" r:id="rId26" display="https://t.co/eIbvsSoHSo"/>
    <hyperlink ref="AK57" r:id="rId27" display="http://t.co/d43JtLjsgX"/>
    <hyperlink ref="AK58" r:id="rId28" display="http://t.co/FBvdi2GChI"/>
    <hyperlink ref="AK59" r:id="rId29" display="https://t.co/CMCgOPb69l"/>
    <hyperlink ref="AK60" r:id="rId30" display="http://t.co/vqZnVCQgpR"/>
    <hyperlink ref="AK61" r:id="rId31" display="https://t.co/j5E5AjfBTl"/>
    <hyperlink ref="AK64" r:id="rId32" display="https://t.co/H4RAHe7Vpv"/>
    <hyperlink ref="AK66" r:id="rId33" display="http://t.co/6Fyqm8qoRz"/>
    <hyperlink ref="AK67" r:id="rId34" display="http://t.co/C9W3E5zk5i"/>
    <hyperlink ref="AK69" r:id="rId35" display="https://t.co/8IqfN8yCpG"/>
    <hyperlink ref="AK71" r:id="rId36" display="https://t.co/F3fLcf5sH7"/>
    <hyperlink ref="AK72" r:id="rId37" display="http://t.co/yI4Ail47Yx"/>
    <hyperlink ref="AK75" r:id="rId38" display="https://t.co/hHkBLMIq7s"/>
    <hyperlink ref="AK78" r:id="rId39" display="https://t.co/as18K3TIjq"/>
    <hyperlink ref="AK82" r:id="rId40" display="https://t.co/DXFsNBsAkb"/>
    <hyperlink ref="AK83" r:id="rId41" display="https://t.co/JuSaRg6myz"/>
    <hyperlink ref="AK86" r:id="rId42" display="https://t.co/xo3XmXGBpn"/>
    <hyperlink ref="AK87" r:id="rId43" display="https://t.co/BUKJFiE7w1"/>
    <hyperlink ref="AK88" r:id="rId44" display="https://t.co/KZLS1Y9Xv7"/>
    <hyperlink ref="AK90" r:id="rId45" display="https://t.co/2WbyzHXEJ1"/>
    <hyperlink ref="AK92" r:id="rId46" display="https://t.co/RDpFsJpjhT"/>
    <hyperlink ref="AK93" r:id="rId47" display="https://t.co/jxFsHtG6gV"/>
    <hyperlink ref="AK97" r:id="rId48" display="https://t.co/2jiP87oiTm"/>
    <hyperlink ref="AK98" r:id="rId49" display="https://t.co/NkCtSdtrKL"/>
    <hyperlink ref="AK99" r:id="rId50" display="https://t.co/W2TNIY6NpG"/>
    <hyperlink ref="AK100" r:id="rId51" display="https://t.co/ybxu6kVRsK"/>
    <hyperlink ref="AK103" r:id="rId52" display="https://t.co/UDILfpPFxg"/>
    <hyperlink ref="AK106" r:id="rId53" display="https://t.co/0XIcyiQCVb"/>
    <hyperlink ref="AK107" r:id="rId54" display="http://t.co/MwZIhDZguW"/>
    <hyperlink ref="AK108" r:id="rId55" display="https://t.co/LeK1webMyr"/>
    <hyperlink ref="AK110" r:id="rId56" display="https://t.co/t6o3CFcn2V"/>
    <hyperlink ref="AK111" r:id="rId57" display="https://t.co/xj7VEiPorI"/>
    <hyperlink ref="AK112" r:id="rId58" display="http://t.co/jDkpX17QXV"/>
    <hyperlink ref="AK113" r:id="rId59" display="https://t.co/ylICf3m1DT"/>
    <hyperlink ref="AK117" r:id="rId60" display="https://t.co/qhrVbgHOPM"/>
    <hyperlink ref="AK119" r:id="rId61" display="https://t.co/Y4eJ7KFUSd"/>
    <hyperlink ref="AK120" r:id="rId62" display="https://t.co/Hy9xrsCjhG"/>
    <hyperlink ref="AK121" r:id="rId63" display="https://t.co/T1T32OOA6U"/>
    <hyperlink ref="AK123" r:id="rId64" display="https://t.co/xi4Npe4kfW"/>
    <hyperlink ref="AK124" r:id="rId65" display="https://t.co/UelQCjJLFi"/>
    <hyperlink ref="AK125" r:id="rId66" display="http://t.co/DernzdZZgw"/>
    <hyperlink ref="AK129" r:id="rId67" display="https://t.co/dAGFxjQWq1"/>
    <hyperlink ref="AK130" r:id="rId68" display="https://t.co/hL6uSXYKy7"/>
    <hyperlink ref="AK133" r:id="rId69" display="http://t.co/t4YNUGNLqj"/>
    <hyperlink ref="AK134" r:id="rId70" display="https://t.co/EjetoWA2LI"/>
    <hyperlink ref="AK135" r:id="rId71" display="https://t.co/tFlDISjVgV"/>
    <hyperlink ref="AK136" r:id="rId72" display="https://t.co/SUeXhA70dJ"/>
    <hyperlink ref="AK137" r:id="rId73" display="https://t.co/zDDgQdN0u0"/>
    <hyperlink ref="AK138" r:id="rId74" display="https://t.co/30GF8jGPLM"/>
    <hyperlink ref="AK139" r:id="rId75" display="https://t.co/nwcnK3CNvD"/>
    <hyperlink ref="AK140" r:id="rId76" display="https://t.co/OMgFskeRc1"/>
    <hyperlink ref="AK141" r:id="rId77" display="https://t.co/DXFsNBsAkb"/>
    <hyperlink ref="AK142" r:id="rId78" display="https://t.co/RMQ9WCgdMw"/>
    <hyperlink ref="AK143" r:id="rId79" display="https://t.co/OYS3pnqJS8"/>
    <hyperlink ref="AK145" r:id="rId80" display="https://t.co/JlZg6YZNqU"/>
    <hyperlink ref="AK146" r:id="rId81" display="https://t.co/N5XmMbasVi"/>
    <hyperlink ref="AK149" r:id="rId82" display="https://t.co/LJV1CQfIPK"/>
    <hyperlink ref="AK150" r:id="rId83" display="https://t.co/m3CEH3puWx"/>
    <hyperlink ref="AK152" r:id="rId84" display="https://t.co/pWkQYsmq1l"/>
    <hyperlink ref="AK153" r:id="rId85" display="https://t.co/ZrEFwRaeCj"/>
    <hyperlink ref="AK154" r:id="rId86" display="https://t.co/kR01JDpHAO"/>
    <hyperlink ref="AK155" r:id="rId87" display="https://t.co/oChDrose2A"/>
    <hyperlink ref="AK156" r:id="rId88" display="https://t.co/0YZ6WhQJ20"/>
    <hyperlink ref="AK157" r:id="rId89" display="https://t.co/zeUqHb2FWC"/>
    <hyperlink ref="AK158" r:id="rId90" display="http://t.co/UrTqdapgoC"/>
    <hyperlink ref="AK159" r:id="rId91" display="https://t.co/2N8uMhWkI9"/>
    <hyperlink ref="AK161" r:id="rId92" display="https://t.co/79aRrm8WxO"/>
    <hyperlink ref="AK165" r:id="rId93" display="http://t.co/08vCBznO"/>
    <hyperlink ref="AK166" r:id="rId94" display="https://t.co/Oe6wweOdan"/>
    <hyperlink ref="AK167" r:id="rId95" display="https://t.co/aqHpwDj832"/>
    <hyperlink ref="AK168" r:id="rId96" display="https://t.co/jZ7GHTZeXd"/>
    <hyperlink ref="AK169" r:id="rId97" display="https://t.co/A13Hsqsybs"/>
    <hyperlink ref="AK171" r:id="rId98" display="https://t.co/E6LDbu1UYt"/>
    <hyperlink ref="AK178" r:id="rId99" display="https://t.co/EzYtP4RG2w"/>
    <hyperlink ref="AK179" r:id="rId100" display="https://t.co/17SNj7Pulu"/>
    <hyperlink ref="AK181" r:id="rId101" display="https://t.co/YCjmbHTHv4"/>
    <hyperlink ref="AK182" r:id="rId102" display="https://t.co/cgmOv3GQOZ"/>
    <hyperlink ref="AK185" r:id="rId103" display="https://t.co/TcYMTYvplg"/>
    <hyperlink ref="AK186" r:id="rId104" display="https://t.co/8xCO1dswdx"/>
    <hyperlink ref="AK187" r:id="rId105" display="https://t.co/g4su3C2VRX"/>
    <hyperlink ref="AK188" r:id="rId106" display="https://t.co/gTlQw1AOpS"/>
    <hyperlink ref="AK189" r:id="rId107" display="https://t.co/LJYlhan1be"/>
    <hyperlink ref="AK190" r:id="rId108" display="https://t.co/FOpV9cOxLI"/>
    <hyperlink ref="AK194" r:id="rId109" display="https://t.co/mgyJQ07aIA"/>
    <hyperlink ref="AK195" r:id="rId110" display="https://t.co/kmIn0ywQOb"/>
    <hyperlink ref="AK196" r:id="rId111" display="https://t.co/lMBFqHXzgJ"/>
    <hyperlink ref="AK197" r:id="rId112" display="https://t.co/rs654LdDFF"/>
    <hyperlink ref="AK199" r:id="rId113" display="https://t.co/uzU2FZTJ3D"/>
    <hyperlink ref="AK200" r:id="rId114" display="https://t.co/jUFIizNnF9"/>
    <hyperlink ref="AK202" r:id="rId115" display="https://t.co/bJaNFUBUvM"/>
    <hyperlink ref="AK207" r:id="rId116" display="https://t.co/aHEClhA45W"/>
    <hyperlink ref="AK208" r:id="rId117" display="https://t.co/Mzuu65hHHN"/>
    <hyperlink ref="AK209" r:id="rId118" display="https://t.co/xgVXDzcExF"/>
    <hyperlink ref="AK211" r:id="rId119" display="https://t.co/eqQjkK0xsK"/>
    <hyperlink ref="AK212" r:id="rId120" display="https://t.co/aQQomLjqDt"/>
    <hyperlink ref="AK213" r:id="rId121" display="http://t.co/a7LCerpxQN"/>
    <hyperlink ref="AK215" r:id="rId122" display="https://t.co/wGRnXbcWFA"/>
    <hyperlink ref="AK216" r:id="rId123" display="https://t.co/QjYFNMc0Cv"/>
    <hyperlink ref="AK217" r:id="rId124" display="https://t.co/ngzZDhPoVf"/>
    <hyperlink ref="AK218" r:id="rId125" display="https://t.co/n6YPxJ0t4R"/>
    <hyperlink ref="AK220" r:id="rId126" display="https://t.co/GoXuCp6LRm"/>
    <hyperlink ref="AK222" r:id="rId127" display="https://t.co/AIvLaQ5KFI"/>
    <hyperlink ref="AK225" r:id="rId128" display="https://t.co/Y8Mm9skspP"/>
    <hyperlink ref="AK226" r:id="rId129" display="https://t.co/wpY8erjr2F"/>
    <hyperlink ref="AK227" r:id="rId130" display="http://t.co/jCW5X3KQpK"/>
    <hyperlink ref="AK228" r:id="rId131" display="https://t.co/jCW5X3KQpK"/>
    <hyperlink ref="AK230" r:id="rId132" display="https://t.co/5avXc9kQvj"/>
    <hyperlink ref="AK231" r:id="rId133" display="http://t.co/sUG43Pwmvk"/>
    <hyperlink ref="AK233" r:id="rId134" display="https://t.co/HzEpRzDSyr"/>
    <hyperlink ref="AK235" r:id="rId135" display="https://t.co/G4h0T70iII"/>
    <hyperlink ref="AK238" r:id="rId136" display="http://t.co/BWEySimoHG"/>
    <hyperlink ref="AK240" r:id="rId137" display="https://t.co/CRkilg5Crr"/>
    <hyperlink ref="AK242" r:id="rId138" display="https://t.co/05KVfxcNE0"/>
    <hyperlink ref="AK243" r:id="rId139" display="http://sports.yahoo.com/ncaa/football/recruiting/player-D.J.-Render-180996"/>
    <hyperlink ref="AK247" r:id="rId140" display="https://t.co/VLH4nnRyqv"/>
    <hyperlink ref="AK248" r:id="rId141" display="https://t.co/IJXeGeywK6"/>
    <hyperlink ref="AK249" r:id="rId142" display="https://t.co/EQtMWQHyGc"/>
    <hyperlink ref="AK250" r:id="rId143" display="https://t.co/LvrB681BCA"/>
    <hyperlink ref="AK251" r:id="rId144" display="https://t.co/yF5VodAgkB"/>
    <hyperlink ref="AK254" r:id="rId145" display="https://t.co/uPNvWtVh5E"/>
    <hyperlink ref="AK255" r:id="rId146" display="https://t.co/fkB84bRacW"/>
    <hyperlink ref="AK261" r:id="rId147" display="http://t.co/JdHjMZcSkt"/>
    <hyperlink ref="AK264" r:id="rId148" display="https://t.co/qOtzgyEEqM"/>
    <hyperlink ref="AK266" r:id="rId149" display="https://t.co/eAMPCfhYph"/>
    <hyperlink ref="AK269" r:id="rId150" display="https://t.co/yTazLe6ngA"/>
    <hyperlink ref="AK278" r:id="rId151" display="https://t.co/GhhR6PtDPM"/>
    <hyperlink ref="AK285" r:id="rId152" display="http://t.co/FSyf5DRCsz"/>
    <hyperlink ref="AK287" r:id="rId153" display="https://t.co/DXFsNBsAkb"/>
    <hyperlink ref="AK288" r:id="rId154" display="https://t.co/y6yV3jnHWl"/>
    <hyperlink ref="AK289" r:id="rId155" display="https://t.co/sBHogvIS7K"/>
    <hyperlink ref="AK294" r:id="rId156" display="http://t.co/Ma0iiScsO9"/>
    <hyperlink ref="AK295" r:id="rId157" display="http://t.co/zbWgROjfio"/>
    <hyperlink ref="AK296" r:id="rId158" display="http://t.co/z4qguRFMfB"/>
    <hyperlink ref="AK297" r:id="rId159" display="https://t.co/7vU6yUjJc6"/>
    <hyperlink ref="AK298" r:id="rId160" display="https://t.co/jYBbfkHgju"/>
    <hyperlink ref="AK299" r:id="rId161" display="https://t.co/hYBGb7s3Gf"/>
    <hyperlink ref="AK300" r:id="rId162" display="http://t.co/gqsegFGP2N"/>
    <hyperlink ref="AK302" r:id="rId163" display="https://t.co/ba8eFzbqsb"/>
    <hyperlink ref="AK304" r:id="rId164" display="http://t.co/W89vvJ7xYv"/>
    <hyperlink ref="AK307" r:id="rId165" display="http://t.co/WKcMOZn7yC"/>
    <hyperlink ref="AK308" r:id="rId166" display="http://t.co/iu4NXFR61u"/>
    <hyperlink ref="AK312" r:id="rId167" display="https://t.co/OGerZk0QZA"/>
    <hyperlink ref="AK313" r:id="rId168" display="http://t.co/L4PClbts3b"/>
    <hyperlink ref="AK314" r:id="rId169" display="https://t.co/0CGv0mCydR"/>
    <hyperlink ref="AK316" r:id="rId170" display="https://t.co/qqBXJYllso"/>
    <hyperlink ref="AK317" r:id="rId171" display="https://t.co/GvfN73CRZs"/>
    <hyperlink ref="AK323" r:id="rId172" display="https://t.co/He5EcdrWpU"/>
    <hyperlink ref="AK325" r:id="rId173" display="http://t.co/FSN92WlzrX"/>
    <hyperlink ref="AK326" r:id="rId174" display="https://t.co/4zspH5zjlN"/>
    <hyperlink ref="AK328" r:id="rId175" display="http://t.co/j3Btk4pSn9"/>
    <hyperlink ref="AK329" r:id="rId176" display="http://t.co/MjWkLjbqCN"/>
    <hyperlink ref="AK330" r:id="rId177" display="http://t.co/JtSOFIZWAo"/>
    <hyperlink ref="AK332" r:id="rId178" display="https://t.co/goIDs6XAeU"/>
    <hyperlink ref="AK334" r:id="rId179" display="https://t.co/s6d6NVfAAw"/>
    <hyperlink ref="AK337" r:id="rId180" display="https://t.co/ojIgxshgFJ"/>
    <hyperlink ref="AK340" r:id="rId181" display="https://t.co/RP06gajDeD"/>
    <hyperlink ref="AK341" r:id="rId182" display="https://t.co/mBioq3aZ1a"/>
    <hyperlink ref="AK342" r:id="rId183" display="https://t.co/Gmxq18Vfjo"/>
    <hyperlink ref="AK343" r:id="rId184" display="http://t.co/gVnTPijxcT"/>
    <hyperlink ref="AK345" r:id="rId185" display="http://t.co/i6vF3Ksfhm"/>
    <hyperlink ref="AK346" r:id="rId186" display="https://t.co/6WJH0jRiWS"/>
    <hyperlink ref="AK348" r:id="rId187" display="https://t.co/v4LFIUSMQF"/>
    <hyperlink ref="AK349" r:id="rId188" display="http://t.co/iVdgbAShR7"/>
    <hyperlink ref="AK351" r:id="rId189" display="https://t.co/LQWhCfvFG8"/>
    <hyperlink ref="AK352" r:id="rId190" display="https://t.co/XAPn5gJ9eo"/>
    <hyperlink ref="AK354" r:id="rId191" display="https://t.co/K90hTTBqsS"/>
    <hyperlink ref="AK355" r:id="rId192" display="https://t.co/cDBjqKao2H"/>
    <hyperlink ref="AK357" r:id="rId193" display="https://t.co/Qqj9odUmdt"/>
    <hyperlink ref="AK358" r:id="rId194" display="https://t.co/B8zGlqf5it"/>
    <hyperlink ref="AK360" r:id="rId195" display="https://t.co/zS6OP36fMS"/>
    <hyperlink ref="AK361" r:id="rId196" display="https://t.co/HiXmAgULrM"/>
    <hyperlink ref="AK365" r:id="rId197" display="https://t.co/zHU4Qi8lph"/>
    <hyperlink ref="AK366" r:id="rId198" display="https://t.co/06excJkVlr"/>
    <hyperlink ref="AK367" r:id="rId199" display="https://t.co/DaGQ251r4N"/>
    <hyperlink ref="AK369" r:id="rId200" display="https://t.co/pm6t0Bn8zh"/>
    <hyperlink ref="AK370" r:id="rId201" display="https://t.co/qjneNDE4QD"/>
    <hyperlink ref="AK371" r:id="rId202" display="http://t.co/8ac60LctLZ"/>
    <hyperlink ref="AK373" r:id="rId203" display="https://t.co/5iGW7XTpC0"/>
    <hyperlink ref="AK375" r:id="rId204" display="https://t.co/7fHhebJ26T"/>
    <hyperlink ref="AK378" r:id="rId205" display="https://t.co/ek72LPOeEY"/>
    <hyperlink ref="AK379" r:id="rId206" display="https://t.co/tNId9i1HPR"/>
    <hyperlink ref="AK380" r:id="rId207" display="https://t.co/VA2QdDGZKa"/>
    <hyperlink ref="AK381" r:id="rId208" display="https://t.co/mTH1jVHWWb"/>
    <hyperlink ref="AK384" r:id="rId209" display="http://t.co/6HMegsZuLT"/>
    <hyperlink ref="AK385" r:id="rId210" display="https://t.co/JxMK4TrUrt"/>
    <hyperlink ref="AK389" r:id="rId211" display="https://t.co/MLxzDOW8yq"/>
    <hyperlink ref="AK390" r:id="rId212" display="https://t.co/4Tb6NpcQrG"/>
    <hyperlink ref="AK392" r:id="rId213" display="https://t.co/IorWz8IqS6"/>
    <hyperlink ref="AK395" r:id="rId214" display="https://t.co/439rkfZYC8"/>
    <hyperlink ref="AK396" r:id="rId215" display="http://t.co/wfxjpUTi84"/>
    <hyperlink ref="AK399" r:id="rId216" display="http://t.co/z1CcoQKVu4"/>
    <hyperlink ref="AK400" r:id="rId217" display="https://t.co/ZEIEu39xuZ"/>
    <hyperlink ref="AK401" r:id="rId218" display="https://t.co/9Ue4WyLUwe"/>
    <hyperlink ref="AK404" r:id="rId219" display="https://t.co/5820QflBFt"/>
    <hyperlink ref="AK405" r:id="rId220" display="https://t.co/9li2HeZb0d"/>
    <hyperlink ref="AK406" r:id="rId221" display="https://t.co/GC1KsSX8eH"/>
    <hyperlink ref="AK407" r:id="rId222" display="https://t.co/DxU5M7HlEH"/>
    <hyperlink ref="AK408" r:id="rId223" display="https://t.co/cD78ehBzuo"/>
    <hyperlink ref="AK410" r:id="rId224" display="https://t.co/7lQUCJjtBN"/>
    <hyperlink ref="AK412" r:id="rId225" display="http://t.co/sAi3WCYRsx"/>
    <hyperlink ref="AK414" r:id="rId226" display="https://t.co/z0ZoOgJhJ4"/>
    <hyperlink ref="AK415" r:id="rId227" display="https://t.co/49p4Y8AlSF"/>
    <hyperlink ref="AK418" r:id="rId228" display="https://t.co/7fZnqW87au"/>
    <hyperlink ref="AK419" r:id="rId229" display="https://t.co/WyiBJOLxfZ"/>
    <hyperlink ref="AK420" r:id="rId230" display="https://t.co/SlDgnxSeWy"/>
    <hyperlink ref="AK421" r:id="rId231" display="http://t.co/GTnEECJErj"/>
    <hyperlink ref="AK422" r:id="rId232" display="https://t.co/9DFB6Clenb"/>
    <hyperlink ref="AK423" r:id="rId233" display="https://t.co/zPPWmZSWAp"/>
    <hyperlink ref="AK424" r:id="rId234" display="https://t.co/WABrkVf3zZ"/>
    <hyperlink ref="AK427" r:id="rId235" display="http://t.co/sQrLFFR3Vf"/>
    <hyperlink ref="AK428" r:id="rId236" display="https://t.co/sH0mgj3KYW"/>
    <hyperlink ref="AK429" r:id="rId237" display="https://t.co/j1gYNiN0nT"/>
    <hyperlink ref="AK430" r:id="rId238" display="https://t.co/3kafsraeud"/>
    <hyperlink ref="AK433" r:id="rId239" display="https://t.co/I8Tv8IUXCB"/>
    <hyperlink ref="AK439" r:id="rId240" display="http://t.co/opBNLkfS5q"/>
    <hyperlink ref="AK440" r:id="rId241" display="https://t.co/X7O0986axn"/>
    <hyperlink ref="AK441" r:id="rId242" display="https://t.co/sXBBCoANKC"/>
    <hyperlink ref="AK442" r:id="rId243" display="https://t.co/wQwo9fNRvf"/>
    <hyperlink ref="AK445" r:id="rId244" display="https://t.co/7SWqrz4K1b"/>
    <hyperlink ref="AK446" r:id="rId245" display="https://t.co/JUixirwT9j"/>
    <hyperlink ref="AK447" r:id="rId246" display="https://t.co/bWNfv430Pf"/>
    <hyperlink ref="AK448" r:id="rId247" display="https://t.co/rP8Ugd607u"/>
    <hyperlink ref="AK449" r:id="rId248" display="https://t.co/an0a1f7IMe"/>
    <hyperlink ref="AK450" r:id="rId249" display="http://t.co/7ACh9h26TW"/>
    <hyperlink ref="AK451" r:id="rId250" display="http://t.co/lKPchKeMUk"/>
    <hyperlink ref="AK453" r:id="rId251" display="https://t.co/KQ1m7aoinp"/>
    <hyperlink ref="AK454" r:id="rId252" display="https://t.co/1DuWsV9vO5"/>
    <hyperlink ref="AK455" r:id="rId253" display="http://t.co/kKadkfH5jz"/>
    <hyperlink ref="AK456" r:id="rId254" display="http://t.co/PaGWy0aymX"/>
    <hyperlink ref="AK457" r:id="rId255" display="https://t.co/b0nlBFB8eY"/>
    <hyperlink ref="F3" r:id="rId256" display="http://pbs.twimg.com/profile_images/1085595535195734018/eHZ4kWPq_normal.jpg"/>
    <hyperlink ref="F4" r:id="rId257" display="http://pbs.twimg.com/profile_images/1111345273815687169/jZgzz6sr_normal.jpg"/>
    <hyperlink ref="F5" r:id="rId258" display="http://pbs.twimg.com/profile_images/1108023321743056896/1_HBoPce_normal.png"/>
    <hyperlink ref="F6" r:id="rId259" display="http://pbs.twimg.com/profile_images/378800000443035035/ff691253f16c40859297b2f4be42f4e4_normal.jpeg"/>
    <hyperlink ref="F7" r:id="rId260" display="http://pbs.twimg.com/profile_images/646033535468470272/y7cE5dyg_normal.png"/>
    <hyperlink ref="F8" r:id="rId261" display="http://pbs.twimg.com/profile_images/1176594112105132032/8ZBlwUCK_normal.jpg"/>
    <hyperlink ref="F9" r:id="rId262" display="http://pbs.twimg.com/profile_images/629268966364610560/M_aBoQo8_normal.jpg"/>
    <hyperlink ref="F10" r:id="rId263" display="http://pbs.twimg.com/profile_images/1173726937631600640/YOwtQWpm_normal.jpg"/>
    <hyperlink ref="F11" r:id="rId264" display="http://pbs.twimg.com/profile_images/1101515849763090433/SFfV_v9Q_normal.png"/>
    <hyperlink ref="F12" r:id="rId265" display="http://pbs.twimg.com/profile_images/1137114757536894977/V_nWK7Hr_normal.jpg"/>
    <hyperlink ref="F13" r:id="rId266" display="http://pbs.twimg.com/profile_images/1173222618478141440/Sugsr3RF_normal.jpg"/>
    <hyperlink ref="F14" r:id="rId267" display="http://pbs.twimg.com/profile_images/1175245492718100480/619b__tp_normal.jpg"/>
    <hyperlink ref="F15" r:id="rId268" display="http://pbs.twimg.com/profile_images/895288254781673473/rQyS1vd6_normal.jpg"/>
    <hyperlink ref="F16" r:id="rId269" display="http://pbs.twimg.com/profile_images/1167632773089284098/03_W7tVL_normal.jpg"/>
    <hyperlink ref="F17" r:id="rId270" display="http://pbs.twimg.com/profile_images/1067818081941020672/fe22GqY1_normal.jpg"/>
    <hyperlink ref="F18" r:id="rId271" display="http://pbs.twimg.com/profile_images/959629018453639168/-Nk1FbD1_normal.jpg"/>
    <hyperlink ref="F19" r:id="rId272" display="http://pbs.twimg.com/profile_images/1104574047545905152/zRTeT6BB_normal.jpg"/>
    <hyperlink ref="F20" r:id="rId273" display="http://pbs.twimg.com/profile_images/982822863429189633/wkBmDID9_normal.jpg"/>
    <hyperlink ref="F21" r:id="rId274" display="http://pbs.twimg.com/profile_images/1069257330196430848/1WGvNobZ_normal.jpg"/>
    <hyperlink ref="F22" r:id="rId275" display="http://pbs.twimg.com/profile_images/1009181082476994561/hIeb5rBx_normal.jpg"/>
    <hyperlink ref="F23" r:id="rId276" display="http://pbs.twimg.com/profile_images/1151292637376389123/3eHcDl9i_normal.jpg"/>
    <hyperlink ref="F24" r:id="rId277" display="http://pbs.twimg.com/profile_images/973956862981955587/zxfH_vTP_normal.jpg"/>
    <hyperlink ref="F25" r:id="rId278" display="http://pbs.twimg.com/profile_images/439967821338923009/wN5YVZba_normal.jpeg"/>
    <hyperlink ref="F26" r:id="rId279" display="http://pbs.twimg.com/profile_images/894569171220013056/frKnb-vN_normal.jpg"/>
    <hyperlink ref="F27" r:id="rId280" display="http://pbs.twimg.com/profile_images/513017931836321792/zSugE4kE_normal.jpeg"/>
    <hyperlink ref="F28" r:id="rId281" display="http://pbs.twimg.com/profile_images/873245100381548545/O6KAVW_M_normal.jpg"/>
    <hyperlink ref="F29" r:id="rId282" display="http://pbs.twimg.com/profile_images/1150863438660481024/PI1u5ci6_normal.jpg"/>
    <hyperlink ref="F30" r:id="rId283" display="http://pbs.twimg.com/profile_images/1172935385825124353/JySSYPZK_normal.jpg"/>
    <hyperlink ref="F31" r:id="rId284" display="http://pbs.twimg.com/profile_images/1160312048011505664/OeB0ugrN_normal.jpg"/>
    <hyperlink ref="F32" r:id="rId285" display="http://pbs.twimg.com/profile_images/1072597978370719750/A_UWfwNS_normal.jpg"/>
    <hyperlink ref="F33" r:id="rId286" display="http://pbs.twimg.com/profile_images/943520183448039424/-uccKONY_normal.jpg"/>
    <hyperlink ref="F34" r:id="rId287" display="http://pbs.twimg.com/profile_images/752997385521856512/jBbzKFuw_normal.jpg"/>
    <hyperlink ref="F35" r:id="rId288" display="http://abs.twimg.com/sticky/default_profile_images/default_profile_normal.png"/>
    <hyperlink ref="F36" r:id="rId289" display="http://pbs.twimg.com/profile_images/499676630747320321/BBJiMr1u_normal.jpeg"/>
    <hyperlink ref="F37" r:id="rId290" display="http://pbs.twimg.com/profile_images/1366316318/coyote_normal.jpg"/>
    <hyperlink ref="F38" r:id="rId291" display="http://pbs.twimg.com/profile_images/986980106739437569/kdIO5a2t_normal.jpg"/>
    <hyperlink ref="F39" r:id="rId292" display="http://pbs.twimg.com/profile_images/886883649119023104/2elYbHRa_normal.jpg"/>
    <hyperlink ref="F40" r:id="rId293" display="http://pbs.twimg.com/profile_images/836271926410518530/wKJCeyjK_normal.jpg"/>
    <hyperlink ref="F41" r:id="rId294" display="http://pbs.twimg.com/profile_images/907303829145899009/a3EISsmU_normal.jpg"/>
    <hyperlink ref="F42" r:id="rId295" display="http://pbs.twimg.com/profile_images/378800000386328973/5c14b49a56f84dca142140276d77328d_normal.jpeg"/>
    <hyperlink ref="F43" r:id="rId296" display="http://pbs.twimg.com/profile_images/659030966510317569/k1hD8wk-_normal.jpg"/>
    <hyperlink ref="F44" r:id="rId297" display="http://abs.twimg.com/sticky/default_profile_images/default_profile_normal.png"/>
    <hyperlink ref="F45" r:id="rId298" display="http://pbs.twimg.com/profile_images/502122831274983424/-OF5qxtS_normal.jpeg"/>
    <hyperlink ref="F46" r:id="rId299" display="http://pbs.twimg.com/profile_images/1147160231333584898/ywAbctDm_normal.png"/>
    <hyperlink ref="F47" r:id="rId300" display="http://pbs.twimg.com/profile_images/1120761678516445186/VLYE5wND_normal.png"/>
    <hyperlink ref="F48" r:id="rId301" display="http://pbs.twimg.com/profile_images/1131619675283099654/3tjckV8F_normal.jpg"/>
    <hyperlink ref="F49" r:id="rId302" display="http://pbs.twimg.com/profile_images/542609129978601472/YjXih5EZ_normal.jpeg"/>
    <hyperlink ref="F50" r:id="rId303" display="http://pbs.twimg.com/profile_images/468830305285967873/kemKYD7c_normal.jpeg"/>
    <hyperlink ref="F51" r:id="rId304" display="http://pbs.twimg.com/profile_images/3434261065/9f02f511768e226d8bf50fac4e0c1ee2_normal.jpeg"/>
    <hyperlink ref="F52" r:id="rId305" display="http://pbs.twimg.com/profile_images/908344775601946625/L7X2VnLd_normal.jpg"/>
    <hyperlink ref="F53" r:id="rId306" display="http://pbs.twimg.com/profile_images/876811392384356352/FOCr1pfY_normal.jpg"/>
    <hyperlink ref="F54" r:id="rId307" display="http://pbs.twimg.com/profile_images/914139858280488961/t8XxhMzJ_normal.jpg"/>
    <hyperlink ref="F55" r:id="rId308" display="http://pbs.twimg.com/profile_images/1152834720515817472/VKjgj6pi_normal.jpg"/>
    <hyperlink ref="F56" r:id="rId309" display="http://pbs.twimg.com/profile_images/494113235964940288/GxaO-76J_normal.jpeg"/>
    <hyperlink ref="F57" r:id="rId310" display="http://pbs.twimg.com/profile_images/1162494492865441792/0dcyv30L_normal.jpg"/>
    <hyperlink ref="F58" r:id="rId311" display="http://pbs.twimg.com/profile_images/923679246681128960/Ysiqqjwe_normal.jpg"/>
    <hyperlink ref="F59" r:id="rId312" display="http://pbs.twimg.com/profile_images/1037486871088119808/Xa_A4QV1_normal.jpg"/>
    <hyperlink ref="F60" r:id="rId313" display="http://pbs.twimg.com/profile_images/913845943702663168/zqhgYjyd_normal.jpg"/>
    <hyperlink ref="F61" r:id="rId314" display="http://pbs.twimg.com/profile_images/1022228182538354694/FMeKJ993_normal.jpg"/>
    <hyperlink ref="F62" r:id="rId315" display="http://pbs.twimg.com/profile_images/1108554465592963072/zQrjyfqe_normal.jpg"/>
    <hyperlink ref="F63" r:id="rId316" display="http://pbs.twimg.com/profile_images/555055324374122496/TzZ3Q6ok_normal.jpeg"/>
    <hyperlink ref="F64" r:id="rId317" display="http://pbs.twimg.com/profile_images/991396645395984384/7v3TxRUR_normal.jpg"/>
    <hyperlink ref="F65" r:id="rId318" display="http://pbs.twimg.com/profile_images/3569301034/0d8bc94b5ff3a41cfd08fb9b9da70719_normal.jpeg"/>
    <hyperlink ref="F66" r:id="rId319" display="http://pbs.twimg.com/profile_images/1025084839282728960/E97lbIHk_normal.jpg"/>
    <hyperlink ref="F67" r:id="rId320" display="http://pbs.twimg.com/profile_images/1158714287/PressGo-avatar_normal.png"/>
    <hyperlink ref="F68" r:id="rId321" display="http://pbs.twimg.com/profile_images/1142471353108504578/E1Ob2qTl_normal.jpg"/>
    <hyperlink ref="F69" r:id="rId322" display="http://pbs.twimg.com/profile_images/1080587922271862784/rD0azppG_normal.jpg"/>
    <hyperlink ref="F70" r:id="rId323" display="http://pbs.twimg.com/profile_images/430706888800337920/GAuwBVrB_normal.jpeg"/>
    <hyperlink ref="F71" r:id="rId324" display="http://pbs.twimg.com/profile_images/1148327441527689217/1QpS06D6_normal.png"/>
    <hyperlink ref="F72" r:id="rId325" display="http://pbs.twimg.com/profile_images/646046613912195072/Oi5ox14Q_normal.jpg"/>
    <hyperlink ref="F73" r:id="rId326" display="http://pbs.twimg.com/profile_images/1024129366119407616/s7_I08VU_normal.jpg"/>
    <hyperlink ref="F74" r:id="rId327" display="http://pbs.twimg.com/profile_images/1081374214563774464/KnX3FGe1_normal.jpg"/>
    <hyperlink ref="F75" r:id="rId328" display="http://pbs.twimg.com/profile_images/1156003520111247361/j3dUB3No_normal.jpg"/>
    <hyperlink ref="F76" r:id="rId329" display="http://pbs.twimg.com/profile_images/1173305277418037249/6T_i7D_O_normal.jpg"/>
    <hyperlink ref="F77" r:id="rId330" display="http://pbs.twimg.com/profile_images/886248938780598273/vHfkIopE_normal.jpg"/>
    <hyperlink ref="F78" r:id="rId331" display="http://pbs.twimg.com/profile_images/1076206075597119488/42itvNB5_normal.jpg"/>
    <hyperlink ref="F79" r:id="rId332" display="http://pbs.twimg.com/profile_images/2400991579/hl9p106wx4fhx76a822z_normal.png"/>
    <hyperlink ref="F80" r:id="rId333" display="http://pbs.twimg.com/profile_images/1175688914566356993/sKnFCma9_normal.jpg"/>
    <hyperlink ref="F81" r:id="rId334" display="http://pbs.twimg.com/profile_images/1073791785586053122/Hm23VqYb_normal.jpg"/>
    <hyperlink ref="F82" r:id="rId335" display="http://pbs.twimg.com/profile_images/877547055735988224/rlkmAxNj_normal.jpg"/>
    <hyperlink ref="F83" r:id="rId336" display="http://pbs.twimg.com/profile_images/989617699667013632/WFOOXiib_normal.jpg"/>
    <hyperlink ref="F84" r:id="rId337" display="http://pbs.twimg.com/profile_images/631302148920250368/0KHgWOY8_normal.png"/>
    <hyperlink ref="F85" r:id="rId338" display="http://pbs.twimg.com/profile_images/1102983885154107393/pP9y0huv_normal.png"/>
    <hyperlink ref="F86" r:id="rId339" display="http://pbs.twimg.com/profile_images/1117343798680408064/3oeq1OYn_normal.png"/>
    <hyperlink ref="F87" r:id="rId340" display="http://pbs.twimg.com/profile_images/1149437753312067584/fUrAjC-d_normal.png"/>
    <hyperlink ref="F88" r:id="rId341" display="http://pbs.twimg.com/profile_images/635787819559092224/eP1Dllj5_normal.jpg"/>
    <hyperlink ref="F89" r:id="rId342" display="http://pbs.twimg.com/profile_images/1032714753481863168/E0iE8Btt_normal.jpg"/>
    <hyperlink ref="F90" r:id="rId343" display="http://pbs.twimg.com/profile_images/458759569087283200/edfWqIM0_normal.jpeg"/>
    <hyperlink ref="F91" r:id="rId344" display="http://pbs.twimg.com/profile_images/942816732204404736/UN_9wf7C_normal.jpg"/>
    <hyperlink ref="F92" r:id="rId345" display="http://pbs.twimg.com/profile_images/875457762188308481/6upIJ4nq_normal.jpg"/>
    <hyperlink ref="F93" r:id="rId346" display="http://pbs.twimg.com/profile_images/1163843608534900736/FHlgNgWn_normal.jpg"/>
    <hyperlink ref="F94" r:id="rId347" display="http://pbs.twimg.com/profile_images/1023686737124417536/my-yZT9h_normal.jpg"/>
    <hyperlink ref="F95" r:id="rId348" display="http://pbs.twimg.com/profile_images/1059411513042038784/RSGnldxf_normal.jpg"/>
    <hyperlink ref="F96" r:id="rId349" display="http://pbs.twimg.com/profile_images/1147276110830481413/J0Rlo1Dx_normal.jpg"/>
    <hyperlink ref="F97" r:id="rId350" display="http://pbs.twimg.com/profile_images/1026820455209082881/QeJsi4bU_normal.jpg"/>
    <hyperlink ref="F98" r:id="rId351" display="http://pbs.twimg.com/profile_images/1080136700293246977/H1KapG-s_normal.jpg"/>
    <hyperlink ref="F99" r:id="rId352" display="http://pbs.twimg.com/profile_images/1123312109666938881/GucX2Wkk_normal.jpg"/>
    <hyperlink ref="F100" r:id="rId353" display="http://pbs.twimg.com/profile_images/803067261439197185/9b8kSCOA_normal.jpg"/>
    <hyperlink ref="F101" r:id="rId354" display="http://pbs.twimg.com/profile_images/1175490409360961538/d4jNsbX8_normal.jpg"/>
    <hyperlink ref="F102" r:id="rId355" display="http://pbs.twimg.com/profile_images/979748797453602817/XEKefhID_normal.jpg"/>
    <hyperlink ref="F103" r:id="rId356" display="http://pbs.twimg.com/profile_images/789106686753550336/5Tatttlc_normal.jpg"/>
    <hyperlink ref="F104" r:id="rId357" display="http://pbs.twimg.com/profile_images/760883550367473664/SLd2H_h-_normal.jpg"/>
    <hyperlink ref="F105" r:id="rId358" display="http://pbs.twimg.com/profile_images/1131605809727721474/rxDsmMJc_normal.png"/>
    <hyperlink ref="F106" r:id="rId359" display="http://pbs.twimg.com/profile_images/1098972415294623744/Gl2LHTPI_normal.png"/>
    <hyperlink ref="F107" r:id="rId360" display="http://pbs.twimg.com/profile_images/530779943806849024/K8DHJ9d9_normal.jpeg"/>
    <hyperlink ref="F108" r:id="rId361" display="http://pbs.twimg.com/profile_images/1082364467835367424/587fbQVY_normal.jpg"/>
    <hyperlink ref="F109" r:id="rId362" display="http://pbs.twimg.com/profile_images/1164495463980027904/h7yBAcQB_normal.jpg"/>
    <hyperlink ref="F110" r:id="rId363" display="http://pbs.twimg.com/profile_images/1169267427940667392/BZAEbOoc_normal.jpg"/>
    <hyperlink ref="F111" r:id="rId364" display="http://pbs.twimg.com/profile_images/461406200110665728/u6qzKhIg_normal.png"/>
    <hyperlink ref="F112" r:id="rId365" display="http://pbs.twimg.com/profile_images/451772521897926656/iJRUuuGz_normal.jpeg"/>
    <hyperlink ref="F113" r:id="rId366" display="http://pbs.twimg.com/profile_images/1176676520817020928/V2wMzOGo_normal.jpg"/>
    <hyperlink ref="F114" r:id="rId367" display="http://pbs.twimg.com/profile_images/705929371098304512/m56WHlhX_normal.jpg"/>
    <hyperlink ref="F115" r:id="rId368" display="http://pbs.twimg.com/profile_images/798602843015892992/OtobetiY_normal.jpg"/>
    <hyperlink ref="F116" r:id="rId369" display="http://pbs.twimg.com/profile_images/510611430068850689/8n8FHGPO_normal.jpeg"/>
    <hyperlink ref="F117" r:id="rId370" display="http://pbs.twimg.com/profile_images/981261120714326016/DY0_UXtk_normal.jpg"/>
    <hyperlink ref="F118" r:id="rId371" display="http://pbs.twimg.com/profile_images/1155178896041631744/2E1HC5vq_normal.jpg"/>
    <hyperlink ref="F119" r:id="rId372" display="http://pbs.twimg.com/profile_images/1049701070358962176/hZZNtH9c_normal.jpg"/>
    <hyperlink ref="F120" r:id="rId373" display="http://pbs.twimg.com/profile_images/587449723876958208/nNo9OtFv_normal.jpg"/>
    <hyperlink ref="F121" r:id="rId374" display="http://pbs.twimg.com/profile_images/914945541393367040/N6LcPXFD_normal.jpg"/>
    <hyperlink ref="F122" r:id="rId375" display="http://pbs.twimg.com/profile_images/832048356612452355/zdFf7BWC_normal.jpg"/>
    <hyperlink ref="F123" r:id="rId376" display="http://pbs.twimg.com/profile_images/1081093969658941440/mBk6tRpM_normal.jpg"/>
    <hyperlink ref="F124" r:id="rId377" display="http://pbs.twimg.com/profile_images/1168295780681232384/vo84z7Og_normal.jpg"/>
    <hyperlink ref="F125" r:id="rId378" display="http://pbs.twimg.com/profile_images/960529331997978624/2x6rynvM_normal.jpg"/>
    <hyperlink ref="F126" r:id="rId379" display="http://pbs.twimg.com/profile_images/1089327667567083520/PP6zFaS3_normal.jpg"/>
    <hyperlink ref="F127" r:id="rId380" display="http://pbs.twimg.com/profile_images/422554691310870528/4GUEHmwt_normal.jpeg"/>
    <hyperlink ref="F128" r:id="rId381" display="http://pbs.twimg.com/profile_images/479713687335227393/S9gbqlKY_normal.jpeg"/>
    <hyperlink ref="F129" r:id="rId382" display="http://pbs.twimg.com/profile_images/1165420840349044736/cZRIUe8X_normal.jpg"/>
    <hyperlink ref="F130" r:id="rId383" display="http://pbs.twimg.com/profile_images/512298782415785984/brEZvG70_normal.jpeg"/>
    <hyperlink ref="F131" r:id="rId384" display="http://pbs.twimg.com/profile_images/1166707687570268160/_FSsk6Nq_normal.jpg"/>
    <hyperlink ref="F132" r:id="rId385" display="http://pbs.twimg.com/profile_images/1086030386046607360/YQoqzaeL_normal.jpg"/>
    <hyperlink ref="F133" r:id="rId386" display="http://pbs.twimg.com/profile_images/540420530612875264/U5YNoht__normal.jpeg"/>
    <hyperlink ref="F134" r:id="rId387" display="http://pbs.twimg.com/profile_images/1335856342/aan_logo_normal.jpg"/>
    <hyperlink ref="F135" r:id="rId388" display="http://pbs.twimg.com/profile_images/1135570777833713664/zIFG746j_normal.png"/>
    <hyperlink ref="F136" r:id="rId389" display="http://pbs.twimg.com/profile_images/1085912722599002113/RWCFmEz9_normal.jpg"/>
    <hyperlink ref="F137" r:id="rId390" display="http://pbs.twimg.com/profile_images/909450269561380865/axbcXH8N_normal.jpg"/>
    <hyperlink ref="F138" r:id="rId391" display="http://pbs.twimg.com/profile_images/1118961996295213057/M_xZmmqL_normal.jpg"/>
    <hyperlink ref="F139" r:id="rId392" display="http://pbs.twimg.com/profile_images/600366973889810432/2mMMMZzU_normal.jpg"/>
    <hyperlink ref="F140" r:id="rId393" display="http://pbs.twimg.com/profile_images/1064628311589040130/5X6uVVxZ_normal.jpg"/>
    <hyperlink ref="F141" r:id="rId394" display="http://pbs.twimg.com/profile_images/1078813128123666432/O7TlV46t_normal.jpg"/>
    <hyperlink ref="F142" r:id="rId395" display="http://pbs.twimg.com/profile_images/1173405464501084161/9eMLGf_B_normal.jpg"/>
    <hyperlink ref="F143" r:id="rId396" display="http://pbs.twimg.com/profile_images/1161659747076120578/Wi0jIdeP_normal.jpg"/>
    <hyperlink ref="F144" r:id="rId397" display="http://pbs.twimg.com/profile_images/1173273504336285698/04zkPEDd_normal.jpg"/>
    <hyperlink ref="F145" r:id="rId398" display="http://pbs.twimg.com/profile_images/1034765226422480897/ga8eWhsP_normal.jpg"/>
    <hyperlink ref="F146" r:id="rId399" display="http://pbs.twimg.com/profile_images/1066911283042271232/FdLycLOP_normal.jpg"/>
    <hyperlink ref="F147" r:id="rId400" display="http://pbs.twimg.com/profile_images/1069674201207005185/h7D2MROv_normal.jpg"/>
    <hyperlink ref="F148" r:id="rId401" display="http://pbs.twimg.com/profile_images/1101120429694087169/Kld5u5kC_normal.jpg"/>
    <hyperlink ref="F149" r:id="rId402" display="http://pbs.twimg.com/profile_images/1168225694821900288/OZ-c1oti_normal.jpg"/>
    <hyperlink ref="F150" r:id="rId403" display="http://pbs.twimg.com/profile_images/1104595351372206080/4oPUyzD4_normal.jpg"/>
    <hyperlink ref="F151" r:id="rId404" display="http://pbs.twimg.com/profile_images/1170974240796889089/aLuyoQiu_normal.jpg"/>
    <hyperlink ref="F152" r:id="rId405" display="http://pbs.twimg.com/profile_images/941572434771300354/dlApEp7r_normal.jpg"/>
    <hyperlink ref="F153" r:id="rId406" display="http://pbs.twimg.com/profile_images/1078391292466364416/5_ibBp0o_normal.jpg"/>
    <hyperlink ref="F154" r:id="rId407" display="http://pbs.twimg.com/profile_images/956179378924236801/qfgWn9N2_normal.jpg"/>
    <hyperlink ref="F155" r:id="rId408" display="http://pbs.twimg.com/profile_images/1120094811627950080/9v4F8VS9_normal.jpg"/>
    <hyperlink ref="F156" r:id="rId409" display="http://pbs.twimg.com/profile_images/1007388111289176065/fTr_zUyN_normal.jpg"/>
    <hyperlink ref="F157" r:id="rId410" display="http://pbs.twimg.com/profile_images/868176848680648705/uw9DxFQe_normal.jpg"/>
    <hyperlink ref="F158" r:id="rId411" display="http://pbs.twimg.com/profile_images/950451103442788352/f_jsRyT7_normal.jpg"/>
    <hyperlink ref="F159" r:id="rId412" display="http://pbs.twimg.com/profile_images/875573523376349184/R3QrckFu_normal.jpg"/>
    <hyperlink ref="F160" r:id="rId413" display="http://pbs.twimg.com/profile_images/1147186229764677632/cQM0o-UN_normal.jpg"/>
    <hyperlink ref="F161" r:id="rId414" display="http://pbs.twimg.com/profile_images/1174213151589654534/6GyTOHqs_normal.jpg"/>
    <hyperlink ref="F162" r:id="rId415" display="http://pbs.twimg.com/profile_images/1162543505362825218/c1RAJ93x_normal.jpg"/>
    <hyperlink ref="F163" r:id="rId416" display="http://pbs.twimg.com/profile_images/717774134600597505/eF9rMeA3_normal.jpg"/>
    <hyperlink ref="F164" r:id="rId417" display="http://pbs.twimg.com/profile_images/1144067340730081280/iZNFSCr9_normal.jpg"/>
    <hyperlink ref="F165" r:id="rId418" display="http://pbs.twimg.com/profile_images/1175164026134978560/egSm7o40_normal.jpg"/>
    <hyperlink ref="F166" r:id="rId419" display="http://pbs.twimg.com/profile_images/1173090502738137088/GuJbwLq4_normal.jpg"/>
    <hyperlink ref="F167" r:id="rId420" display="http://pbs.twimg.com/profile_images/1126520500698734593/IHQvmu7Z_normal.jpg"/>
    <hyperlink ref="F168" r:id="rId421" display="http://pbs.twimg.com/profile_images/1174425462463971328/PDpYRg9q_normal.jpg"/>
    <hyperlink ref="F169" r:id="rId422" display="http://pbs.twimg.com/profile_images/1175064784628256769/sZ_TQ697_normal.jpg"/>
    <hyperlink ref="F170" r:id="rId423" display="http://pbs.twimg.com/profile_images/1143893402020450304/isHkPbGh_normal.jpg"/>
    <hyperlink ref="F171" r:id="rId424" display="http://pbs.twimg.com/profile_images/1096242509703974913/V1eRsXR8_normal.jpg"/>
    <hyperlink ref="F172" r:id="rId425" display="http://pbs.twimg.com/profile_images/1176557167069028353/dPb-gC8e_normal.jpg"/>
    <hyperlink ref="F173" r:id="rId426" display="http://pbs.twimg.com/profile_images/1160008718790123523/JFlWwXqv_normal.jpg"/>
    <hyperlink ref="F174" r:id="rId427" display="http://pbs.twimg.com/profile_images/1118140464249606147/lHjvigCP_normal.jpg"/>
    <hyperlink ref="F175" r:id="rId428" display="http://pbs.twimg.com/profile_images/1170864566001176576/kbgP5erg_normal.jpg"/>
    <hyperlink ref="F176" r:id="rId429" display="http://pbs.twimg.com/profile_images/378800000140315433/0ff8636a1f5ab1aaa1421810a9ae03e0_normal.jpeg"/>
    <hyperlink ref="F177" r:id="rId430" display="http://pbs.twimg.com/profile_images/1095076335087767553/8QMvpFUL_normal.jpg"/>
    <hyperlink ref="F178" r:id="rId431" display="http://pbs.twimg.com/profile_images/993859096293117952/l3ubf8sv_normal.jpg"/>
    <hyperlink ref="F179" r:id="rId432" display="http://pbs.twimg.com/profile_images/1165756714928541696/i5-8HHg7_normal.jpg"/>
    <hyperlink ref="F180" r:id="rId433" display="http://pbs.twimg.com/profile_images/1166769342039638016/55TgthWD_normal.jpg"/>
    <hyperlink ref="F181" r:id="rId434" display="http://pbs.twimg.com/profile_images/1074652475943256064/nwcNM_24_normal.jpg"/>
    <hyperlink ref="F182" r:id="rId435" display="http://pbs.twimg.com/profile_images/1157521523839787008/gnLoXxNA_normal.jpg"/>
    <hyperlink ref="F183" r:id="rId436" display="http://pbs.twimg.com/profile_images/1075429382523518976/CFC8XecK_normal.jpg"/>
    <hyperlink ref="F184" r:id="rId437" display="http://pbs.twimg.com/profile_images/1176535555183652864/AH9NWiaN_normal.jpg"/>
    <hyperlink ref="F185" r:id="rId438" display="http://pbs.twimg.com/profile_images/1166836778659135488/lnWqd7em_normal.jpg"/>
    <hyperlink ref="F186" r:id="rId439" display="http://pbs.twimg.com/profile_images/1166740927047774213/620j96jf_normal.jpg"/>
    <hyperlink ref="F187" r:id="rId440" display="http://pbs.twimg.com/profile_images/866819390028865536/6u1m9_Kh_normal.jpg"/>
    <hyperlink ref="F188" r:id="rId441" display="http://pbs.twimg.com/profile_images/864109242780962816/qKwBif9m_normal.jpg"/>
    <hyperlink ref="F189" r:id="rId442" display="http://pbs.twimg.com/profile_images/937702629299359744/i5fKIxZN_normal.jpg"/>
    <hyperlink ref="F190" r:id="rId443" display="http://pbs.twimg.com/profile_images/782687199112421376/9siPXsgF_normal.jpg"/>
    <hyperlink ref="F191" r:id="rId444" display="http://pbs.twimg.com/profile_images/1158775694052220928/zHcq_kW9_normal.jpg"/>
    <hyperlink ref="F192" r:id="rId445" display="http://pbs.twimg.com/profile_images/1118312144678858752/ZBrh4mGo_normal.jpg"/>
    <hyperlink ref="F193" r:id="rId446" display="http://abs.twimg.com/sticky/default_profile_images/default_profile_normal.png"/>
    <hyperlink ref="F194" r:id="rId447" display="http://pbs.twimg.com/profile_images/1167494108866387969/Y_Mt9YIK_normal.jpg"/>
    <hyperlink ref="F195" r:id="rId448" display="http://pbs.twimg.com/profile_images/871722749017952256/cgOrr7N__normal.jpg"/>
    <hyperlink ref="F196" r:id="rId449" display="http://pbs.twimg.com/profile_images/774745154645139456/EPhS7VyM_normal.jpg"/>
    <hyperlink ref="F197" r:id="rId450" display="http://pbs.twimg.com/profile_images/1146465523506601985/mAgDUjLn_normal.jpg"/>
    <hyperlink ref="F198" r:id="rId451" display="http://pbs.twimg.com/profile_images/1176899266293501952/EtZqKbGq_normal.jpg"/>
    <hyperlink ref="F199" r:id="rId452" display="http://pbs.twimg.com/profile_images/1149509272604041223/Ux2_-BXu_normal.jpg"/>
    <hyperlink ref="F200" r:id="rId453" display="http://pbs.twimg.com/profile_images/1165854543319588865/hAQH8i9b_normal.jpg"/>
    <hyperlink ref="F201" r:id="rId454" display="http://pbs.twimg.com/profile_images/1006757720886833152/QatwvJGq_normal.jpg"/>
    <hyperlink ref="F202" r:id="rId455" display="http://pbs.twimg.com/profile_images/1175845889547624449/6woEVhd3_normal.jpg"/>
    <hyperlink ref="F203" r:id="rId456" display="http://pbs.twimg.com/profile_images/671337387289681920/Eu5_hsxn_normal.jpg"/>
    <hyperlink ref="F204" r:id="rId457" display="http://pbs.twimg.com/profile_images/1137919869440208896/XIjnp4Tf_normal.jpg"/>
    <hyperlink ref="F205" r:id="rId458" display="http://pbs.twimg.com/profile_images/826939345684815872/EipYNS8Y_normal.jpg"/>
    <hyperlink ref="F206" r:id="rId459" display="http://pbs.twimg.com/profile_images/1834262505/profile_pic_crop_normal.jpg"/>
    <hyperlink ref="F207" r:id="rId460" display="http://pbs.twimg.com/profile_images/1126571735812382721/P5DcRS1G_normal.jpg"/>
    <hyperlink ref="F208" r:id="rId461" display="http://pbs.twimg.com/profile_images/1175161892769341440/OAAur-gk_normal.jpg"/>
    <hyperlink ref="F209" r:id="rId462" display="http://pbs.twimg.com/profile_images/1168960430296969216/nf-8soKi_normal.jpg"/>
    <hyperlink ref="F210" r:id="rId463" display="http://pbs.twimg.com/profile_images/1165106819116752896/f6d-F874_normal.jpg"/>
    <hyperlink ref="F211" r:id="rId464" display="http://pbs.twimg.com/profile_images/1176188074214199298/NkRjjMbF_normal.jpg"/>
    <hyperlink ref="F212" r:id="rId465" display="http://pbs.twimg.com/profile_images/1175544411041783808/VktMDXVq_normal.jpg"/>
    <hyperlink ref="F213" r:id="rId466" display="http://pbs.twimg.com/profile_images/1026548994879569920/NYFj3bTt_normal.jpg"/>
    <hyperlink ref="F214" r:id="rId467" display="http://pbs.twimg.com/profile_images/1159558869682720768/_UeQ6EKi_normal.png"/>
    <hyperlink ref="F215" r:id="rId468" display="http://pbs.twimg.com/profile_images/892189664576237570/YW3sWUSL_normal.jpg"/>
    <hyperlink ref="F216" r:id="rId469" display="http://pbs.twimg.com/profile_images/1144063147004833792/XfVMzkE8_normal.jpg"/>
    <hyperlink ref="F217" r:id="rId470" display="http://pbs.twimg.com/profile_images/1159226856282959874/_5VG_l3S_normal.jpg"/>
    <hyperlink ref="F218" r:id="rId471" display="http://pbs.twimg.com/profile_images/1165794079550115846/Ks7sLIcr_normal.jpg"/>
    <hyperlink ref="F219" r:id="rId472" display="http://pbs.twimg.com/profile_images/1153388134857678848/2GB5ftix_normal.jpg"/>
    <hyperlink ref="F220" r:id="rId473" display="http://pbs.twimg.com/profile_images/1164356224726392834/pQQaopYL_normal.jpg"/>
    <hyperlink ref="F221" r:id="rId474" display="http://pbs.twimg.com/profile_images/1135305316797755392/l7lKz3SX_normal.jpg"/>
    <hyperlink ref="F222" r:id="rId475" display="http://pbs.twimg.com/profile_images/1157652236882841601/ZJBgecw6_normal.jpg"/>
    <hyperlink ref="F223" r:id="rId476" display="http://pbs.twimg.com/profile_images/1135233052374945793/LP557XMu_normal.jpg"/>
    <hyperlink ref="F224" r:id="rId477" display="http://pbs.twimg.com/profile_images/1140133108345274368/Z6jrLjcY_normal.jpg"/>
    <hyperlink ref="F225" r:id="rId478" display="http://pbs.twimg.com/profile_images/1029035571471998976/ErgzVvLe_normal.jpg"/>
    <hyperlink ref="F226" r:id="rId479" display="http://pbs.twimg.com/profile_images/1029032529276227584/rrUO00Qr_normal.jpg"/>
    <hyperlink ref="F227" r:id="rId480" display="http://pbs.twimg.com/profile_images/624119452158701568/sNJe7E2y_normal.jpg"/>
    <hyperlink ref="F228" r:id="rId481" display="http://pbs.twimg.com/profile_images/816544605759901696/V1RJYPKk_normal.jpg"/>
    <hyperlink ref="F229" r:id="rId482" display="http://abs.twimg.com/sticky/default_profile_images/default_profile_normal.png"/>
    <hyperlink ref="F230" r:id="rId483" display="http://pbs.twimg.com/profile_images/755800181128499200/dgIYW-Tg_normal.jpg"/>
    <hyperlink ref="F231" r:id="rId484" display="http://pbs.twimg.com/profile_images/875707949217308673/KoeOIQIV_normal.jpg"/>
    <hyperlink ref="F232" r:id="rId485" display="http://pbs.twimg.com/profile_images/1172603627053232130/uVXSTKJM_normal.jpg"/>
    <hyperlink ref="F233" r:id="rId486" display="http://pbs.twimg.com/profile_images/1166681008395231232/pLAUjg0y_normal.jpg"/>
    <hyperlink ref="F234" r:id="rId487" display="http://pbs.twimg.com/profile_images/731868143761686528/VNoYs_5e_normal.jpg"/>
    <hyperlink ref="F235" r:id="rId488" display="http://pbs.twimg.com/profile_images/1170370459399069700/T_tnpoKd_normal.jpg"/>
    <hyperlink ref="F236" r:id="rId489" display="http://pbs.twimg.com/profile_images/2829315363/bf210a76a30b07621519828b5afe32f5_normal.jpeg"/>
    <hyperlink ref="F237" r:id="rId490" display="http://pbs.twimg.com/profile_images/953853608415584257/8Iz8G6zW_normal.jpg"/>
    <hyperlink ref="F238" r:id="rId491" display="http://pbs.twimg.com/profile_images/615231927436509184/51bQ5ZYt_normal.jpg"/>
    <hyperlink ref="F239" r:id="rId492" display="http://pbs.twimg.com/profile_images/1171050012547137536/3YrsUbNE_normal.jpg"/>
    <hyperlink ref="F240" r:id="rId493" display="http://pbs.twimg.com/profile_images/1145494259560255491/-ppCgDKb_normal.jpg"/>
    <hyperlink ref="F241" r:id="rId494" display="http://pbs.twimg.com/profile_images/3289532769/9eda70d707fb805e2ead1eb7f4699e52_normal.jpeg"/>
    <hyperlink ref="F242" r:id="rId495" display="http://pbs.twimg.com/profile_images/1170628530427912193/fqR-5002_normal.jpg"/>
    <hyperlink ref="F243" r:id="rId496" display="http://pbs.twimg.com/profile_images/1041689956232642560/wjspUi-F_normal.jpg"/>
    <hyperlink ref="F244" r:id="rId497" display="http://pbs.twimg.com/profile_images/1175597230100832257/jsbHu8Uw_normal.jpg"/>
    <hyperlink ref="F245" r:id="rId498" display="http://pbs.twimg.com/profile_images/1065081123875770370/Desk3_QS_normal.jpg"/>
    <hyperlink ref="F246" r:id="rId499" display="http://pbs.twimg.com/profile_images/801111625390505984/3Awgcbvw_normal.jpg"/>
    <hyperlink ref="F247" r:id="rId500" display="http://pbs.twimg.com/profile_images/1110481142329810944/AbRZsMRr_normal.png"/>
    <hyperlink ref="F248" r:id="rId501" display="http://pbs.twimg.com/profile_images/886014466554462208/I8FFSKke_normal.jpg"/>
    <hyperlink ref="F249" r:id="rId502" display="http://pbs.twimg.com/profile_images/3749863989/76e27a0633a2ce2ce93c8d1438039935_normal.png"/>
    <hyperlink ref="F250" r:id="rId503" display="http://pbs.twimg.com/profile_images/638084084103794688/qWE1xxSs_normal.jpg"/>
    <hyperlink ref="F251" r:id="rId504" display="http://pbs.twimg.com/profile_images/1168632468477554688/gf-62g0F_normal.jpg"/>
    <hyperlink ref="F252" r:id="rId505" display="http://pbs.twimg.com/profile_images/463057215109099520/mITbI2Nr_normal.jpeg"/>
    <hyperlink ref="F253" r:id="rId506" display="http://pbs.twimg.com/profile_images/808898761263087616/T88G0p0U_normal.jpg"/>
    <hyperlink ref="F254" r:id="rId507" display="http://pbs.twimg.com/profile_images/1171104960420777984/wPJCpSbH_normal.jpg"/>
    <hyperlink ref="F255" r:id="rId508" display="http://pbs.twimg.com/profile_images/1165999493935820802/xoDmq_VA_normal.jpg"/>
    <hyperlink ref="F256" r:id="rId509" display="http://pbs.twimg.com/profile_images/975707869764038658/VxPK1xwb_normal.jpg"/>
    <hyperlink ref="F257" r:id="rId510" display="http://pbs.twimg.com/profile_images/1137370700073897984/LFkBYzbk_normal.jpg"/>
    <hyperlink ref="F258" r:id="rId511" display="http://pbs.twimg.com/profile_images/641049213456007169/XH7A5pAJ_normal.jpg"/>
    <hyperlink ref="F259" r:id="rId512" display="http://pbs.twimg.com/profile_images/1072326662916837376/1UQpib4m_normal.jpg"/>
    <hyperlink ref="F260" r:id="rId513" display="http://pbs.twimg.com/profile_images/378800000867731377/wxItbn5u_normal.jpeg"/>
    <hyperlink ref="F261" r:id="rId514" display="http://pbs.twimg.com/profile_images/1106209376690413568/c02uU8ro_normal.png"/>
    <hyperlink ref="F262" r:id="rId515" display="http://pbs.twimg.com/profile_images/1055115364013494272/0ZvDC9yS_normal.jpg"/>
    <hyperlink ref="F263" r:id="rId516" display="http://pbs.twimg.com/profile_images/718976587467661312/qpn0m97x_normal.jpg"/>
    <hyperlink ref="F264" r:id="rId517" display="http://pbs.twimg.com/profile_images/916842025747546113/CaJUo5IH_normal.jpg"/>
    <hyperlink ref="F265" r:id="rId518" display="http://pbs.twimg.com/profile_images/721310770105954304/Uv1SE_mQ_normal.jpg"/>
    <hyperlink ref="F266" r:id="rId519" display="http://pbs.twimg.com/profile_images/1177285462555332613/tRvsZShA_normal.jpg"/>
    <hyperlink ref="F267" r:id="rId520" display="http://pbs.twimg.com/profile_images/1145024691444359169/janSVvJ0_normal.jpg"/>
    <hyperlink ref="F268" r:id="rId521" display="http://pbs.twimg.com/profile_images/832329326486048768/-aVkMrnc_normal.jpg"/>
    <hyperlink ref="F269" r:id="rId522" display="http://pbs.twimg.com/profile_images/1167174561319858176/4j69RnIw_normal.png"/>
    <hyperlink ref="F270" r:id="rId523" display="http://pbs.twimg.com/profile_images/476574317774667776/tY7iKO5l_normal.jpeg"/>
    <hyperlink ref="F271" r:id="rId524" display="http://pbs.twimg.com/profile_images/1153112546267860993/nEPeRmDi_normal.jpg"/>
    <hyperlink ref="F272" r:id="rId525" display="http://pbs.twimg.com/profile_images/1156999029848453125/zfDqS8TY_normal.jpg"/>
    <hyperlink ref="F273" r:id="rId526" display="http://pbs.twimg.com/profile_images/765466232648630272/6rkEl42v_normal.jpg"/>
    <hyperlink ref="F274" r:id="rId527" display="http://pbs.twimg.com/profile_images/1173393890625372161/9WTp1JGu_normal.jpg"/>
    <hyperlink ref="F275" r:id="rId528" display="http://pbs.twimg.com/profile_images/1162266781/MarkMangino1_normal.jpg"/>
    <hyperlink ref="F276" r:id="rId529" display="http://pbs.twimg.com/profile_images/1068684595644645376/hg8DpbIU_normal.jpg"/>
    <hyperlink ref="F277" r:id="rId530" display="http://pbs.twimg.com/profile_images/1164006460516372480/g0XESrVE_normal.jpg"/>
    <hyperlink ref="F278" r:id="rId531" display="http://pbs.twimg.com/profile_images/1115672858896883712/gHpDEBsY_normal.jpg"/>
    <hyperlink ref="F279" r:id="rId532" display="http://pbs.twimg.com/profile_images/1067256760434593793/NWJDwK5d_normal.jpg"/>
    <hyperlink ref="F280" r:id="rId533" display="http://pbs.twimg.com/profile_images/910316691883745282/RkIM7pdL_normal.jpg"/>
    <hyperlink ref="F281" r:id="rId534" display="http://pbs.twimg.com/profile_images/798000168981368832/Lb7SWwVq_normal.jpg"/>
    <hyperlink ref="F282" r:id="rId535" display="http://abs.twimg.com/sticky/default_profile_images/default_profile_normal.png"/>
    <hyperlink ref="F283" r:id="rId536" display="http://pbs.twimg.com/profile_images/977243120495742976/oquyPA0G_normal.jpg"/>
    <hyperlink ref="F284" r:id="rId537" display="http://pbs.twimg.com/profile_images/699360408671375360/rEdQVJ5o_normal.jpg"/>
    <hyperlink ref="F285" r:id="rId538" display="http://pbs.twimg.com/profile_images/510452213437562880/sYlf2t_n_normal.jpeg"/>
    <hyperlink ref="F286" r:id="rId539" display="http://pbs.twimg.com/profile_images/1088153937096704002/9F6HeF_p_normal.jpg"/>
    <hyperlink ref="F287" r:id="rId540" display="http://pbs.twimg.com/profile_images/1026512919435993089/PHNpO6F1_normal.jpg"/>
    <hyperlink ref="F288" r:id="rId541" display="http://pbs.twimg.com/profile_images/573149679086522370/g0o0yq4G_normal.png"/>
    <hyperlink ref="F289" r:id="rId542" display="http://pbs.twimg.com/profile_images/969858874860740608/PLDUYB4i_normal.jpg"/>
    <hyperlink ref="F290" r:id="rId543" display="http://pbs.twimg.com/profile_images/2643097176/a48055d019fdc576a5590d9e00562b51_normal.jpeg"/>
    <hyperlink ref="F291" r:id="rId544" display="http://pbs.twimg.com/profile_images/1175774680831184902/DsKIWqHJ_normal.jpg"/>
    <hyperlink ref="F292" r:id="rId545" display="http://pbs.twimg.com/profile_images/776872286515113984/eg7qGLcI_normal.jpg"/>
    <hyperlink ref="F293" r:id="rId546" display="http://pbs.twimg.com/profile_images/937389747227344896/mFRleTSr_normal.jpg"/>
    <hyperlink ref="F294" r:id="rId547" display="http://pbs.twimg.com/profile_images/969270060354215936/eoEpr2Vl_normal.jpg"/>
    <hyperlink ref="F295" r:id="rId548" display="http://pbs.twimg.com/profile_images/1129135929917083650/Yn5l4qPG_normal.png"/>
    <hyperlink ref="F296" r:id="rId549" display="http://pbs.twimg.com/profile_images/378800000637488449/2590b6b0d650aa73bef902ac9c9e22e8_normal.jpeg"/>
    <hyperlink ref="F297" r:id="rId550" display="http://pbs.twimg.com/profile_images/821751331715252225/TPJzF8Cm_normal.jpg"/>
    <hyperlink ref="F298" r:id="rId551" display="http://pbs.twimg.com/profile_images/593504549098291200/12UWFaxN_normal.jpg"/>
    <hyperlink ref="F299" r:id="rId552" display="http://pbs.twimg.com/profile_images/1938385254/KPR_White_Logo_Black_News__normal.jpg"/>
    <hyperlink ref="F300" r:id="rId553" display="http://pbs.twimg.com/profile_images/1005949822061465601/M_NmZde__normal.jpg"/>
    <hyperlink ref="F301" r:id="rId554" display="http://pbs.twimg.com/profile_images/949573762458050560/OT-pjlAD_normal.jpg"/>
    <hyperlink ref="F302" r:id="rId555" display="http://pbs.twimg.com/profile_images/1042619299913850880/b1tsmsWD_normal.jpg"/>
    <hyperlink ref="F303" r:id="rId556" display="http://pbs.twimg.com/profile_images/1165627709487079425/JBjrglaG_normal.jpg"/>
    <hyperlink ref="F304" r:id="rId557" display="http://pbs.twimg.com/profile_images/1070542454045106176/G_JPDbjY_normal.jpg"/>
    <hyperlink ref="F305" r:id="rId558" display="http://pbs.twimg.com/profile_images/1058091780292263936/gbe5p8fp_normal.jpg"/>
    <hyperlink ref="F306" r:id="rId559" display="http://pbs.twimg.com/profile_images/703226006182752256/46y-2OFV_normal.jpg"/>
    <hyperlink ref="F307" r:id="rId560" display="http://pbs.twimg.com/profile_images/991793484125343745/BaaVPdal_normal.jpg"/>
    <hyperlink ref="F308" r:id="rId561" display="http://pbs.twimg.com/profile_images/3217998188/adbecba8120cb9f6f1a77d292324c2a4_normal.jpeg"/>
    <hyperlink ref="F309" r:id="rId562" display="http://pbs.twimg.com/profile_images/1171940763120394240/_lj1VdPT_normal.jpg"/>
    <hyperlink ref="F310" r:id="rId563" display="http://pbs.twimg.com/profile_images/902368735117193217/EyIXsD8K_normal.jpg"/>
    <hyperlink ref="F311" r:id="rId564" display="http://pbs.twimg.com/profile_images/1177089660075618314/hSh_gK44_normal.jpg"/>
    <hyperlink ref="F312" r:id="rId565" display="http://pbs.twimg.com/profile_images/1157383159580901376/PfxZmrYY_normal.jpg"/>
    <hyperlink ref="F313" r:id="rId566" display="http://pbs.twimg.com/profile_images/135825506/kglologo_normal.png"/>
    <hyperlink ref="F314" r:id="rId567" display="http://pbs.twimg.com/profile_images/1131615693416411136/pDCzuLdA_normal.png"/>
    <hyperlink ref="F315" r:id="rId568" display="http://pbs.twimg.com/profile_images/906724136776556544/Pi2YRAgl_normal.jpg"/>
    <hyperlink ref="F316" r:id="rId569" display="http://pbs.twimg.com/profile_images/1030464049216020480/m5TaR6YK_normal.jpg"/>
    <hyperlink ref="F317" r:id="rId570" display="http://pbs.twimg.com/profile_images/1044661694130270208/3BoolvYF_normal.jpg"/>
    <hyperlink ref="F318" r:id="rId571" display="http://pbs.twimg.com/profile_images/1174888463247781889/O70DBsOI_normal.jpg"/>
    <hyperlink ref="F319" r:id="rId572" display="http://pbs.twimg.com/profile_images/1063275562360340486/J2EaGDip_normal.jpg"/>
    <hyperlink ref="F320" r:id="rId573" display="http://pbs.twimg.com/profile_images/1151243169926750208/9SN2-sDe_normal.jpg"/>
    <hyperlink ref="F321" r:id="rId574" display="http://pbs.twimg.com/profile_images/1169449811084480512/KHCr0blj_normal.jpg"/>
    <hyperlink ref="F322" r:id="rId575" display="http://pbs.twimg.com/profile_images/1165249584026791936/ZxbvOAZd_normal.jpg"/>
    <hyperlink ref="F323" r:id="rId576" display="http://pbs.twimg.com/profile_images/1152589624885297152/9_hbEmPr_normal.jpg"/>
    <hyperlink ref="F324" r:id="rId577" display="http://pbs.twimg.com/profile_images/1160778249355583490/b4-7Pt8Z_normal.jpg"/>
    <hyperlink ref="F325" r:id="rId578" display="http://pbs.twimg.com/profile_images/1076118664024182784/_ivqPN50_normal.jpg"/>
    <hyperlink ref="F326" r:id="rId579" display="http://pbs.twimg.com/profile_images/1083086165891108864/P34bXW7-_normal.jpg"/>
    <hyperlink ref="F327" r:id="rId580" display="http://pbs.twimg.com/profile_images/1104126649149345792/T84eHWAg_normal.png"/>
    <hyperlink ref="F328" r:id="rId581" display="http://pbs.twimg.com/profile_images/3278222960/d12076db99c6c85819b5be87c1d57a05_normal.png"/>
    <hyperlink ref="F329" r:id="rId582" display="http://pbs.twimg.com/profile_images/487715581005553664/-6zGr8sl_normal.jpeg"/>
    <hyperlink ref="F330" r:id="rId583" display="http://pbs.twimg.com/profile_images/1059484345616998400/52PheKR-_normal.jpg"/>
    <hyperlink ref="F331" r:id="rId584" display="http://pbs.twimg.com/profile_images/1132122705069666305/SRApj-aE_normal.png"/>
    <hyperlink ref="F332" r:id="rId585" display="http://pbs.twimg.com/profile_images/793924061843914752/ycm8ibEE_normal.jpg"/>
    <hyperlink ref="F333" r:id="rId586" display="http://pbs.twimg.com/profile_images/1165804332454989824/hbkkOGIk_normal.jpg"/>
    <hyperlink ref="F334" r:id="rId587" display="http://pbs.twimg.com/profile_images/1060262833626193920/VAlBQxTi_normal.jpg"/>
    <hyperlink ref="F335" r:id="rId588" display="http://pbs.twimg.com/profile_images/1129573377209962501/ZVRbFZo1_normal.jpg"/>
    <hyperlink ref="F336" r:id="rId589" display="http://pbs.twimg.com/profile_images/599199473676333057/0IoRNYGA_normal.jpg"/>
    <hyperlink ref="F337" r:id="rId590" display="http://pbs.twimg.com/profile_images/1177255741549436928/nuXDjCBW_normal.jpg"/>
    <hyperlink ref="F338" r:id="rId591" display="http://pbs.twimg.com/profile_images/1121263578986819584/6h8SghQK_normal.jpg"/>
    <hyperlink ref="F339" r:id="rId592" display="http://pbs.twimg.com/profile_images/1025395013004406784/oHUeqmao_normal.jpg"/>
    <hyperlink ref="F340" r:id="rId593" display="http://pbs.twimg.com/profile_images/826848458984132608/Cw_iIwT9_normal.jpg"/>
    <hyperlink ref="F341" r:id="rId594" display="http://pbs.twimg.com/profile_images/1094001098816401409/mmmtGElq_normal.jpg"/>
    <hyperlink ref="F342" r:id="rId595" display="http://pbs.twimg.com/profile_images/1152195978226651136/mndsV2z-_normal.jpg"/>
    <hyperlink ref="F343" r:id="rId596" display="http://pbs.twimg.com/profile_images/522826429919006721/LDAu1Vf6_normal.jpeg"/>
    <hyperlink ref="F344" r:id="rId597" display="http://pbs.twimg.com/profile_images/2646137722/2293a301b678c27dd5257ced315b25a8_normal.jpeg"/>
    <hyperlink ref="F345" r:id="rId598" display="http://pbs.twimg.com/profile_images/931279637442805760/gzPeS8ym_normal.jpg"/>
    <hyperlink ref="F346" r:id="rId599" display="http://pbs.twimg.com/profile_images/870345819718856705/y8YhQFY9_normal.jpg"/>
    <hyperlink ref="F347" r:id="rId600" display="http://pbs.twimg.com/profile_images/1001674347/JILL_WITH_HAND_UP_1__normal.jpg"/>
    <hyperlink ref="F348" r:id="rId601" display="http://pbs.twimg.com/profile_images/1121506967497920513/N-_rtlWz_normal.png"/>
    <hyperlink ref="F349" r:id="rId602" display="http://pbs.twimg.com/profile_images/832704144297242624/LboJ9sVM_normal.jpg"/>
    <hyperlink ref="F350" r:id="rId603" display="http://pbs.twimg.com/profile_images/1173969155898392576/OqXhe82a_normal.jpg"/>
    <hyperlink ref="F351" r:id="rId604" display="http://pbs.twimg.com/profile_images/1175849450666938369/KEmTsTrd_normal.jpg"/>
    <hyperlink ref="F352" r:id="rId605" display="http://pbs.twimg.com/profile_images/829795483866558464/KXX7shTU_normal.jpg"/>
    <hyperlink ref="F353" r:id="rId606" display="http://pbs.twimg.com/profile_images/1144796382269726720/34smLH3s_normal.jpg"/>
    <hyperlink ref="F354" r:id="rId607" display="http://pbs.twimg.com/profile_images/1173481028897378304/6YaRyaJq_normal.jpg"/>
    <hyperlink ref="F355" r:id="rId608" display="http://pbs.twimg.com/profile_images/1168275099788677120/gkMCf4Zz_normal.jpg"/>
    <hyperlink ref="F356" r:id="rId609" display="http://pbs.twimg.com/profile_images/1073776948436819968/EsPH0LTO_normal.jpg"/>
    <hyperlink ref="F357" r:id="rId610" display="http://pbs.twimg.com/profile_images/1164182527763988480/b1P7Fi0o_normal.jpg"/>
    <hyperlink ref="F358" r:id="rId611" display="http://pbs.twimg.com/profile_images/1132158092802744320/VJjpEr6P_normal.jpg"/>
    <hyperlink ref="F359" r:id="rId612" display="http://pbs.twimg.com/profile_images/1008417018964348928/_KWe4dUQ_normal.jpg"/>
    <hyperlink ref="F360" r:id="rId613" display="http://pbs.twimg.com/profile_images/1068996078274531329/DYpa62YK_normal.jpg"/>
    <hyperlink ref="F361" r:id="rId614" display="http://pbs.twimg.com/profile_images/1174146768516329473/6HWkgdck_normal.jpg"/>
    <hyperlink ref="F362" r:id="rId615" display="http://pbs.twimg.com/profile_images/1160755985096544263/kuMYzsdt_normal.jpg"/>
    <hyperlink ref="F363" r:id="rId616" display="http://pbs.twimg.com/profile_images/1003111540009197570/Rq8_8c1G_normal.jpg"/>
    <hyperlink ref="F364" r:id="rId617" display="http://pbs.twimg.com/profile_images/1160980863074611200/_xxCf7FA_normal.jpg"/>
    <hyperlink ref="F365" r:id="rId618" display="http://pbs.twimg.com/profile_images/860586590615216128/uJxRcPmo_normal.jpg"/>
    <hyperlink ref="F366" r:id="rId619" display="http://pbs.twimg.com/profile_images/1173507861797855232/ra2HpkUR_normal.jpg"/>
    <hyperlink ref="F367" r:id="rId620" display="http://pbs.twimg.com/profile_images/1153854992152977409/kzv-pVpR_normal.jpg"/>
    <hyperlink ref="F368" r:id="rId621" display="http://pbs.twimg.com/profile_images/1170010478535413760/9QhlsOvY_normal.jpg"/>
    <hyperlink ref="F369" r:id="rId622" display="http://pbs.twimg.com/profile_images/1064967157254107138/3OzbozHU_normal.jpg"/>
    <hyperlink ref="F370" r:id="rId623" display="http://pbs.twimg.com/profile_images/1129439038019112960/g4F0xjZZ_normal.jpg"/>
    <hyperlink ref="F371" r:id="rId624" display="http://pbs.twimg.com/profile_images/695664400032788480/UWSjjmms_normal.jpg"/>
    <hyperlink ref="F372" r:id="rId625" display="http://pbs.twimg.com/profile_images/791860943529447424/w5g7J-cI_normal.jpg"/>
    <hyperlink ref="F373" r:id="rId626" display="http://pbs.twimg.com/profile_images/1173981704891092992/lCMiD3dE_normal.jpg"/>
    <hyperlink ref="F374" r:id="rId627" display="http://pbs.twimg.com/profile_images/1170062977619451904/5OvWGSC__normal.jpg"/>
    <hyperlink ref="F375" r:id="rId628" display="http://pbs.twimg.com/profile_images/1174394340086599680/Hk-zenzL_normal.jpg"/>
    <hyperlink ref="F376" r:id="rId629" display="http://pbs.twimg.com/profile_images/1046093454785355778/BR90ERHi_normal.jpg"/>
    <hyperlink ref="F377" r:id="rId630" display="http://pbs.twimg.com/profile_images/658475203689758720/UL4x7S7G_normal.jpg"/>
    <hyperlink ref="F378" r:id="rId631" display="http://pbs.twimg.com/profile_images/1030557242125238272/c8gwYe0m_normal.jpg"/>
    <hyperlink ref="F379" r:id="rId632" display="http://pbs.twimg.com/profile_images/692469540547137540/J1pmTtHx_normal.jpg"/>
    <hyperlink ref="F380" r:id="rId633" display="http://pbs.twimg.com/profile_images/1004084846501638144/X1dw2jOZ_normal.jpg"/>
    <hyperlink ref="F381" r:id="rId634" display="http://pbs.twimg.com/profile_images/1170862229446647811/bG2PBPcr_normal.jpg"/>
    <hyperlink ref="F382" r:id="rId635" display="http://pbs.twimg.com/profile_images/827296211321380865/MqQiFCGu_normal.jpg"/>
    <hyperlink ref="F383" r:id="rId636" display="http://pbs.twimg.com/profile_images/1118413523942551552/YPanwiVv_normal.jpg"/>
    <hyperlink ref="F384" r:id="rId637" display="http://pbs.twimg.com/profile_images/1130547771503796225/FVZKaqcF_normal.png"/>
    <hyperlink ref="F385" r:id="rId638" display="http://pbs.twimg.com/profile_images/981530263384612864/vTZphvNU_normal.jpg"/>
    <hyperlink ref="F386" r:id="rId639" display="http://pbs.twimg.com/profile_images/1166285239393505280/T8X8qjs__normal.jpg"/>
    <hyperlink ref="F387" r:id="rId640" display="http://pbs.twimg.com/profile_images/693844892/nebraska-logo-1024x768_normal.jpg"/>
    <hyperlink ref="F388" r:id="rId641" display="http://pbs.twimg.com/profile_images/1158551539142877184/0No6Jek7_normal.png"/>
    <hyperlink ref="F389" r:id="rId642" display="http://pbs.twimg.com/profile_images/1176305513996443648/r_bJZ5Je_normal.jpg"/>
    <hyperlink ref="F390" r:id="rId643" display="http://pbs.twimg.com/profile_images/800936417547329536/9RQ0W4hv_normal.jpg"/>
    <hyperlink ref="F391" r:id="rId644" display="http://pbs.twimg.com/profile_images/1538353861/3e98975_normal.jpg"/>
    <hyperlink ref="F392" r:id="rId645" display="http://pbs.twimg.com/profile_images/1117754606212268033/CEOGPtd6_normal.jpg"/>
    <hyperlink ref="F393" r:id="rId646" display="http://pbs.twimg.com/profile_images/1140144923427164161/cno04_aC_normal.jpg"/>
    <hyperlink ref="F394" r:id="rId647" display="http://pbs.twimg.com/profile_images/1141871110386044929/N3rw_8VQ_normal.jpg"/>
    <hyperlink ref="F395" r:id="rId648" display="http://pbs.twimg.com/profile_images/923619620732276737/mXJtgeBi_normal.jpg"/>
    <hyperlink ref="F396" r:id="rId649" display="http://pbs.twimg.com/profile_images/638734206747611136/In-Sf4Ck_normal.jpg"/>
    <hyperlink ref="F397" r:id="rId650" display="http://pbs.twimg.com/profile_images/1113607499440062466/4seZHOpw_normal.jpg"/>
    <hyperlink ref="F398" r:id="rId651" display="http://pbs.twimg.com/profile_images/1128152651185651713/_KLOhUUW_normal.png"/>
    <hyperlink ref="F399" r:id="rId652" display="http://pbs.twimg.com/profile_images/1064567396772401152/ex2Q59H8_normal.jpg"/>
    <hyperlink ref="F400" r:id="rId653" display="http://pbs.twimg.com/profile_images/1016538300293644288/XxA8kLfX_normal.jpg"/>
    <hyperlink ref="F401" r:id="rId654" display="http://pbs.twimg.com/profile_images/1015670684003864576/UZM-_yvy_normal.jpg"/>
    <hyperlink ref="F402" r:id="rId655" display="http://pbs.twimg.com/profile_images/912395151796002816/hfdGG5wi_normal.jpg"/>
    <hyperlink ref="F403" r:id="rId656" display="http://pbs.twimg.com/profile_images/988828554510196736/meqs0ChP_normal.jpg"/>
    <hyperlink ref="F404" r:id="rId657" display="http://pbs.twimg.com/profile_images/849515577102225408/b5ATl7QF_normal.jpg"/>
    <hyperlink ref="F405" r:id="rId658" display="http://pbs.twimg.com/profile_images/875453787917373441/XDJK8Dvo_normal.jpg"/>
    <hyperlink ref="F406" r:id="rId659" display="http://pbs.twimg.com/profile_images/1079973763725307904/B94xFjyr_normal.jpg"/>
    <hyperlink ref="F407" r:id="rId660" display="http://pbs.twimg.com/profile_images/1039310757257728001/i43fChFi_normal.jpg"/>
    <hyperlink ref="F408" r:id="rId661" display="http://pbs.twimg.com/profile_images/1024062696340119552/eI1hL7Zl_normal.jpg"/>
    <hyperlink ref="F409" r:id="rId662" display="http://pbs.twimg.com/profile_images/1147012401373556737/AucXjFDS_normal.jpg"/>
    <hyperlink ref="F410" r:id="rId663" display="http://pbs.twimg.com/profile_images/1156283653032435718/a3bK7wKs_normal.png"/>
    <hyperlink ref="F411" r:id="rId664" display="http://pbs.twimg.com/profile_images/445377569190187008/rKOyJk8-_normal.jpeg"/>
    <hyperlink ref="F412" r:id="rId665" display="http://pbs.twimg.com/profile_images/378800000828940331/1f781cb9ff40b27cd4f16611f2e3f9f7_normal.jpeg"/>
    <hyperlink ref="F413" r:id="rId666" display="http://pbs.twimg.com/profile_images/1172966268690948097/Cwyx57IN_normal.jpg"/>
    <hyperlink ref="F414" r:id="rId667" display="http://pbs.twimg.com/profile_images/1138095258720440320/ayLs06ET_normal.jpg"/>
    <hyperlink ref="F415" r:id="rId668" display="http://pbs.twimg.com/profile_images/833724321243672577/J7W-2IRS_normal.jpg"/>
    <hyperlink ref="F416" r:id="rId669" display="http://pbs.twimg.com/profile_images/1176828963806732289/b4oje-wF_normal.jpg"/>
    <hyperlink ref="F417" r:id="rId670" display="http://pbs.twimg.com/profile_images/1127344833213779969/E3GRkjxN_normal.png"/>
    <hyperlink ref="F418" r:id="rId671" display="http://pbs.twimg.com/profile_images/1134734645319340032/W5DGZG2W_normal.jpg"/>
    <hyperlink ref="F419" r:id="rId672" display="http://pbs.twimg.com/profile_images/907139946775027712/vmusdtlm_normal.jpg"/>
    <hyperlink ref="F420" r:id="rId673" display="http://pbs.twimg.com/profile_images/1067693899005784065/o958Zt4H_normal.jpg"/>
    <hyperlink ref="F421" r:id="rId674" display="http://pbs.twimg.com/profile_images/520561042594598912/Vhm2I-MC_normal.jpeg"/>
    <hyperlink ref="F422" r:id="rId675" display="http://pbs.twimg.com/profile_images/1161626082161778688/dVMahiys_normal.jpg"/>
    <hyperlink ref="F423" r:id="rId676" display="http://pbs.twimg.com/profile_images/1041203874097389568/K6icKFIy_normal.jpg"/>
    <hyperlink ref="F424" r:id="rId677" display="http://pbs.twimg.com/profile_images/1113851291250450434/h1enrs5C_normal.jpg"/>
    <hyperlink ref="F425" r:id="rId678" display="http://pbs.twimg.com/profile_images/1049134341203419136/gwf0-0wg_normal.jpg"/>
    <hyperlink ref="F426" r:id="rId679" display="http://pbs.twimg.com/profile_images/1158607453480611840/YItHhGo7_normal.jpg"/>
    <hyperlink ref="F427" r:id="rId680" display="http://pbs.twimg.com/profile_images/181519025/MNUsquare_normal.jpg"/>
    <hyperlink ref="F428" r:id="rId681" display="http://pbs.twimg.com/profile_images/760836641535602689/qHuBx926_normal.jpg"/>
    <hyperlink ref="F429" r:id="rId682" display="http://pbs.twimg.com/profile_images/779325988358324225/105lTSaD_normal.jpg"/>
    <hyperlink ref="F430" r:id="rId683" display="http://pbs.twimg.com/profile_images/1062434717981523968/LPnkjGhq_normal.jpg"/>
    <hyperlink ref="F431" r:id="rId684" display="http://pbs.twimg.com/profile_images/1010273993130065920/JM48pgQC_normal.jpg"/>
    <hyperlink ref="F432" r:id="rId685" display="http://pbs.twimg.com/profile_images/757333674165764097/kzomG-q1_normal.jpg"/>
    <hyperlink ref="F433" r:id="rId686" display="http://pbs.twimg.com/profile_images/914904972122251266/yw7nFKGX_normal.jpg"/>
    <hyperlink ref="F434" r:id="rId687" display="http://pbs.twimg.com/profile_images/930648301824815105/a2c5fnn4_normal.jpg"/>
    <hyperlink ref="F435" r:id="rId688" display="http://pbs.twimg.com/profile_images/1177226384038617088/_uDDOwkw_normal.jpg"/>
    <hyperlink ref="F436" r:id="rId689" display="http://pbs.twimg.com/profile_images/1003553475232391169/2EAdEbtW_normal.jpg"/>
    <hyperlink ref="F437" r:id="rId690" display="http://pbs.twimg.com/profile_images/1173664352324464652/4V0td0kO_normal.jpg"/>
    <hyperlink ref="F438" r:id="rId691" display="http://pbs.twimg.com/profile_images/850210359264763904/RAb2u4nC_normal.jpg"/>
    <hyperlink ref="F439" r:id="rId692" display="http://pbs.twimg.com/profile_images/627206495973740544/EQ3WVaUR_normal.png"/>
    <hyperlink ref="F440" r:id="rId693" display="http://pbs.twimg.com/profile_images/1073332822016806912/QSEknk7W_normal.jpg"/>
    <hyperlink ref="F441" r:id="rId694" display="http://pbs.twimg.com/profile_images/1062731850924183553/KiV_2feH_normal.jpg"/>
    <hyperlink ref="F442" r:id="rId695" display="http://pbs.twimg.com/profile_images/662649042799878144/D6xSjqFQ_normal.jpg"/>
    <hyperlink ref="F443" r:id="rId696" display="http://pbs.twimg.com/profile_images/728425923876265985/PPswzg5k_normal.jpg"/>
    <hyperlink ref="F444" r:id="rId697" display="http://pbs.twimg.com/profile_images/1103893933715668992/_D_W1H0X_normal.jpg"/>
    <hyperlink ref="F445" r:id="rId698" display="http://pbs.twimg.com/profile_images/1050149458803998720/wxPR2zH2_normal.jpg"/>
    <hyperlink ref="F446" r:id="rId699" display="http://pbs.twimg.com/profile_images/921121597708107776/15eBsPL8_normal.jpg"/>
    <hyperlink ref="F447" r:id="rId700" display="http://pbs.twimg.com/profile_images/969805210611675138/MGwvTDAv_normal.jpg"/>
    <hyperlink ref="F448" r:id="rId701" display="http://pbs.twimg.com/profile_images/1006173227771547648/TWfj_djT_normal.jpg"/>
    <hyperlink ref="F449" r:id="rId702" display="http://pbs.twimg.com/profile_images/986982978923442177/9jBU0jVI_normal.jpg"/>
    <hyperlink ref="F450" r:id="rId703" display="http://pbs.twimg.com/profile_images/713746789/just_logo_normal.jpg"/>
    <hyperlink ref="F451" r:id="rId704" display="http://pbs.twimg.com/profile_images/914850432630931458/tUcvt3SA_normal.jpg"/>
    <hyperlink ref="F452" r:id="rId705" display="http://pbs.twimg.com/profile_images/3527370226/730c48107a0ea7467f903f50e7a15c2f_normal.png"/>
    <hyperlink ref="F453" r:id="rId706" display="http://pbs.twimg.com/profile_images/1091181004432171008/gYi_AS8m_normal.jpg"/>
    <hyperlink ref="F454" r:id="rId707" display="http://pbs.twimg.com/profile_images/1096125807574114304/eswzwyEt_normal.jpg"/>
    <hyperlink ref="F455" r:id="rId708" display="http://pbs.twimg.com/profile_images/558316625842016256/PkW1WtKp_normal.jpeg"/>
    <hyperlink ref="F456" r:id="rId709" display="http://pbs.twimg.com/profile_images/355789404/TSN-square_normal.jpg"/>
    <hyperlink ref="F457" r:id="rId710" display="http://pbs.twimg.com/profile_images/1161842035265024001/5CGUCNJf_normal.jpg"/>
    <hyperlink ref="AO3" r:id="rId711" display="https://twitter.com/wcmaberykc"/>
    <hyperlink ref="AO4" r:id="rId712" display="https://twitter.com/mountsinaianes1"/>
    <hyperlink ref="AO5" r:id="rId713" display="https://twitter.com/farmtalknews"/>
    <hyperlink ref="AO6" r:id="rId714" display="https://twitter.com/emporiagazette"/>
    <hyperlink ref="AO7" r:id="rId715" display="https://twitter.com/stronanssport"/>
    <hyperlink ref="AO8" r:id="rId716" display="https://twitter.com/niamhap1"/>
    <hyperlink ref="AO9" r:id="rId717" display="https://twitter.com/orla_odowd"/>
    <hyperlink ref="AO10" r:id="rId718" display="https://twitter.com/grantday71"/>
    <hyperlink ref="AO11" r:id="rId719" display="https://twitter.com/wichitastate"/>
    <hyperlink ref="AO12" r:id="rId720" display="https://twitter.com/bydanielcaudill"/>
    <hyperlink ref="AO13" r:id="rId721" display="https://twitter.com/kamilahgumbs"/>
    <hyperlink ref="AO14" r:id="rId722" display="https://twitter.com/agapebruh"/>
    <hyperlink ref="AO15" r:id="rId723" display="https://twitter.com/sunflowernews"/>
    <hyperlink ref="AO16" r:id="rId724" display="https://twitter.com/mintner"/>
    <hyperlink ref="AO17" r:id="rId725" display="https://twitter.com/chucktaberksu"/>
    <hyperlink ref="AO18" r:id="rId726" display="https://twitter.com/austinjamez_"/>
    <hyperlink ref="AO19" r:id="rId727" display="https://twitter.com/evagavin"/>
    <hyperlink ref="AO20" r:id="rId728" display="https://twitter.com/usweatherexpert"/>
    <hyperlink ref="AO21" r:id="rId729" display="https://twitter.com/caryeugenescot4"/>
    <hyperlink ref="AO22" r:id="rId730" display="https://twitter.com/wsu_chp"/>
    <hyperlink ref="AO23" r:id="rId731" display="https://twitter.com/shawna_jordan"/>
    <hyperlink ref="AO24" r:id="rId732" display="https://twitter.com/pvardiman"/>
    <hyperlink ref="AO25" r:id="rId733" display="https://twitter.com/chassidyb27"/>
    <hyperlink ref="AO26" r:id="rId734" display="https://twitter.com/ksrenegades_bpf"/>
    <hyperlink ref="AO27" r:id="rId735" display="https://twitter.com/kingerypage"/>
    <hyperlink ref="AO28" r:id="rId736" display="https://twitter.com/docdiesel4"/>
    <hyperlink ref="AO29" r:id="rId737" display="https://twitter.com/trumaroonnation"/>
    <hyperlink ref="AO30" r:id="rId738" display="https://twitter.com/everyoneiskarl"/>
    <hyperlink ref="AO31" r:id="rId739" display="https://twitter.com/sbibb_bibb"/>
    <hyperlink ref="AO32" r:id="rId740" display="https://twitter.com/ksumab"/>
    <hyperlink ref="AO33" r:id="rId741" display="https://twitter.com/kstatecareers"/>
    <hyperlink ref="AO34" r:id="rId742" display="https://twitter.com/jeffwardksumtd"/>
    <hyperlink ref="AO35" r:id="rId743" display="https://twitter.com/blsmartin"/>
    <hyperlink ref="AO36" r:id="rId744" display="https://twitter.com/kstatekines"/>
    <hyperlink ref="AO37" r:id="rId745" display="https://twitter.com/snkscoyote"/>
    <hyperlink ref="AO38" r:id="rId746" display="https://twitter.com/zgearhart1"/>
    <hyperlink ref="AO39" r:id="rId747" display="https://twitter.com/agronomomx"/>
    <hyperlink ref="AO40" r:id="rId748" display="https://twitter.com/pscssstrio"/>
    <hyperlink ref="AO41" r:id="rId749" display="https://twitter.com/drsbann"/>
    <hyperlink ref="AO42" r:id="rId750" display="https://twitter.com/johnbuckwalter1"/>
    <hyperlink ref="AO43" r:id="rId751" display="https://twitter.com/rsmcfarla"/>
    <hyperlink ref="AO44" r:id="rId752" display="https://twitter.com/alison_eidman"/>
    <hyperlink ref="AO45" r:id="rId753" display="https://twitter.com/ksuaged"/>
    <hyperlink ref="AO46" r:id="rId754" display="https://twitter.com/regionreimagine"/>
    <hyperlink ref="AO47" r:id="rId755" display="https://twitter.com/nrcs_kansas"/>
    <hyperlink ref="AO48" r:id="rId756" display="https://twitter.com/kcylizzle"/>
    <hyperlink ref="AO49" r:id="rId757" display="https://twitter.com/keithmartin62"/>
    <hyperlink ref="AO50" r:id="rId758" display="https://twitter.com/highplainsjrnl"/>
    <hyperlink ref="AO51" r:id="rId759" display="https://twitter.com/mkpest"/>
    <hyperlink ref="AO52" r:id="rId760" display="https://twitter.com/kstatelibraries"/>
    <hyperlink ref="AO53" r:id="rId761" display="https://twitter.com/kstate"/>
    <hyperlink ref="AO54" r:id="rId762" display="https://twitter.com/ksu_foundation"/>
    <hyperlink ref="AO55" r:id="rId763" display="https://twitter.com/aremi311"/>
    <hyperlink ref="AO56" r:id="rId764" display="https://twitter.com/womenofkstate"/>
    <hyperlink ref="AO57" r:id="rId765" display="https://twitter.com/alliemlousch"/>
    <hyperlink ref="AO58" r:id="rId766" display="https://twitter.com/fox48tv"/>
    <hyperlink ref="AO59" r:id="rId767" display="https://twitter.com/lukedowden"/>
    <hyperlink ref="AO60" r:id="rId768" display="https://twitter.com/kstateglobal"/>
    <hyperlink ref="AO61" r:id="rId769" display="https://twitter.com/jasonrhode"/>
    <hyperlink ref="AO62" r:id="rId770" display="https://twitter.com/anniejewell3"/>
    <hyperlink ref="AO63" r:id="rId771" display="https://twitter.com/roberta79174896"/>
    <hyperlink ref="AO64" r:id="rId772" display="https://twitter.com/mbelangersnhu"/>
    <hyperlink ref="AO65" r:id="rId773" display="https://twitter.com/haub_ksu"/>
    <hyperlink ref="AO66" r:id="rId774" display="https://twitter.com/fremonttribune"/>
    <hyperlink ref="AO67" r:id="rId775" display="https://twitter.com/pr_jobs"/>
    <hyperlink ref="AO68" r:id="rId776" display="https://twitter.com/mhkhogs"/>
    <hyperlink ref="AO69" r:id="rId777" display="https://twitter.com/psamp"/>
    <hyperlink ref="AO70" r:id="rId778" display="https://twitter.com/krhoelt"/>
    <hyperlink ref="AO71" r:id="rId779" display="https://twitter.com/youtube"/>
    <hyperlink ref="AO72" r:id="rId780" display="https://twitter.com/wvlanbclocal33"/>
    <hyperlink ref="AO73" r:id="rId781" display="https://twitter.com/starmulaa"/>
    <hyperlink ref="AO74" r:id="rId782" display="https://twitter.com/coach_mari1"/>
    <hyperlink ref="AO75" r:id="rId783" display="https://twitter.com/jayvsjane"/>
    <hyperlink ref="AO76" r:id="rId784" display="https://twitter.com/diamondstokes20"/>
    <hyperlink ref="AO77" r:id="rId785" display="https://twitter.com/skinshoops86"/>
    <hyperlink ref="AO78" r:id="rId786" display="https://twitter.com/agro2o_"/>
    <hyperlink ref="AO79" r:id="rId787" display="https://twitter.com/simeonnation"/>
    <hyperlink ref="AO80" r:id="rId788" display="https://twitter.com/joseloera"/>
    <hyperlink ref="AO81" r:id="rId789" display="https://twitter.com/jarrod___adams"/>
    <hyperlink ref="AO82" r:id="rId790" display="https://twitter.com/kstatefb"/>
    <hyperlink ref="AO83" r:id="rId791" display="https://twitter.com/markmcdermed"/>
    <hyperlink ref="AO84" r:id="rId792" display="https://twitter.com/gu5tav8"/>
    <hyperlink ref="AO85" r:id="rId793" display="https://twitter.com/megreenwell"/>
    <hyperlink ref="AO86" r:id="rId794" display="https://twitter.com/andiiterrapin"/>
    <hyperlink ref="AO87" r:id="rId795" display="https://twitter.com/bypatrickgeorge"/>
    <hyperlink ref="AO88" r:id="rId796" display="https://twitter.com/stronans1"/>
    <hyperlink ref="AO89" r:id="rId797" display="https://twitter.com/russ_winn"/>
    <hyperlink ref="AO90" r:id="rId798" display="https://twitter.com/kwch12"/>
    <hyperlink ref="AO91" r:id="rId799" display="https://twitter.com/davidstickel1"/>
    <hyperlink ref="AO92" r:id="rId800" display="https://twitter.com/uscourts"/>
    <hyperlink ref="AO93" r:id="rId801" display="https://twitter.com/wdmo_dcbk"/>
    <hyperlink ref="AO94" r:id="rId802" display="https://twitter.com/sangredulce1"/>
    <hyperlink ref="AO95" r:id="rId803" display="https://twitter.com/wvubig12beast"/>
    <hyperlink ref="AO96" r:id="rId804" display="https://twitter.com/tony_418"/>
    <hyperlink ref="AO97" r:id="rId805" display="https://twitter.com/bigxiicountry"/>
    <hyperlink ref="AO98" r:id="rId806" display="https://twitter.com/ten12podcast"/>
    <hyperlink ref="AO99" r:id="rId807" display="https://twitter.com/sportsinkansas"/>
    <hyperlink ref="AO100" r:id="rId808" display="https://twitter.com/saveosons"/>
    <hyperlink ref="AO101" r:id="rId809" display="https://twitter.com/jmuneyyyy"/>
    <hyperlink ref="AO102" r:id="rId810" display="https://twitter.com/atmballer_24"/>
    <hyperlink ref="AO103" r:id="rId811" display="https://twitter.com/judge_leben"/>
    <hyperlink ref="AO104" r:id="rId812" display="https://twitter.com/judge_kab"/>
    <hyperlink ref="AO105" r:id="rId813" display="https://twitter.com/inc_sustainable"/>
    <hyperlink ref="AO106" r:id="rId814" display="https://twitter.com/kscorn"/>
    <hyperlink ref="AO107" r:id="rId815" display="https://twitter.com/biodiesel_fnd"/>
    <hyperlink ref="AO108" r:id="rId816" display="https://twitter.com/dadrianarts"/>
    <hyperlink ref="AO109" r:id="rId817" display="https://twitter.com/dexurkansas"/>
    <hyperlink ref="AO110" r:id="rId818" display="https://twitter.com/syzygy_analytix"/>
    <hyperlink ref="AO111" r:id="rId819" display="https://twitter.com/kstate_bigdata"/>
    <hyperlink ref="AO112" r:id="rId820" display="https://twitter.com/kstateartsci"/>
    <hyperlink ref="AO113" r:id="rId821" display="https://twitter.com/kstate_geog"/>
    <hyperlink ref="AO114" r:id="rId822" display="https://twitter.com/farmeditor"/>
    <hyperlink ref="AO115" r:id="rId823" display="https://twitter.com/kstateagron"/>
    <hyperlink ref="AO116" r:id="rId824" display="https://twitter.com/soilfertilityks"/>
    <hyperlink ref="AO117" r:id="rId825" display="https://twitter.com/ksmesonet"/>
    <hyperlink ref="AO118" r:id="rId826" display="https://twitter.com/christi98602528"/>
    <hyperlink ref="AO119" r:id="rId827" display="https://twitter.com/hcctrackfield"/>
    <hyperlink ref="AO120" r:id="rId828" display="https://twitter.com/da_highjumper"/>
    <hyperlink ref="AO121" r:id="rId829" display="https://twitter.com/kstatekcare"/>
    <hyperlink ref="AO122" r:id="rId830" display="https://twitter.com/justicecstegall"/>
    <hyperlink ref="AO123" r:id="rId831" display="https://twitter.com/paiton1x"/>
    <hyperlink ref="AO124" r:id="rId832" display="https://twitter.com/ejacksonmedia"/>
    <hyperlink ref="AO125" r:id="rId833" display="https://twitter.com/ksntnews"/>
    <hyperlink ref="AO126" r:id="rId834" display="https://twitter.com/fleurtyk"/>
    <hyperlink ref="AO127" r:id="rId835" display="https://twitter.com/derneke1"/>
    <hyperlink ref="AO128" r:id="rId836" display="https://twitter.com/rongehl"/>
    <hyperlink ref="AO129" r:id="rId837" display="https://twitter.com/kinggg_nelly"/>
    <hyperlink ref="AO130" r:id="rId838" display="https://twitter.com/infysim"/>
    <hyperlink ref="AO131" r:id="rId839" display="https://twitter.com/coach_3906"/>
    <hyperlink ref="AO132" r:id="rId840" display="https://twitter.com/carlbpires"/>
    <hyperlink ref="AO133" r:id="rId841" display="https://twitter.com/soonersvideo"/>
    <hyperlink ref="AO134" r:id="rId842" display="https://twitter.com/americanagnet"/>
    <hyperlink ref="AO135" r:id="rId843" display="https://twitter.com/kssoybean"/>
    <hyperlink ref="AO136" r:id="rId844" display="https://twitter.com/chelate_this"/>
    <hyperlink ref="AO137" r:id="rId845" display="https://twitter.com/ru_womenssoccer"/>
    <hyperlink ref="AO138" r:id="rId846" display="https://twitter.com/ksufgeorgina"/>
    <hyperlink ref="AO139" r:id="rId847" display="https://twitter.com/kimincuse"/>
    <hyperlink ref="AO140" r:id="rId848" display="https://twitter.com/bremus_bull_74"/>
    <hyperlink ref="AO141" r:id="rId849" display="https://twitter.com/coachanderson15"/>
    <hyperlink ref="AO142" r:id="rId850" display="https://twitter.com/myleslxi"/>
    <hyperlink ref="AO143" r:id="rId851" display="https://twitter.com/matthew_d_hall"/>
    <hyperlink ref="AO144" r:id="rId852" display="https://twitter.com/ericgardiner70"/>
    <hyperlink ref="AO145" r:id="rId853" display="https://twitter.com/tackjesse"/>
    <hyperlink ref="AO146" r:id="rId854" display="https://twitter.com/adamt_16"/>
    <hyperlink ref="AO147" r:id="rId855" display="https://twitter.com/noahrogers26"/>
    <hyperlink ref="AO148" r:id="rId856" display="https://twitter.com/ethanma39418854"/>
    <hyperlink ref="AO149" r:id="rId857" display="https://twitter.com/jo5iah_"/>
    <hyperlink ref="AO150" r:id="rId858" display="https://twitter.com/maxwell_hubbert"/>
    <hyperlink ref="AO151" r:id="rId859" display="https://twitter.com/elonmusk"/>
    <hyperlink ref="AO152" r:id="rId860" display="https://twitter.com/recruitgeorgia"/>
    <hyperlink ref="AO153" r:id="rId861" display="https://twitter.com/bigfacesports06"/>
    <hyperlink ref="AO154" r:id="rId862" display="https://twitter.com/highlandcc"/>
    <hyperlink ref="AO155" r:id="rId863" display="https://twitter.com/hassantutson"/>
    <hyperlink ref="AO156" r:id="rId864" display="https://twitter.com/usconvoproject"/>
    <hyperlink ref="AO157" r:id="rId865" display="https://twitter.com/timothyjshaffer"/>
    <hyperlink ref="AO158" r:id="rId866" display="https://twitter.com/consensuskc"/>
    <hyperlink ref="AO159" r:id="rId867" display="https://twitter.com/listenfirstproj"/>
    <hyperlink ref="AO160" r:id="rId868" display="https://twitter.com/pemarkley"/>
    <hyperlink ref="AO161" r:id="rId869" display="https://twitter.com/grantflanders"/>
    <hyperlink ref="AO162" r:id="rId870" display="https://twitter.com/davidcron12"/>
    <hyperlink ref="AO163" r:id="rId871" display="https://twitter.com/kscoopcouncil"/>
    <hyperlink ref="AO164" r:id="rId872" display="https://twitter.com/nicholasgloshen"/>
    <hyperlink ref="AO165" r:id="rId873" display="https://twitter.com/beyard2"/>
    <hyperlink ref="AO166" r:id="rId874" display="https://twitter.com/djwinn26"/>
    <hyperlink ref="AO167" r:id="rId875" display="https://twitter.com/derick_newton"/>
    <hyperlink ref="AO168" r:id="rId876" display="https://twitter.com/leekfor6"/>
    <hyperlink ref="AO169" r:id="rId877" display="https://twitter.com/justinstolberg_"/>
    <hyperlink ref="AO170" r:id="rId878" display="https://twitter.com/chefandrenapier"/>
    <hyperlink ref="AO171" r:id="rId879" display="https://twitter.com/nbolticoff"/>
    <hyperlink ref="AO172" r:id="rId880" display="https://twitter.com/forbesquay"/>
    <hyperlink ref="AO173" r:id="rId881" display="https://twitter.com/mikewarmack1"/>
    <hyperlink ref="AO174" r:id="rId882" display="https://twitter.com/daron_bowles"/>
    <hyperlink ref="AO175" r:id="rId883" display="https://twitter.com/waynejonesiii"/>
    <hyperlink ref="AO176" r:id="rId884" display="https://twitter.com/gilrogers"/>
    <hyperlink ref="AO177" r:id="rId885" display="https://twitter.com/jayedwardmurray"/>
    <hyperlink ref="AO178" r:id="rId886" display="https://twitter.com/platformqedu"/>
    <hyperlink ref="AO179" r:id="rId887" display="https://twitter.com/cantblock3_"/>
    <hyperlink ref="AO180" r:id="rId888" display="https://twitter.com/adamsheriff_22"/>
    <hyperlink ref="AO181" r:id="rId889" display="https://twitter.com/brocksturges5"/>
    <hyperlink ref="AO182" r:id="rId890" display="https://twitter.com/king_woo5"/>
    <hyperlink ref="AO183" r:id="rId891" display="https://twitter.com/kliguy"/>
    <hyperlink ref="AO184" r:id="rId892" display="https://twitter.com/ayye_barno"/>
    <hyperlink ref="AO185" r:id="rId893" display="https://twitter.com/weslyfappolon"/>
    <hyperlink ref="AO186" r:id="rId894" display="https://twitter.com/justinjamaro"/>
    <hyperlink ref="AO187" r:id="rId895" display="https://twitter.com/mattsteinbrink"/>
    <hyperlink ref="AO188" r:id="rId896" display="https://twitter.com/chetmason32"/>
    <hyperlink ref="AO189" r:id="rId897" display="https://twitter.com/brushathletics"/>
    <hyperlink ref="AO190" r:id="rId898" display="https://twitter.com/theschiffman"/>
    <hyperlink ref="AO191" r:id="rId899" display="https://twitter.com/_itskiaran"/>
    <hyperlink ref="AO192" r:id="rId900" display="https://twitter.com/robertsonjordon"/>
    <hyperlink ref="AO193" r:id="rId901" display="https://twitter.com/waynethebutcher"/>
    <hyperlink ref="AO194" r:id="rId902" display="https://twitter.com/lolowil12"/>
    <hyperlink ref="AO195" r:id="rId903" display="https://twitter.com/mattjharris85"/>
    <hyperlink ref="AO196" r:id="rId904" display="https://twitter.com/kaitorijr"/>
    <hyperlink ref="AO197" r:id="rId905" display="https://twitter.com/jordanmathis21"/>
    <hyperlink ref="AO198" r:id="rId906" display="https://twitter.com/trussell0"/>
    <hyperlink ref="AO199" r:id="rId907" display="https://twitter.com/mjayyjackson"/>
    <hyperlink ref="AO200" r:id="rId908" display="https://twitter.com/thekstatefamily"/>
    <hyperlink ref="AO201" r:id="rId909" display="https://twitter.com/jb_anotherlevel"/>
    <hyperlink ref="AO202" r:id="rId910" display="https://twitter.com/petriefootball"/>
    <hyperlink ref="AO203" r:id="rId911" display="https://twitter.com/scoutingreport_"/>
    <hyperlink ref="AO204" r:id="rId912" display="https://twitter.com/anitasproud"/>
    <hyperlink ref="AO205" r:id="rId913" display="https://twitter.com/mc_recruiting"/>
    <hyperlink ref="AO206" r:id="rId914" display="https://twitter.com/xhrismaben"/>
    <hyperlink ref="AO207" r:id="rId915" display="https://twitter.com/jovonbaldwin98"/>
    <hyperlink ref="AO208" r:id="rId916" display="https://twitter.com/chaostempo"/>
    <hyperlink ref="AO209" r:id="rId917" display="https://twitter.com/dtimmonsjr"/>
    <hyperlink ref="AO210" r:id="rId918" display="https://twitter.com/durb1220"/>
    <hyperlink ref="AO211" r:id="rId919" display="https://twitter.com/niiibillings"/>
    <hyperlink ref="AO212" r:id="rId920" display="https://twitter.com/wsmqfatboy"/>
    <hyperlink ref="AO213" r:id="rId921" display="https://twitter.com/georgiaorganics"/>
    <hyperlink ref="AO214" r:id="rId922" display="https://twitter.com/1hammer"/>
    <hyperlink ref="AO215" r:id="rId923" display="https://twitter.com/mcfootballcoach"/>
    <hyperlink ref="AO216" r:id="rId924" display="https://twitter.com/sackboii__tre"/>
    <hyperlink ref="AO217" r:id="rId925" display="https://twitter.com/stephoncamp21"/>
    <hyperlink ref="AO218" r:id="rId926" display="https://twitter.com/rizan_97"/>
    <hyperlink ref="AO219" r:id="rId927" display="https://twitter.com/tomajhaofficial"/>
    <hyperlink ref="AO220" r:id="rId928" display="https://twitter.com/_daanimal_"/>
    <hyperlink ref="AO221" r:id="rId929" display="https://twitter.com/simmonsj56"/>
    <hyperlink ref="AO222" r:id="rId930" display="https://twitter.com/montayoh56"/>
    <hyperlink ref="AO223" r:id="rId931" display="https://twitter.com/hbg_jugg"/>
    <hyperlink ref="AO224" r:id="rId932" display="https://twitter.com/patchanasiri"/>
    <hyperlink ref="AO225" r:id="rId933" display="https://twitter.com/gcu_lopes"/>
    <hyperlink ref="AO226" r:id="rId934" display="https://twitter.com/gcu_wgolf"/>
    <hyperlink ref="AO227" r:id="rId935" display="https://twitter.com/majgenmunir"/>
    <hyperlink ref="AO228" r:id="rId936" display="https://twitter.com/bipss"/>
    <hyperlink ref="AO229" r:id="rId937" display="https://twitter.com/toddntexas5"/>
    <hyperlink ref="AO230" r:id="rId938" display="https://twitter.com/jeff_rosen88"/>
    <hyperlink ref="AO231" r:id="rId939" display="https://twitter.com/ncaa"/>
    <hyperlink ref="AO232" r:id="rId940" display="https://twitter.com/lgiesecke"/>
    <hyperlink ref="AO233" r:id="rId941" display="https://twitter.com/randall_stps"/>
    <hyperlink ref="AO234" r:id="rId942" display="https://twitter.com/scsazak"/>
    <hyperlink ref="AO235" r:id="rId943" display="https://twitter.com/suzayn"/>
    <hyperlink ref="AO236" r:id="rId944" display="https://twitter.com/mtcvd"/>
    <hyperlink ref="AO237" r:id="rId945" display="https://twitter.com/wildcatsgraffix"/>
    <hyperlink ref="AO238" r:id="rId946" display="https://twitter.com/mososports"/>
    <hyperlink ref="AO239" r:id="rId947" display="https://twitter.com/holyfrijoles__"/>
    <hyperlink ref="AO240" r:id="rId948" display="https://twitter.com/m_z_crisp"/>
    <hyperlink ref="AO241" r:id="rId949" display="https://twitter.com/dal2077"/>
    <hyperlink ref="AO242" r:id="rId950" display="https://twitter.com/quillanfelton"/>
    <hyperlink ref="AO243" r:id="rId951" display="https://twitter.com/renderdj"/>
    <hyperlink ref="AO244" r:id="rId952" display="https://twitter.com/jsnshep"/>
    <hyperlink ref="AO245" r:id="rId953" display="https://twitter.com/cindieceo"/>
    <hyperlink ref="AO246" r:id="rId954" display="https://twitter.com/lizl_genealogy"/>
    <hyperlink ref="AO247" r:id="rId955" display="https://twitter.com/jnthnwwlsn"/>
    <hyperlink ref="AO248" r:id="rId956" display="https://twitter.com/ebrandom"/>
    <hyperlink ref="AO249" r:id="rId957" display="https://twitter.com/francois_ronan"/>
    <hyperlink ref="AO250" r:id="rId958" display="https://twitter.com/robinlturnerphd"/>
    <hyperlink ref="AO251" r:id="rId959" display="https://twitter.com/joshdaviesb_"/>
    <hyperlink ref="AO252" r:id="rId960" display="https://twitter.com/msaleemshaikh2"/>
    <hyperlink ref="AO253" r:id="rId961" display="https://twitter.com/nicholasorr8"/>
    <hyperlink ref="AO254" r:id="rId962" display="https://twitter.com/kp_qb10"/>
    <hyperlink ref="AO255" r:id="rId963" display="https://twitter.com/boi_junior"/>
    <hyperlink ref="AO256" r:id="rId964" display="https://twitter.com/lisalee8964"/>
    <hyperlink ref="AO257" r:id="rId965" display="https://twitter.com/evateng6"/>
    <hyperlink ref="AO258" r:id="rId966" display="https://twitter.com/ctstateuniv"/>
    <hyperlink ref="AO259" r:id="rId967" display="https://twitter.com/stevenjksu"/>
    <hyperlink ref="AO260" r:id="rId968" display="https://twitter.com/kaufeetime"/>
    <hyperlink ref="AO261" r:id="rId969" display="https://twitter.com/kansashistory"/>
    <hyperlink ref="AO262" r:id="rId970" display="https://twitter.com/shawna_twenty2"/>
    <hyperlink ref="AO263" r:id="rId971" display="https://twitter.com/gmill888"/>
    <hyperlink ref="AO264" r:id="rId972" display="https://twitter.com/jessenewell"/>
    <hyperlink ref="AO265" r:id="rId973" display="https://twitter.com/bthothan"/>
    <hyperlink ref="AO266" r:id="rId974" display="https://twitter.com/ericscott12345"/>
    <hyperlink ref="AO267" r:id="rId975" display="https://twitter.com/skyman_j"/>
    <hyperlink ref="AO268" r:id="rId976" display="https://twitter.com/jayhawkwaylon"/>
    <hyperlink ref="AO269" r:id="rId977" display="https://twitter.com/rockchalktalk"/>
    <hyperlink ref="AO270" r:id="rId978" display="https://twitter.com/nikesccr03"/>
    <hyperlink ref="AO271" r:id="rId979" display="https://twitter.com/brettrasdall"/>
    <hyperlink ref="AO272" r:id="rId980" display="https://twitter.com/stevedoyel"/>
    <hyperlink ref="AO273" r:id="rId981" display="https://twitter.com/bobnoller"/>
    <hyperlink ref="AO274" r:id="rId982" display="https://twitter.com/ghotixhook"/>
    <hyperlink ref="AO275" r:id="rId983" display="https://twitter.com/bmwjhawk"/>
    <hyperlink ref="AO276" r:id="rId984" display="https://twitter.com/irkutyanin1"/>
    <hyperlink ref="AO277" r:id="rId985" display="https://twitter.com/turrible_tao"/>
    <hyperlink ref="AO278" r:id="rId986" display="https://twitter.com/samwelloli"/>
    <hyperlink ref="AO279" r:id="rId987" display="https://twitter.com/coachjlovelady"/>
    <hyperlink ref="AO280" r:id="rId988" display="https://twitter.com/chuck_jordan_"/>
    <hyperlink ref="AO281" r:id="rId989" display="https://twitter.com/rrb4ku"/>
    <hyperlink ref="AO282" r:id="rId990" display="https://twitter.com/james111064"/>
    <hyperlink ref="AO283" r:id="rId991" display="https://twitter.com/wsternks"/>
    <hyperlink ref="AO284" r:id="rId992" display="https://twitter.com/kansasang71"/>
    <hyperlink ref="AO285" r:id="rId993" display="https://twitter.com/discoverfhdc"/>
    <hyperlink ref="AO286" r:id="rId994" display="https://twitter.com/tracer_paul"/>
    <hyperlink ref="AO287" r:id="rId995" display="https://twitter.com/kstatesports"/>
    <hyperlink ref="AO288" r:id="rId996" display="https://twitter.com/collegead"/>
    <hyperlink ref="AO289" r:id="rId997" display="https://twitter.com/kessingersamuel"/>
    <hyperlink ref="AO290" r:id="rId998" display="https://twitter.com/michaeltmag"/>
    <hyperlink ref="AO291" r:id="rId999" display="https://twitter.com/chaako23993395"/>
    <hyperlink ref="AO292" r:id="rId1000" display="https://twitter.com/lucascommodore"/>
    <hyperlink ref="AO293" r:id="rId1001" display="https://twitter.com/old_firedog"/>
    <hyperlink ref="AO294" r:id="rId1002" display="https://twitter.com/demoulinbros"/>
    <hyperlink ref="AO295" r:id="rId1003" display="https://twitter.com/udrillbook"/>
    <hyperlink ref="AO296" r:id="rId1004" display="https://twitter.com/goldenramband"/>
    <hyperlink ref="AO297" r:id="rId1005" display="https://twitter.com/wcuofpa"/>
    <hyperlink ref="AO298" r:id="rId1006" display="https://twitter.com/collegemarching"/>
    <hyperlink ref="AO299" r:id="rId1007" display="https://twitter.com/kprnews"/>
    <hyperlink ref="AO300" r:id="rId1008" display="https://twitter.com/flu_killer"/>
    <hyperlink ref="AO301" r:id="rId1009" display="https://twitter.com/whatstartshere"/>
    <hyperlink ref="AO302" r:id="rId1010" display="https://twitter.com/greyhoundprezx"/>
    <hyperlink ref="AO303" r:id="rId1011" display="https://twitter.com/amitrohara"/>
    <hyperlink ref="AO304" r:id="rId1012" display="https://twitter.com/vonster"/>
    <hyperlink ref="AO305" r:id="rId1013" display="https://twitter.com/wobblecorn"/>
    <hyperlink ref="AO306" r:id="rId1014" display="https://twitter.com/fsumogle"/>
    <hyperlink ref="AO307" r:id="rId1015" display="https://twitter.com/bpolitics"/>
    <hyperlink ref="AO308" r:id="rId1016" display="https://twitter.com/mhkchamber"/>
    <hyperlink ref="AO309" r:id="rId1017" display="https://twitter.com/kjksg"/>
    <hyperlink ref="AO310" r:id="rId1018" display="https://twitter.com/marcrifkin"/>
    <hyperlink ref="AO311" r:id="rId1019" display="https://twitter.com/taylormechel_"/>
    <hyperlink ref="AO312" r:id="rId1020" display="https://twitter.com/strangersintwn"/>
    <hyperlink ref="AO313" r:id="rId1021" display="https://twitter.com/kglonews"/>
    <hyperlink ref="AO314" r:id="rId1022" display="https://twitter.com/lhskc_knights"/>
    <hyperlink ref="AO315" r:id="rId1023" display="https://twitter.com/trader1911"/>
    <hyperlink ref="AO316" r:id="rId1024" display="https://twitter.com/olathenorthccc"/>
    <hyperlink ref="AO317" r:id="rId1025" display="https://twitter.com/rockhurstu"/>
    <hyperlink ref="AO318" r:id="rId1026" display="https://twitter.com/cellstunna"/>
    <hyperlink ref="AO319" r:id="rId1027" display="https://twitter.com/hammersmithalex"/>
    <hyperlink ref="AO320" r:id="rId1028" display="https://twitter.com/mrcarter_edu"/>
    <hyperlink ref="AO321" r:id="rId1029" display="https://twitter.com/bpaat_02"/>
    <hyperlink ref="AO322" r:id="rId1030" display="https://twitter.com/cclpksu"/>
    <hyperlink ref="AO323" r:id="rId1031" display="https://twitter.com/paulnyakatura"/>
    <hyperlink ref="AO324" r:id="rId1032" display="https://twitter.com/spencerdamus"/>
    <hyperlink ref="AO325" r:id="rId1033" display="https://twitter.com/nisod"/>
    <hyperlink ref="AO326" r:id="rId1034" display="https://twitter.com/commcollsurveys"/>
    <hyperlink ref="AO327" r:id="rId1035" display="https://twitter.com/mass_education"/>
    <hyperlink ref="AO328" r:id="rId1036" display="https://twitter.com/collegefactual"/>
    <hyperlink ref="AO329" r:id="rId1037" display="https://twitter.com/njhorseplayer"/>
    <hyperlink ref="AO330" r:id="rId1038" display="https://twitter.com/mmegherman"/>
    <hyperlink ref="AO331" r:id="rId1039" display="https://twitter.com/pftbot"/>
    <hyperlink ref="AO332" r:id="rId1040" display="https://twitter.com/adamschefter"/>
    <hyperlink ref="AO333" r:id="rId1041" display="https://twitter.com/shickey80"/>
    <hyperlink ref="AO334" r:id="rId1042" display="https://twitter.com/azaleamw"/>
    <hyperlink ref="AO335" r:id="rId1043" display="https://twitter.com/travlecrazy"/>
    <hyperlink ref="AO336" r:id="rId1044" display="https://twitter.com/dregrospitch"/>
    <hyperlink ref="AO337" r:id="rId1045" display="https://twitter.com/tatem704"/>
    <hyperlink ref="AO338" r:id="rId1046" display="https://twitter.com/panthers"/>
    <hyperlink ref="AO339" r:id="rId1047" display="https://twitter.com/sodakskinnyfat"/>
    <hyperlink ref="AO340" r:id="rId1048" display="https://twitter.com/ksu_icdd"/>
    <hyperlink ref="AO341" r:id="rId1049" display="https://twitter.com/rantoshak"/>
    <hyperlink ref="AO342" r:id="rId1050" display="https://twitter.com/dharmaarungl"/>
    <hyperlink ref="AO343" r:id="rId1051" display="https://twitter.com/daggamagazine"/>
    <hyperlink ref="AO344" r:id="rId1052" display="https://twitter.com/redwoodscooter"/>
    <hyperlink ref="AO345" r:id="rId1053" display="https://twitter.com/barnmedia"/>
    <hyperlink ref="AO346" r:id="rId1054" display="https://twitter.com/talk_with_fact"/>
    <hyperlink ref="AO347" r:id="rId1055" display="https://twitter.com/2420east23"/>
    <hyperlink ref="AO348" r:id="rId1056" display="https://twitter.com/kansassbdc"/>
    <hyperlink ref="AO349" r:id="rId1057" display="https://twitter.com/wsuksbdc"/>
    <hyperlink ref="AO350" r:id="rId1058" display="https://twitter.com/justinjacksonxx"/>
    <hyperlink ref="AO351" r:id="rId1059" display="https://twitter.com/dezzy_r11"/>
    <hyperlink ref="AO352" r:id="rId1060" display="https://twitter.com/njrivals1"/>
    <hyperlink ref="AO353" r:id="rId1061" display="https://twitter.com/jarvistownsend2"/>
    <hyperlink ref="AO354" r:id="rId1062" display="https://twitter.com/11suggestions"/>
    <hyperlink ref="AO355" r:id="rId1063" display="https://twitter.com/qwilfawn"/>
    <hyperlink ref="AO356" r:id="rId1064" display="https://twitter.com/_dagloden1"/>
    <hyperlink ref="AO357" r:id="rId1065" display="https://twitter.com/lavishsavage3"/>
    <hyperlink ref="AO358" r:id="rId1066" display="https://twitter.com/camwynn3"/>
    <hyperlink ref="AO359" r:id="rId1067" display="https://twitter.com/d_m_kaminski"/>
    <hyperlink ref="AO360" r:id="rId1068" display="https://twitter.com/jamaullofton"/>
    <hyperlink ref="AO361" r:id="rId1069" display="https://twitter.com/mcgriffnijel"/>
    <hyperlink ref="AO362" r:id="rId1070" display="https://twitter.com/pshegog7_"/>
    <hyperlink ref="AO363" r:id="rId1071" display="https://twitter.com/purplerealist"/>
    <hyperlink ref="AO364" r:id="rId1072" display="https://twitter.com/allthingskstate"/>
    <hyperlink ref="AO365" r:id="rId1073" display="https://twitter.com/krotzofkansas"/>
    <hyperlink ref="AO366" r:id="rId1074" display="https://twitter.com/normnextdoor"/>
    <hyperlink ref="AO367" r:id="rId1075" display="https://twitter.com/hk_barber"/>
    <hyperlink ref="AO368" r:id="rId1076" display="https://twitter.com/jackwalker721"/>
    <hyperlink ref="AO369" r:id="rId1077" display="https://twitter.com/deonhouse7"/>
    <hyperlink ref="AO370" r:id="rId1078" display="https://twitter.com/matayo_echols"/>
    <hyperlink ref="AO371" r:id="rId1079" display="https://twitter.com/avmavetjobs"/>
    <hyperlink ref="AO372" r:id="rId1080" display="https://twitter.com/chansen88"/>
    <hyperlink ref="AO373" r:id="rId1081" display="https://twitter.com/_latrellbank"/>
    <hyperlink ref="AO374" r:id="rId1082" display="https://twitter.com/dequan_street1"/>
    <hyperlink ref="AO375" r:id="rId1083" display="https://twitter.com/bjflowers7"/>
    <hyperlink ref="AO376" r:id="rId1084" display="https://twitter.com/jalyngalmore71"/>
    <hyperlink ref="AO377" r:id="rId1085" display="https://twitter.com/ddennis265"/>
    <hyperlink ref="AO378" r:id="rId1086" display="https://twitter.com/elisacrisci"/>
    <hyperlink ref="AO379" r:id="rId1087" display="https://twitter.com/chs_np"/>
    <hyperlink ref="AO380" r:id="rId1088" display="https://twitter.com/chswausa"/>
    <hyperlink ref="AO381" r:id="rId1089" display="https://twitter.com/thekrobinson8"/>
    <hyperlink ref="AO382" r:id="rId1090" display="https://twitter.com/shawn_clounch"/>
    <hyperlink ref="AO383" r:id="rId1091" display="https://twitter.com/chipdudem"/>
    <hyperlink ref="AO384" r:id="rId1092" display="https://twitter.com/therealfunyuns"/>
    <hyperlink ref="AO385" r:id="rId1093" display="https://twitter.com/humanitiesks"/>
    <hyperlink ref="AO386" r:id="rId1094" display="https://twitter.com/g_real30"/>
    <hyperlink ref="AO387" r:id="rId1095" display="https://twitter.com/nebhusker84"/>
    <hyperlink ref="AO388" r:id="rId1096" display="https://twitter.com/monaheart1229"/>
    <hyperlink ref="AO389" r:id="rId1097" display="https://twitter.com/ballerforsp"/>
    <hyperlink ref="AO390" r:id="rId1098" display="https://twitter.com/jondresner"/>
    <hyperlink ref="AO391" r:id="rId1099" display="https://twitter.com/mrnnd"/>
    <hyperlink ref="AO392" r:id="rId1100" display="https://twitter.com/tehsealgo"/>
    <hyperlink ref="AO393" r:id="rId1101" display="https://twitter.com/ltyinclusive"/>
    <hyperlink ref="AO394" r:id="rId1102" display="https://twitter.com/anderson13jesse"/>
    <hyperlink ref="AO395" r:id="rId1103" display="https://twitter.com/phasoninc"/>
    <hyperlink ref="AO396" r:id="rId1104" display="https://twitter.com/kstateag"/>
    <hyperlink ref="AO397" r:id="rId1105" display="https://twitter.com/sean4071"/>
    <hyperlink ref="AO398" r:id="rId1106" display="https://twitter.com/happybdayrc"/>
    <hyperlink ref="AO399" r:id="rId1107" display="https://twitter.com/boeing"/>
    <hyperlink ref="AO400" r:id="rId1108" display="https://twitter.com/igovumy"/>
    <hyperlink ref="AO401" r:id="rId1109" display="https://twitter.com/newscholarships"/>
    <hyperlink ref="AO402" r:id="rId1110" display="https://twitter.com/sherigcarlson7"/>
    <hyperlink ref="AO403" r:id="rId1111" display="https://twitter.com/5bfam"/>
    <hyperlink ref="AO404" r:id="rId1112" display="https://twitter.com/rozzayv18"/>
    <hyperlink ref="AO405" r:id="rId1113" display="https://twitter.com/albertapork"/>
    <hyperlink ref="AO406" r:id="rId1114" display="https://twitter.com/gardencitycoop"/>
    <hyperlink ref="AO407" r:id="rId1115" display="https://twitter.com/pvpolicedept"/>
    <hyperlink ref="AO408" r:id="rId1116" display="https://twitter.com/mattgair"/>
    <hyperlink ref="AO409" r:id="rId1117" display="https://twitter.com/angelagair"/>
    <hyperlink ref="AO410" r:id="rId1118" display="https://twitter.com/sunflower_inc"/>
    <hyperlink ref="AO411" r:id="rId1119" display="https://twitter.com/kurocks07"/>
    <hyperlink ref="AO412" r:id="rId1120" display="https://twitter.com/kstaterschextn"/>
    <hyperlink ref="AO413" r:id="rId1121" display="https://twitter.com/stutteringcj83"/>
    <hyperlink ref="AO414" r:id="rId1122" display="https://twitter.com/talor_warner52"/>
    <hyperlink ref="AO415" r:id="rId1123" display="https://twitter.com/gpcwallace"/>
    <hyperlink ref="AO416" r:id="rId1124" display="https://twitter.com/jomiphotograph1"/>
    <hyperlink ref="AO417" r:id="rId1125" display="https://twitter.com/pr"/>
    <hyperlink ref="AO418" r:id="rId1126" display="https://twitter.com/npower_ng"/>
    <hyperlink ref="AO419" r:id="rId1127" display="https://twitter.com/sipasioa"/>
    <hyperlink ref="AO420" r:id="rId1128" display="https://twitter.com/btfnigeria"/>
    <hyperlink ref="AO421" r:id="rId1129" display="https://twitter.com/rv337"/>
    <hyperlink ref="AO422" r:id="rId1130" display="https://twitter.com/crjuenemann"/>
    <hyperlink ref="AO423" r:id="rId1131" display="https://twitter.com/biscottinicole"/>
    <hyperlink ref="AO424" r:id="rId1132" display="https://twitter.com/cityofadam"/>
    <hyperlink ref="AO425" r:id="rId1133" display="https://twitter.com/ansley_avera"/>
    <hyperlink ref="AO426" r:id="rId1134" display="https://twitter.com/cdennis92681349"/>
    <hyperlink ref="AO427" r:id="rId1135" display="https://twitter.com/followmnu"/>
    <hyperlink ref="AO428" r:id="rId1136" display="https://twitter.com/labettecards"/>
    <hyperlink ref="AO429" r:id="rId1137" display="https://twitter.com/nursingorg"/>
    <hyperlink ref="AO430" r:id="rId1138" display="https://twitter.com/bakeruniversity"/>
    <hyperlink ref="AO431" r:id="rId1139" display="https://twitter.com/adhivani"/>
    <hyperlink ref="AO432" r:id="rId1140" display="https://twitter.com/jackgillespie5"/>
    <hyperlink ref="AO433" r:id="rId1141" display="https://twitter.com/kroberts118"/>
    <hyperlink ref="AO434" r:id="rId1142" display="https://twitter.com/surecaldeberni"/>
    <hyperlink ref="AO435" r:id="rId1143" display="https://twitter.com/franciscoriego"/>
    <hyperlink ref="AO436" r:id="rId1144" display="https://twitter.com/nayasala"/>
    <hyperlink ref="AO437" r:id="rId1145" display="https://twitter.com/theothabrutha"/>
    <hyperlink ref="AO438" r:id="rId1146" display="https://twitter.com/dahkann"/>
    <hyperlink ref="AO439" r:id="rId1147" display="https://twitter.com/salinapost"/>
    <hyperlink ref="AO440" r:id="rId1148" display="https://twitter.com/wrefinnej"/>
    <hyperlink ref="AO441" r:id="rId1149" display="https://twitter.com/jessicahindman"/>
    <hyperlink ref="AO442" r:id="rId1150" display="https://twitter.com/partnersamerica"/>
    <hyperlink ref="AO443" r:id="rId1151" display="https://twitter.com/markwhitt70"/>
    <hyperlink ref="AO444" r:id="rId1152" display="https://twitter.com/dlarm4_avi8tor"/>
    <hyperlink ref="AO445" r:id="rId1153" display="https://twitter.com/thealangood"/>
    <hyperlink ref="AO446" r:id="rId1154" display="https://twitter.com/jschooltech"/>
    <hyperlink ref="AO447" r:id="rId1155" display="https://twitter.com/aaivets"/>
    <hyperlink ref="AO448" r:id="rId1156" display="https://twitter.com/kaw_valley"/>
    <hyperlink ref="AO449" r:id="rId1157" display="https://twitter.com/alexbrown_gfg"/>
    <hyperlink ref="AO450" r:id="rId1158" display="https://twitter.com/wildkatphoto"/>
    <hyperlink ref="AO451" r:id="rId1159" display="https://twitter.com/kstate_union"/>
    <hyperlink ref="AO452" r:id="rId1160" display="https://twitter.com/naajagj"/>
    <hyperlink ref="AO453" r:id="rId1161" display="https://twitter.com/dtnpf"/>
    <hyperlink ref="AO454" r:id="rId1162" display="https://twitter.com/chrisclaytondtn"/>
    <hyperlink ref="AO455" r:id="rId1163" display="https://twitter.com/agrederdtn"/>
    <hyperlink ref="AO456" r:id="rId1164" display="https://twitter.com/tristateneighbr"/>
    <hyperlink ref="AO457" r:id="rId1165" display="https://twitter.com/xgrumpygranx"/>
  </hyperlinks>
  <printOptions/>
  <pageMargins left="0.7" right="0.7" top="0.75" bottom="0.75" header="0.3" footer="0.3"/>
  <pageSetup horizontalDpi="600" verticalDpi="600" orientation="portrait" r:id="rId1169"/>
  <legacyDrawing r:id="rId1167"/>
  <tableParts>
    <tablePart r:id="rId11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6" t="s">
        <v>39</v>
      </c>
      <c r="C1" s="57"/>
      <c r="D1" s="57"/>
      <c r="E1" s="58"/>
      <c r="F1" s="55" t="s">
        <v>43</v>
      </c>
      <c r="G1" s="59" t="s">
        <v>44</v>
      </c>
      <c r="H1" s="60"/>
      <c r="I1" s="61" t="s">
        <v>40</v>
      </c>
      <c r="J1" s="62"/>
      <c r="K1" s="63" t="s">
        <v>42</v>
      </c>
      <c r="L1" s="64"/>
      <c r="M1" s="64"/>
      <c r="N1" s="64"/>
      <c r="O1" s="64"/>
      <c r="P1" s="64"/>
      <c r="Q1" s="64"/>
      <c r="R1" s="64"/>
      <c r="S1" s="64"/>
      <c r="T1" s="64"/>
      <c r="U1" s="64"/>
      <c r="V1" s="64"/>
      <c r="W1" s="64"/>
      <c r="X1" s="64"/>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65"/>
      <c r="H3" s="65"/>
      <c r="I3" s="53"/>
      <c r="J3" s="53"/>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45">COUNTIF(INDIRECT(DynamicFilterSourceColumnRange),"&gt;= "&amp;T2)-COUNTIF(INDIRECT(DynamicFilterSourceColumnRange),"&gt;="&amp;T3)</f>
        <v>#REF!</v>
      </c>
      <c r="W2" t="s">
        <v>124</v>
      </c>
      <c r="X2">
        <f>ROWS(HistogramBins[Degree Bin])-1</f>
        <v>43</v>
      </c>
    </row>
    <row r="3" spans="4:24" ht="15">
      <c r="D3" s="34">
        <f aca="true" t="shared" si="1" ref="D3:D44">D2+($D$45-$D$2)/BinDivisor</f>
        <v>0</v>
      </c>
      <c r="E3" s="3">
        <f>COUNTIF(Vertices[Degree],"&gt;= "&amp;D3)-COUNTIF(Vertices[Degree],"&gt;="&amp;D4)</f>
        <v>0</v>
      </c>
      <c r="F3" s="41">
        <f aca="true" t="shared" si="2" ref="F3:F44">F2+($F$45-$F$2)/BinDivisor</f>
        <v>0</v>
      </c>
      <c r="G3" s="42">
        <f>COUNTIF(Vertices[In-Degree],"&gt;= "&amp;F3)-COUNTIF(Vertices[In-Degree],"&gt;="&amp;F4)</f>
        <v>0</v>
      </c>
      <c r="H3" s="41">
        <f aca="true" t="shared" si="3" ref="H3:H44">H2+($H$45-$H$2)/BinDivisor</f>
        <v>0</v>
      </c>
      <c r="I3" s="42">
        <f>COUNTIF(Vertices[Out-Degree],"&gt;= "&amp;H3)-COUNTIF(Vertices[Out-Degree],"&gt;="&amp;H4)</f>
        <v>0</v>
      </c>
      <c r="J3" s="41">
        <f aca="true" t="shared" si="4" ref="J3:J44">J2+($J$45-$J$2)/BinDivisor</f>
        <v>0</v>
      </c>
      <c r="K3" s="42">
        <f>COUNTIF(Vertices[Betweenness Centrality],"&gt;= "&amp;J3)-COUNTIF(Vertices[Betweenness Centrality],"&gt;="&amp;J4)</f>
        <v>0</v>
      </c>
      <c r="L3" s="41">
        <f aca="true" t="shared" si="5" ref="L3:L44">L2+($L$45-$L$2)/BinDivisor</f>
        <v>0</v>
      </c>
      <c r="M3" s="42">
        <f>COUNTIF(Vertices[Closeness Centrality],"&gt;= "&amp;L3)-COUNTIF(Vertices[Closeness Centrality],"&gt;="&amp;L4)</f>
        <v>0</v>
      </c>
      <c r="N3" s="41">
        <f aca="true" t="shared" si="6" ref="N3:N44">N2+($N$45-$N$2)/BinDivisor</f>
        <v>0</v>
      </c>
      <c r="O3" s="42">
        <f>COUNTIF(Vertices[Eigenvector Centrality],"&gt;= "&amp;N3)-COUNTIF(Vertices[Eigenvector Centrality],"&gt;="&amp;N4)</f>
        <v>0</v>
      </c>
      <c r="P3" s="41">
        <f aca="true" t="shared" si="7" ref="P3:P44">P2+($P$45-$P$2)/BinDivisor</f>
        <v>0</v>
      </c>
      <c r="Q3" s="42">
        <f>COUNTIF(Vertices[PageRank],"&gt;= "&amp;P3)-COUNTIF(Vertices[PageRank],"&gt;="&amp;P4)</f>
        <v>0</v>
      </c>
      <c r="R3" s="41">
        <f aca="true" t="shared" si="8" ref="R3:R44">R2+($R$45-$R$2)/BinDivisor</f>
        <v>0</v>
      </c>
      <c r="S3" s="46">
        <f>COUNTIF(Vertices[Clustering Coefficient],"&gt;= "&amp;R3)-COUNTIF(Vertices[Clustering Coefficient],"&gt;="&amp;R4)</f>
        <v>0</v>
      </c>
      <c r="T3" s="41" t="e">
        <f aca="true" t="shared" si="9" ref="T3:T44">T2+($T$45-$T$2)/BinDivisor</f>
        <v>#REF!</v>
      </c>
      <c r="U3" s="42" t="e">
        <f ca="1" t="shared" si="0"/>
        <v>#REF!</v>
      </c>
      <c r="W3" t="s">
        <v>125</v>
      </c>
      <c r="X3" t="s">
        <v>85</v>
      </c>
    </row>
    <row r="4" spans="4:24" ht="15">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4:21" ht="15">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4:21" ht="15">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4:21" ht="15">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4:21" ht="15">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4:21" ht="15">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4:21" ht="15">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4:21" ht="15">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4:21" ht="15">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4:21" ht="15">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4:21" ht="15">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4:21" ht="15">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4:21" ht="15">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4:21" ht="15">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4:21" ht="15">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4:21" ht="15">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4:21" ht="15">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4:21" ht="15">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4:21" ht="15">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4:21" ht="15">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4:21" ht="15">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4:21" ht="15">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4:21" ht="15">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ca="1" t="shared" si="0"/>
        <v>#REF!</v>
      </c>
    </row>
    <row r="27" spans="4:21" ht="15">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0"/>
        <v>#REF!</v>
      </c>
    </row>
    <row r="28" spans="4:21" ht="15">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0"/>
        <v>#REF!</v>
      </c>
    </row>
    <row r="29" spans="1:21" ht="15">
      <c r="A29" t="s">
        <v>163</v>
      </c>
      <c r="B29" t="s">
        <v>17</v>
      </c>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0"/>
        <v>#REF!</v>
      </c>
    </row>
    <row r="30" spans="1:21" ht="15">
      <c r="A30" s="35"/>
      <c r="B30" s="35"/>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0"/>
        <v>#REF!</v>
      </c>
    </row>
    <row r="31" spans="4:21" ht="15">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0"/>
        <v>#REF!</v>
      </c>
    </row>
    <row r="32" spans="4:21" ht="15">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0"/>
        <v>#REF!</v>
      </c>
    </row>
    <row r="33" spans="4:21" ht="15">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0"/>
        <v>#REF!</v>
      </c>
    </row>
    <row r="34" spans="4:21" ht="15">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0"/>
        <v>#REF!</v>
      </c>
    </row>
    <row r="35" spans="4:21" ht="15">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0"/>
        <v>#REF!</v>
      </c>
    </row>
    <row r="36" spans="4:21" ht="15">
      <c r="D36" s="34">
        <f t="shared" si="1"/>
        <v>0</v>
      </c>
      <c r="E36" s="3">
        <f>COUNTIF(Vertices[Degree],"&gt;= "&amp;D36)-COUNTIF(Vertices[Degree],"&gt;="&amp;D37)</f>
        <v>0</v>
      </c>
      <c r="F36" s="39">
        <f t="shared" si="2"/>
        <v>0</v>
      </c>
      <c r="G36" s="40">
        <f>COUNTIF(Vertices[In-Degree],"&gt;= "&amp;F36)-COUNTIF(Vertices[In-Degree],"&gt;="&amp;F37)</f>
        <v>0</v>
      </c>
      <c r="H36" s="39">
        <f t="shared" si="3"/>
        <v>0</v>
      </c>
      <c r="I36" s="40">
        <f>COUNTIF(Vertices[Out-Degree],"&gt;= "&amp;H36)-COUNTIF(Vertices[Out-Degree],"&gt;="&amp;H37)</f>
        <v>0</v>
      </c>
      <c r="J36" s="39">
        <f t="shared" si="4"/>
        <v>0</v>
      </c>
      <c r="K36" s="40">
        <f>COUNTIF(Vertices[Betweenness Centrality],"&gt;= "&amp;J36)-COUNTIF(Vertices[Betweenness Centrality],"&gt;="&amp;J37)</f>
        <v>0</v>
      </c>
      <c r="L36" s="39">
        <f t="shared" si="5"/>
        <v>0</v>
      </c>
      <c r="M36" s="40">
        <f>COUNTIF(Vertices[Closeness Centrality],"&gt;= "&amp;L36)-COUNTIF(Vertices[Closeness Centrality],"&gt;="&amp;L37)</f>
        <v>0</v>
      </c>
      <c r="N36" s="39">
        <f t="shared" si="6"/>
        <v>0</v>
      </c>
      <c r="O36" s="40">
        <f>COUNTIF(Vertices[Eigenvector Centrality],"&gt;= "&amp;N36)-COUNTIF(Vertices[Eigenvector Centrality],"&gt;="&amp;N37)</f>
        <v>0</v>
      </c>
      <c r="P36" s="39">
        <f t="shared" si="7"/>
        <v>0</v>
      </c>
      <c r="Q36" s="40">
        <f>COUNTIF(Vertices[PageRank],"&gt;= "&amp;P36)-COUNTIF(Vertices[PageRank],"&gt;="&amp;P37)</f>
        <v>0</v>
      </c>
      <c r="R36" s="39">
        <f t="shared" si="8"/>
        <v>0</v>
      </c>
      <c r="S36" s="45">
        <f>COUNTIF(Vertices[Clustering Coefficient],"&gt;= "&amp;R36)-COUNTIF(Vertices[Clustering Coefficient],"&gt;="&amp;R37)</f>
        <v>0</v>
      </c>
      <c r="T36" s="39" t="e">
        <f ca="1" t="shared" si="9"/>
        <v>#REF!</v>
      </c>
      <c r="U36" s="40" t="e">
        <f ca="1" t="shared" si="0"/>
        <v>#REF!</v>
      </c>
    </row>
    <row r="37" spans="4:21" ht="15">
      <c r="D37" s="34">
        <f t="shared" si="1"/>
        <v>0</v>
      </c>
      <c r="E37" s="3">
        <f>COUNTIF(Vertices[Degree],"&gt;= "&amp;D37)-COUNTIF(Vertices[Degree],"&gt;="&amp;D38)</f>
        <v>0</v>
      </c>
      <c r="F37" s="41">
        <f t="shared" si="2"/>
        <v>0</v>
      </c>
      <c r="G37" s="42">
        <f>COUNTIF(Vertices[In-Degree],"&gt;= "&amp;F37)-COUNTIF(Vertices[In-Degree],"&gt;="&amp;F38)</f>
        <v>0</v>
      </c>
      <c r="H37" s="41">
        <f t="shared" si="3"/>
        <v>0</v>
      </c>
      <c r="I37" s="42">
        <f>COUNTIF(Vertices[Out-Degree],"&gt;= "&amp;H37)-COUNTIF(Vertices[Out-Degree],"&gt;="&amp;H38)</f>
        <v>0</v>
      </c>
      <c r="J37" s="41">
        <f t="shared" si="4"/>
        <v>0</v>
      </c>
      <c r="K37" s="42">
        <f>COUNTIF(Vertices[Betweenness Centrality],"&gt;= "&amp;J37)-COUNTIF(Vertices[Betweenness Centrality],"&gt;="&amp;J38)</f>
        <v>0</v>
      </c>
      <c r="L37" s="41">
        <f t="shared" si="5"/>
        <v>0</v>
      </c>
      <c r="M37" s="42">
        <f>COUNTIF(Vertices[Closeness Centrality],"&gt;= "&amp;L37)-COUNTIF(Vertices[Closeness Centrality],"&gt;="&amp;L38)</f>
        <v>0</v>
      </c>
      <c r="N37" s="41">
        <f t="shared" si="6"/>
        <v>0</v>
      </c>
      <c r="O37" s="42">
        <f>COUNTIF(Vertices[Eigenvector Centrality],"&gt;= "&amp;N37)-COUNTIF(Vertices[Eigenvector Centrality],"&gt;="&amp;N38)</f>
        <v>0</v>
      </c>
      <c r="P37" s="41">
        <f t="shared" si="7"/>
        <v>0</v>
      </c>
      <c r="Q37" s="42">
        <f>COUNTIF(Vertices[PageRank],"&gt;= "&amp;P37)-COUNTIF(Vertices[PageRank],"&gt;="&amp;P38)</f>
        <v>0</v>
      </c>
      <c r="R37" s="41">
        <f t="shared" si="8"/>
        <v>0</v>
      </c>
      <c r="S37" s="46">
        <f>COUNTIF(Vertices[Clustering Coefficient],"&gt;= "&amp;R37)-COUNTIF(Vertices[Clustering Coefficient],"&gt;="&amp;R38)</f>
        <v>0</v>
      </c>
      <c r="T37" s="41" t="e">
        <f ca="1" t="shared" si="9"/>
        <v>#REF!</v>
      </c>
      <c r="U37" s="42" t="e">
        <f ca="1" t="shared" si="0"/>
        <v>#REF!</v>
      </c>
    </row>
    <row r="38" spans="4:21" ht="15">
      <c r="D38" s="34">
        <f t="shared" si="1"/>
        <v>0</v>
      </c>
      <c r="E38" s="3">
        <f>COUNTIF(Vertices[Degree],"&gt;= "&amp;D38)-COUNTIF(Vertices[Degree],"&gt;="&amp;D39)</f>
        <v>0</v>
      </c>
      <c r="F38" s="39">
        <f t="shared" si="2"/>
        <v>0</v>
      </c>
      <c r="G38" s="40">
        <f>COUNTIF(Vertices[In-Degree],"&gt;= "&amp;F38)-COUNTIF(Vertices[In-Degree],"&gt;="&amp;F39)</f>
        <v>0</v>
      </c>
      <c r="H38" s="39">
        <f t="shared" si="3"/>
        <v>0</v>
      </c>
      <c r="I38" s="40">
        <f>COUNTIF(Vertices[Out-Degree],"&gt;= "&amp;H38)-COUNTIF(Vertices[Out-Degree],"&gt;="&amp;H39)</f>
        <v>0</v>
      </c>
      <c r="J38" s="39">
        <f t="shared" si="4"/>
        <v>0</v>
      </c>
      <c r="K38" s="40">
        <f>COUNTIF(Vertices[Betweenness Centrality],"&gt;= "&amp;J38)-COUNTIF(Vertices[Betweenness Centrality],"&gt;="&amp;J39)</f>
        <v>0</v>
      </c>
      <c r="L38" s="39">
        <f t="shared" si="5"/>
        <v>0</v>
      </c>
      <c r="M38" s="40">
        <f>COUNTIF(Vertices[Closeness Centrality],"&gt;= "&amp;L38)-COUNTIF(Vertices[Closeness Centrality],"&gt;="&amp;L39)</f>
        <v>0</v>
      </c>
      <c r="N38" s="39">
        <f t="shared" si="6"/>
        <v>0</v>
      </c>
      <c r="O38" s="40">
        <f>COUNTIF(Vertices[Eigenvector Centrality],"&gt;= "&amp;N38)-COUNTIF(Vertices[Eigenvector Centrality],"&gt;="&amp;N39)</f>
        <v>0</v>
      </c>
      <c r="P38" s="39">
        <f t="shared" si="7"/>
        <v>0</v>
      </c>
      <c r="Q38" s="40">
        <f>COUNTIF(Vertices[PageRank],"&gt;= "&amp;P38)-COUNTIF(Vertices[PageRank],"&gt;="&amp;P39)</f>
        <v>0</v>
      </c>
      <c r="R38" s="39">
        <f t="shared" si="8"/>
        <v>0</v>
      </c>
      <c r="S38" s="45">
        <f>COUNTIF(Vertices[Clustering Coefficient],"&gt;= "&amp;R38)-COUNTIF(Vertices[Clustering Coefficient],"&gt;="&amp;R39)</f>
        <v>0</v>
      </c>
      <c r="T38" s="39" t="e">
        <f ca="1" t="shared" si="9"/>
        <v>#REF!</v>
      </c>
      <c r="U38" s="40" t="e">
        <f ca="1" t="shared" si="0"/>
        <v>#REF!</v>
      </c>
    </row>
    <row r="39" spans="4:21" ht="15">
      <c r="D39" s="34">
        <f t="shared" si="1"/>
        <v>0</v>
      </c>
      <c r="E39" s="3">
        <f>COUNTIF(Vertices[Degree],"&gt;= "&amp;D39)-COUNTIF(Vertices[Degree],"&gt;="&amp;D40)</f>
        <v>0</v>
      </c>
      <c r="F39" s="41">
        <f t="shared" si="2"/>
        <v>0</v>
      </c>
      <c r="G39" s="42">
        <f>COUNTIF(Vertices[In-Degree],"&gt;= "&amp;F39)-COUNTIF(Vertices[In-Degree],"&gt;="&amp;F40)</f>
        <v>0</v>
      </c>
      <c r="H39" s="41">
        <f t="shared" si="3"/>
        <v>0</v>
      </c>
      <c r="I39" s="42">
        <f>COUNTIF(Vertices[Out-Degree],"&gt;= "&amp;H39)-COUNTIF(Vertices[Out-Degree],"&gt;="&amp;H40)</f>
        <v>0</v>
      </c>
      <c r="J39" s="41">
        <f t="shared" si="4"/>
        <v>0</v>
      </c>
      <c r="K39" s="42">
        <f>COUNTIF(Vertices[Betweenness Centrality],"&gt;= "&amp;J39)-COUNTIF(Vertices[Betweenness Centrality],"&gt;="&amp;J40)</f>
        <v>0</v>
      </c>
      <c r="L39" s="41">
        <f t="shared" si="5"/>
        <v>0</v>
      </c>
      <c r="M39" s="42">
        <f>COUNTIF(Vertices[Closeness Centrality],"&gt;= "&amp;L39)-COUNTIF(Vertices[Closeness Centrality],"&gt;="&amp;L40)</f>
        <v>0</v>
      </c>
      <c r="N39" s="41">
        <f t="shared" si="6"/>
        <v>0</v>
      </c>
      <c r="O39" s="42">
        <f>COUNTIF(Vertices[Eigenvector Centrality],"&gt;= "&amp;N39)-COUNTIF(Vertices[Eigenvector Centrality],"&gt;="&amp;N40)</f>
        <v>0</v>
      </c>
      <c r="P39" s="41">
        <f t="shared" si="7"/>
        <v>0</v>
      </c>
      <c r="Q39" s="42">
        <f>COUNTIF(Vertices[PageRank],"&gt;= "&amp;P39)-COUNTIF(Vertices[PageRank],"&gt;="&amp;P40)</f>
        <v>0</v>
      </c>
      <c r="R39" s="41">
        <f t="shared" si="8"/>
        <v>0</v>
      </c>
      <c r="S39" s="46">
        <f>COUNTIF(Vertices[Clustering Coefficient],"&gt;= "&amp;R39)-COUNTIF(Vertices[Clustering Coefficient],"&gt;="&amp;R40)</f>
        <v>0</v>
      </c>
      <c r="T39" s="41" t="e">
        <f ca="1" t="shared" si="9"/>
        <v>#REF!</v>
      </c>
      <c r="U39" s="42" t="e">
        <f ca="1" t="shared" si="0"/>
        <v>#REF!</v>
      </c>
    </row>
    <row r="40" spans="4:21" ht="15">
      <c r="D40" s="34">
        <f t="shared" si="1"/>
        <v>0</v>
      </c>
      <c r="E40" s="3">
        <f>COUNTIF(Vertices[Degree],"&gt;= "&amp;D40)-COUNTIF(Vertices[Degree],"&gt;="&amp;D41)</f>
        <v>0</v>
      </c>
      <c r="F40" s="39">
        <f t="shared" si="2"/>
        <v>0</v>
      </c>
      <c r="G40" s="40">
        <f>COUNTIF(Vertices[In-Degree],"&gt;= "&amp;F40)-COUNTIF(Vertices[In-Degree],"&gt;="&amp;F41)</f>
        <v>0</v>
      </c>
      <c r="H40" s="39">
        <f t="shared" si="3"/>
        <v>0</v>
      </c>
      <c r="I40" s="40">
        <f>COUNTIF(Vertices[Out-Degree],"&gt;= "&amp;H40)-COUNTIF(Vertices[Out-Degree],"&gt;="&amp;H41)</f>
        <v>0</v>
      </c>
      <c r="J40" s="39">
        <f t="shared" si="4"/>
        <v>0</v>
      </c>
      <c r="K40" s="40">
        <f>COUNTIF(Vertices[Betweenness Centrality],"&gt;= "&amp;J40)-COUNTIF(Vertices[Betweenness Centrality],"&gt;="&amp;J41)</f>
        <v>0</v>
      </c>
      <c r="L40" s="39">
        <f t="shared" si="5"/>
        <v>0</v>
      </c>
      <c r="M40" s="40">
        <f>COUNTIF(Vertices[Closeness Centrality],"&gt;= "&amp;L40)-COUNTIF(Vertices[Closeness Centrality],"&gt;="&amp;L41)</f>
        <v>0</v>
      </c>
      <c r="N40" s="39">
        <f t="shared" si="6"/>
        <v>0</v>
      </c>
      <c r="O40" s="40">
        <f>COUNTIF(Vertices[Eigenvector Centrality],"&gt;= "&amp;N40)-COUNTIF(Vertices[Eigenvector Centrality],"&gt;="&amp;N41)</f>
        <v>0</v>
      </c>
      <c r="P40" s="39">
        <f t="shared" si="7"/>
        <v>0</v>
      </c>
      <c r="Q40" s="40">
        <f>COUNTIF(Vertices[PageRank],"&gt;= "&amp;P40)-COUNTIF(Vertices[PageRank],"&gt;="&amp;P41)</f>
        <v>0</v>
      </c>
      <c r="R40" s="39">
        <f t="shared" si="8"/>
        <v>0</v>
      </c>
      <c r="S40" s="45">
        <f>COUNTIF(Vertices[Clustering Coefficient],"&gt;= "&amp;R40)-COUNTIF(Vertices[Clustering Coefficient],"&gt;="&amp;R41)</f>
        <v>0</v>
      </c>
      <c r="T40" s="39" t="e">
        <f ca="1" t="shared" si="9"/>
        <v>#REF!</v>
      </c>
      <c r="U40" s="40" t="e">
        <f ca="1" t="shared" si="0"/>
        <v>#REF!</v>
      </c>
    </row>
    <row r="41" spans="4:21" ht="15">
      <c r="D41" s="34">
        <f t="shared" si="1"/>
        <v>0</v>
      </c>
      <c r="E41" s="3">
        <f>COUNTIF(Vertices[Degree],"&gt;= "&amp;D41)-COUNTIF(Vertices[Degree],"&gt;="&amp;D42)</f>
        <v>0</v>
      </c>
      <c r="F41" s="41">
        <f t="shared" si="2"/>
        <v>0</v>
      </c>
      <c r="G41" s="42">
        <f>COUNTIF(Vertices[In-Degree],"&gt;= "&amp;F41)-COUNTIF(Vertices[In-Degree],"&gt;="&amp;F42)</f>
        <v>0</v>
      </c>
      <c r="H41" s="41">
        <f t="shared" si="3"/>
        <v>0</v>
      </c>
      <c r="I41" s="42">
        <f>COUNTIF(Vertices[Out-Degree],"&gt;= "&amp;H41)-COUNTIF(Vertices[Out-Degree],"&gt;="&amp;H42)</f>
        <v>0</v>
      </c>
      <c r="J41" s="41">
        <f t="shared" si="4"/>
        <v>0</v>
      </c>
      <c r="K41" s="42">
        <f>COUNTIF(Vertices[Betweenness Centrality],"&gt;= "&amp;J41)-COUNTIF(Vertices[Betweenness Centrality],"&gt;="&amp;J42)</f>
        <v>0</v>
      </c>
      <c r="L41" s="41">
        <f t="shared" si="5"/>
        <v>0</v>
      </c>
      <c r="M41" s="42">
        <f>COUNTIF(Vertices[Closeness Centrality],"&gt;= "&amp;L41)-COUNTIF(Vertices[Closeness Centrality],"&gt;="&amp;L42)</f>
        <v>0</v>
      </c>
      <c r="N41" s="41">
        <f t="shared" si="6"/>
        <v>0</v>
      </c>
      <c r="O41" s="42">
        <f>COUNTIF(Vertices[Eigenvector Centrality],"&gt;= "&amp;N41)-COUNTIF(Vertices[Eigenvector Centrality],"&gt;="&amp;N42)</f>
        <v>0</v>
      </c>
      <c r="P41" s="41">
        <f t="shared" si="7"/>
        <v>0</v>
      </c>
      <c r="Q41" s="42">
        <f>COUNTIF(Vertices[PageRank],"&gt;= "&amp;P41)-COUNTIF(Vertices[PageRank],"&gt;="&amp;P42)</f>
        <v>0</v>
      </c>
      <c r="R41" s="41">
        <f t="shared" si="8"/>
        <v>0</v>
      </c>
      <c r="S41" s="46">
        <f>COUNTIF(Vertices[Clustering Coefficient],"&gt;= "&amp;R41)-COUNTIF(Vertices[Clustering Coefficient],"&gt;="&amp;R42)</f>
        <v>0</v>
      </c>
      <c r="T41" s="41" t="e">
        <f ca="1" t="shared" si="9"/>
        <v>#REF!</v>
      </c>
      <c r="U41" s="42" t="e">
        <f ca="1" t="shared" si="0"/>
        <v>#REF!</v>
      </c>
    </row>
    <row r="42" spans="4:21" ht="15">
      <c r="D42" s="34">
        <f t="shared" si="1"/>
        <v>0</v>
      </c>
      <c r="E42" s="3">
        <f>COUNTIF(Vertices[Degree],"&gt;= "&amp;D42)-COUNTIF(Vertices[Degree],"&gt;="&amp;D43)</f>
        <v>0</v>
      </c>
      <c r="F42" s="39">
        <f t="shared" si="2"/>
        <v>0</v>
      </c>
      <c r="G42" s="40">
        <f>COUNTIF(Vertices[In-Degree],"&gt;= "&amp;F42)-COUNTIF(Vertices[In-Degree],"&gt;="&amp;F43)</f>
        <v>0</v>
      </c>
      <c r="H42" s="39">
        <f t="shared" si="3"/>
        <v>0</v>
      </c>
      <c r="I42" s="40">
        <f>COUNTIF(Vertices[Out-Degree],"&gt;= "&amp;H42)-COUNTIF(Vertices[Out-Degree],"&gt;="&amp;H43)</f>
        <v>0</v>
      </c>
      <c r="J42" s="39">
        <f t="shared" si="4"/>
        <v>0</v>
      </c>
      <c r="K42" s="40">
        <f>COUNTIF(Vertices[Betweenness Centrality],"&gt;= "&amp;J42)-COUNTIF(Vertices[Betweenness Centrality],"&gt;="&amp;J43)</f>
        <v>0</v>
      </c>
      <c r="L42" s="39">
        <f t="shared" si="5"/>
        <v>0</v>
      </c>
      <c r="M42" s="40">
        <f>COUNTIF(Vertices[Closeness Centrality],"&gt;= "&amp;L42)-COUNTIF(Vertices[Closeness Centrality],"&gt;="&amp;L43)</f>
        <v>0</v>
      </c>
      <c r="N42" s="39">
        <f t="shared" si="6"/>
        <v>0</v>
      </c>
      <c r="O42" s="40">
        <f>COUNTIF(Vertices[Eigenvector Centrality],"&gt;= "&amp;N42)-COUNTIF(Vertices[Eigenvector Centrality],"&gt;="&amp;N43)</f>
        <v>0</v>
      </c>
      <c r="P42" s="39">
        <f t="shared" si="7"/>
        <v>0</v>
      </c>
      <c r="Q42" s="40">
        <f>COUNTIF(Vertices[PageRank],"&gt;= "&amp;P42)-COUNTIF(Vertices[PageRank],"&gt;="&amp;P43)</f>
        <v>0</v>
      </c>
      <c r="R42" s="39">
        <f t="shared" si="8"/>
        <v>0</v>
      </c>
      <c r="S42" s="45">
        <f>COUNTIF(Vertices[Clustering Coefficient],"&gt;= "&amp;R42)-COUNTIF(Vertices[Clustering Coefficient],"&gt;="&amp;R43)</f>
        <v>0</v>
      </c>
      <c r="T42" s="39" t="e">
        <f ca="1" t="shared" si="9"/>
        <v>#REF!</v>
      </c>
      <c r="U42" s="40" t="e">
        <f ca="1" t="shared" si="0"/>
        <v>#REF!</v>
      </c>
    </row>
    <row r="43" spans="1:21" ht="15">
      <c r="A43" s="35" t="s">
        <v>81</v>
      </c>
      <c r="B43" s="48" t="str">
        <f>IF(COUNT(Vertices[Degree])&gt;0,D2,NoMetricMessage)</f>
        <v>Not Available</v>
      </c>
      <c r="D43" s="34">
        <f t="shared" si="1"/>
        <v>0</v>
      </c>
      <c r="E43" s="3">
        <f>COUNTIF(Vertices[Degree],"&gt;= "&amp;D43)-COUNTIF(Vertices[Degree],"&gt;="&amp;D44)</f>
        <v>0</v>
      </c>
      <c r="F43" s="41">
        <f t="shared" si="2"/>
        <v>0</v>
      </c>
      <c r="G43" s="42">
        <f>COUNTIF(Vertices[In-Degree],"&gt;= "&amp;F43)-COUNTIF(Vertices[In-Degree],"&gt;="&amp;F44)</f>
        <v>0</v>
      </c>
      <c r="H43" s="41">
        <f t="shared" si="3"/>
        <v>0</v>
      </c>
      <c r="I43" s="42">
        <f>COUNTIF(Vertices[Out-Degree],"&gt;= "&amp;H43)-COUNTIF(Vertices[Out-Degree],"&gt;="&amp;H44)</f>
        <v>0</v>
      </c>
      <c r="J43" s="41">
        <f t="shared" si="4"/>
        <v>0</v>
      </c>
      <c r="K43" s="42">
        <f>COUNTIF(Vertices[Betweenness Centrality],"&gt;= "&amp;J43)-COUNTIF(Vertices[Betweenness Centrality],"&gt;="&amp;J44)</f>
        <v>0</v>
      </c>
      <c r="L43" s="41">
        <f t="shared" si="5"/>
        <v>0</v>
      </c>
      <c r="M43" s="42">
        <f>COUNTIF(Vertices[Closeness Centrality],"&gt;= "&amp;L43)-COUNTIF(Vertices[Closeness Centrality],"&gt;="&amp;L44)</f>
        <v>0</v>
      </c>
      <c r="N43" s="41">
        <f t="shared" si="6"/>
        <v>0</v>
      </c>
      <c r="O43" s="42">
        <f>COUNTIF(Vertices[Eigenvector Centrality],"&gt;= "&amp;N43)-COUNTIF(Vertices[Eigenvector Centrality],"&gt;="&amp;N44)</f>
        <v>0</v>
      </c>
      <c r="P43" s="41">
        <f t="shared" si="7"/>
        <v>0</v>
      </c>
      <c r="Q43" s="42">
        <f>COUNTIF(Vertices[PageRank],"&gt;= "&amp;P43)-COUNTIF(Vertices[PageRank],"&gt;="&amp;P44)</f>
        <v>0</v>
      </c>
      <c r="R43" s="41">
        <f t="shared" si="8"/>
        <v>0</v>
      </c>
      <c r="S43" s="46">
        <f>COUNTIF(Vertices[Clustering Coefficient],"&gt;= "&amp;R43)-COUNTIF(Vertices[Clustering Coefficient],"&gt;="&amp;R44)</f>
        <v>0</v>
      </c>
      <c r="T43" s="41" t="e">
        <f ca="1" t="shared" si="9"/>
        <v>#REF!</v>
      </c>
      <c r="U43" s="42" t="e">
        <f ca="1" t="shared" si="0"/>
        <v>#REF!</v>
      </c>
    </row>
    <row r="44" spans="1:21" ht="15">
      <c r="A44" s="35" t="s">
        <v>82</v>
      </c>
      <c r="B44" s="48" t="str">
        <f>IF(COUNT(Vertices[Degree])&gt;0,D45,NoMetricMessage)</f>
        <v>Not Available</v>
      </c>
      <c r="D44" s="34">
        <f t="shared" si="1"/>
        <v>0</v>
      </c>
      <c r="E44" s="3">
        <f>COUNTIF(Vertices[Degree],"&gt;= "&amp;D44)-COUNTIF(Vertices[Degree],"&gt;="&amp;D45)</f>
        <v>0</v>
      </c>
      <c r="F44" s="39">
        <f t="shared" si="2"/>
        <v>0</v>
      </c>
      <c r="G44" s="40">
        <f>COUNTIF(Vertices[In-Degree],"&gt;= "&amp;F44)-COUNTIF(Vertices[In-Degree],"&gt;="&amp;F45)</f>
        <v>0</v>
      </c>
      <c r="H44" s="39">
        <f t="shared" si="3"/>
        <v>0</v>
      </c>
      <c r="I44" s="40">
        <f>COUNTIF(Vertices[Out-Degree],"&gt;= "&amp;H44)-COUNTIF(Vertices[Out-Degree],"&gt;="&amp;H45)</f>
        <v>0</v>
      </c>
      <c r="J44" s="39">
        <f t="shared" si="4"/>
        <v>0</v>
      </c>
      <c r="K44" s="40">
        <f>COUNTIF(Vertices[Betweenness Centrality],"&gt;= "&amp;J44)-COUNTIF(Vertices[Betweenness Centrality],"&gt;="&amp;J45)</f>
        <v>0</v>
      </c>
      <c r="L44" s="39">
        <f t="shared" si="5"/>
        <v>0</v>
      </c>
      <c r="M44" s="40">
        <f>COUNTIF(Vertices[Closeness Centrality],"&gt;= "&amp;L44)-COUNTIF(Vertices[Closeness Centrality],"&gt;="&amp;L45)</f>
        <v>0</v>
      </c>
      <c r="N44" s="39">
        <f t="shared" si="6"/>
        <v>0</v>
      </c>
      <c r="O44" s="40">
        <f>COUNTIF(Vertices[Eigenvector Centrality],"&gt;= "&amp;N44)-COUNTIF(Vertices[Eigenvector Centrality],"&gt;="&amp;N45)</f>
        <v>0</v>
      </c>
      <c r="P44" s="39">
        <f t="shared" si="7"/>
        <v>0</v>
      </c>
      <c r="Q44" s="40">
        <f>COUNTIF(Vertices[PageRank],"&gt;= "&amp;P44)-COUNTIF(Vertices[PageRank],"&gt;="&amp;P45)</f>
        <v>0</v>
      </c>
      <c r="R44" s="39">
        <f t="shared" si="8"/>
        <v>0</v>
      </c>
      <c r="S44" s="45">
        <f>COUNTIF(Vertices[Clustering Coefficient],"&gt;= "&amp;R44)-COUNTIF(Vertices[Clustering Coefficient],"&gt;="&amp;R45)</f>
        <v>0</v>
      </c>
      <c r="T44" s="39" t="e">
        <f ca="1" t="shared" si="9"/>
        <v>#REF!</v>
      </c>
      <c r="U44" s="40" t="e">
        <f ca="1" t="shared" si="0"/>
        <v>#REF!</v>
      </c>
    </row>
    <row r="45" spans="1:21" ht="15">
      <c r="A45" s="35" t="s">
        <v>83</v>
      </c>
      <c r="B45" s="49" t="str">
        <f>_xlfn.IFERROR(AVERAGE(Vertices[Degree]),NoMetricMessage)</f>
        <v>Not Available</v>
      </c>
      <c r="D45" s="34">
        <f>MAX(Vertices[Degree])</f>
        <v>0</v>
      </c>
      <c r="E45" s="3">
        <f>COUNTIF(Vertices[Degree],"&gt;= "&amp;D45)-COUNTIF(Vertices[Degree],"&gt;="&amp;D46)</f>
        <v>0</v>
      </c>
      <c r="F45" s="43">
        <f>MAX(Vertices[In-Degree])</f>
        <v>0</v>
      </c>
      <c r="G45" s="44">
        <f>COUNTIF(Vertices[In-Degree],"&gt;= "&amp;F45)-COUNTIF(Vertices[In-Degree],"&gt;="&amp;F46)</f>
        <v>0</v>
      </c>
      <c r="H45" s="43">
        <f>MAX(Vertices[Out-Degree])</f>
        <v>0</v>
      </c>
      <c r="I45" s="44">
        <f>COUNTIF(Vertices[Out-Degree],"&gt;= "&amp;H45)-COUNTIF(Vertices[Out-Degree],"&gt;="&amp;H46)</f>
        <v>0</v>
      </c>
      <c r="J45" s="43">
        <f>MAX(Vertices[Betweenness Centrality])</f>
        <v>0</v>
      </c>
      <c r="K45" s="44">
        <f>COUNTIF(Vertices[Betweenness Centrality],"&gt;= "&amp;J45)-COUNTIF(Vertices[Betweenness Centrality],"&gt;="&amp;J46)</f>
        <v>0</v>
      </c>
      <c r="L45" s="43">
        <f>MAX(Vertices[Closeness Centrality])</f>
        <v>0</v>
      </c>
      <c r="M45" s="44">
        <f>COUNTIF(Vertices[Closeness Centrality],"&gt;= "&amp;L45)-COUNTIF(Vertices[Closeness Centrality],"&gt;="&amp;L46)</f>
        <v>0</v>
      </c>
      <c r="N45" s="43">
        <f>MAX(Vertices[Eigenvector Centrality])</f>
        <v>0</v>
      </c>
      <c r="O45" s="44">
        <f>COUNTIF(Vertices[Eigenvector Centrality],"&gt;= "&amp;N45)-COUNTIF(Vertices[Eigenvector Centrality],"&gt;="&amp;N46)</f>
        <v>0</v>
      </c>
      <c r="P45" s="43">
        <f>MAX(Vertices[PageRank])</f>
        <v>0</v>
      </c>
      <c r="Q45" s="44">
        <f>COUNTIF(Vertices[PageRank],"&gt;= "&amp;P45)-COUNTIF(Vertices[PageRank],"&gt;="&amp;P46)</f>
        <v>0</v>
      </c>
      <c r="R45" s="43">
        <f>MAX(Vertices[Clustering Coefficient])</f>
        <v>0</v>
      </c>
      <c r="S45" s="47">
        <f>COUNTIF(Vertices[Clustering Coefficient],"&gt;= "&amp;R45)-COUNTIF(Vertices[Clustering Coefficient],"&gt;="&amp;R46)</f>
        <v>0</v>
      </c>
      <c r="T45" s="43" t="e">
        <f ca="1">MAX(INDIRECT(DynamicFilterSourceColumnRange))</f>
        <v>#REF!</v>
      </c>
      <c r="U45" s="44" t="e">
        <f ca="1" t="shared" si="0"/>
        <v>#REF!</v>
      </c>
    </row>
    <row r="46" spans="1:2" ht="15">
      <c r="A46" s="35" t="s">
        <v>84</v>
      </c>
      <c r="B46" s="49" t="str">
        <f>_xlfn.IFERROR(MEDIAN(Vertices[Degree]),NoMetricMessage)</f>
        <v>Not Available</v>
      </c>
    </row>
    <row r="57" spans="1:2" ht="15">
      <c r="A57" s="35" t="s">
        <v>88</v>
      </c>
      <c r="B57" s="48" t="str">
        <f>IF(COUNT(Vertices[In-Degree])&gt;0,F2,NoMetricMessage)</f>
        <v>Not Available</v>
      </c>
    </row>
    <row r="58" spans="1:2" ht="15">
      <c r="A58" s="35" t="s">
        <v>89</v>
      </c>
      <c r="B58" s="48" t="str">
        <f>IF(COUNT(Vertices[In-Degree])&gt;0,F45,NoMetricMessage)</f>
        <v>Not Available</v>
      </c>
    </row>
    <row r="59" spans="1:2" ht="15">
      <c r="A59" s="35" t="s">
        <v>90</v>
      </c>
      <c r="B59" s="49" t="str">
        <f>_xlfn.IFERROR(AVERAGE(Vertices[In-Degree]),NoMetricMessage)</f>
        <v>Not Available</v>
      </c>
    </row>
    <row r="60" spans="1:2" ht="15">
      <c r="A60" s="35" t="s">
        <v>91</v>
      </c>
      <c r="B60" s="49" t="str">
        <f>_xlfn.IFERROR(MEDIAN(Vertices[In-Degree]),NoMetricMessage)</f>
        <v>Not Available</v>
      </c>
    </row>
    <row r="71" spans="1:2" ht="15">
      <c r="A71" s="35" t="s">
        <v>94</v>
      </c>
      <c r="B71" s="48" t="str">
        <f>IF(COUNT(Vertices[Out-Degree])&gt;0,H2,NoMetricMessage)</f>
        <v>Not Available</v>
      </c>
    </row>
    <row r="72" spans="1:2" ht="15">
      <c r="A72" s="35" t="s">
        <v>95</v>
      </c>
      <c r="B72" s="48" t="str">
        <f>IF(COUNT(Vertices[Out-Degree])&gt;0,H45,NoMetricMessage)</f>
        <v>Not Available</v>
      </c>
    </row>
    <row r="73" spans="1:2" ht="15">
      <c r="A73" s="35" t="s">
        <v>96</v>
      </c>
      <c r="B73" s="49" t="str">
        <f>_xlfn.IFERROR(AVERAGE(Vertices[Out-Degree]),NoMetricMessage)</f>
        <v>Not Available</v>
      </c>
    </row>
    <row r="74" spans="1:2" ht="15">
      <c r="A74" s="35" t="s">
        <v>97</v>
      </c>
      <c r="B74" s="49" t="str">
        <f>_xlfn.IFERROR(MEDIAN(Vertices[Out-Degree]),NoMetricMessage)</f>
        <v>Not Available</v>
      </c>
    </row>
    <row r="85" spans="1:2" ht="15">
      <c r="A85" s="35" t="s">
        <v>100</v>
      </c>
      <c r="B85" s="49" t="str">
        <f>IF(COUNT(Vertices[Betweenness Centrality])&gt;0,J2,NoMetricMessage)</f>
        <v>Not Available</v>
      </c>
    </row>
    <row r="86" spans="1:2" ht="15">
      <c r="A86" s="35" t="s">
        <v>101</v>
      </c>
      <c r="B86" s="49" t="str">
        <f>IF(COUNT(Vertices[Betweenness Centrality])&gt;0,J45,NoMetricMessage)</f>
        <v>Not Available</v>
      </c>
    </row>
    <row r="87" spans="1:2" ht="15">
      <c r="A87" s="35" t="s">
        <v>102</v>
      </c>
      <c r="B87" s="49" t="str">
        <f>_xlfn.IFERROR(AVERAGE(Vertices[Betweenness Centrality]),NoMetricMessage)</f>
        <v>Not Available</v>
      </c>
    </row>
    <row r="88" spans="1:2" ht="15">
      <c r="A88" s="35" t="s">
        <v>103</v>
      </c>
      <c r="B88" s="49" t="str">
        <f>_xlfn.IFERROR(MEDIAN(Vertices[Betweenness Centrality]),NoMetricMessage)</f>
        <v>Not Available</v>
      </c>
    </row>
    <row r="99" spans="1:2" ht="15">
      <c r="A99" s="35" t="s">
        <v>106</v>
      </c>
      <c r="B99" s="49" t="str">
        <f>IF(COUNT(Vertices[Closeness Centrality])&gt;0,L2,NoMetricMessage)</f>
        <v>Not Available</v>
      </c>
    </row>
    <row r="100" spans="1:2" ht="15">
      <c r="A100" s="35" t="s">
        <v>107</v>
      </c>
      <c r="B100" s="49" t="str">
        <f>IF(COUNT(Vertices[Closeness Centrality])&gt;0,L45,NoMetricMessage)</f>
        <v>Not Available</v>
      </c>
    </row>
    <row r="101" spans="1:2" ht="15">
      <c r="A101" s="35" t="s">
        <v>108</v>
      </c>
      <c r="B101" s="49" t="str">
        <f>_xlfn.IFERROR(AVERAGE(Vertices[Closeness Centrality]),NoMetricMessage)</f>
        <v>Not Available</v>
      </c>
    </row>
    <row r="102" spans="1:2" ht="15">
      <c r="A102" s="35" t="s">
        <v>109</v>
      </c>
      <c r="B102" s="49" t="str">
        <f>_xlfn.IFERROR(MEDIAN(Vertices[Closeness Centrality]),NoMetricMessage)</f>
        <v>Not Available</v>
      </c>
    </row>
    <row r="113" spans="1:2" ht="15">
      <c r="A113" s="35" t="s">
        <v>112</v>
      </c>
      <c r="B113" s="49" t="str">
        <f>IF(COUNT(Vertices[Eigenvector Centrality])&gt;0,N2,NoMetricMessage)</f>
        <v>Not Available</v>
      </c>
    </row>
    <row r="114" spans="1:2" ht="15">
      <c r="A114" s="35" t="s">
        <v>113</v>
      </c>
      <c r="B114" s="49" t="str">
        <f>IF(COUNT(Vertices[Eigenvector Centrality])&gt;0,N45,NoMetricMessage)</f>
        <v>Not Available</v>
      </c>
    </row>
    <row r="115" spans="1:2" ht="15">
      <c r="A115" s="35" t="s">
        <v>114</v>
      </c>
      <c r="B115" s="49" t="str">
        <f>_xlfn.IFERROR(AVERAGE(Vertices[Eigenvector Centrality]),NoMetricMessage)</f>
        <v>Not Available</v>
      </c>
    </row>
    <row r="116" spans="1:2" ht="15">
      <c r="A116" s="35" t="s">
        <v>115</v>
      </c>
      <c r="B116" s="49" t="str">
        <f>_xlfn.IFERROR(MEDIAN(Vertices[Eigenvector Centrality]),NoMetricMessage)</f>
        <v>Not Available</v>
      </c>
    </row>
    <row r="127" spans="1:2" ht="15">
      <c r="A127" s="35" t="s">
        <v>140</v>
      </c>
      <c r="B127" s="49" t="str">
        <f>IF(COUNT(Vertices[PageRank])&gt;0,P2,NoMetricMessage)</f>
        <v>Not Available</v>
      </c>
    </row>
    <row r="128" spans="1:2" ht="15">
      <c r="A128" s="35" t="s">
        <v>141</v>
      </c>
      <c r="B128" s="49" t="str">
        <f>IF(COUNT(Vertices[PageRank])&gt;0,P45,NoMetricMessage)</f>
        <v>Not Available</v>
      </c>
    </row>
    <row r="129" spans="1:2" ht="15">
      <c r="A129" s="35" t="s">
        <v>142</v>
      </c>
      <c r="B129" s="49" t="str">
        <f>_xlfn.IFERROR(AVERAGE(Vertices[PageRank]),NoMetricMessage)</f>
        <v>Not Available</v>
      </c>
    </row>
    <row r="130" spans="1:2" ht="15">
      <c r="A130" s="35" t="s">
        <v>143</v>
      </c>
      <c r="B130" s="49" t="str">
        <f>_xlfn.IFERROR(MEDIAN(Vertices[PageRank]),NoMetricMessage)</f>
        <v>Not Available</v>
      </c>
    </row>
    <row r="141" spans="1:2" ht="15">
      <c r="A141" s="35" t="s">
        <v>118</v>
      </c>
      <c r="B141" s="49" t="str">
        <f>IF(COUNT(Vertices[Clustering Coefficient])&gt;0,R2,NoMetricMessage)</f>
        <v>Not Available</v>
      </c>
    </row>
    <row r="142" spans="1:2" ht="15">
      <c r="A142" s="35" t="s">
        <v>119</v>
      </c>
      <c r="B142" s="49" t="str">
        <f>IF(COUNT(Vertices[Clustering Coefficient])&gt;0,R45,NoMetricMessage)</f>
        <v>Not Available</v>
      </c>
    </row>
    <row r="143" spans="1:2" ht="15">
      <c r="A143" s="35" t="s">
        <v>120</v>
      </c>
      <c r="B143" s="49" t="str">
        <f>_xlfn.IFERROR(AVERAGE(Vertices[Clustering Coefficient]),NoMetricMessage)</f>
        <v>Not Available</v>
      </c>
    </row>
    <row r="144" spans="1:2" ht="15">
      <c r="A144" s="35" t="s">
        <v>121</v>
      </c>
      <c r="B144"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4276</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177</v>
      </c>
    </row>
    <row r="6" spans="1:18" ht="15">
      <c r="A6">
        <v>0</v>
      </c>
      <c r="B6" s="1" t="s">
        <v>136</v>
      </c>
      <c r="C6">
        <v>1</v>
      </c>
      <c r="D6" t="s">
        <v>59</v>
      </c>
      <c r="E6" t="s">
        <v>59</v>
      </c>
      <c r="F6">
        <v>0</v>
      </c>
      <c r="H6" t="s">
        <v>71</v>
      </c>
      <c r="J6" t="s">
        <v>173</v>
      </c>
      <c r="K6">
        <v>18</v>
      </c>
      <c r="R6" t="s">
        <v>129</v>
      </c>
    </row>
    <row r="7" spans="1:11" ht="409.6">
      <c r="A7">
        <v>2</v>
      </c>
      <c r="B7">
        <v>1</v>
      </c>
      <c r="C7">
        <v>0</v>
      </c>
      <c r="D7" t="s">
        <v>60</v>
      </c>
      <c r="E7" t="s">
        <v>60</v>
      </c>
      <c r="F7">
        <v>2</v>
      </c>
      <c r="H7" t="s">
        <v>72</v>
      </c>
      <c r="J7" t="s">
        <v>174</v>
      </c>
      <c r="K7" s="13" t="s">
        <v>4277</v>
      </c>
    </row>
    <row r="8" spans="1:11" ht="15">
      <c r="A8"/>
      <c r="B8">
        <v>2</v>
      </c>
      <c r="C8">
        <v>2</v>
      </c>
      <c r="D8" t="s">
        <v>61</v>
      </c>
      <c r="E8" t="s">
        <v>61</v>
      </c>
      <c r="H8" t="s">
        <v>73</v>
      </c>
      <c r="J8" t="s">
        <v>175</v>
      </c>
      <c r="K8" t="s">
        <v>176</v>
      </c>
    </row>
    <row r="9" spans="1:11" ht="409.6">
      <c r="A9"/>
      <c r="B9">
        <v>3</v>
      </c>
      <c r="C9">
        <v>4</v>
      </c>
      <c r="D9" t="s">
        <v>62</v>
      </c>
      <c r="E9" t="s">
        <v>62</v>
      </c>
      <c r="H9" t="s">
        <v>74</v>
      </c>
      <c r="J9" t="s">
        <v>178</v>
      </c>
      <c r="K9" s="13" t="s">
        <v>179</v>
      </c>
    </row>
    <row r="10" spans="1:11" ht="409.6">
      <c r="A10"/>
      <c r="B10">
        <v>4</v>
      </c>
      <c r="D10" t="s">
        <v>63</v>
      </c>
      <c r="E10" t="s">
        <v>63</v>
      </c>
      <c r="H10" t="s">
        <v>75</v>
      </c>
      <c r="J10" t="s">
        <v>180</v>
      </c>
      <c r="K10" s="13" t="s">
        <v>181</v>
      </c>
    </row>
    <row r="11" spans="1:11" ht="409.6">
      <c r="A11"/>
      <c r="B11">
        <v>5</v>
      </c>
      <c r="D11" t="s">
        <v>46</v>
      </c>
      <c r="E11">
        <v>1</v>
      </c>
      <c r="H11" t="s">
        <v>76</v>
      </c>
      <c r="J11" t="s">
        <v>182</v>
      </c>
      <c r="K11" s="13" t="s">
        <v>183</v>
      </c>
    </row>
    <row r="12" spans="1:11" ht="409.6">
      <c r="A12"/>
      <c r="B12"/>
      <c r="D12" t="s">
        <v>64</v>
      </c>
      <c r="E12">
        <v>2</v>
      </c>
      <c r="H12">
        <v>0</v>
      </c>
      <c r="J12" t="s">
        <v>184</v>
      </c>
      <c r="K12" s="13" t="s">
        <v>185</v>
      </c>
    </row>
    <row r="13" spans="1:11" ht="15">
      <c r="A13"/>
      <c r="B13"/>
      <c r="D13">
        <v>1</v>
      </c>
      <c r="E13">
        <v>3</v>
      </c>
      <c r="H13">
        <v>1</v>
      </c>
      <c r="J13" t="s">
        <v>186</v>
      </c>
      <c r="K13" t="s">
        <v>187</v>
      </c>
    </row>
    <row r="14" spans="4:11" ht="15">
      <c r="D14">
        <v>2</v>
      </c>
      <c r="E14">
        <v>4</v>
      </c>
      <c r="H14">
        <v>2</v>
      </c>
      <c r="J14" t="s">
        <v>188</v>
      </c>
      <c r="K14" t="s">
        <v>189</v>
      </c>
    </row>
    <row r="15" spans="4:11" ht="15">
      <c r="D15">
        <v>3</v>
      </c>
      <c r="E15">
        <v>5</v>
      </c>
      <c r="H15">
        <v>3</v>
      </c>
      <c r="J15" t="s">
        <v>190</v>
      </c>
      <c r="K15" t="s">
        <v>191</v>
      </c>
    </row>
    <row r="16" spans="4:11" ht="15">
      <c r="D16">
        <v>4</v>
      </c>
      <c r="E16">
        <v>6</v>
      </c>
      <c r="H16">
        <v>4</v>
      </c>
      <c r="J16" t="s">
        <v>192</v>
      </c>
      <c r="K16" t="s">
        <v>193</v>
      </c>
    </row>
    <row r="17" spans="4:11" ht="15">
      <c r="D17">
        <v>5</v>
      </c>
      <c r="E17">
        <v>7</v>
      </c>
      <c r="H17">
        <v>5</v>
      </c>
      <c r="J17" t="s">
        <v>194</v>
      </c>
      <c r="K17" t="s">
        <v>195</v>
      </c>
    </row>
    <row r="18" spans="4:11" ht="15">
      <c r="D18">
        <v>6</v>
      </c>
      <c r="E18">
        <v>8</v>
      </c>
      <c r="H18">
        <v>6</v>
      </c>
      <c r="J18" t="s">
        <v>196</v>
      </c>
      <c r="K18" t="s">
        <v>197</v>
      </c>
    </row>
    <row r="19" spans="4:11" ht="15">
      <c r="D19">
        <v>7</v>
      </c>
      <c r="E19">
        <v>9</v>
      </c>
      <c r="H19">
        <v>7</v>
      </c>
      <c r="J19" t="s">
        <v>198</v>
      </c>
      <c r="K19" t="s">
        <v>199</v>
      </c>
    </row>
    <row r="20" spans="4:11" ht="15">
      <c r="D20">
        <v>8</v>
      </c>
      <c r="H20">
        <v>8</v>
      </c>
      <c r="J20" t="s">
        <v>200</v>
      </c>
      <c r="K20" t="s">
        <v>201</v>
      </c>
    </row>
    <row r="21" spans="4:11" ht="15">
      <c r="D21">
        <v>9</v>
      </c>
      <c r="H21">
        <v>9</v>
      </c>
      <c r="J21" t="s">
        <v>202</v>
      </c>
      <c r="K21" t="s">
        <v>203</v>
      </c>
    </row>
    <row r="22" spans="4:11" ht="15">
      <c r="D22">
        <v>10</v>
      </c>
      <c r="J22" t="s">
        <v>204</v>
      </c>
      <c r="K22" t="s">
        <v>205</v>
      </c>
    </row>
    <row r="23" spans="4:11" ht="409.6">
      <c r="D23">
        <v>11</v>
      </c>
      <c r="J23" t="s">
        <v>206</v>
      </c>
      <c r="K23" s="13" t="s">
        <v>207</v>
      </c>
    </row>
    <row r="24" spans="10:11" ht="409.6">
      <c r="J24" t="s">
        <v>208</v>
      </c>
      <c r="K24" s="13" t="s">
        <v>209</v>
      </c>
    </row>
    <row r="25" spans="10:11" ht="409.6">
      <c r="J25" t="s">
        <v>210</v>
      </c>
      <c r="K25" s="13" t="s">
        <v>211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F3DF6AF-F5A4-4C57-9E3F-E4CE7517EB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Urban</dc:creator>
  <cp:keywords/>
  <dc:description/>
  <cp:lastModifiedBy>Ryan Urban</cp:lastModifiedBy>
  <dcterms:created xsi:type="dcterms:W3CDTF">2008-01-30T00:41:58Z</dcterms:created>
  <dcterms:modified xsi:type="dcterms:W3CDTF">2019-10-04T19:34:04Z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