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<sst xmlns="http://schemas.openxmlformats.org/spreadsheetml/2006/main" count="25926" uniqueCount="6249">
  <si>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</si>
  <si>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</si>
  <si>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</si>
  <si>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</si>
  <si>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</si>
  <si>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</si>
  <si>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</si>
  <si>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</si>
  <si>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</si>
  <si>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</si>
  <si>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</si>
  <si>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</si>
  <si>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</si>
  <si>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</si>
  <si>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</si>
  <si>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</si>
  <si>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</si>
  <si>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</si>
  <si>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</si>
  <si>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</si>
  <si>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</si>
  <si>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</si>
  <si>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</si>
  <si>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</si>
  <si>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</si>
  <si>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</si>
  <si>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</si>
  <si>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</si>
  <si>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</si>
  <si>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</si>
  <si>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</si>
  <si>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</si>
  <si>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</si>
  <si>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</si>
  <si>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</si>
  <si>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</si>
  <si>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</si>
  <si>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</si>
  <si>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</si>
  <si>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</si>
  <si>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</si>
  <si>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</si>
  <si>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</si>
  <si>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</si>
  <si>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</si>
  <si>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</si>
  <si>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</si>
  <si>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</si>
  <si>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</si>
  <si>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</si>
  <si>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</si>
  <si>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</si>
  <si>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</si>
  <si>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</si>
  <si>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</si>
  <si>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</si>
  <si>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</si>
  <si>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</si>
  <si>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</si>
  <si>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</si>
  <si>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</si>
  <si>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</si>
  <si>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</si>
  <si>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</si>
  <si>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</si>
  <si>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</si>
  <si>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</si>
  <si>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</si>
  <si>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</si>
  <si>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</si>
  <si>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</si>
  <si>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</si>
  <si>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</si>
  <si>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</si>
  <si>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</si>
  <si>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</si>
  <si>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</si>
  <si>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</si>
  <si>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</si>
  <si>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</si>
  <si>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</si>
  <si>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</si>
  <si>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</si>
  <si>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</si>
  <si>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</si>
  <si>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</si>
  <si>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</si>
  <si>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</si>
  <si>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</si>
  <si>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</si>
  <si>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</si>
  <si>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</si>
  <si>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</si>
  <si>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</si>
  <si>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</si>
  <si>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</si>
  <si>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</si>
  <si>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</si>
  <si>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</si>
  <si>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</si>
  <si>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</si>
  <si>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</si>
  <si>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</si>
  <si>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</si>
  <si>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</si>
  <si>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</si>
  <si>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</si>
  <si>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</si>
  <si>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</si>
  <si>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</si>
  <si>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</si>
  <si>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</si>
  <si>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</si>
  <si>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</si>
  <si>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</si>
  <si>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</si>
  <si>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</si>
  <si>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</si>
  <si>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</si>
  <si>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</si>
  <si>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</si>
  <si>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</si>
  <si>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</si>
  <si>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</si>
  <si>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</si>
  <si>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</si>
  <si>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</si>
  <si>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</si>
  <si>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</si>
  <si>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</si>
  <si>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</si>
  <si>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</si>
  <si>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</si>
  <si>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</si>
  <si>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</si>
  <si>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</si>
  <si>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</si>
  <si>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</si>
  <si>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</si>
  <si>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</si>
  <si>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</si>
  <si>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</si>
  <si>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</si>
  <si>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</si>
  <si>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</si>
  <si>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</si>
  <si>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</si>
  <si>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</si>
  <si>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</si>
  <si>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</si>
  <si>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</si>
  <si>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</si>
  <si>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</si>
  <si>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</si>
  <si>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</si>
  <si>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</si>
  <si>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</si>
  <si>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</si>
  <si>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</si>
  <si>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</si>
  <si>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</si>
  <si>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</si>
  <si>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</si>
  <si>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</si>
  <si>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</si>
  <si>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</si>
  <si>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</si>
  <si>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</si>
  <si>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</si>
  <si>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</si>
  <si>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</si>
  <si>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</si>
  <si>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</si>
  <si>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</si>
  <si>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</si>
  <si>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</si>
  <si>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</si>
  <si>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</si>
  <si>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</si>
  <si>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</si>
  <si>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</si>
  <si>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</si>
  <si>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</si>
  <si>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</si>
  <si>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</si>
  <si>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</si>
  <si>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</si>
  <si>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</si>
  <si>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</si>
  <si>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</si>
  <si>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</si>
  <si>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</si>
  <si>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</si>
  <si>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</si>
  <si>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</si>
  <si>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</si>
  <si>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</si>
  <si>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</si>
  <si>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</si>
  <si>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</si>
  <si>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</si>
  <si>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</si>
  <si>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</si>
  <si>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</si>
  <si>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</si>
  <si>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</si>
  <si>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</si>
  <si>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</si>
  <si>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</si>
  <si>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</si>
  <si>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</si>
  <si>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</si>
  <si>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</si>
  <si>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</si>
  <si>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</si>
  <si>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</si>
  <si>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nfl</t>
  </si>
  <si>
    <t>rutland_rugby</t>
  </si>
  <si>
    <t>kg_xv</t>
  </si>
  <si>
    <t>sanitysane123</t>
  </si>
  <si>
    <t>ravensbrent</t>
  </si>
  <si>
    <t>andreas_tsatsos</t>
  </si>
  <si>
    <t>myers_keith</t>
  </si>
  <si>
    <t>coachiii2301</t>
  </si>
  <si>
    <t>varbar5</t>
  </si>
  <si>
    <t>pegv24</t>
  </si>
  <si>
    <t>sup3rshan3mod3</t>
  </si>
  <si>
    <t>manuelh66348501</t>
  </si>
  <si>
    <t>tampabaytre</t>
  </si>
  <si>
    <t>mikeypost_4</t>
  </si>
  <si>
    <t>abc15sports</t>
  </si>
  <si>
    <t>nflrt_</t>
  </si>
  <si>
    <t>gogoblue_</t>
  </si>
  <si>
    <t>jakey_rodriguez</t>
  </si>
  <si>
    <t>slippaz23</t>
  </si>
  <si>
    <t>dejeadam</t>
  </si>
  <si>
    <t>part_time_bro</t>
  </si>
  <si>
    <t>laceup_football</t>
  </si>
  <si>
    <t>emn8631</t>
  </si>
  <si>
    <t>pardue_anthony</t>
  </si>
  <si>
    <t>wildwilson88</t>
  </si>
  <si>
    <t>henrysanchez</t>
  </si>
  <si>
    <t>jacob_loeffler7</t>
  </si>
  <si>
    <t>exec_tours</t>
  </si>
  <si>
    <t>kevinsneed4</t>
  </si>
  <si>
    <t>beezy_jb</t>
  </si>
  <si>
    <t>mattfranchise</t>
  </si>
  <si>
    <t>coach_pettigrew</t>
  </si>
  <si>
    <t>harryburks4</t>
  </si>
  <si>
    <t>delrio_brayan</t>
  </si>
  <si>
    <t>elicant74377669</t>
  </si>
  <si>
    <t>scary_hour</t>
  </si>
  <si>
    <t>mustang1321</t>
  </si>
  <si>
    <t>getyour2</t>
  </si>
  <si>
    <t>therealquay_1</t>
  </si>
  <si>
    <t>mikeaveli24</t>
  </si>
  <si>
    <t>v_mayer</t>
  </si>
  <si>
    <t>mattdantonio7</t>
  </si>
  <si>
    <t>sascha471</t>
  </si>
  <si>
    <t>db_staygassinem</t>
  </si>
  <si>
    <t>lordmegatron1st</t>
  </si>
  <si>
    <t>arredondoiv</t>
  </si>
  <si>
    <t>chiefs_kingdom_</t>
  </si>
  <si>
    <t>saadawi22s</t>
  </si>
  <si>
    <t>_travik</t>
  </si>
  <si>
    <t>denotsm</t>
  </si>
  <si>
    <t>raider_forums</t>
  </si>
  <si>
    <t>balderrama_jake</t>
  </si>
  <si>
    <t>mm_ave15th</t>
  </si>
  <si>
    <t>cjworldpeace</t>
  </si>
  <si>
    <t>mrplatinumtouch</t>
  </si>
  <si>
    <t>kaic_99</t>
  </si>
  <si>
    <t>mikepopovich82</t>
  </si>
  <si>
    <t>mattmontalvo21</t>
  </si>
  <si>
    <t>jerson213</t>
  </si>
  <si>
    <t>keatpegg</t>
  </si>
  <si>
    <t>0001angel</t>
  </si>
  <si>
    <t>a2dradio_com</t>
  </si>
  <si>
    <t>lionspassion</t>
  </si>
  <si>
    <t>lockedonazcards</t>
  </si>
  <si>
    <t>clancyscorner</t>
  </si>
  <si>
    <t>alex5ava6e</t>
  </si>
  <si>
    <t>thenanoblitz</t>
  </si>
  <si>
    <t>anthonydj16</t>
  </si>
  <si>
    <t>csterns_7</t>
  </si>
  <si>
    <t>jjflowers22</t>
  </si>
  <si>
    <t>author_austanb</t>
  </si>
  <si>
    <t>titanstonk</t>
  </si>
  <si>
    <t>tryhardsilva</t>
  </si>
  <si>
    <t>brother_tyler8</t>
  </si>
  <si>
    <t>chrismacaluso</t>
  </si>
  <si>
    <t>bradydelonjay2</t>
  </si>
  <si>
    <t>ruthieeee13</t>
  </si>
  <si>
    <t>raidernatione13</t>
  </si>
  <si>
    <t>_whoisdez</t>
  </si>
  <si>
    <t>treyg84</t>
  </si>
  <si>
    <t>persnn0ngrta</t>
  </si>
  <si>
    <t>thenamesjeffrey</t>
  </si>
  <si>
    <t>cesarioa</t>
  </si>
  <si>
    <t>yungspooky460</t>
  </si>
  <si>
    <t>zhetoven</t>
  </si>
  <si>
    <t>sportsrhetorik</t>
  </si>
  <si>
    <t>_itsdyl</t>
  </si>
  <si>
    <t>arturol_6</t>
  </si>
  <si>
    <t>yoo_fernandez</t>
  </si>
  <si>
    <t>init4thekicks</t>
  </si>
  <si>
    <t>captainspacely7</t>
  </si>
  <si>
    <t>shockthemaven</t>
  </si>
  <si>
    <t>motisive</t>
  </si>
  <si>
    <t>bcu_wildcat17</t>
  </si>
  <si>
    <t>mateodos_</t>
  </si>
  <si>
    <t>royalwaters_</t>
  </si>
  <si>
    <t>nicnevernick</t>
  </si>
  <si>
    <t>barret_tyler</t>
  </si>
  <si>
    <t>riptelly2x</t>
  </si>
  <si>
    <t>thabitianyabwil</t>
  </si>
  <si>
    <t>johnsgrosz1</t>
  </si>
  <si>
    <t>chriskc510</t>
  </si>
  <si>
    <t>hersheeeykisses</t>
  </si>
  <si>
    <t>pvillah_</t>
  </si>
  <si>
    <t>ronb324</t>
  </si>
  <si>
    <t>dmv_capo</t>
  </si>
  <si>
    <t>pchrisbrantley</t>
  </si>
  <si>
    <t>titans</t>
  </si>
  <si>
    <t>jayonbrown12</t>
  </si>
  <si>
    <t>leesmith06</t>
  </si>
  <si>
    <t>j_cruuu</t>
  </si>
  <si>
    <t>coolioneal</t>
  </si>
  <si>
    <t>giannobile1</t>
  </si>
  <si>
    <t>holdenmeyers5</t>
  </si>
  <si>
    <t>calebstig</t>
  </si>
  <si>
    <t>pgunna25</t>
  </si>
  <si>
    <t>linemanrock</t>
  </si>
  <si>
    <t>raylozatx</t>
  </si>
  <si>
    <t>gnarlieb</t>
  </si>
  <si>
    <t>phillisfacts</t>
  </si>
  <si>
    <t>ikickmidgetstoo</t>
  </si>
  <si>
    <t>marcaclarousa</t>
  </si>
  <si>
    <t>lislazz</t>
  </si>
  <si>
    <t>raiderstoney</t>
  </si>
  <si>
    <t>danschneiernfl</t>
  </si>
  <si>
    <t>clappedshawn</t>
  </si>
  <si>
    <t>leoreyes2283</t>
  </si>
  <si>
    <t>texansbr</t>
  </si>
  <si>
    <t>reedssporttalk</t>
  </si>
  <si>
    <t>vincevalley</t>
  </si>
  <si>
    <t>g_rant_wilson</t>
  </si>
  <si>
    <t>manw3_1stnames</t>
  </si>
  <si>
    <t>ninerdan1sr</t>
  </si>
  <si>
    <t>t_bell111</t>
  </si>
  <si>
    <t>alanlopherrera1</t>
  </si>
  <si>
    <t>vikings</t>
  </si>
  <si>
    <t>egttour</t>
  </si>
  <si>
    <t>snippaboii</t>
  </si>
  <si>
    <t>cooneytunes23</t>
  </si>
  <si>
    <t>thetruthserumff</t>
  </si>
  <si>
    <t>tpfink3</t>
  </si>
  <si>
    <t>bradylademann</t>
  </si>
  <si>
    <t>evanelder3</t>
  </si>
  <si>
    <t>chieflegend1</t>
  </si>
  <si>
    <t>recklessgman</t>
  </si>
  <si>
    <t>justindaniel_k</t>
  </si>
  <si>
    <t>myniggadamian</t>
  </si>
  <si>
    <t>goattesticles</t>
  </si>
  <si>
    <t>doomsdayfire09</t>
  </si>
  <si>
    <t>kinginxavier</t>
  </si>
  <si>
    <t>ervin_lassiter</t>
  </si>
  <si>
    <t>chrisrhodes24</t>
  </si>
  <si>
    <t>getsomesports</t>
  </si>
  <si>
    <t>dcarr75</t>
  </si>
  <si>
    <t>the_juice_31</t>
  </si>
  <si>
    <t>kushhgardens</t>
  </si>
  <si>
    <t>brento_3437</t>
  </si>
  <si>
    <t>djunior___</t>
  </si>
  <si>
    <t>coolestout</t>
  </si>
  <si>
    <t>chipdoudie2</t>
  </si>
  <si>
    <t>xyellow_flash</t>
  </si>
  <si>
    <t>donly727</t>
  </si>
  <si>
    <t>lijah_bell</t>
  </si>
  <si>
    <t>bborovetz28</t>
  </si>
  <si>
    <t>sheluvteezy</t>
  </si>
  <si>
    <t>kchsportstalk</t>
  </si>
  <si>
    <t>thefadedsports</t>
  </si>
  <si>
    <t>jjoseriveraa</t>
  </si>
  <si>
    <t>loganpind12</t>
  </si>
  <si>
    <t>mitchmilani</t>
  </si>
  <si>
    <t>d_mvrt</t>
  </si>
  <si>
    <t>thegridiron_nfl</t>
  </si>
  <si>
    <t>kaeph_</t>
  </si>
  <si>
    <t>elsenormayhem</t>
  </si>
  <si>
    <t>billyutvols</t>
  </si>
  <si>
    <t>tupacthagreat</t>
  </si>
  <si>
    <t>hellsangel8081</t>
  </si>
  <si>
    <t>vegasworldinc</t>
  </si>
  <si>
    <t>madden_mossiah</t>
  </si>
  <si>
    <t>ab89</t>
  </si>
  <si>
    <t>originalmcgill3</t>
  </si>
  <si>
    <t>dymetrius21</t>
  </si>
  <si>
    <t>lisamatthewsaz</t>
  </si>
  <si>
    <t>whutthefaiz</t>
  </si>
  <si>
    <t>silkyjohnson411</t>
  </si>
  <si>
    <t>shadowleague</t>
  </si>
  <si>
    <t>orel661</t>
  </si>
  <si>
    <t>byjonheath</t>
  </si>
  <si>
    <t>mylesm52</t>
  </si>
  <si>
    <t>olajuwon_hake3m</t>
  </si>
  <si>
    <t>504_brian</t>
  </si>
  <si>
    <t>resteasydad_41</t>
  </si>
  <si>
    <t>jrvar05eddie</t>
  </si>
  <si>
    <t>bradysyrek</t>
  </si>
  <si>
    <t>grand_marquis</t>
  </si>
  <si>
    <t>buckyballgame</t>
  </si>
  <si>
    <t>clemons012</t>
  </si>
  <si>
    <t>otlonespn</t>
  </si>
  <si>
    <t>cowboysfan1022</t>
  </si>
  <si>
    <t>matt_garcia94</t>
  </si>
  <si>
    <t>tcizzle386</t>
  </si>
  <si>
    <t>mrcoachfields</t>
  </si>
  <si>
    <t>dpcassidy2</t>
  </si>
  <si>
    <t>platamondeer</t>
  </si>
  <si>
    <t>freshfadedfrank</t>
  </si>
  <si>
    <t>aaronnsolano</t>
  </si>
  <si>
    <t>henry_amaya07</t>
  </si>
  <si>
    <t>sheena74s</t>
  </si>
  <si>
    <t>jefftoodank</t>
  </si>
  <si>
    <t>jetstgtc</t>
  </si>
  <si>
    <t>m_barrone</t>
  </si>
  <si>
    <t>bolutee</t>
  </si>
  <si>
    <t>jay2gee</t>
  </si>
  <si>
    <t>souljaroy95</t>
  </si>
  <si>
    <t>garronisreal</t>
  </si>
  <si>
    <t>raiderlarry</t>
  </si>
  <si>
    <t>bigh3rn_77</t>
  </si>
  <si>
    <t>thaballer24</t>
  </si>
  <si>
    <t>garettwadekempe</t>
  </si>
  <si>
    <t>ghostaloco</t>
  </si>
  <si>
    <t>b_scott_01</t>
  </si>
  <si>
    <t>cg52239568</t>
  </si>
  <si>
    <t>thedakyboy</t>
  </si>
  <si>
    <t>2trell</t>
  </si>
  <si>
    <t>dariunderscore</t>
  </si>
  <si>
    <t>j0e128372635</t>
  </si>
  <si>
    <t>kerrynorwood1</t>
  </si>
  <si>
    <t>joshw0530</t>
  </si>
  <si>
    <t>domingo56392194</t>
  </si>
  <si>
    <t>blitzmagprez</t>
  </si>
  <si>
    <t>glcvgamingyt</t>
  </si>
  <si>
    <t>tweetsbyathlete</t>
  </si>
  <si>
    <t>doggg53</t>
  </si>
  <si>
    <t>scott_stlfan</t>
  </si>
  <si>
    <t>boogbannon</t>
  </si>
  <si>
    <t>jonzey37</t>
  </si>
  <si>
    <t>thismanandy</t>
  </si>
  <si>
    <t>bbg_babybri</t>
  </si>
  <si>
    <t>benito_italiano</t>
  </si>
  <si>
    <t>dpdebarge1</t>
  </si>
  <si>
    <t>sh0rtyb1ghead</t>
  </si>
  <si>
    <t>zekethecowboy</t>
  </si>
  <si>
    <t>phenomam11</t>
  </si>
  <si>
    <t>samsinclair96</t>
  </si>
  <si>
    <t>zknopp21</t>
  </si>
  <si>
    <t>2008______</t>
  </si>
  <si>
    <t>scotttack_24</t>
  </si>
  <si>
    <t>josh_tanksley</t>
  </si>
  <si>
    <t>bossmanteape</t>
  </si>
  <si>
    <t>jpheismn</t>
  </si>
  <si>
    <t>sean_tanski</t>
  </si>
  <si>
    <t>blacknazi5</t>
  </si>
  <si>
    <t>jquinn97</t>
  </si>
  <si>
    <t>issahthesheep_</t>
  </si>
  <si>
    <t>b_randall07</t>
  </si>
  <si>
    <t>thenathanwilli1</t>
  </si>
  <si>
    <t>therealkd11</t>
  </si>
  <si>
    <t>energetic_phil</t>
  </si>
  <si>
    <t>malachiorneas</t>
  </si>
  <si>
    <t>mikemiracles</t>
  </si>
  <si>
    <t>youarepetty</t>
  </si>
  <si>
    <t>catman8880</t>
  </si>
  <si>
    <t>thesportsztalk</t>
  </si>
  <si>
    <t>_ayefierro562</t>
  </si>
  <si>
    <t>astralstef</t>
  </si>
  <si>
    <t>emilyjasoncat1</t>
  </si>
  <si>
    <t>chargershype</t>
  </si>
  <si>
    <t>monsterjeff76</t>
  </si>
  <si>
    <t>jgl_13</t>
  </si>
  <si>
    <t>watchlance</t>
  </si>
  <si>
    <t>upthehillsports</t>
  </si>
  <si>
    <t>lovepre12824567</t>
  </si>
  <si>
    <t>masenpenley</t>
  </si>
  <si>
    <t>sbawa23</t>
  </si>
  <si>
    <t>nesn</t>
  </si>
  <si>
    <t>ravens</t>
  </si>
  <si>
    <t>maztamnd</t>
  </si>
  <si>
    <t>cle4gsw3</t>
  </si>
  <si>
    <t>ballhawk_carter</t>
  </si>
  <si>
    <t>coach_kmainojr</t>
  </si>
  <si>
    <t>twfdan</t>
  </si>
  <si>
    <t>emannnnnnnnn</t>
  </si>
  <si>
    <t>lex_luthor06</t>
  </si>
  <si>
    <t>k_joe_</t>
  </si>
  <si>
    <t>stampedeblue</t>
  </si>
  <si>
    <t>svill56</t>
  </si>
  <si>
    <t>royale_sterlo</t>
  </si>
  <si>
    <t>bkbrandonnc</t>
  </si>
  <si>
    <t>tezthademon2bz</t>
  </si>
  <si>
    <t>lmleanin</t>
  </si>
  <si>
    <t>xadriancarrillo</t>
  </si>
  <si>
    <t>matthewasher</t>
  </si>
  <si>
    <t>fishmarketnews</t>
  </si>
  <si>
    <t>phridayent</t>
  </si>
  <si>
    <t>wade_18_</t>
  </si>
  <si>
    <t>tyre3x</t>
  </si>
  <si>
    <t>feliciobig</t>
  </si>
  <si>
    <t>geezy_98</t>
  </si>
  <si>
    <t>wash_nats_raur</t>
  </si>
  <si>
    <t>dakrandallnesn</t>
  </si>
  <si>
    <t>mferris32</t>
  </si>
  <si>
    <t>jake_mitten</t>
  </si>
  <si>
    <t>mrdavisplease</t>
  </si>
  <si>
    <t>khalifa_edgar16</t>
  </si>
  <si>
    <t>markpavelich</t>
  </si>
  <si>
    <t>thailisrr</t>
  </si>
  <si>
    <t>trujilloo13</t>
  </si>
  <si>
    <t>voiceofthestar</t>
  </si>
  <si>
    <t>nickllorente</t>
  </si>
  <si>
    <t>garrettthepatwa</t>
  </si>
  <si>
    <t>abe_goesham</t>
  </si>
  <si>
    <t>comefollowdesi</t>
  </si>
  <si>
    <t>chibsrsr</t>
  </si>
  <si>
    <t>realjakevogel</t>
  </si>
  <si>
    <t>boltonfan09</t>
  </si>
  <si>
    <t>jlhb510</t>
  </si>
  <si>
    <t>bairnbcs</t>
  </si>
  <si>
    <t>tracknationup</t>
  </si>
  <si>
    <t>mazz1133</t>
  </si>
  <si>
    <t>newc88</t>
  </si>
  <si>
    <t>ragingbearfan</t>
  </si>
  <si>
    <t>johnnyvolk</t>
  </si>
  <si>
    <t>rob_lowder</t>
  </si>
  <si>
    <t>buurrian</t>
  </si>
  <si>
    <t>tylerdozier9</t>
  </si>
  <si>
    <t>mattfajnor</t>
  </si>
  <si>
    <t>nyjets</t>
  </si>
  <si>
    <t>sndpodcast</t>
  </si>
  <si>
    <t>nbcsraiders</t>
  </si>
  <si>
    <t>joshisagrizzly</t>
  </si>
  <si>
    <t>burnett_khaliel</t>
  </si>
  <si>
    <t>sportsgamerson</t>
  </si>
  <si>
    <t>picolass666</t>
  </si>
  <si>
    <t>geoiceyy</t>
  </si>
  <si>
    <t>black_eskimo21</t>
  </si>
  <si>
    <t>gshawnn</t>
  </si>
  <si>
    <t>djboothonline</t>
  </si>
  <si>
    <t>lions</t>
  </si>
  <si>
    <t>havoc_pure</t>
  </si>
  <si>
    <t>detroitpodcast</t>
  </si>
  <si>
    <t>complex</t>
  </si>
  <si>
    <t>kingkcoop22</t>
  </si>
  <si>
    <t>fade2shadowz</t>
  </si>
  <si>
    <t>barkentine15</t>
  </si>
  <si>
    <t>thejmvogel</t>
  </si>
  <si>
    <t>jshhboy</t>
  </si>
  <si>
    <t>houdini_bitch</t>
  </si>
  <si>
    <t>90sbaby_1995</t>
  </si>
  <si>
    <t>robconnett1</t>
  </si>
  <si>
    <t>julienoted_pfg</t>
  </si>
  <si>
    <t>yaboyyjohnn</t>
  </si>
  <si>
    <t>fauxandyluck</t>
  </si>
  <si>
    <t>savagejoe69420</t>
  </si>
  <si>
    <t>zbt99aet</t>
  </si>
  <si>
    <t>bipolarmarty</t>
  </si>
  <si>
    <t>johnjhendrix</t>
  </si>
  <si>
    <t>malik_whit98</t>
  </si>
  <si>
    <t>deezoonn</t>
  </si>
  <si>
    <t>broncos</t>
  </si>
  <si>
    <t>ayoooquis</t>
  </si>
  <si>
    <t>buccaneers</t>
  </si>
  <si>
    <t>atlantafalcons</t>
  </si>
  <si>
    <t>itslittlebro_</t>
  </si>
  <si>
    <t>boliver36</t>
  </si>
  <si>
    <t>italo_l312</t>
  </si>
  <si>
    <t>kgore519</t>
  </si>
  <si>
    <t>maddenweebly</t>
  </si>
  <si>
    <t>routecombo</t>
  </si>
  <si>
    <t>nbcs49ers</t>
  </si>
  <si>
    <t>pngata</t>
  </si>
  <si>
    <t>icyunvjr1023</t>
  </si>
  <si>
    <t>jawolemiss</t>
  </si>
  <si>
    <t>skimbooo23</t>
  </si>
  <si>
    <t>maddenturf</t>
  </si>
  <si>
    <t>random_guy_18</t>
  </si>
  <si>
    <t>willpresti</t>
  </si>
  <si>
    <t>mallimal_</t>
  </si>
  <si>
    <t>eamaddennfl</t>
  </si>
  <si>
    <t>brgridiron</t>
  </si>
  <si>
    <t>hunterfunsford</t>
  </si>
  <si>
    <t>colts</t>
  </si>
  <si>
    <t>n_nasty18</t>
  </si>
  <si>
    <t>brokebrutha_</t>
  </si>
  <si>
    <t>bangdangpodcast</t>
  </si>
  <si>
    <t>norapcapjordan</t>
  </si>
  <si>
    <t>chicagobears</t>
  </si>
  <si>
    <t>mattalbrecht15</t>
  </si>
  <si>
    <t>philjonesnfl</t>
  </si>
  <si>
    <t>crash_kiid_q</t>
  </si>
  <si>
    <t>theamazingrocha</t>
  </si>
  <si>
    <t>youngjo____</t>
  </si>
  <si>
    <t>jacobraylawson</t>
  </si>
  <si>
    <t>kidasvp11</t>
  </si>
  <si>
    <t>sizzlingpopcorn</t>
  </si>
  <si>
    <t>giants</t>
  </si>
  <si>
    <t>alex95533325</t>
  </si>
  <si>
    <t>usc_fb</t>
  </si>
  <si>
    <t>coachgregburns</t>
  </si>
  <si>
    <t>yahoosportsnfl</t>
  </si>
  <si>
    <t>dekusaiz</t>
  </si>
  <si>
    <t>raiders</t>
  </si>
  <si>
    <t>clintoldenburg</t>
  </si>
  <si>
    <t>buffalobills</t>
  </si>
  <si>
    <t>liightskinlogan</t>
  </si>
  <si>
    <t>meine_nfl</t>
  </si>
  <si>
    <t>_wall11</t>
  </si>
  <si>
    <t>chargers</t>
  </si>
  <si>
    <t>azcardinals</t>
  </si>
  <si>
    <t>tuneintoo</t>
  </si>
  <si>
    <t>danzee1130</t>
  </si>
  <si>
    <t>the_dream99</t>
  </si>
  <si>
    <t>chasedaniel</t>
  </si>
  <si>
    <t>primetime_jet</t>
  </si>
  <si>
    <t>damontaekazee</t>
  </si>
  <si>
    <t>deandrehopkins</t>
  </si>
  <si>
    <t>earl_thomas</t>
  </si>
  <si>
    <t>athielen19</t>
  </si>
  <si>
    <t>harrismith22</t>
  </si>
  <si>
    <t>micah_hyde</t>
  </si>
  <si>
    <t>trewhite16</t>
  </si>
  <si>
    <t>ramieistweeting</t>
  </si>
  <si>
    <t>pff_eric</t>
  </si>
  <si>
    <t>easports</t>
  </si>
  <si>
    <t>groovylew_</t>
  </si>
  <si>
    <t>mysportsupdate</t>
  </si>
  <si>
    <t>adoreeknows</t>
  </si>
  <si>
    <t>usc_athletics</t>
  </si>
  <si>
    <t>bobrack</t>
  </si>
  <si>
    <t>marquisegoodwin</t>
  </si>
  <si>
    <t>dallascowboys</t>
  </si>
  <si>
    <t>tanklawrence</t>
  </si>
  <si>
    <t>keenan13allen</t>
  </si>
  <si>
    <t>aaronrodgers12</t>
  </si>
  <si>
    <t>saquon</t>
  </si>
  <si>
    <t>dsmith_76</t>
  </si>
  <si>
    <t>espn</t>
  </si>
  <si>
    <t>kgxix</t>
  </si>
  <si>
    <t>marvinjonesjr</t>
  </si>
  <si>
    <t>dsleon45</t>
  </si>
  <si>
    <t>wrongfootball</t>
  </si>
  <si>
    <t>49ers</t>
  </si>
  <si>
    <t>patriots</t>
  </si>
  <si>
    <t>xavierrhodes29_</t>
  </si>
  <si>
    <t>a_kamara6</t>
  </si>
  <si>
    <t>cantguardmike</t>
  </si>
  <si>
    <t>deseanskii</t>
  </si>
  <si>
    <t>saints</t>
  </si>
  <si>
    <t>youtube</t>
  </si>
  <si>
    <t>nfl_stats</t>
  </si>
  <si>
    <t>adamrstroz</t>
  </si>
  <si>
    <t>lavontedavid54</t>
  </si>
  <si>
    <t>therealojhoward</t>
  </si>
  <si>
    <t>art_stapleton</t>
  </si>
  <si>
    <t>Retweet</t>
  </si>
  <si>
    <t>Mentions</t>
  </si>
  <si>
    <t>Replies to</t>
  </si>
  <si>
    <t>.@ChaseDaniel's got our #Madden20 ratings and he's revealing them to some very interested teammates.
PS - @EAMaddenNFL rating adjustor... @The_Dream99 is _xD83D__xDC40_ for ya. https://t.co/oBa98G6w3t</t>
  </si>
  <si>
    <t>He can hit the jets❗️
Fastest rookie AND the fastest Raven: @Primetime_jet #Madden20 https://t.co/oiaX36kUC0</t>
  </si>
  <si>
    <t>We asked our guys what they thought their #Madden20 rating should be. 
You won't want to miss their reactions. (Especially @damontaekazee's _xD83D__xDE02_) https://t.co/uhWTl6sMHv</t>
  </si>
  <si>
    <t>Your favorite @NFL players talk Madden Ratings _xD83D__xDE01_
Click to see all of the #Madden20 Player Ratings: https://t.co/MpUmRKdxUK https://t.co/A8YkGHcnOK</t>
  </si>
  <si>
    <t>.@DeAndreHopkins is the No. 1 offensive player on #Madden20 _xD83C__xDFAE_
Best in the game on:
➖ Overall (one of four 99s)
➖ Catching (99)
➖ Jumping (99)
➖ Spectacular Catch (99)
➖ Catch In Traffic (99)
➖ Release (99)
(via @EAMaddenNFL) https://t.co/8V0XRAQ0OQ</t>
  </si>
  <si>
    <t>This is your Madden #99Club‼️
#Madden20 https://t.co/bKVWeTJ5W2</t>
  </si>
  <si>
    <t>The highest rated Raven in @EAMaddenNFL: none other than @Earl_Thomas❗️
#Madden20 https://t.co/GzNwfpniBI</t>
  </si>
  <si>
    <t>You want #Madden20 Ratings? We have #Madden20 Ratings. https://t.co/PRV2kf1QVb</t>
  </si>
  <si>
    <t>fans: so many of these #Madden20 ratings make no sense, how did you possibly arrive at them?
EA: https://t.co/fClRhYkP5w</t>
  </si>
  <si>
    <t>thoughts? _xD83E__xDD14_
@EAMaddenNFL | #Madden20 https://t.co/Zu4BuXenRi</t>
  </si>
  <si>
    <t>9️⃣4️⃣
@HarriSmith22 and @athielen19 are the top-rated #Vikings in #Madden20. https://t.co/EjrN2ij9xJ</t>
  </si>
  <si>
    <t>The biggest snub of #Madden20 is Taysom Hill, who is 56 overall on the Saints. Seems like a farce</t>
  </si>
  <si>
    <t>_xD83D__xDEA8_ #Madden20 ratings are out _xD83D__xDEA8_
Our guys had some good guesses for their overall number this season.
@EAMaddenNFL | #TakeFlight https://t.co/0jxPL38mtn</t>
  </si>
  <si>
    <t>The #Madden20 ratings have arrived. @TreWhite16 and @Micah_Hyde have some thoughts... _xD83D__xDE02_
Check out our @EAMaddenNFL team ratings: https://t.co/z5mjtBG1Rq https://t.co/O7bd4Kw1SO</t>
  </si>
  <si>
    <t>@PFF_Eric @RamieIsTweeting Wonder what Trump’s Madden20 rating would be?</t>
  </si>
  <si>
    <t>The vast, VAST majority of #Madden20 ratings are pitiful.  .@EASPORTS needs to fire their ratings team ASAP and hire competence instead. https://t.co/5qL1RvQ6xJ</t>
  </si>
  <si>
    <t>_xD83D__xDEA8_ Reminder that the #Madden20 Ratings were stretched this year _xD83D__xDE09_
Read up on what that means _xD83D__xDC47_
https://t.co/UKqSbZ7btt</t>
  </si>
  <si>
    <t>@GroovyLew_ @MySportsUpdate I’ve been thinkin about having a little tournament. Maybe it’ll wait for Madden20</t>
  </si>
  <si>
    <t>#Madden20 has #Bucs TE Cam Brate rated at 79 overall, the 26th TE in the game, which is pretty silly seeing how the only TE who has more TD than Brate since 2016 (20) is Travis Kelce (22) at 96 overall. https://t.co/KQpOYtsDno</t>
  </si>
  <si>
    <t>Madden rankings: Patrick Peterson, Kyler Murray highlight #Cardinals roster in Madden 20: https://t.co/CVSWuWybuB #Madden20 https://t.co/iPrd0Q5Gna</t>
  </si>
  <si>
    <t>Keenan Allen, Joey Bosa &amp;amp; Melvin Ingram should be 90 on #Madden20</t>
  </si>
  <si>
    <t>.@AdoreeKnows didn't like his #Madden20 rating but we for sure liked his kicking skills _xD83D__xDE02__xD83D__xDE02_ #FightOn https://t.co/rApV36quW3</t>
  </si>
  <si>
    <t>We found @JayonBrown12 and @AdoreeKnows on vacation to tip them off about new #Madden20 ratings.
Bonus Archive Footage: Adoree' Jackson kicking at @USC_Athletics
Full @EAMaddenNFL Ratings _xD83D__xDCCA_ » https://t.co/oB1I9xosTY https://t.co/ZvRAzSXN0R</t>
  </si>
  <si>
    <t>#Madden20 ratings are here _xD83D__xDEA8_
We revealed the @eamaddenNFL ratings to our guys and you don't want to miss their reactions _xD83D__xDE02_ https://t.co/vB3L8XXGit</t>
  </si>
  <si>
    <t>Top 15 rated #Cowboys for #Madden20: 
Z. Martin - 96
E. Elliott - 94
T. Frederick - 94
T. Smith - 94
B. Jones - 91
D. Lawrence - 89
A. Cooper - 89
LVE - 86
J. Smith - 85
C. Jones - 84
S. Lee - 84
J. Witten - 83
D. Prescott - 81
C. Awuzie - 80
R. Cobb - 80</t>
  </si>
  <si>
    <t>Can't wait to take the sticks with these guys.
The #Madden20 ratings are in » https://t.co/Rcu78behJC _xD83D__xDCCA__xD83C__xDFAE_ https://t.co/CHqXu2KD83</t>
  </si>
  <si>
    <t>Underrated? Overrated? 
The #Madden20 ratings have been released and some of the Raiders' key players were ranked surprisingly low. 
https://t.co/udoi1ebhIT https://t.co/zx0Vb4THkc</t>
  </si>
  <si>
    <t>LEAGUE-LEADER IN TACKLES, NFL ALL-PRO AND ROOKIE OF THE YEAR DARIUS LEONARD IS JUST AN 84 IN #Madden20 lmaooooo _xD83E__xDD21_ https://t.co/3cBPLpL3yY</t>
  </si>
  <si>
    <t>@NFL stars talk about their madden rating. _xD83C__xDFC8_ 
Via - @EAMaddenNFL 
#NFL #Madden #MikeEvans #Madden20 #football #madden #widereceiver #runningback #melvingordon #jamesconner #buccaneers #chargers #steelers #lions #dariusslay #cornerback https://t.co/J13z9wiBAB</t>
  </si>
  <si>
    <t>Today @BoBrack and @ClancysCorner discuss #Madden20 ratings and how they tie into the movie Speed. Pop quiz, hotshot. https://t.co/7NUhasAFHU</t>
  </si>
  <si>
    <t>Matt Breida: Underrated 
Jimmy G: _xD83E__xDD14_ 
The #Madden20 ratings are out, so it's time to ask which 49ers got enough love and which ones got too much 
https://t.co/QAZBBl2NJH https://t.co/ff7vtb2eFP</t>
  </si>
  <si>
    <t>https://t.co/TYYypxnBIi
Some thoughts on the ratings. Getting better at doing videos, so give that feedback. #Madden20 #Ratings</t>
  </si>
  <si>
    <t>@BuffaloBills @TreWhite16 @micah_hyde @EAMaddenNFL Josh Allen should be going up by a lot too #Madden20 #MisrepresentedAllenIn19</t>
  </si>
  <si>
    <t>In case you didn't know. Madden is a shit game. 
That is all.
@EAMaddenNFL #Madden20</t>
  </si>
  <si>
    <t>There’s no way that Wentz is an 82 and below Mayfield, Watson, and Big Ben. He’s easily an 86-89 #Madden20</t>
  </si>
  <si>
    <t>Here are the 20 highest rated #Titans on #Madden20. The fact that Jayon Brown isn’t even in the top 20 is outrageous. https://t.co/0JHwNAuqZI</t>
  </si>
  <si>
    <t>Seeing everyone go crazy over these Madden ratings is hilarious _xD83D__xDE02_
#Madden20</t>
  </si>
  <si>
    <t>im just now looking in depth at the #Titans #Madden20 ratings &amp;amp; honestly it’s pretty bad lol i know were a smaller market team but EA has to do better.</t>
  </si>
  <si>
    <t>How is @marquisegoodwin only 96 speed, 96 Accel, 92 agility??! We saw him smack everyone in the 40yd challenge, Dear EA please put some respect on this mans name, hes an USA Olympian for crying out loud! #Madden20 #mut20 #XboxShare #PS4share @EAMaddenNFL #gamingcommunity https://t.co/vzmrGZxlXa</t>
  </si>
  <si>
    <t>#Madden20 did him dirty https://t.co/MRGS4yzvKa</t>
  </si>
  <si>
    <t>Look out for that woah catch from @DeAndreHopkins this year _xD83E__xDD23_
#99Club #Madden20 https://t.co/ltDWqjDDYS</t>
  </si>
  <si>
    <t>I don’t know... Wentz seems like an 82 to me _xD83E__xDD14_
My question is: Does #Madden20 get rid of those ridiculous cartoon graphics and movements from ‘19? That look is NOT in the game so it should NOT be in the game @EASPORTS! https://t.co/nMASciALcM</t>
  </si>
  <si>
    <t>Jared Goff got a higher rating in Madden 20 than Carson Wentz #Madden20 https://t.co/T0uJy6Yuao</t>
  </si>
  <si>
    <t>Can't wait to take the sticks with these guys.
The #Madden20 ratings are in » https://t.co/Wtz1BSmBlV _xD83D__xDCCA__xD83C__xDFAE_ https://t.co/qybhJN4bxA</t>
  </si>
  <si>
    <t>The #49ers’ top 10 rated players in #Madden20:
Richard Sherman: 93 overall
George Kittle: 90
Joe Staley: 90
DeForest Buckner: 87
Robbie Gould: 85
Kyle Juszczyk: 85
Dee Ford: 84
Tevin Coleman: 83
Marquise Goodwin: 83
Mike McGlinchey: 83</t>
  </si>
  <si>
    <t>one of these players was an All-Pro, led the league in tackles by 20 (despite missing a game) and won Rookie of the Year.
The other has 0 career sacks.
Guess which has the higher #Madden20 rating _xD83D__xDE44_ https://t.co/Zy7GgRz65X</t>
  </si>
  <si>
    <t>Agree or disagree? _xD83E__xDD14_ #Madden20 https://t.co/RR5hYOJ6MM</t>
  </si>
  <si>
    <t>@xYellow_Flash @TankLawrence @dallascowboys Stats from 2015-2018
            COMB  AST  SACKS  INT  YDS
DLAW:  188      68       34        1      13
WATT:  160      44       35        0      0
Madden20 rating:
DLAW: 89
WATT: 97</t>
  </si>
  <si>
    <t>I'm still the best Madden cover boy of all time. You know it. #Browns #Madden20</t>
  </si>
  <si>
    <t>_xD83C__xDFC8__xD83C__xDFAE_ Justos o no... así quedaron los ratings del #Madden20 
https://t.co/swrPWH41Q0 https://t.co/cSENN3iWyc</t>
  </si>
  <si>
    <t>The #Madden20 #Giants ratings dropped.
Saquon Barkley: 91
Kevin Zeitler: 89
Golden Tate: 85
Evan Engram: 84
Jabrill Peppers: 84
Aldrick Rosas: 84
Sterling Shepard: 81
Janoris Jenkins: 80
Dalvin Tomlinson: 80
What do we think? #GiantsChat #GiantsPride</t>
  </si>
  <si>
    <t>Rating dos melhores jogadores do Texans no #Madden20. Deshaun Watson: 82. https://t.co/yQrMOA5LjZ</t>
  </si>
  <si>
    <t>.@Keenan13Allen says he won’t be playing #Madden20 after seeing his ratings _xD83E__xDD23_
(via @Chargers)
https://t.co/pBuRhKgfv1</t>
  </si>
  <si>
    <t>Someone PLEASE explain  to  me how Marcus fucking Mariota is rated better than Nick Foles? #Madden20</t>
  </si>
  <si>
    <t>Oh the #Madden20 ratings are garbage</t>
  </si>
  <si>
    <t>#Madden20 Ratings aren‘t really overall ratings. Don’t forget that.
It’s just the best rating of their subcategories.
For QB for example: Strong Arm, Field General, Scrambler, West Coast.
If a QB is good in only one of these, he got a good „overall“ rating.</t>
  </si>
  <si>
    <t>#mahomes is on #Madden20 this year! Do you think he will experience the curse? _xD83D__xDE31_ https://t.co/GeAq37Cssf</t>
  </si>
  <si>
    <t>Who should be rated higher on #Madden20 _xD83D__xDD25__xD83D__xDC47__xD83C__xDFFE_</t>
  </si>
  <si>
    <t>Shocked that Phillip Rivers was given a higher rating than Brees, Luck, Wilson, and Rodgers. He is a really good quarterback, but isn’t the third best in the league. #Madden20 #NFL</t>
  </si>
  <si>
    <t>#Madden20 ratings are in _xD83C__xDFC8__xD83C__xDFAE_
9️⃣9️⃣ @DeAndreHopkins
9️⃣1️⃣ @saquon
9️⃣0️⃣ @AaronRodgers12 
Everyone else: https://t.co/apg6rViMUI https://t.co/LD1nmPb6KW</t>
  </si>
  <si>
    <t>Philip Rivers deserves that 94. My man carry the Chargers every year! However, put some respect on @AaronRodgers12 name. He should be rated higher _xD83D__xDE24_ #Madden20</t>
  </si>
  <si>
    <t>Aaron Donald, Khalil Mack, DeAndre Hopkins and Bobby Wagner after finding out they were the only players rated 99 in #Madden20 https://t.co/jx6qnBt55S</t>
  </si>
  <si>
    <t>Somebody gotta explain to me how @DSmith_76 is a 68 overall in #Madden20...Former 2nd round pick and started every game for 4 years straight at LT for the @Buccaneers...Only gave up 5 sacks last year</t>
  </si>
  <si>
    <t>Chris Harris is the #Broncos' highest-rated DB in #Madden20, followed by new arrivals Kareem Jackson and Bryce Callahan: https://t.co/vnXzxEsvCP https://t.co/7u3IraBTOI</t>
  </si>
  <si>
    <t>#Madden20 doesn't have a long snapper position so #Broncos Pro Bowler Casey Kreiter is among the worst-rated players in the game: https://t.co/bI8vBbq3gi https://t.co/RA6YxOYf4I</t>
  </si>
  <si>
    <t>Next batch of Saints for #Madden20
Jared Cook - 87
Marshon Lattimore - 87
Ryan Ramczyk - 86
Demario Davis - 85
Thomas Morstead - 84</t>
  </si>
  <si>
    <t>Some of last year's Saints on #Madden20
Mark Ingram - 86
Ben Watson - 82
Alex Okafor - 76
Tyeler Davison - 75
Tommylee Lewis - 65</t>
  </si>
  <si>
    <t>The new madden QB ratings are not good. I know I am biased but come on now. 
QB1- 
3,395 yards 24 TD’s 13 INT 
488 rushing yards 4 TD’s
QB2- 
3,223 yards 24TD’s 12 INT 
421 rushing yards 3 TD’s
.
.
.
.
.
.
QB1 - Cam Newton 84 OVR
QB2 - Mitch Trubisky 75 OVR
#Madden20 https://t.co/Qqh7hH1w72</t>
  </si>
  <si>
    <t>Who rates players in #Madden20 ? This guy----&amp;gt; @ClintOldenburg . He's on 
@OTLonESPN today at 1 p.m. eastern explaining how the team came up with this year's 99 club. @EAMaddenNFL @espn https://t.co/4e0vjGGs9v</t>
  </si>
  <si>
    <t>The blasphemy of Matthew Stafford being a 79 rating in @EAMaddenNFL makes me so salty lmao 84-86 all day!! @Lions I know @MarvinJonesJr &amp;amp; @kgxix agree #fugazi #madden20 #onepride https://t.co/4bK8ozg1NZ</t>
  </si>
  <si>
    <t>#Madden20 ratings are officially here‼️
Thoughts? _xD83E__xDD14_
_xD83D__xDCCA_ » https://t.co/gC6gRCV9Wj https://t.co/W2DQfDFKW6</t>
  </si>
  <si>
    <t>Ben is an 85 in #Madden20 but Rivers is a 94! _xD83D__xDE02__xD83E__xDD14_ #MaddenSucks https://t.co/FrFrYUpCM4</t>
  </si>
  <si>
    <t>@VoiceOfTheStar How The top 15 #Cowboys #madden20 should look
Z. Martin - 96
E. Elliott - 95
D. Lawrence - 94
T. Frederick - 94
T. Smith - 94
B. Jones - 91
A. Cooper - 90
LVE - 88
J. Smith - 88
D. Prescott - 86
C. Jones - 84
S. Lee - 84
J. Witten - 83
C. Awuzie - 82
R. Cobb - 80</t>
  </si>
  <si>
    <t>#Eagles have the best overall rating in #Madden20 -- Madden Team Ratings Revealed (Overall, Defense, Offense) - https://t.co/6G5pCgQbDL</t>
  </si>
  <si>
    <t>#Madden20 https://t.co/iDXmj6vkrG</t>
  </si>
  <si>
    <t>_xD83E__xDDD0_
@dsleon45 | #Madden20 https://t.co/6Cxk9SXPMF</t>
  </si>
  <si>
    <t>Why do people care so much about #Madden20 ratings??</t>
  </si>
  <si>
    <t>I made this #patrickmahomes #enamelpin. It's approx 1.25" and I'd be glad to sell you one via link (in bio) or DM me.
_xD83D__xDC9B_❤️_xD83C__xDFC8_❤️_xD83D__xDC9B_
#chiefskingdom #chiefs 
#pingamestrong #enamelpins 
#nfl #mvp #madden20 @ Kansas City,… https://t.co/5WC9krmXaI</t>
  </si>
  <si>
    <t>Big Ben led the league in passing yards last year.. y’all gotta stop with the disrespect_xD83E__xDD26__xD83C__xDFFE_‍♂️ #Madden20 https://t.co/P00GpIZgY5</t>
  </si>
  <si>
    <t>With all these ratings, #Madden20 and #EASports have some explaining to do . Lol Hope an update is coming soon. Im still getting the game though . @EAMaddenNFL @EASPORTS</t>
  </si>
  <si>
    <t>Keenan Allen on his #Madden20 rating:
“Bro.. _xD835__xDE38__xD835__xDE29__xD835__xDE30_’_xD835__xDE34_ making this sh*t up?!” _xD83D__xDE02_https://t.co/FyZ6Dd4Ylf</t>
  </si>
  <si>
    <t>I’m so sick of the Chargers continuously getting slept on. No #Madden20 for me I can’t go</t>
  </si>
  <si>
    <t>Here are the #Madden20 ratings for each Patriots player:
https://t.co/FbvPYSDCrO https://t.co/UTxXslkvky</t>
  </si>
  <si>
    <t>I know you’re having your own OL struggles @WrongFootball, but #Madden20 ratings are out and the Dolphins look TERRIBLE!! @EAMaddenNFL https://t.co/YLjeuzV3FP</t>
  </si>
  <si>
    <t>The need for speed. 
Today’s full #Madden20 ratings revealed the @49ers have 3 backs in the top seven in speed rating. https://t.co/9khkxJTUlw</t>
  </si>
  <si>
    <t>When #Madden20 drop their ratings review, here comes #2KRatings WTF is going on here? https://t.co/GjWicyIGrk</t>
  </si>
  <si>
    <t>Highest throwing power for a defender❓
Strongest kicking power❓
Slowest on the team❓
Watch #Lions players attempt to guess their teammates @EAMaddenNFL #Madden20 ratings. https://t.co/Aa22J1ZvXC</t>
  </si>
  <si>
    <t>Here are the #Madden20 ratings for every @Patriots player.
Brady (96) and Gilmore (94) only guys in the 90-plus club. Edelman and McCourty both got 89, while Shaq Mason scored an 88.
Still not sure how Shilique Calhoun only got a 68, but that's a conversation for another day. https://t.co/LXj6qZoBfs</t>
  </si>
  <si>
    <t>Most ridiculous rating on #Madden20 I’ve seen so far:
@Cantguardmike with a strength of 75
@A_kamara6 with an elusiveness of 87
@XavierRhodes29_ with an 86 overall 
Who is making these ratings??</t>
  </si>
  <si>
    <t>@deseanskii Those are the ratings for madden20_xD83D__xDE2D__xD83D__xDE2D_</t>
  </si>
  <si>
    <t>Andrew Luck Top 5 QB??? I hope he stays healthy and they make the #playoffs
#Madden20 #NFL #NFL100 https://t.co/v6QQeIBsrG</t>
  </si>
  <si>
    <t>The #Ravens have two QBs that rank in the Top 7 for speed in #Madden20. https://t.co/9obDdLg4Co</t>
  </si>
  <si>
    <t>_xD83E__xDD28_bro they got the @Saints defense at 82 that’s so disrespectful_xD83E__xDD14_ #Madden20 https://t.co/PjjGRhxa2a</t>
  </si>
  <si>
    <t>#Madden20  got the saints at 82 defense _xD83E__xDD28_</t>
  </si>
  <si>
    <t>I will not be purchasing #Madden20</t>
  </si>
  <si>
    <t>NFL PLAYERS REACT TO MADDEN 20 RATINGS! #Madden20 Player Ratings Released! ➡️https://t.co/fkrE5nGBYo via @YouTube https://t.co/dTGppeJbIy</t>
  </si>
  <si>
    <t>@NFL_Stats It's a video game. It doesn't translate to real life. #truth
#Madden20</t>
  </si>
  <si>
    <t>What rating would you give the #DetroitLions as a team on #Madden20 
@AdamRStroz 
DSP = 72</t>
  </si>
  <si>
    <t>These #Madden20 ratings are a joke</t>
  </si>
  <si>
    <t>#Madden20 @EAMaddenNFL Hopkins is great but over Julio Jones and Antonio Brown _xD83E__xDD26__xD83C__xDFFE_‍♂️</t>
  </si>
  <si>
    <t>#Madden20 put Melvin Gordon ahead of Saquan Barkley _xD83D__xDE02__xD83D__xDE02__xD83D__xDE02__xD83D__xDE02__xD83D__xDE02__xD83D__xDE02_</t>
  </si>
  <si>
    <t>Highest toughness rating: @TheRealOjHoward 
Highest tackle rating: @LavonteDavid54 
Highest overall rating: ❓
@eamaddenNFL | #Madden20 https://t.co/ISrI3RYcpX</t>
  </si>
  <si>
    <t>Me at A LOT of these #Madden20 ratings: https://t.co/WYr3WGz3K8</t>
  </si>
  <si>
    <t>Here are the top rated QBs in #Madden20 ⬇️⬇️⬇️
Rodgers just a 90? Rivers the 3rd best QB? _xD83E__xDD14_ https://t.co/gxOFat1X5H</t>
  </si>
  <si>
    <t>Here are the top rated backs in #Madden20 ⬇️⬇️⬇️
Bell too high for a whole year off? Kamara too low? _xD83E__xDD14_ https://t.co/oz3qQxYIkH</t>
  </si>
  <si>
    <t>The #Dolphins have the worst rated OVR, worst rated offense, and worst rated defense in #Madden20... oh boy _xD83D__xDC40_</t>
  </si>
  <si>
    <t>Here are the top rated WRs in #Madden20 ⬇️⬇️⬇️
Those Vikings look tough! #SKOL https://t.co/OQGQ6O6wI7</t>
  </si>
  <si>
    <t>Here are the top rated TEs in #Madden20 ⬇️⬇️⬇️
Olsen just an 89 OVR? Looks pretty solid. otherwise.. https://t.co/jMCGFieVQL</t>
  </si>
  <si>
    <t>Here are the top rated OL in #Madden20 ⬇️⬇️⬇️ https://t.co/JloxQQqJ2A</t>
  </si>
  <si>
    <t>Here are the top rated DL in #Madden20 ⬇️⬇️⬇️
Big drop off from the top... but definitely spot on! https://t.co/9WANSrhcJ8</t>
  </si>
  <si>
    <t>Here are the top rated LBS in #Madden20 ⬇️⬇️⬇️
The top Linebackers got a lot of love this year! https://t.co/TknL4WTUt1</t>
  </si>
  <si>
    <t>Here are the top rated DBs in #Madden20 ⬇️⬇️⬇️ 
Looks like the top WRs in the game are much higher than the top rated secondary... _xD83D__xDE33_ https://t.co/UsObIl182z</t>
  </si>
  <si>
    <t>Here are the top rated Ks and Ps in #Madden20 ⬇️⬇️⬇️ 
Last and certainly not least! (Although rated that way.) https://t.co/mmMKtr4UeU</t>
  </si>
  <si>
    <t>Breakdown of the top rated teams in #Madden20
89 - Eagles
88 - Cowboys
87 - Saints, Patriots, Packers
86 - Falcons, Colts
85 - Rams, Chargers
84 - Steelers, Panthers, Chiefs, Bears
83 - Vikings, Texans, Redskins, Browns, 49ers
81 - Titans, Seahawks, Ravens, Broncos https://t.co/evmbfw2MDe</t>
  </si>
  <si>
    <t>Y’all know where to go when I drop an ebook. #madden20 https://t.co/bB2nTD1dLa</t>
  </si>
  <si>
    <t>My countdown to Madden 20 has officially begun...! #Ravens #Madden20 #PS4 #XboxOne</t>
  </si>
  <si>
    <t>@art_stapleton Gurley 97 Elliot 94 Barkley 91
Madden lowballed Saquon. 2018 stats:
Total Yds
SB 2,028
EE 2,001
TG 1,831
Yds/Carry
SB 5.0
TG 4.9
EE 4.7
YAC
SB 736
TG 617
EE 595
Fumbles
SB 0
TG 0
EE 6
40+Yd Runs
SB 7
TG 1
EE 0
OL Run Block Rank
LAR 1st
DAL 8th
NYG 29th
#Madden #Madden20</t>
  </si>
  <si>
    <t>@MySportsUpdate Gurley 97 Elliot 94 Barkley 91
Madden lowballed Saquon. 2018 stats:
Total Yds
SB 2,028
EE 2,001
TG 1,831
Yds/Carry
SB 5.0
TG 4.9
EE 4.7
YAC
SB 736
TG 617
EE 595
Fumbles
SB 0
TG 0
EE 6
40+Yd Runs
SB 7
TG 1
EE 0
OL Run Block Rank
LAR 1st
DAL 8th
NYG 29th
#Madden #Madden20</t>
  </si>
  <si>
    <t>Lmao. Melvin and Derwin are both GROSSLY underrated. #Madden20 https://t.co/85u9hmMx6m</t>
  </si>
  <si>
    <t>Not surprised #Madden20 rated Matt Stafford a 79. They have been disrespecting him since he came into the league. https://t.co/4S4HWh43oS</t>
  </si>
  <si>
    <t>#NBA2K20 #Madden20 https://t.co/uRMgbKr0JB</t>
  </si>
  <si>
    <t>.@EAMaddenNFL revealed their player ratings and we noticed a few of you were upset. We're here to help! Which #Madden20 QB rating should be adjusted ASAP? _xD83E__xDDD0_
*whispers* @ClintOldenburg is bout to clock some serious OT hours _xD83D__xDE2C_
➡️ https://t.co/yJVoxpU9De https://t.co/EDn59vZexp</t>
  </si>
  <si>
    <t>Ich schließe mich dem Boykott von @Keenan13Allen an! Geht gar nicht - keine Minute #Madden20 von mir!
.
(Allerdings ging das auch mit Madden 11-19 so... das erlaubt das Zeitmanagement nicht)
.
BUT STILL!
.
#rannfl https://t.co/41yv3g2HrO</t>
  </si>
  <si>
    <t>https://twitter.com/Chargers/status/1150828772276391941</t>
  </si>
  <si>
    <t>https://twitter.com/byjonheath/status/1150827491705196544</t>
  </si>
  <si>
    <t>https://twitter.com/Titans/status/1150805190989242369</t>
  </si>
  <si>
    <t>https://megaphone.link/LKN3081451410</t>
  </si>
  <si>
    <t>https://twitter.com/HoustonTexans/status/1149719090812149761</t>
  </si>
  <si>
    <t>https://twitter.com/nbcsphilly/status/1150807748206059520</t>
  </si>
  <si>
    <t>https://us.marca.com/claro/mas-trending/2019/07/15/5d2cc22822601d2d388b45d7.html</t>
  </si>
  <si>
    <t>https://www.espn.com/nfl/story/_/id/27092399/who-rates-players-madden-nfl-20-go-ratings-process</t>
  </si>
  <si>
    <t>https://www.operationsports.com/madden-nfl-20-team-ratings-revealed-overall-defense-offense/</t>
  </si>
  <si>
    <t>https://twitter.com/EAMaddenNFL/status/1150782088838287360</t>
  </si>
  <si>
    <t>https://www.instagram.com/p/Bz8pdlVB0EG/?igshid=1nx26k6wsbunm</t>
  </si>
  <si>
    <t>https://twitter.com/brgridiron/status/1150810926267928577</t>
  </si>
  <si>
    <t>https://twitter.com/steve_os/status/1150825844794953731</t>
  </si>
  <si>
    <t>https://twitter.com/maddenturf/status/1150835308314923008</t>
  </si>
  <si>
    <t>https://twitter.com/wolverinestudio/status/1150836328617127937</t>
  </si>
  <si>
    <t>https://twitter.com/brgridiron/status/1150833509705158656</t>
  </si>
  <si>
    <t>twitter.com</t>
  </si>
  <si>
    <t>ea.com</t>
  </si>
  <si>
    <t>youtube.com</t>
  </si>
  <si>
    <t>megaphone.link</t>
  </si>
  <si>
    <t>marca.com</t>
  </si>
  <si>
    <t>espn.com</t>
  </si>
  <si>
    <t>operationsports.com</t>
  </si>
  <si>
    <t>instagram.com</t>
  </si>
  <si>
    <t>nesn.com</t>
  </si>
  <si>
    <t>madden20</t>
  </si>
  <si>
    <t>99club madden20</t>
  </si>
  <si>
    <t>broncos madden20</t>
  </si>
  <si>
    <t>madden20 madden20</t>
  </si>
  <si>
    <t>vikings madden20</t>
  </si>
  <si>
    <t>madden20 takeflight</t>
  </si>
  <si>
    <t>madden20 bucs</t>
  </si>
  <si>
    <t>cardinals madden20</t>
  </si>
  <si>
    <t>cardinals</t>
  </si>
  <si>
    <t>madden20 fighton</t>
  </si>
  <si>
    <t>cowboys madden20</t>
  </si>
  <si>
    <t>nfl madden mikeevans madden20 football madden widereceiver runningback melvingordon jamesconner buccaneers chargers steelers lions dariusslay cornerback</t>
  </si>
  <si>
    <t>nfl madden mikeevans madden20 football madden</t>
  </si>
  <si>
    <t>madden20 ratings</t>
  </si>
  <si>
    <t>madden20 misrepresentedallenin19</t>
  </si>
  <si>
    <t>titans madden20</t>
  </si>
  <si>
    <t>madden20 mut20 xboxshare ps4share gamingcommunity</t>
  </si>
  <si>
    <t>49ers madden20</t>
  </si>
  <si>
    <t>browns madden20</t>
  </si>
  <si>
    <t>madden20 giants giantschat giantspride</t>
  </si>
  <si>
    <t>madden20 giants</t>
  </si>
  <si>
    <t>mahomes madden20</t>
  </si>
  <si>
    <t>madden20 nfl</t>
  </si>
  <si>
    <t>madden20 broncos</t>
  </si>
  <si>
    <t>fugazi madden20 onepride</t>
  </si>
  <si>
    <t>madden20 maddensucks</t>
  </si>
  <si>
    <t>eagles madden20</t>
  </si>
  <si>
    <t>patrickmahomes enamelpin chiefskingdom chiefs pingamestrong enamelpins nfl mvp madden20</t>
  </si>
  <si>
    <t>madden20 easports</t>
  </si>
  <si>
    <t>madden20 2kratings</t>
  </si>
  <si>
    <t>playoffs madden20 nfl nfl100</t>
  </si>
  <si>
    <t>ravens madden20</t>
  </si>
  <si>
    <t>truth madden20</t>
  </si>
  <si>
    <t>lions madden20</t>
  </si>
  <si>
    <t>detroitlions madden20</t>
  </si>
  <si>
    <t>dolphins madden20</t>
  </si>
  <si>
    <t>madden20 skol</t>
  </si>
  <si>
    <t>ravens madden20 ps4 xboxone</t>
  </si>
  <si>
    <t>madden madden20</t>
  </si>
  <si>
    <t>nba2k20 madden20</t>
  </si>
  <si>
    <t>madden20 rannfl</t>
  </si>
  <si>
    <t>https://pbs.twimg.com/media/D_h7PW-XkAAvJ1z.jpg</t>
  </si>
  <si>
    <t>https://pbs.twimg.com/media/D_SzbLbX4AAQwM7.jpg</t>
  </si>
  <si>
    <t>https://pbs.twimg.com/media/D_h6uLeXoAAu93n.jpg</t>
  </si>
  <si>
    <t>https://pbs.twimg.com/media/D_h1Ae4XkAA0URt.jpg</t>
  </si>
  <si>
    <t>https://pbs.twimg.com/ext_tw_video_thumb/1101206196487421963/pu/img/1NwV3_H41V8CNoLZ.jpg</t>
  </si>
  <si>
    <t>https://pbs.twimg.com/media/D_hnXV6U0AIduWq.jpg</t>
  </si>
  <si>
    <t>https://pbs.twimg.com/media/D_h0t-9VAAAiKpX.jpg</t>
  </si>
  <si>
    <t>https://pbs.twimg.com/media/D_iCERXUEAAJ4Zx.jpg</t>
  </si>
  <si>
    <t>https://pbs.twimg.com/media/D_h15BgWwAEVPMt.png</t>
  </si>
  <si>
    <t>https://pbs.twimg.com/media/D_iGxd1UwAAyNN5.jpg</t>
  </si>
  <si>
    <t>https://pbs.twimg.com/ext_tw_video_thumb/1150805740791185408/pu/img/jbOj-9OX_tDdq_7Z.jpg</t>
  </si>
  <si>
    <t>https://pbs.twimg.com/media/D_h8_T2UwAAq3J7.jpg</t>
  </si>
  <si>
    <t>https://pbs.twimg.com/media/D_iUl58U4AAWMJi.jpg</t>
  </si>
  <si>
    <t>https://pbs.twimg.com/media/D_iStexU4AAkeJX.jpg</t>
  </si>
  <si>
    <t>https://pbs.twimg.com/media/D_h1gjPXoAAaQLY.jpg</t>
  </si>
  <si>
    <t>https://pbs.twimg.com/amplify_video_thumb/1150832267326963717/img/DRBrosN8UBc2UxQT.jpg</t>
  </si>
  <si>
    <t>https://pbs.twimg.com/media/D_iUcstXUAccCXB.jpg</t>
  </si>
  <si>
    <t>https://pbs.twimg.com/media/D_iVCL-XUAAh7D0.jpg</t>
  </si>
  <si>
    <t>https://pbs.twimg.com/media/D_iQx0qUcAAK2hx.jpg</t>
  </si>
  <si>
    <t>https://pbs.twimg.com/tweet_video_thumb/D_iTzKpXUAMBJvB.jpg</t>
  </si>
  <si>
    <t>https://pbs.twimg.com/ext_tw_video_thumb/1150834196681826305/pu/img/xRKG7-baNdBKZ3g5.jpg</t>
  </si>
  <si>
    <t>https://pbs.twimg.com/media/D_iS3KYW4AAaAgC.png</t>
  </si>
  <si>
    <t>https://pbs.twimg.com/media/D_iWTFkXsAYLXuW.png</t>
  </si>
  <si>
    <t>https://pbs.twimg.com/media/D_iWVQvWsAEBOOg.jpg</t>
  </si>
  <si>
    <t>https://pbs.twimg.com/tweet_video_thumb/D_iWeOyXUAAm0fR.jpg</t>
  </si>
  <si>
    <t>https://pbs.twimg.com/media/D_hmwQoX4AYpL22.jpg</t>
  </si>
  <si>
    <t>https://pbs.twimg.com/media/D_iW4sTWkAA6Dsk.jpg</t>
  </si>
  <si>
    <t>https://pbs.twimg.com/media/D_iT6YWXsAUBS-f.jpg</t>
  </si>
  <si>
    <t>https://pbs.twimg.com/media/D_hp-EPWsAAayYI.jpg</t>
  </si>
  <si>
    <t>https://pbs.twimg.com/media/D_iXnyBWwAA9R0S.jpg</t>
  </si>
  <si>
    <t>https://pbs.twimg.com/tweet_video_thumb/D_iXt8NXoAgoIol.jpg</t>
  </si>
  <si>
    <t>https://pbs.twimg.com/tweet_video_thumb/D_iX49jWsAEHNV5.jpg</t>
  </si>
  <si>
    <t>https://pbs.twimg.com/media/D_iJ3bmXsAAMOx6.png</t>
  </si>
  <si>
    <t>https://pbs.twimg.com/media/D_h6Mz5XYAAKrWS.jpg</t>
  </si>
  <si>
    <t>https://pbs.twimg.com/media/D_iWISwXYAI1w3a.jpg</t>
  </si>
  <si>
    <t>https://pbs.twimg.com/media/D_hr8MtXsAAftCC.jpg</t>
  </si>
  <si>
    <t>https://pbs.twimg.com/media/D_iQvOvU0AAk0R2.jpg</t>
  </si>
  <si>
    <t>https://pbs.twimg.com/media/D_iXFy8XYAAfoVO.jpg</t>
  </si>
  <si>
    <t>https://pbs.twimg.com/amplify_video_thumb/1150833963776249859/img/a4ceeRi4cn-TodBv.jpg</t>
  </si>
  <si>
    <t>https://pbs.twimg.com/media/D_iWHwBWkAA-t5h.jpg</t>
  </si>
  <si>
    <t>https://pbs.twimg.com/media/D_hq88qUIAAUtas.jpg</t>
  </si>
  <si>
    <t>https://pbs.twimg.com/media/D_hr4NFU4AAMIGp.jpg</t>
  </si>
  <si>
    <t>https://pbs.twimg.com/media/D_hmtWeXoAYfhIg.jpg</t>
  </si>
  <si>
    <t>https://pbs.twimg.com/media/D_hnOtLXoAAmtF7.jpg</t>
  </si>
  <si>
    <t>https://pbs.twimg.com/tweet_video_thumb/D_iYuZ3XsAIsPhi.jpg</t>
  </si>
  <si>
    <t>https://pbs.twimg.com/media/D_iSUghXoAI2IVa.png</t>
  </si>
  <si>
    <t>https://pbs.twimg.com/media/D_iSzF9XkAMalzt.png</t>
  </si>
  <si>
    <t>https://pbs.twimg.com/media/D_iT4dhX4AA7wVS.png</t>
  </si>
  <si>
    <t>https://pbs.twimg.com/media/D_iUnUkX4AE15N1.png</t>
  </si>
  <si>
    <t>https://pbs.twimg.com/media/D_iUxkEW4AAXAJM.png</t>
  </si>
  <si>
    <t>https://pbs.twimg.com/media/D_iVzFvWsAA0Kty.png</t>
  </si>
  <si>
    <t>https://pbs.twimg.com/media/D_iW6r3XUAE4iuT.png</t>
  </si>
  <si>
    <t>https://pbs.twimg.com/media/D_iXVazWsAAGUFT.png</t>
  </si>
  <si>
    <t>https://pbs.twimg.com/media/D_iXqx6X4AICFlW.png</t>
  </si>
  <si>
    <t>https://pbs.twimg.com/media/D_iYShuW4AIMZ0B.jpg</t>
  </si>
  <si>
    <t>https://pbs.twimg.com/media/D_iSGW3UcAEj_AF.jpg</t>
  </si>
  <si>
    <t>https://pbs.twimg.com/media/D_cNFhGXkAA7eRe.jpg</t>
  </si>
  <si>
    <t>https://pbs.twimg.com/media/D_iY5XfXkAcMPoc.jpg</t>
  </si>
  <si>
    <t>https://pbs.twimg.com/tweet_video_thumb/D_iY51RXoAIYqeV.jpg</t>
  </si>
  <si>
    <t>https://pbs.twimg.com/amplify_video_thumb/1150780238953160704/img/u1XMmYiu7RFTmtQG.jpg</t>
  </si>
  <si>
    <t>https://pbs.twimg.com/media/D_hyHjZXsAEMKgZ.jpg</t>
  </si>
  <si>
    <t>https://pbs.twimg.com/media/D_ho-F0XoAE3pZx.jpg</t>
  </si>
  <si>
    <t>https://pbs.twimg.com/media/D_IRgTfXoAIyM6-.jpg</t>
  </si>
  <si>
    <t>http://pbs.twimg.com/profile_images/1146141875054583809/LGNvKKU3_normal.png</t>
  </si>
  <si>
    <t>http://abs.twimg.com/sticky/default_profile_images/default_profile_normal.png</t>
  </si>
  <si>
    <t>http://pbs.twimg.com/profile_images/1111210019285012480/wx8d5e2k_normal.jpg</t>
  </si>
  <si>
    <t>http://pbs.twimg.com/profile_images/1023994719817420800/Ss_kIOxe_normal.jpg</t>
  </si>
  <si>
    <t>http://pbs.twimg.com/profile_images/1144465392498143232/qDkEllg8_normal.jpg</t>
  </si>
  <si>
    <t>http://pbs.twimg.com/profile_images/729092521473638400/8zOxqmlc_normal.jpg</t>
  </si>
  <si>
    <t>http://pbs.twimg.com/profile_images/1055682034289598464/rxGGdF1w_normal.jpg</t>
  </si>
  <si>
    <t>http://pbs.twimg.com/profile_images/1144413976840814597/dK9Osp0p_normal.jpg</t>
  </si>
  <si>
    <t>http://pbs.twimg.com/profile_images/817552055997005826/j8wVERfQ_normal.jpg</t>
  </si>
  <si>
    <t>http://pbs.twimg.com/profile_images/975245788635975682/5U7FE9yX_normal.jpg</t>
  </si>
  <si>
    <t>http://pbs.twimg.com/profile_images/1124338512982106112/bJCjn5tR_normal.jpg</t>
  </si>
  <si>
    <t>http://pbs.twimg.com/profile_images/1146746333279244288/VVAYcIfs_normal.jpg</t>
  </si>
  <si>
    <t>http://pbs.twimg.com/profile_images/1033869319388770304/tayOiger_normal.jpg</t>
  </si>
  <si>
    <t>http://pbs.twimg.com/profile_images/997604791164506112/eQXWYioW_normal.jpg</t>
  </si>
  <si>
    <t>http://pbs.twimg.com/profile_images/1096945359597629440/-lhpNsvX_normal.jpg</t>
  </si>
  <si>
    <t>http://pbs.twimg.com/profile_images/1149477270567837702/5ERbuuRr_normal.jpg</t>
  </si>
  <si>
    <t>http://pbs.twimg.com/profile_images/935648457175343105/y3lVC_HD_normal.jpg</t>
  </si>
  <si>
    <t>http://pbs.twimg.com/profile_images/1143609308187435008/E8mrHD63_normal.jpg</t>
  </si>
  <si>
    <t>http://pbs.twimg.com/profile_images/908422619191529472/yT6x7-PB_normal.jpg</t>
  </si>
  <si>
    <t>http://pbs.twimg.com/profile_images/751214341848981504/4EYYf3xx_normal.jpg</t>
  </si>
  <si>
    <t>http://pbs.twimg.com/profile_images/1150768396839071744/7wkdCf6P_normal.jpg</t>
  </si>
  <si>
    <t>http://pbs.twimg.com/profile_images/1115658210956808192/wNHjqPsO_normal.jpg</t>
  </si>
  <si>
    <t>http://pbs.twimg.com/profile_images/1032038476911443968/HwWqWZbH_normal.jpg</t>
  </si>
  <si>
    <t>http://pbs.twimg.com/profile_images/1138272031559102467/SapUYUgR_normal.jpg</t>
  </si>
  <si>
    <t>http://pbs.twimg.com/profile_images/1014974935733682176/3skWVEwS_normal.jpg</t>
  </si>
  <si>
    <t>http://pbs.twimg.com/profile_images/378800000780231615/8a06a9707aa0830407dbaebc0bc122ba_normal.jpeg</t>
  </si>
  <si>
    <t>http://pbs.twimg.com/profile_images/740928782161326081/FpgDYFq6_normal.jpg</t>
  </si>
  <si>
    <t>http://pbs.twimg.com/profile_images/1150687155041255429/5J_CpNku_normal.jpg</t>
  </si>
  <si>
    <t>http://pbs.twimg.com/profile_images/1064199322638503941/dHKd5Jjt_normal.jpg</t>
  </si>
  <si>
    <t>http://pbs.twimg.com/profile_images/1174184070/Coluna2_normal.jpg</t>
  </si>
  <si>
    <t>http://pbs.twimg.com/profile_images/1142231546595827713/07aYu9o2_normal.jpg</t>
  </si>
  <si>
    <t>http://pbs.twimg.com/profile_images/1111666444239015936/pUaPQVL3_normal.jpg</t>
  </si>
  <si>
    <t>http://pbs.twimg.com/profile_images/1149385920728031234/GyOkfg9b_normal.jpg</t>
  </si>
  <si>
    <t>http://pbs.twimg.com/profile_images/823396368131756032/XNkHGpyZ_normal.jpg</t>
  </si>
  <si>
    <t>http://pbs.twimg.com/profile_images/1109687324948848640/xs60Li_W_normal.jpg</t>
  </si>
  <si>
    <t>http://pbs.twimg.com/profile_images/919077319808925696/lJ2UIbTu_normal.jpg</t>
  </si>
  <si>
    <t>http://pbs.twimg.com/profile_images/1150475522322948099/MCOmA6pI_normal.jpg</t>
  </si>
  <si>
    <t>http://pbs.twimg.com/profile_images/1147377656360390662/7kjG87PC_normal.jpg</t>
  </si>
  <si>
    <t>http://pbs.twimg.com/profile_images/1146222807061323777/oyJnd1Nw_normal.jpg</t>
  </si>
  <si>
    <t>http://pbs.twimg.com/profile_images/559518489556176897/c7zLsiQZ_normal.jpeg</t>
  </si>
  <si>
    <t>http://pbs.twimg.com/profile_images/1149207450278453249/r5ZPYa76_normal.jpg</t>
  </si>
  <si>
    <t>http://pbs.twimg.com/profile_images/996861957251764225/YdHShLGG_normal.jpg</t>
  </si>
  <si>
    <t>http://pbs.twimg.com/profile_images/1149412814794174466/Ry7wXZop_normal.jpg</t>
  </si>
  <si>
    <t>http://pbs.twimg.com/profile_images/828626973459099649/DzMkLZlp_normal.jpg</t>
  </si>
  <si>
    <t>http://pbs.twimg.com/profile_images/990463461095231489/me8x-bXE_normal.jpg</t>
  </si>
  <si>
    <t>http://pbs.twimg.com/profile_images/1077343784122372096/RdfpZNjm_normal.jpg</t>
  </si>
  <si>
    <t>http://pbs.twimg.com/profile_images/1139751164130369536/QpRqNp-N_normal.jpg</t>
  </si>
  <si>
    <t>http://pbs.twimg.com/profile_images/1135628679147638785/RDzClUbj_normal.jpg</t>
  </si>
  <si>
    <t>http://pbs.twimg.com/profile_images/980990390680551426/0oz011Fv_normal.jpg</t>
  </si>
  <si>
    <t>http://pbs.twimg.com/profile_images/1994941998/IMG00434-20120330-1423_normal.jpg</t>
  </si>
  <si>
    <t>http://pbs.twimg.com/profile_images/378800000529221114/7e62e11cbb485b84b720b6754caca34a_normal.png</t>
  </si>
  <si>
    <t>http://pbs.twimg.com/profile_images/920692125288742914/GYYrS52K_normal.jpg</t>
  </si>
  <si>
    <t>http://pbs.twimg.com/profile_images/852878412716793856/T8J9Ketc_normal.jpg</t>
  </si>
  <si>
    <t>http://pbs.twimg.com/profile_images/1136518124012953600/rFopq-Sn_normal.jpg</t>
  </si>
  <si>
    <t>http://pbs.twimg.com/profile_images/904128524860186625/7_CMWh0Q_normal.jpg</t>
  </si>
  <si>
    <t>http://pbs.twimg.com/profile_images/1123342138027196416/eQCQ0F0n_normal.jpg</t>
  </si>
  <si>
    <t>http://pbs.twimg.com/profile_images/1143215106928578566/h_KKYqS__normal.jpg</t>
  </si>
  <si>
    <t>http://pbs.twimg.com/profile_images/1141084123093708800/KpLJeR1s_normal.jpg</t>
  </si>
  <si>
    <t>http://pbs.twimg.com/profile_images/1080669591230185472/VVmKHCoC_normal.jpg</t>
  </si>
  <si>
    <t>http://pbs.twimg.com/profile_images/1129541536050368512/t-Yy8e_8_normal.jpg</t>
  </si>
  <si>
    <t>http://pbs.twimg.com/profile_images/1148359402665021440/bklNiKOy_normal.jpg</t>
  </si>
  <si>
    <t>http://pbs.twimg.com/profile_images/1037866915207761921/sgwrE5nc_normal.jpg</t>
  </si>
  <si>
    <t>http://pbs.twimg.com/profile_images/1128132092670255104/-Dmp3t90_normal.jpg</t>
  </si>
  <si>
    <t>http://pbs.twimg.com/profile_images/621550393093283840/CNpunjc8_normal.jpg</t>
  </si>
  <si>
    <t>http://pbs.twimg.com/profile_images/1023792188436738050/GrThKiKL_normal.jpg</t>
  </si>
  <si>
    <t>http://pbs.twimg.com/profile_images/1086822855713660929/PYZA5o9z_normal.jpg</t>
  </si>
  <si>
    <t>http://pbs.twimg.com/profile_images/1147664125415182336/ByNqkJmd_normal.jpg</t>
  </si>
  <si>
    <t>http://pbs.twimg.com/profile_images/731529525809438720/o2i11ekP_normal.jpg</t>
  </si>
  <si>
    <t>http://pbs.twimg.com/profile_images/1143925057879756803/WDNxHDaP_normal.jpg</t>
  </si>
  <si>
    <t>http://pbs.twimg.com/profile_images/1109124909781970945/bryFMaHp_normal.jpg</t>
  </si>
  <si>
    <t>http://pbs.twimg.com/profile_images/1140030684305772544/dx8Xf1T-_normal.jpg</t>
  </si>
  <si>
    <t>http://pbs.twimg.com/profile_images/1148312833446359045/fbNDoiT6_normal.jpg</t>
  </si>
  <si>
    <t>http://pbs.twimg.com/profile_images/1024338389376499713/D49-lmVb_normal.jpg</t>
  </si>
  <si>
    <t>http://pbs.twimg.com/profile_images/1074430483105230848/Ed94Ioqm_normal.jpg</t>
  </si>
  <si>
    <t>http://pbs.twimg.com/profile_images/1120491804145659904/HHaEYSHL_normal.jpg</t>
  </si>
  <si>
    <t>http://pbs.twimg.com/profile_images/1149161989639409664/-CpYwPEF_normal.jpg</t>
  </si>
  <si>
    <t>http://pbs.twimg.com/profile_images/1148659904485322752/FtzPBG8s_normal.jpg</t>
  </si>
  <si>
    <t>http://pbs.twimg.com/profile_images/1140374745428516865/_vUUIJE1_normal.jpg</t>
  </si>
  <si>
    <t>http://pbs.twimg.com/profile_images/1111703817865719808/MkHOSUS-_normal.jpg</t>
  </si>
  <si>
    <t>http://pbs.twimg.com/profile_images/1120891706155634693/FavWu9rG_normal.jpg</t>
  </si>
  <si>
    <t>http://pbs.twimg.com/profile_images/821163029228306434/14mDM9Gt_normal.jpg</t>
  </si>
  <si>
    <t>http://pbs.twimg.com/profile_images/1147990462348709888/YuG9LYM0_normal.jpg</t>
  </si>
  <si>
    <t>http://pbs.twimg.com/profile_images/1148833759908814848/VBd8zhDV_normal.jpg</t>
  </si>
  <si>
    <t>http://pbs.twimg.com/profile_images/1087726705941377024/uIOrprsX_normal.jpg</t>
  </si>
  <si>
    <t>http://pbs.twimg.com/profile_images/1146197203599233024/nFkFwCfH_normal.jpg</t>
  </si>
  <si>
    <t>http://pbs.twimg.com/profile_images/1095601243529965568/GRYMDD8G_normal.jpg</t>
  </si>
  <si>
    <t>http://pbs.twimg.com/profile_images/1138564846205644806/RwsbyvIC_normal.jpg</t>
  </si>
  <si>
    <t>http://pbs.twimg.com/profile_images/902739488388112384/z-pjt5Ij_normal.jpg</t>
  </si>
  <si>
    <t>http://pbs.twimg.com/profile_images/802533884462243840/KGBmB-zJ_normal.jpg</t>
  </si>
  <si>
    <t>http://pbs.twimg.com/profile_images/892935652743839744/Ii99IF_f_normal.jpg</t>
  </si>
  <si>
    <t>http://pbs.twimg.com/profile_images/959522966244491264/HokhlcO-_normal.jpg</t>
  </si>
  <si>
    <t>http://pbs.twimg.com/profile_images/1148485996624748544/2n3gA_Gl_normal.jpg</t>
  </si>
  <si>
    <t>http://pbs.twimg.com/profile_images/1147642961305448453/7yKREvpp_normal.jpg</t>
  </si>
  <si>
    <t>http://pbs.twimg.com/profile_images/1146191199755259905/wBXab9HB_normal.jpg</t>
  </si>
  <si>
    <t>http://pbs.twimg.com/profile_images/1106536803211927553/43dVUdRX_normal.jpg</t>
  </si>
  <si>
    <t>http://pbs.twimg.com/profile_images/474628936107065346/2pGkU9Pn_normal.jpeg</t>
  </si>
  <si>
    <t>http://pbs.twimg.com/profile_images/1135638645929435140/f_vjNFEg_normal.jpg</t>
  </si>
  <si>
    <t>http://pbs.twimg.com/profile_images/1143023572824154112/ZIVkbwhU_normal.jpg</t>
  </si>
  <si>
    <t>http://pbs.twimg.com/profile_images/1154650176/peyton_hillis_normal.jpg</t>
  </si>
  <si>
    <t>http://pbs.twimg.com/profile_images/1150529918851309574/9v0bP6dr_normal.jpg</t>
  </si>
  <si>
    <t>http://pbs.twimg.com/profile_images/1116442145399943169/Jkjs9ErW_normal.png</t>
  </si>
  <si>
    <t>http://pbs.twimg.com/profile_images/1149476093046378501/hdQVigDV_normal.jpg</t>
  </si>
  <si>
    <t>http://pbs.twimg.com/profile_images/1121090160018350085/xlOUO4L5_normal.jpg</t>
  </si>
  <si>
    <t>http://pbs.twimg.com/profile_images/1150575189463146496/ZvZp14Qo_normal.jpg</t>
  </si>
  <si>
    <t>http://pbs.twimg.com/profile_images/1131951479118548994/mjdTuqwg_normal.jpg</t>
  </si>
  <si>
    <t>http://pbs.twimg.com/profile_images/831898373011550209/mnXiNd13_normal.jpg</t>
  </si>
  <si>
    <t>http://pbs.twimg.com/profile_images/440157333604143104/6vjJ1b01_normal.jpeg</t>
  </si>
  <si>
    <t>http://pbs.twimg.com/profile_images/1148734620482985984/sbBw6fTL_normal.png</t>
  </si>
  <si>
    <t>http://pbs.twimg.com/profile_images/1105830097079160837/sfjFtPQw_normal.jpg</t>
  </si>
  <si>
    <t>http://pbs.twimg.com/profile_images/1105875954767986691/Xi1PfCJ2_normal.jpg</t>
  </si>
  <si>
    <t>http://pbs.twimg.com/profile_images/1143147319556235265/3cghkwy6_normal.jpg</t>
  </si>
  <si>
    <t>http://pbs.twimg.com/profile_images/1150471371601793024/0fdhbF7k_normal.jpg</t>
  </si>
  <si>
    <t>http://pbs.twimg.com/profile_images/1146771670448910336/mTORHBMi_normal.jpg</t>
  </si>
  <si>
    <t>http://pbs.twimg.com/profile_images/1127349584194199552/P279njS9_normal.jpg</t>
  </si>
  <si>
    <t>http://pbs.twimg.com/profile_images/1148607970609172480/De7CbSfh_normal.jpg</t>
  </si>
  <si>
    <t>http://pbs.twimg.com/profile_images/1123618045325455360/Z9rJ5yx7_normal.jpg</t>
  </si>
  <si>
    <t>http://pbs.twimg.com/profile_images/762737393837416448/rcHQPdgX_normal.jpg</t>
  </si>
  <si>
    <t>http://pbs.twimg.com/profile_images/1121546150962765824/c5oITorY_normal.jpg</t>
  </si>
  <si>
    <t>http://pbs.twimg.com/profile_images/1056767978614784000/gZuGou5c_normal.jpg</t>
  </si>
  <si>
    <t>http://pbs.twimg.com/profile_images/1150045916272791555/5c4jPWN4_normal.jpg</t>
  </si>
  <si>
    <t>http://pbs.twimg.com/profile_images/1120164684722733056/oVkch63T_normal.jpg</t>
  </si>
  <si>
    <t>http://pbs.twimg.com/profile_images/1143306977466028032/h37Tgs0__normal.jpg</t>
  </si>
  <si>
    <t>http://pbs.twimg.com/profile_images/1113182090546286592/bmJUFy7S_normal.jpg</t>
  </si>
  <si>
    <t>http://pbs.twimg.com/profile_images/1143021047605710848/MkeU8507_normal.jpg</t>
  </si>
  <si>
    <t>http://pbs.twimg.com/profile_images/968468472421404674/IXX8zcEA_normal.jpg</t>
  </si>
  <si>
    <t>http://pbs.twimg.com/profile_images/1060184882775764992/0zjTTdp4_normal.jpg</t>
  </si>
  <si>
    <t>http://pbs.twimg.com/profile_images/1148466755209224192/xrPeLdms_normal.jpg</t>
  </si>
  <si>
    <t>http://pbs.twimg.com/profile_images/1096831736913248257/t4YP8Yrx_normal.png</t>
  </si>
  <si>
    <t>http://pbs.twimg.com/profile_images/962846865472372736/6A16xFnw_normal.jpg</t>
  </si>
  <si>
    <t>http://pbs.twimg.com/profile_images/1141930536589508609/JqF2ZccA_normal.jpg</t>
  </si>
  <si>
    <t>http://pbs.twimg.com/profile_images/1106632866765697024/4A5b01ss_normal.jpg</t>
  </si>
  <si>
    <t>http://pbs.twimg.com/profile_images/523702449073176576/Z8ZIVV-G_normal.jpeg</t>
  </si>
  <si>
    <t>http://pbs.twimg.com/profile_images/1130089791599595521/aW3f3dhx_normal.jpg</t>
  </si>
  <si>
    <t>http://pbs.twimg.com/profile_images/1145376890171142144/-6h2VsM__normal.jpg</t>
  </si>
  <si>
    <t>http://pbs.twimg.com/profile_images/1097180299094515712/GLnh8-rY_normal.jpg</t>
  </si>
  <si>
    <t>http://pbs.twimg.com/profile_images/3370654371/66063d6a0eb58e1c8271e5df5e113394_normal.jpeg</t>
  </si>
  <si>
    <t>http://pbs.twimg.com/profile_images/1146491987287248903/R96dEcdo_normal.jpg</t>
  </si>
  <si>
    <t>http://pbs.twimg.com/profile_images/993697950953066496/LuvNuoXz_normal.jpg</t>
  </si>
  <si>
    <t>http://pbs.twimg.com/profile_images/862345631175782401/PRKlCshL_normal.jpg</t>
  </si>
  <si>
    <t>http://pbs.twimg.com/profile_images/2278494856/76s6Ni6m_normal</t>
  </si>
  <si>
    <t>http://pbs.twimg.com/profile_images/1103735607182802945/j8Qp-uAy_normal.jpg</t>
  </si>
  <si>
    <t>http://pbs.twimg.com/profile_images/1077673381305176064/LQIDelmx_normal.jpg</t>
  </si>
  <si>
    <t>http://pbs.twimg.com/profile_images/977347009370783745/sCfXFiaN_normal.jpg</t>
  </si>
  <si>
    <t>http://pbs.twimg.com/profile_images/1131116324493680641/nKCsZg0b_normal.jpg</t>
  </si>
  <si>
    <t>http://pbs.twimg.com/profile_images/1125134633849499651/04gaMopq_normal.jpg</t>
  </si>
  <si>
    <t>http://pbs.twimg.com/profile_images/1141895729033678848/3avgnwmO_normal.jpg</t>
  </si>
  <si>
    <t>http://pbs.twimg.com/profile_images/2081891460/madden3_normal.png</t>
  </si>
  <si>
    <t>http://pbs.twimg.com/profile_images/1127057476501659650/TPaCbON-_normal.jpg</t>
  </si>
  <si>
    <t>http://pbs.twimg.com/profile_images/1116877017113333760/H0EsrqLM_normal.jpg</t>
  </si>
  <si>
    <t>http://pbs.twimg.com/profile_images/1136792321108762624/uupVNO2N_normal.jpg</t>
  </si>
  <si>
    <t>http://pbs.twimg.com/profile_images/1128721115377995776/doL54qHf_normal.jpg</t>
  </si>
  <si>
    <t>http://pbs.twimg.com/profile_images/1135254820628156417/sC6xZdY5_normal.jpg</t>
  </si>
  <si>
    <t>http://pbs.twimg.com/profile_images/1147197796136751105/l-IthLTi_normal.jpg</t>
  </si>
  <si>
    <t>http://pbs.twimg.com/profile_images/1098365132575453184/NAnh8lfl_normal.jpg</t>
  </si>
  <si>
    <t>http://pbs.twimg.com/profile_images/1081271142520946693/iv-RvLc8_normal.jpg</t>
  </si>
  <si>
    <t>http://pbs.twimg.com/profile_images/1020694419790548993/dAiFQPij_normal.jpg</t>
  </si>
  <si>
    <t>http://pbs.twimg.com/profile_images/1147688173352443904/PGU0Jmkb_normal.jpg</t>
  </si>
  <si>
    <t>http://pbs.twimg.com/profile_images/378800000617015106/e1a4f50597e0647e47d7c89e070dfec9_normal.jpeg</t>
  </si>
  <si>
    <t>http://pbs.twimg.com/profile_images/1142149225599442945/-l-7K_Ka_normal.jpg</t>
  </si>
  <si>
    <t>http://pbs.twimg.com/profile_images/1141088120227713027/_A7HKwKO_normal.jpg</t>
  </si>
  <si>
    <t>http://pbs.twimg.com/profile_images/1150062962629124096/qciQw-nO_normal.jpg</t>
  </si>
  <si>
    <t>http://pbs.twimg.com/profile_images/695602198776979456/pOPL96ZC_normal.jpg</t>
  </si>
  <si>
    <t>http://pbs.twimg.com/profile_images/1141917076677959682/frcc_dHV_normal.jpg</t>
  </si>
  <si>
    <t>http://pbs.twimg.com/profile_images/1137857329733492736/UpJnnZoi_normal.jpg</t>
  </si>
  <si>
    <t>http://pbs.twimg.com/profile_images/1068835697296056322/8CFja_PP_normal.jpg</t>
  </si>
  <si>
    <t>http://pbs.twimg.com/profile_images/1149224311024226304/ULDq927x_normal.jpg</t>
  </si>
  <si>
    <t>http://pbs.twimg.com/profile_images/1016752147059404802/21LRJ7gs_normal.jpg</t>
  </si>
  <si>
    <t>http://pbs.twimg.com/profile_images/1150275629029441536/byPejd8Y_normal.jpg</t>
  </si>
  <si>
    <t>http://pbs.twimg.com/profile_images/1129886663759372288/1Ww0OqXP_normal.jpg</t>
  </si>
  <si>
    <t>http://pbs.twimg.com/profile_images/1137548525833773057/5oBOAlR1_normal.jpg</t>
  </si>
  <si>
    <t>http://pbs.twimg.com/profile_images/1043980332373102592/STNzyQrH_normal.jpg</t>
  </si>
  <si>
    <t>http://pbs.twimg.com/profile_images/1097544261728387072/VqbW323A_normal.jpg</t>
  </si>
  <si>
    <t>http://pbs.twimg.com/profile_images/1092274004558135296/cMJFPSl__normal.jpg</t>
  </si>
  <si>
    <t>http://pbs.twimg.com/profile_images/1148346971209510912/fNWCBEPy_normal.jpg</t>
  </si>
  <si>
    <t>http://pbs.twimg.com/profile_images/1115030115434385408/IWbzg1dG_normal.jpg</t>
  </si>
  <si>
    <t>http://pbs.twimg.com/profile_images/1139214213681991680/kPtleNOa_normal.jpg</t>
  </si>
  <si>
    <t>http://pbs.twimg.com/profile_images/1144752298146574336/8n0uuMt2_normal.jpg</t>
  </si>
  <si>
    <t>http://pbs.twimg.com/profile_images/798050976049397760/WuXvZkSk_normal.jpg</t>
  </si>
  <si>
    <t>http://pbs.twimg.com/profile_images/1090828693490982913/ZpRHyho3_normal.jpg</t>
  </si>
  <si>
    <t>http://pbs.twimg.com/profile_images/991840738727018497/L6zEloYz_normal.jpg</t>
  </si>
  <si>
    <t>http://pbs.twimg.com/profile_images/953925988009893888/2aNCnmSL_normal.jpg</t>
  </si>
  <si>
    <t>http://pbs.twimg.com/profile_images/1007719577172598784/MmWhYua4_normal.jpg</t>
  </si>
  <si>
    <t>http://pbs.twimg.com/profile_images/758077111739543552/3qk3C0_g_normal.jpg</t>
  </si>
  <si>
    <t>http://pbs.twimg.com/profile_images/1139010610992242688/28j0HqvB_normal.jpg</t>
  </si>
  <si>
    <t>http://pbs.twimg.com/profile_images/1115623362192134149/D1R1kiRd_normal.jpg</t>
  </si>
  <si>
    <t>http://pbs.twimg.com/profile_images/1146980436339564544/ioIcw-2Z_normal.png</t>
  </si>
  <si>
    <t>http://pbs.twimg.com/profile_images/1096907564325982208/oaMkAetg_normal.png</t>
  </si>
  <si>
    <t>http://pbs.twimg.com/profile_images/1145391743392632833/IuuHWgZ5_normal.jpg</t>
  </si>
  <si>
    <t>http://pbs.twimg.com/profile_images/1148230012904136704/l8qRWwUL_normal.jpg</t>
  </si>
  <si>
    <t>http://pbs.twimg.com/profile_images/1149448352553029633/-E0zuy9b_normal.jpg</t>
  </si>
  <si>
    <t>http://pbs.twimg.com/profile_images/1144674015862231042/nxI6CxRc_normal.jpg</t>
  </si>
  <si>
    <t>http://pbs.twimg.com/profile_images/1092145667059974144/DRUHGJ5W_normal.jpg</t>
  </si>
  <si>
    <t>http://pbs.twimg.com/profile_images/1080711199245901824/vvkn5zTe_normal.jpg</t>
  </si>
  <si>
    <t>http://pbs.twimg.com/profile_images/1141551192247607296/toN7SNW8_normal.jpg</t>
  </si>
  <si>
    <t>http://pbs.twimg.com/profile_images/1145139743040200704/FQ2VrSWW_normal.jpg</t>
  </si>
  <si>
    <t>http://pbs.twimg.com/profile_images/804699271161409539/bt4ydvv9_normal.jpg</t>
  </si>
  <si>
    <t>http://pbs.twimg.com/profile_images/1144128726327689216/CP74tzGI_normal.jpg</t>
  </si>
  <si>
    <t>http://pbs.twimg.com/profile_images/908720605964275712/G3-Cl7mR_normal.jpg</t>
  </si>
  <si>
    <t>http://pbs.twimg.com/profile_images/1131806929121107968/OEYA2F48_normal.jpg</t>
  </si>
  <si>
    <t>http://pbs.twimg.com/profile_images/1149735599294812160/aNiOvJTD_normal.jpg</t>
  </si>
  <si>
    <t>http://pbs.twimg.com/profile_images/1125212811875966976/eg2-Y1QN_normal.jpg</t>
  </si>
  <si>
    <t>http://pbs.twimg.com/profile_images/881992468748656641/KIaWpY3a_normal.jpg</t>
  </si>
  <si>
    <t>http://pbs.twimg.com/profile_images/1142348109835427840/GZok76-g_normal.jpg</t>
  </si>
  <si>
    <t>http://pbs.twimg.com/profile_images/553274899352285185/wydxWmye_normal.jpeg</t>
  </si>
  <si>
    <t>http://pbs.twimg.com/profile_images/747984451045580802/4gh_XPeR_normal.jpg</t>
  </si>
  <si>
    <t>http://pbs.twimg.com/profile_images/653144957570584577/I3jTrv0L_normal.jpg</t>
  </si>
  <si>
    <t>http://pbs.twimg.com/profile_images/1043841923482619904/5pTg6WA0_normal.jpg</t>
  </si>
  <si>
    <t>http://pbs.twimg.com/profile_images/1143020198393462784/agJzwAzM_normal.jpg</t>
  </si>
  <si>
    <t>http://pbs.twimg.com/profile_images/1121401000076689408/Il10X543_normal.jpg</t>
  </si>
  <si>
    <t>http://pbs.twimg.com/profile_images/617361488538284032/fMVzY9eS_normal.jpg</t>
  </si>
  <si>
    <t>http://pbs.twimg.com/profile_images/1149917615466471425/yx3smPe3_normal.jpg</t>
  </si>
  <si>
    <t>http://pbs.twimg.com/profile_images/655545522527301632/hd7NSEBI_normal.jpg</t>
  </si>
  <si>
    <t>http://pbs.twimg.com/profile_images/1136386498930982912/VYDaPu-n_normal.jpg</t>
  </si>
  <si>
    <t>http://pbs.twimg.com/profile_images/1149731185825910784/2sC8nU4u_normal.jpg</t>
  </si>
  <si>
    <t>http://pbs.twimg.com/profile_images/962452002964819968/K8oFpZzz_normal.jpg</t>
  </si>
  <si>
    <t>http://pbs.twimg.com/profile_images/940297195651133440/Bm9cc_IP_normal.jpg</t>
  </si>
  <si>
    <t>http://pbs.twimg.com/profile_images/1142647403142701058/Gl_iy2NL_normal.jpg</t>
  </si>
  <si>
    <t>http://pbs.twimg.com/profile_images/1146613870657716224/WgPNVsiq_normal.jpg</t>
  </si>
  <si>
    <t>http://pbs.twimg.com/profile_images/932385314244526082/iX4MBxAo_normal.jpg</t>
  </si>
  <si>
    <t>http://pbs.twimg.com/profile_images/1119974996925923328/KeOwdOlw_normal.jpg</t>
  </si>
  <si>
    <t>http://pbs.twimg.com/profile_images/1149918251155099648/tpqO0YbJ_normal.jpg</t>
  </si>
  <si>
    <t>http://pbs.twimg.com/profile_images/1085934857308512256/7MtYGtlz_normal.jpg</t>
  </si>
  <si>
    <t>http://pbs.twimg.com/profile_images/1044346459724939265/tl6WkMbZ_normal.jpg</t>
  </si>
  <si>
    <t>http://pbs.twimg.com/profile_images/1036671345768243200/gTioYua__normal.jpg</t>
  </si>
  <si>
    <t>http://pbs.twimg.com/profile_images/662711458560540672/hEodHgII_normal.jpg</t>
  </si>
  <si>
    <t>http://pbs.twimg.com/profile_images/1147841396893782016/EVWUz5Un_normal.jpg</t>
  </si>
  <si>
    <t>http://pbs.twimg.com/profile_images/1143631537411448832/b7Voj4-W_normal.jpg</t>
  </si>
  <si>
    <t>http://pbs.twimg.com/profile_images/1078461815208755201/CHhv3-pr_normal.jpg</t>
  </si>
  <si>
    <t>http://pbs.twimg.com/profile_images/892577991427018753/waKgF7um_normal.jpg</t>
  </si>
  <si>
    <t>http://pbs.twimg.com/profile_images/1052276894983434242/RnBOAnGr_normal.jpg</t>
  </si>
  <si>
    <t>http://pbs.twimg.com/profile_images/1121543342515474432/h5QwzvgT_normal.png</t>
  </si>
  <si>
    <t>http://pbs.twimg.com/profile_images/1112516213396123650/Y-fABY7q_normal.jpg</t>
  </si>
  <si>
    <t>http://pbs.twimg.com/profile_images/1130091372579557377/ePr9aqvr_normal.jpg</t>
  </si>
  <si>
    <t>http://pbs.twimg.com/profile_images/1113203075500662785/J95jEHqZ_normal.jpg</t>
  </si>
  <si>
    <t>http://pbs.twimg.com/profile_images/1148123062270697473/R5CViTe__normal.jpg</t>
  </si>
  <si>
    <t>http://pbs.twimg.com/profile_images/1150282882457358336/_pmm2DrZ_normal.jpg</t>
  </si>
  <si>
    <t>http://pbs.twimg.com/profile_images/1139278467609104404/lgL7OoOa_normal.jpg</t>
  </si>
  <si>
    <t>http://pbs.twimg.com/profile_images/958447992775700480/hihdbqX0_normal.jpg</t>
  </si>
  <si>
    <t>http://pbs.twimg.com/profile_images/1136636987987832833/mUZ42asK_normal.png</t>
  </si>
  <si>
    <t>http://pbs.twimg.com/profile_images/1075213844761370625/xqVSbMLr_normal.jpg</t>
  </si>
  <si>
    <t>http://pbs.twimg.com/profile_images/1140340583002775553/KZM2I31H_normal.jpg</t>
  </si>
  <si>
    <t>http://pbs.twimg.com/profile_images/1139939656005509120/Cf1v2iyY_normal.jpg</t>
  </si>
  <si>
    <t>http://pbs.twimg.com/profile_images/1133184664905179142/lHzh_nIG_normal.jpg</t>
  </si>
  <si>
    <t>http://pbs.twimg.com/profile_images/949578127575011329/hSXinKHh_normal.jpg</t>
  </si>
  <si>
    <t>http://pbs.twimg.com/profile_images/1140116995150508033/SwqclXGl_normal.jpg</t>
  </si>
  <si>
    <t>18:12:40</t>
  </si>
  <si>
    <t>18:13:00</t>
  </si>
  <si>
    <t>18:13:17</t>
  </si>
  <si>
    <t>18:13:14</t>
  </si>
  <si>
    <t>18:13:19</t>
  </si>
  <si>
    <t>18:13:26</t>
  </si>
  <si>
    <t>18:13:03</t>
  </si>
  <si>
    <t>18:13:21</t>
  </si>
  <si>
    <t>18:13:29</t>
  </si>
  <si>
    <t>18:13:36</t>
  </si>
  <si>
    <t>18:13:38</t>
  </si>
  <si>
    <t>18:14:00</t>
  </si>
  <si>
    <t>18:14:07</t>
  </si>
  <si>
    <t>18:14:05</t>
  </si>
  <si>
    <t>18:14:08</t>
  </si>
  <si>
    <t>16:08:39</t>
  </si>
  <si>
    <t>18:14:23</t>
  </si>
  <si>
    <t>17:22:39</t>
  </si>
  <si>
    <t>18:14:31</t>
  </si>
  <si>
    <t>18:14:34</t>
  </si>
  <si>
    <t>18:14:50</t>
  </si>
  <si>
    <t>18:15:23</t>
  </si>
  <si>
    <t>18:15:38</t>
  </si>
  <si>
    <t>18:15:40</t>
  </si>
  <si>
    <t>18:15:42</t>
  </si>
  <si>
    <t>18:15:51</t>
  </si>
  <si>
    <t>18:15:53</t>
  </si>
  <si>
    <t>18:15:56</t>
  </si>
  <si>
    <t>18:15:57</t>
  </si>
  <si>
    <t>18:15:59</t>
  </si>
  <si>
    <t>18:16:06</t>
  </si>
  <si>
    <t>18:16:09</t>
  </si>
  <si>
    <t>18:16:10</t>
  </si>
  <si>
    <t>18:16:13</t>
  </si>
  <si>
    <t>18:16:15</t>
  </si>
  <si>
    <t>18:16:22</t>
  </si>
  <si>
    <t>18:16:34</t>
  </si>
  <si>
    <t>18:16:42</t>
  </si>
  <si>
    <t>18:16:51</t>
  </si>
  <si>
    <t>18:16:55</t>
  </si>
  <si>
    <t>18:16:58</t>
  </si>
  <si>
    <t>18:16:59</t>
  </si>
  <si>
    <t>18:17:10</t>
  </si>
  <si>
    <t>18:17:15</t>
  </si>
  <si>
    <t>18:17:17</t>
  </si>
  <si>
    <t>18:17:18</t>
  </si>
  <si>
    <t>18:17:29</t>
  </si>
  <si>
    <t>18:17:44</t>
  </si>
  <si>
    <t>18:17:48</t>
  </si>
  <si>
    <t>18:17:55</t>
  </si>
  <si>
    <t>18:18:13</t>
  </si>
  <si>
    <t>18:18:15</t>
  </si>
  <si>
    <t>18:18:19</t>
  </si>
  <si>
    <t>18:18:20</t>
  </si>
  <si>
    <t>18:18:29</t>
  </si>
  <si>
    <t>18:18:32</t>
  </si>
  <si>
    <t>18:18:40</t>
  </si>
  <si>
    <t>18:18:43</t>
  </si>
  <si>
    <t>18:18:50</t>
  </si>
  <si>
    <t>18:18:58</t>
  </si>
  <si>
    <t>18:19:07</t>
  </si>
  <si>
    <t>16:34:34</t>
  </si>
  <si>
    <t>18:19:19</t>
  </si>
  <si>
    <t>18:19:25</t>
  </si>
  <si>
    <t>18:19:42</t>
  </si>
  <si>
    <t>18:19:48</t>
  </si>
  <si>
    <t>18:19:50</t>
  </si>
  <si>
    <t>18:19:55</t>
  </si>
  <si>
    <t>18:19:56</t>
  </si>
  <si>
    <t>18:19:58</t>
  </si>
  <si>
    <t>18:20:02</t>
  </si>
  <si>
    <t>18:20:14</t>
  </si>
  <si>
    <t>18:20:17</t>
  </si>
  <si>
    <t>18:20:18</t>
  </si>
  <si>
    <t>18:20:19</t>
  </si>
  <si>
    <t>18:20:21</t>
  </si>
  <si>
    <t>18:20:29</t>
  </si>
  <si>
    <t>18:20:35</t>
  </si>
  <si>
    <t>18:20:42</t>
  </si>
  <si>
    <t>18:21:02</t>
  </si>
  <si>
    <t>18:21:18</t>
  </si>
  <si>
    <t>18:21:20</t>
  </si>
  <si>
    <t>18:21:43</t>
  </si>
  <si>
    <t>18:21:49</t>
  </si>
  <si>
    <t>18:21:52</t>
  </si>
  <si>
    <t>18:21:54</t>
  </si>
  <si>
    <t>18:22:02</t>
  </si>
  <si>
    <t>18:17:52</t>
  </si>
  <si>
    <t>18:22:04</t>
  </si>
  <si>
    <t>16:39:37</t>
  </si>
  <si>
    <t>18:22:06</t>
  </si>
  <si>
    <t>18:22:07</t>
  </si>
  <si>
    <t>18:22:19</t>
  </si>
  <si>
    <t>18:16:38</t>
  </si>
  <si>
    <t>18:22:33</t>
  </si>
  <si>
    <t>18:22:35</t>
  </si>
  <si>
    <t>18:22:38</t>
  </si>
  <si>
    <t>18:22:44</t>
  </si>
  <si>
    <t>18:22:46</t>
  </si>
  <si>
    <t>18:22:48</t>
  </si>
  <si>
    <t>18:22:53</t>
  </si>
  <si>
    <t>18:23:05</t>
  </si>
  <si>
    <t>18:23:08</t>
  </si>
  <si>
    <t>18:23:11</t>
  </si>
  <si>
    <t>16:31:53</t>
  </si>
  <si>
    <t>18:23:17</t>
  </si>
  <si>
    <t>18:23:18</t>
  </si>
  <si>
    <t>18:23:31</t>
  </si>
  <si>
    <t>18:23:43</t>
  </si>
  <si>
    <t>18:23:50</t>
  </si>
  <si>
    <t>18:23:54</t>
  </si>
  <si>
    <t>18:23:56</t>
  </si>
  <si>
    <t>18:23:58</t>
  </si>
  <si>
    <t>18:24:05</t>
  </si>
  <si>
    <t>18:24:11</t>
  </si>
  <si>
    <t>18:24:15</t>
  </si>
  <si>
    <t>18:22:14</t>
  </si>
  <si>
    <t>18:24:19</t>
  </si>
  <si>
    <t>18:24:20</t>
  </si>
  <si>
    <t>15:45:33</t>
  </si>
  <si>
    <t>18:24:36</t>
  </si>
  <si>
    <t>18:24:41</t>
  </si>
  <si>
    <t>18:24:52</t>
  </si>
  <si>
    <t>18:21:06</t>
  </si>
  <si>
    <t>18:24:56</t>
  </si>
  <si>
    <t>18:24:57</t>
  </si>
  <si>
    <t>18:25:02</t>
  </si>
  <si>
    <t>18:25:21</t>
  </si>
  <si>
    <t>18:25:33</t>
  </si>
  <si>
    <t>18:24:43</t>
  </si>
  <si>
    <t>18:25:51</t>
  </si>
  <si>
    <t>16:05:00</t>
  </si>
  <si>
    <t>18:25:58</t>
  </si>
  <si>
    <t>18:26:07</t>
  </si>
  <si>
    <t>18:26:15</t>
  </si>
  <si>
    <t>18:26:16</t>
  </si>
  <si>
    <t>18:26:21</t>
  </si>
  <si>
    <t>18:26:24</t>
  </si>
  <si>
    <t>18:26:25</t>
  </si>
  <si>
    <t>18:26:44</t>
  </si>
  <si>
    <t>18:26:55</t>
  </si>
  <si>
    <t>18:26:57</t>
  </si>
  <si>
    <t>18:27:01</t>
  </si>
  <si>
    <t>18:27:03</t>
  </si>
  <si>
    <t>18:27:15</t>
  </si>
  <si>
    <t>18:27:18</t>
  </si>
  <si>
    <t>18:27:20</t>
  </si>
  <si>
    <t>18:27:26</t>
  </si>
  <si>
    <t>18:27:27</t>
  </si>
  <si>
    <t>18:27:29</t>
  </si>
  <si>
    <t>18:27:31</t>
  </si>
  <si>
    <t>18:27:39</t>
  </si>
  <si>
    <t>18:27:42</t>
  </si>
  <si>
    <t>18:27:46</t>
  </si>
  <si>
    <t>18:27:47</t>
  </si>
  <si>
    <t>18:28:08</t>
  </si>
  <si>
    <t>18:28:16</t>
  </si>
  <si>
    <t>18:28:20</t>
  </si>
  <si>
    <t>18:28:19</t>
  </si>
  <si>
    <t>18:28:21</t>
  </si>
  <si>
    <t>18:28:24</t>
  </si>
  <si>
    <t>18:28:39</t>
  </si>
  <si>
    <t>18:28:42</t>
  </si>
  <si>
    <t>18:19:16</t>
  </si>
  <si>
    <t>18:21:13</t>
  </si>
  <si>
    <t>18:28:51</t>
  </si>
  <si>
    <t>18:29:14</t>
  </si>
  <si>
    <t>18:29:20</t>
  </si>
  <si>
    <t>18:29:25</t>
  </si>
  <si>
    <t>18:29:26</t>
  </si>
  <si>
    <t>18:29:33</t>
  </si>
  <si>
    <t>18:29:34</t>
  </si>
  <si>
    <t>18:29:37</t>
  </si>
  <si>
    <t>18:29:40</t>
  </si>
  <si>
    <t>18:29:41</t>
  </si>
  <si>
    <t>18:29:43</t>
  </si>
  <si>
    <t>18:29:45</t>
  </si>
  <si>
    <t>18:29:46</t>
  </si>
  <si>
    <t>18:29:48</t>
  </si>
  <si>
    <t>18:29:53</t>
  </si>
  <si>
    <t>18:29:55</t>
  </si>
  <si>
    <t>18:30:06</t>
  </si>
  <si>
    <t>18:28:00</t>
  </si>
  <si>
    <t>18:30:08</t>
  </si>
  <si>
    <t>18:15:10</t>
  </si>
  <si>
    <t>18:30:10</t>
  </si>
  <si>
    <t>18:30:13</t>
  </si>
  <si>
    <t>18:30:15</t>
  </si>
  <si>
    <t>18:30:05</t>
  </si>
  <si>
    <t>18:30:17</t>
  </si>
  <si>
    <t>18:30:19</t>
  </si>
  <si>
    <t>18:30:20</t>
  </si>
  <si>
    <t>18:30:22</t>
  </si>
  <si>
    <t>18:30:26</t>
  </si>
  <si>
    <t>18:30:49</t>
  </si>
  <si>
    <t>18:30:37</t>
  </si>
  <si>
    <t>18:30:53</t>
  </si>
  <si>
    <t>15:59:02</t>
  </si>
  <si>
    <t>18:30:56</t>
  </si>
  <si>
    <t>18:30:58</t>
  </si>
  <si>
    <t>18:31:04</t>
  </si>
  <si>
    <t>18:31:11</t>
  </si>
  <si>
    <t>18:31:14</t>
  </si>
  <si>
    <t>18:31:18</t>
  </si>
  <si>
    <t>18:31:20</t>
  </si>
  <si>
    <t>18:31:32</t>
  </si>
  <si>
    <t>18:31:36</t>
  </si>
  <si>
    <t>18:31:37</t>
  </si>
  <si>
    <t>18:31:46</t>
  </si>
  <si>
    <t>18:31:50</t>
  </si>
  <si>
    <t>18:31:53</t>
  </si>
  <si>
    <t>18:31:57</t>
  </si>
  <si>
    <t>18:32:00</t>
  </si>
  <si>
    <t>18:32:03</t>
  </si>
  <si>
    <t>18:32:16</t>
  </si>
  <si>
    <t>18:32:35</t>
  </si>
  <si>
    <t>18:32:38</t>
  </si>
  <si>
    <t>18:32:41</t>
  </si>
  <si>
    <t>18:32:43</t>
  </si>
  <si>
    <t>18:32:47</t>
  </si>
  <si>
    <t>18:32:50</t>
  </si>
  <si>
    <t>18:32:51</t>
  </si>
  <si>
    <t>18:33:01</t>
  </si>
  <si>
    <t>18:33:11</t>
  </si>
  <si>
    <t>18:33:17</t>
  </si>
  <si>
    <t>18:33:23</t>
  </si>
  <si>
    <t>18:33:24</t>
  </si>
  <si>
    <t>18:33:27</t>
  </si>
  <si>
    <t>18:33:42</t>
  </si>
  <si>
    <t>18:33:44</t>
  </si>
  <si>
    <t>18:33:50</t>
  </si>
  <si>
    <t>18:33:51</t>
  </si>
  <si>
    <t>18:33:55</t>
  </si>
  <si>
    <t>18:33:58</t>
  </si>
  <si>
    <t>18:34:02</t>
  </si>
  <si>
    <t>18:34:08</t>
  </si>
  <si>
    <t>18:34:09</t>
  </si>
  <si>
    <t>18:34:13</t>
  </si>
  <si>
    <t>18:34:15</t>
  </si>
  <si>
    <t>18:34:19</t>
  </si>
  <si>
    <t>18:34:24</t>
  </si>
  <si>
    <t>18:34:27</t>
  </si>
  <si>
    <t>18:34:28</t>
  </si>
  <si>
    <t>18:34:30</t>
  </si>
  <si>
    <t>18:34:32</t>
  </si>
  <si>
    <t>18:34:39</t>
  </si>
  <si>
    <t>18:34:43</t>
  </si>
  <si>
    <t>18:34:48</t>
  </si>
  <si>
    <t>18:34:59</t>
  </si>
  <si>
    <t>18:35:00</t>
  </si>
  <si>
    <t>18:35:02</t>
  </si>
  <si>
    <t>18:35:06</t>
  </si>
  <si>
    <t>18:35:09</t>
  </si>
  <si>
    <t>18:35:10</t>
  </si>
  <si>
    <t>15:16:31</t>
  </si>
  <si>
    <t>18:35:23</t>
  </si>
  <si>
    <t>18:35:26</t>
  </si>
  <si>
    <t>18:35:30</t>
  </si>
  <si>
    <t>18:35:33</t>
  </si>
  <si>
    <t>18:35:41</t>
  </si>
  <si>
    <t>18:35:42</t>
  </si>
  <si>
    <t>18:35:44</t>
  </si>
  <si>
    <t>18:35:47</t>
  </si>
  <si>
    <t>18:35:49</t>
  </si>
  <si>
    <t>18:35:52</t>
  </si>
  <si>
    <t>18:35:53</t>
  </si>
  <si>
    <t>18:35:55</t>
  </si>
  <si>
    <t>18:36:00</t>
  </si>
  <si>
    <t>16:32:56</t>
  </si>
  <si>
    <t>18:36:01</t>
  </si>
  <si>
    <t>18:35:59</t>
  </si>
  <si>
    <t>18:36:02</t>
  </si>
  <si>
    <t>18:36:18</t>
  </si>
  <si>
    <t>18:36:24</t>
  </si>
  <si>
    <t>18:36:25</t>
  </si>
  <si>
    <t>18:36:30</t>
  </si>
  <si>
    <t>18:36:33</t>
  </si>
  <si>
    <t>18:36:38</t>
  </si>
  <si>
    <t>18:36:39</t>
  </si>
  <si>
    <t>18:36:40</t>
  </si>
  <si>
    <t>18:36:45</t>
  </si>
  <si>
    <t>18:36:46</t>
  </si>
  <si>
    <t>18:36:53</t>
  </si>
  <si>
    <t>18:36:55</t>
  </si>
  <si>
    <t>18:37:00</t>
  </si>
  <si>
    <t>18:37:02</t>
  </si>
  <si>
    <t>18:37:04</t>
  </si>
  <si>
    <t>18:37:10</t>
  </si>
  <si>
    <t>18:37:11</t>
  </si>
  <si>
    <t>18:37:21</t>
  </si>
  <si>
    <t>18:37:23</t>
  </si>
  <si>
    <t>18:37:25</t>
  </si>
  <si>
    <t>18:37:26</t>
  </si>
  <si>
    <t>17:35:53</t>
  </si>
  <si>
    <t>18:37:28</t>
  </si>
  <si>
    <t>18:37:31</t>
  </si>
  <si>
    <t>18:37:36</t>
  </si>
  <si>
    <t>18:37:42</t>
  </si>
  <si>
    <t>18:37:44</t>
  </si>
  <si>
    <t>15:20:13</t>
  </si>
  <si>
    <t>18:37:58</t>
  </si>
  <si>
    <t>18:38:06</t>
  </si>
  <si>
    <t>18:38:31</t>
  </si>
  <si>
    <t>18:38:42</t>
  </si>
  <si>
    <t>16:27:25</t>
  </si>
  <si>
    <t>18:38:43</t>
  </si>
  <si>
    <t>18:38:44</t>
  </si>
  <si>
    <t>18:32:52</t>
  </si>
  <si>
    <t>18:35:25</t>
  </si>
  <si>
    <t>18:38:47</t>
  </si>
  <si>
    <t>18:38:53</t>
  </si>
  <si>
    <t>18:38:56</t>
  </si>
  <si>
    <t>18:38:57</t>
  </si>
  <si>
    <t>18:29:27</t>
  </si>
  <si>
    <t>18:30:57</t>
  </si>
  <si>
    <t>18:39:00</t>
  </si>
  <si>
    <t>18:39:07</t>
  </si>
  <si>
    <t>18:39:08</t>
  </si>
  <si>
    <t>15:31:03</t>
  </si>
  <si>
    <t>18:39:09</t>
  </si>
  <si>
    <t>18:11:08</t>
  </si>
  <si>
    <t>18:39:11</t>
  </si>
  <si>
    <t>18:38:30</t>
  </si>
  <si>
    <t>18:34:29</t>
  </si>
  <si>
    <t>18:39:12</t>
  </si>
  <si>
    <t>18:39:14</t>
  </si>
  <si>
    <t>18:39:20</t>
  </si>
  <si>
    <t>18:39:22</t>
  </si>
  <si>
    <t>18:36:23</t>
  </si>
  <si>
    <t>18:39:30</t>
  </si>
  <si>
    <t>18:39:39</t>
  </si>
  <si>
    <t>18:39:45</t>
  </si>
  <si>
    <t>18:39:49</t>
  </si>
  <si>
    <t>18:39:50</t>
  </si>
  <si>
    <t>18:39:59</t>
  </si>
  <si>
    <t>18:40:07</t>
  </si>
  <si>
    <t>18:39:55</t>
  </si>
  <si>
    <t>18:40:12</t>
  </si>
  <si>
    <t>18:40:14</t>
  </si>
  <si>
    <t>18:40:24</t>
  </si>
  <si>
    <t>15:20:48</t>
  </si>
  <si>
    <t>17:16:32</t>
  </si>
  <si>
    <t>15:24:52</t>
  </si>
  <si>
    <t>18:40:28</t>
  </si>
  <si>
    <t>18:40:30</t>
  </si>
  <si>
    <t>18:40:35</t>
  </si>
  <si>
    <t>15:11:09</t>
  </si>
  <si>
    <t>15:48:32</t>
  </si>
  <si>
    <t>15:12:41</t>
  </si>
  <si>
    <t>18:40:39</t>
  </si>
  <si>
    <t>18:40:40</t>
  </si>
  <si>
    <t>15:05:12</t>
  </si>
  <si>
    <t>18:38:24</t>
  </si>
  <si>
    <t>15:04:34</t>
  </si>
  <si>
    <t>18:38:32</t>
  </si>
  <si>
    <t>15:05:40</t>
  </si>
  <si>
    <t>18:38:51</t>
  </si>
  <si>
    <t>16:31:27</t>
  </si>
  <si>
    <t>18:36:22</t>
  </si>
  <si>
    <t>18:38:11</t>
  </si>
  <si>
    <t>18:40:44</t>
  </si>
  <si>
    <t>18:40:48</t>
  </si>
  <si>
    <t>18:40:49</t>
  </si>
  <si>
    <t>18:40:51</t>
  </si>
  <si>
    <t>18:40:52</t>
  </si>
  <si>
    <t>18:14:28</t>
  </si>
  <si>
    <t>18:15:41</t>
  </si>
  <si>
    <t>18:17:38</t>
  </si>
  <si>
    <t>18:23:25</t>
  </si>
  <si>
    <t>18:32:25</t>
  </si>
  <si>
    <t>18:34:10</t>
  </si>
  <si>
    <t>18:40:57</t>
  </si>
  <si>
    <t>18:41:05</t>
  </si>
  <si>
    <t>18:11:56</t>
  </si>
  <si>
    <t>18:41:07</t>
  </si>
  <si>
    <t>18:41:09</t>
  </si>
  <si>
    <t>18:41:10</t>
  </si>
  <si>
    <t>18:39:51</t>
  </si>
  <si>
    <t>18:41:22</t>
  </si>
  <si>
    <t>18:41:28</t>
  </si>
  <si>
    <t>18:41:29</t>
  </si>
  <si>
    <t>13:53:57</t>
  </si>
  <si>
    <t>16:43:34</t>
  </si>
  <si>
    <t>18:41:31</t>
  </si>
  <si>
    <t>16:12:40</t>
  </si>
  <si>
    <t>18:33:25</t>
  </si>
  <si>
    <t>18:41:33</t>
  </si>
  <si>
    <t>18:41:35</t>
  </si>
  <si>
    <t>18:41:38</t>
  </si>
  <si>
    <t>15:12:47</t>
  </si>
  <si>
    <t>18:41:43</t>
  </si>
  <si>
    <t>18:41:45</t>
  </si>
  <si>
    <t>18:41:52</t>
  </si>
  <si>
    <t>16:04:43</t>
  </si>
  <si>
    <t>18:41:58</t>
  </si>
  <si>
    <t>18:42:02</t>
  </si>
  <si>
    <t>18:42:06</t>
  </si>
  <si>
    <t>18:42:21</t>
  </si>
  <si>
    <t>18:42:24</t>
  </si>
  <si>
    <t>16:01:47</t>
  </si>
  <si>
    <t>18:42:25</t>
  </si>
  <si>
    <t>18:05:41</t>
  </si>
  <si>
    <t>18:42:30</t>
  </si>
  <si>
    <t>17:12:57</t>
  </si>
  <si>
    <t>18:42:35</t>
  </si>
  <si>
    <t>18:40:22</t>
  </si>
  <si>
    <t>18:42:26</t>
  </si>
  <si>
    <t>15:45:00</t>
  </si>
  <si>
    <t>18:41:30</t>
  </si>
  <si>
    <t>18:42:43</t>
  </si>
  <si>
    <t>18:42:44</t>
  </si>
  <si>
    <t>18:24:24</t>
  </si>
  <si>
    <t>18:42:49</t>
  </si>
  <si>
    <t>15:05:07</t>
  </si>
  <si>
    <t>18:23:41</t>
  </si>
  <si>
    <t>18:42:52</t>
  </si>
  <si>
    <t>17:30:17</t>
  </si>
  <si>
    <t>18:04:51</t>
  </si>
  <si>
    <t>15:00:05</t>
  </si>
  <si>
    <t>18:42:53</t>
  </si>
  <si>
    <t>https://twitter.com/rutland_rugby/status/1150830553526128641</t>
  </si>
  <si>
    <t>https://twitter.com/kg_xv/status/1150830640293711873</t>
  </si>
  <si>
    <t>https://twitter.com/sanitysane123/status/1150830709457719297</t>
  </si>
  <si>
    <t>https://twitter.com/ravensbrent/status/1150830700188372995</t>
  </si>
  <si>
    <t>https://twitter.com/ravensbrent/status/1150830718488109056</t>
  </si>
  <si>
    <t>https://twitter.com/andreas_tsatsos/status/1150830746560421888</t>
  </si>
  <si>
    <t>https://twitter.com/myers_keith/status/1150830641472253959</t>
  </si>
  <si>
    <t>https://twitter.com/myers_keith/status/1150830652192952327</t>
  </si>
  <si>
    <t>https://twitter.com/myers_keith/status/1150830727275196417</t>
  </si>
  <si>
    <t>https://twitter.com/myers_keith/status/1150830760657600512</t>
  </si>
  <si>
    <t>https://twitter.com/coachiii2301/status/1150830791481597952</t>
  </si>
  <si>
    <t>https://twitter.com/varbar5/status/1150830797785636864</t>
  </si>
  <si>
    <t>https://twitter.com/pegv24/status/1150830889510875143</t>
  </si>
  <si>
    <t>https://twitter.com/sup3rshan3mod3/status/1150830921353797632</t>
  </si>
  <si>
    <t>https://twitter.com/manuelh66348501/status/1150830912180875265</t>
  </si>
  <si>
    <t>https://twitter.com/manuelh66348501/status/1150830925808205829</t>
  </si>
  <si>
    <t>https://twitter.com/tampabaytre/status/1150799347803668480</t>
  </si>
  <si>
    <t>https://twitter.com/mikeypost_4/status/1150830987372351488</t>
  </si>
  <si>
    <t>https://twitter.com/abc15sports/status/1150817968856547331</t>
  </si>
  <si>
    <t>https://twitter.com/nflrt_/status/1150831022705131521</t>
  </si>
  <si>
    <t>https://twitter.com/gogoblue_/status/1150831032003911681</t>
  </si>
  <si>
    <t>https://twitter.com/jakey_rodriguez/status/1150831032318349312</t>
  </si>
  <si>
    <t>https://twitter.com/slippaz23/status/1150831101792980993</t>
  </si>
  <si>
    <t>https://twitter.com/dejeadam/status/1150831239336792065</t>
  </si>
  <si>
    <t>https://twitter.com/part_time_bro/status/1150831300674228225</t>
  </si>
  <si>
    <t>https://twitter.com/laceup_football/status/1150831309071060992</t>
  </si>
  <si>
    <t>https://twitter.com/emn8631/status/1150831319892594688</t>
  </si>
  <si>
    <t>https://twitter.com/pardue_anthony/status/1150831320261468160</t>
  </si>
  <si>
    <t>https://twitter.com/wildwilson88/status/1150831356101963777</t>
  </si>
  <si>
    <t>https://twitter.com/henrysanchez/status/1150831365144924160</t>
  </si>
  <si>
    <t>https://twitter.com/jacob_loeffler7/status/1150831379652853760</t>
  </si>
  <si>
    <t>https://twitter.com/exec_tours/status/1150831380466737152</t>
  </si>
  <si>
    <t>https://twitter.com/kevinsneed4/status/1150831390730194944</t>
  </si>
  <si>
    <t>https://twitter.com/beezy_jb/status/1150831419243016194</t>
  </si>
  <si>
    <t>https://twitter.com/mattfranchise/status/1150831431645425666</t>
  </si>
  <si>
    <t>https://twitter.com/coach_pettigrew/status/1150831437278601217</t>
  </si>
  <si>
    <t>https://twitter.com/harryburks4/status/1150831449932648448</t>
  </si>
  <si>
    <t>https://twitter.com/delrio_brayan/status/1150831457817878528</t>
  </si>
  <si>
    <t>https://twitter.com/elicant74377669/status/1150831488734302208</t>
  </si>
  <si>
    <t>https://twitter.com/scary_hour/status/1150831538382073857</t>
  </si>
  <si>
    <t>https://twitter.com/mustang1321/status/1150831570179072000</t>
  </si>
  <si>
    <t>https://twitter.com/getyour2/status/1150831609316290561</t>
  </si>
  <si>
    <t>https://twitter.com/therealquay_1/status/1150831625393102848</t>
  </si>
  <si>
    <t>https://twitter.com/mikeaveli24/status/1150831639364173824</t>
  </si>
  <si>
    <t>https://twitter.com/v_mayer/status/1150831641797025793</t>
  </si>
  <si>
    <t>https://twitter.com/mattdantonio7/status/1150831642140913665</t>
  </si>
  <si>
    <t>https://twitter.com/sascha471/status/1150831686390882305</t>
  </si>
  <si>
    <t>https://twitter.com/db_staygassinem/status/1150831709601951749</t>
  </si>
  <si>
    <t>https://twitter.com/lordmegatron1st/status/1150831715570671616</t>
  </si>
  <si>
    <t>https://twitter.com/arredondoiv/status/1150831721413111810</t>
  </si>
  <si>
    <t>https://twitter.com/chiefs_kingdom_/status/1150831767277850624</t>
  </si>
  <si>
    <t>https://twitter.com/saadawi22s/status/1150831830360367104</t>
  </si>
  <si>
    <t>https://twitter.com/_travik/status/1150831848685129728</t>
  </si>
  <si>
    <t>https://twitter.com/denotsm/status/1150831877579784193</t>
  </si>
  <si>
    <t>https://twitter.com/raider_forums/status/1150831951244398595</t>
  </si>
  <si>
    <t>https://twitter.com/balderrama_jake/status/1150831959649579010</t>
  </si>
  <si>
    <t>https://twitter.com/mm_ave15th/status/1150831976275992577</t>
  </si>
  <si>
    <t>https://twitter.com/cjworldpeace/status/1150831983381102592</t>
  </si>
  <si>
    <t>https://twitter.com/mrplatinumtouch/status/1150832019213029381</t>
  </si>
  <si>
    <t>https://twitter.com/kaic_99/status/1150832031615479808</t>
  </si>
  <si>
    <t>https://twitter.com/mikepopovich82/status/1150832063907586049</t>
  </si>
  <si>
    <t>https://twitter.com/mattmontalvo21/status/1150832079053025281</t>
  </si>
  <si>
    <t>https://twitter.com/jerson213/status/1150832107075375104</t>
  </si>
  <si>
    <t>https://twitter.com/keatpegg/status/1150832142227857412</t>
  </si>
  <si>
    <t>https://twitter.com/0001angel/status/1150832176897748992</t>
  </si>
  <si>
    <t>https://twitter.com/a2dradio_com/status/1150805868151267328</t>
  </si>
  <si>
    <t>https://twitter.com/lionspassion/status/1150832229842657281</t>
  </si>
  <si>
    <t>https://twitter.com/lockedonazcards/status/1150832255301873664</t>
  </si>
  <si>
    <t>https://twitter.com/clancyscorner/status/1150832325627789312</t>
  </si>
  <si>
    <t>https://twitter.com/alex5ava6e/status/1150832349132648451</t>
  </si>
  <si>
    <t>https://twitter.com/thenanoblitz/status/1150832359794782208</t>
  </si>
  <si>
    <t>https://twitter.com/anthonydj16/status/1150832378530713607</t>
  </si>
  <si>
    <t>https://twitter.com/csterns_7/status/1150832383790407682</t>
  </si>
  <si>
    <t>https://twitter.com/jjflowers22/status/1150832392925569025</t>
  </si>
  <si>
    <t>https://twitter.com/author_austanb/status/1150832411359502337</t>
  </si>
  <si>
    <t>https://twitter.com/titanstonk/status/1150832460550287360</t>
  </si>
  <si>
    <t>https://twitter.com/tryhardsilva/status/1150832473439236097</t>
  </si>
  <si>
    <t>https://twitter.com/brother_tyler8/status/1150832478007058437</t>
  </si>
  <si>
    <t>https://twitter.com/chrismacaluso/status/1150832481794289664</t>
  </si>
  <si>
    <t>https://twitter.com/bradydelonjay2/status/1150832487200940033</t>
  </si>
  <si>
    <t>https://twitter.com/ruthieeee13/status/1150832487846670338</t>
  </si>
  <si>
    <t>https://twitter.com/raidernatione13/status/1150832490531024897</t>
  </si>
  <si>
    <t>https://twitter.com/_whoisdez/status/1150832521048928256</t>
  </si>
  <si>
    <t>https://twitter.com/treyg84/status/1150832548001538048</t>
  </si>
  <si>
    <t>https://twitter.com/persnn0ngrta/status/1150832576350892034</t>
  </si>
  <si>
    <t>https://twitter.com/thenamesjeffrey/status/1150832659850919936</t>
  </si>
  <si>
    <t>https://twitter.com/cesarioa/status/1150832727488253952</t>
  </si>
  <si>
    <t>https://twitter.com/yungspooky460/status/1150832737911279616</t>
  </si>
  <si>
    <t>https://twitter.com/zhetoven/status/1150832833965023232</t>
  </si>
  <si>
    <t>https://twitter.com/sportsrhetorik/status/1150832856551366657</t>
  </si>
  <si>
    <t>https://twitter.com/_itsdyl/status/1150832870572908544</t>
  </si>
  <si>
    <t>https://twitter.com/arturol_6/status/1150832878550261760</t>
  </si>
  <si>
    <t>https://twitter.com/yoo_fernandez/status/1150832911215730688</t>
  </si>
  <si>
    <t>https://twitter.com/init4thekicks/status/1150831864749416450</t>
  </si>
  <si>
    <t>https://twitter.com/init4thekicks/status/1150832920564838402</t>
  </si>
  <si>
    <t>https://twitter.com/captainspacely7/status/1150807139411099648</t>
  </si>
  <si>
    <t>https://twitter.com/shockthemaven/status/1150832931222499330</t>
  </si>
  <si>
    <t>https://twitter.com/motisive/status/1150832932363202560</t>
  </si>
  <si>
    <t>https://twitter.com/bcu_wildcat17/status/1150832983059947520</t>
  </si>
  <si>
    <t>https://twitter.com/mateodos_/status/1150831552865005570</t>
  </si>
  <si>
    <t>https://twitter.com/royalwaters_/status/1150832984615993344</t>
  </si>
  <si>
    <t>https://twitter.com/nicnevernick/status/1150833044644859904</t>
  </si>
  <si>
    <t>https://twitter.com/barret_tyler/status/1150833049719861248</t>
  </si>
  <si>
    <t>https://twitter.com/riptelly2x/status/1150833061824802821</t>
  </si>
  <si>
    <t>https://twitter.com/thabitianyabwil/status/1150833090232836096</t>
  </si>
  <si>
    <t>https://twitter.com/johnsgrosz1/status/1150833096331128834</t>
  </si>
  <si>
    <t>https://twitter.com/chriskc510/status/1150833107148238848</t>
  </si>
  <si>
    <t>https://twitter.com/hersheeeykisses/status/1150833125305380865</t>
  </si>
  <si>
    <t>https://twitter.com/pvillah_/status/1150833178388492293</t>
  </si>
  <si>
    <t>https://twitter.com/ronb324/status/1150833179088941057</t>
  </si>
  <si>
    <t>https://twitter.com/dmv_capo/status/1150833189616832512</t>
  </si>
  <si>
    <t>https://twitter.com/pchrisbrantley/status/1150833201386000384</t>
  </si>
  <si>
    <t>https://twitter.com/titans/status/1150805190989242369</t>
  </si>
  <si>
    <t>https://twitter.com/leesmith06/status/1150833204208627716</t>
  </si>
  <si>
    <t>https://twitter.com/j_cruuu/status/1150833227403108352</t>
  </si>
  <si>
    <t>https://twitter.com/coolioneal/status/1150833231622811648</t>
  </si>
  <si>
    <t>https://twitter.com/giannobile1/status/1150833287268634626</t>
  </si>
  <si>
    <t>https://twitter.com/holdenmeyers5/status/1150833336924983302</t>
  </si>
  <si>
    <t>https://twitter.com/calebstig/status/1150833364234059777</t>
  </si>
  <si>
    <t>https://twitter.com/pgunna25/status/1150833381669769216</t>
  </si>
  <si>
    <t>https://twitter.com/linemanrock/status/1150833390658023424</t>
  </si>
  <si>
    <t>https://twitter.com/raylozatx/status/1150833399629848586</t>
  </si>
  <si>
    <t>https://twitter.com/gnarlieb/status/1150833428511653888</t>
  </si>
  <si>
    <t>https://twitter.com/phillisfacts/status/1150833453019160578</t>
  </si>
  <si>
    <t>https://twitter.com/ikickmidgetstoo/status/1150833471440531457</t>
  </si>
  <si>
    <t>https://twitter.com/marcaclarousa/status/1150832963367526400</t>
  </si>
  <si>
    <t>https://twitter.com/lislazz/status/1150833485952819200</t>
  </si>
  <si>
    <t>https://twitter.com/raiderstoney/status/1150833493036982272</t>
  </si>
  <si>
    <t>https://twitter.com/danschneiernfl/status/1150793531591671808</t>
  </si>
  <si>
    <t>https://twitter.com/clappedshawn/status/1150833557721505795</t>
  </si>
  <si>
    <t>https://twitter.com/leoreyes2283/status/1150833559197945863</t>
  </si>
  <si>
    <t>https://twitter.com/texansbr/status/1150833577996824577</t>
  </si>
  <si>
    <t>https://twitter.com/reedssporttalk/status/1150833624373010432</t>
  </si>
  <si>
    <t>https://twitter.com/vincevalley/status/1150832676464521223</t>
  </si>
  <si>
    <t>https://twitter.com/vincevalley/status/1150833643050266624</t>
  </si>
  <si>
    <t>https://twitter.com/g_rant_wilson/status/1150833648247222272</t>
  </si>
  <si>
    <t>https://twitter.com/manw3_1stnames/status/1150833669361115136</t>
  </si>
  <si>
    <t>https://twitter.com/ninerdan1sr/status/1150833747035480064</t>
  </si>
  <si>
    <t>https://twitter.com/t_bell111/status/1150833797882998786</t>
  </si>
  <si>
    <t>https://twitter.com/alanlopherrera1/status/1150833587941306369</t>
  </si>
  <si>
    <t>https://twitter.com/alanlopherrera1/status/1150833871904055297</t>
  </si>
  <si>
    <t>https://twitter.com/vikings/status/1150798426423955461</t>
  </si>
  <si>
    <t>https://twitter.com/egttour/status/1150833900635283456</t>
  </si>
  <si>
    <t>https://twitter.com/snippaboii/status/1150833939243778048</t>
  </si>
  <si>
    <t>https://twitter.com/cooneytunes23/status/1150833973301522434</t>
  </si>
  <si>
    <t>https://twitter.com/thetruthserumff/status/1150833979119026177</t>
  </si>
  <si>
    <t>https://twitter.com/tpfink3/status/1150833997058064385</t>
  </si>
  <si>
    <t>https://twitter.com/bradylademann/status/1150834013054988288</t>
  </si>
  <si>
    <t>https://twitter.com/evanelder3/status/1150834017798905856</t>
  </si>
  <si>
    <t>https://twitter.com/chieflegend1/status/1150834096316264448</t>
  </si>
  <si>
    <t>https://twitter.com/recklessgman/status/1150834143028269059</t>
  </si>
  <si>
    <t>https://twitter.com/justindaniel_k/status/1150834148333875201</t>
  </si>
  <si>
    <t>https://twitter.com/myniggadamian/status/1150834168592392192</t>
  </si>
  <si>
    <t>https://twitter.com/goattesticles/status/1150834174351331329</t>
  </si>
  <si>
    <t>https://twitter.com/doomsdayfire09/status/1150834224338882560</t>
  </si>
  <si>
    <t>https://twitter.com/kinginxavier/status/1150834240118038528</t>
  </si>
  <si>
    <t>https://twitter.com/ervin_lassiter/status/1150834246195523584</t>
  </si>
  <si>
    <t>https://twitter.com/chrisrhodes24/status/1150834272187670528</t>
  </si>
  <si>
    <t>https://twitter.com/getsomesports/status/1150834277942063104</t>
  </si>
  <si>
    <t>https://twitter.com/dcarr75/status/1150834285844127744</t>
  </si>
  <si>
    <t>https://twitter.com/the_juice_31/status/1150834294027214848</t>
  </si>
  <si>
    <t>https://twitter.com/kushhgardens/status/1150834328030588935</t>
  </si>
  <si>
    <t>https://twitter.com/brento_3437/status/1150834337899798528</t>
  </si>
  <si>
    <t>https://twitter.com/djunior___/status/1150834354148581377</t>
  </si>
  <si>
    <t>https://twitter.com/coolestout/status/1150834359269810179</t>
  </si>
  <si>
    <t>https://twitter.com/chipdoudie2/status/1150834447400329217</t>
  </si>
  <si>
    <t>https://twitter.com/xyellow_flash/status/1150834480086769670</t>
  </si>
  <si>
    <t>https://twitter.com/donly727/status/1150834498474565634</t>
  </si>
  <si>
    <t>https://twitter.com/lijah_bell/status/1150834492954873861</t>
  </si>
  <si>
    <t>https://twitter.com/lijah_bell/status/1150834500747845632</t>
  </si>
  <si>
    <t>https://twitter.com/bborovetz28/status/1150834514761060352</t>
  </si>
  <si>
    <t>https://twitter.com/sheluvteezy/status/1150834576413118465</t>
  </si>
  <si>
    <t>https://twitter.com/kchsportstalk/status/1150834590598225922</t>
  </si>
  <si>
    <t>https://twitter.com/thefadedsports/status/1150832217926639618</t>
  </si>
  <si>
    <t>https://twitter.com/thefadedsports/status/1150832706093232130</t>
  </si>
  <si>
    <t>https://twitter.com/thefadedsports/status/1150834630184099846</t>
  </si>
  <si>
    <t>https://twitter.com/jjoseriveraa/status/1150834723058401280</t>
  </si>
  <si>
    <t>https://twitter.com/loganpind12/status/1150834747809173504</t>
  </si>
  <si>
    <t>https://twitter.com/mitchmilani/status/1150834750904365058</t>
  </si>
  <si>
    <t>https://twitter.com/d_mvrt/status/1150834770139594753</t>
  </si>
  <si>
    <t>https://twitter.com/thegridiron_nfl/status/1150834775529263105</t>
  </si>
  <si>
    <t>https://twitter.com/kaeph_/status/1150834804025450497</t>
  </si>
  <si>
    <t>https://twitter.com/elsenormayhem/status/1150834806898323456</t>
  </si>
  <si>
    <t>https://twitter.com/billyutvols/status/1150834819733118976</t>
  </si>
  <si>
    <t>https://twitter.com/tupacthagreat/status/1150834833888698369</t>
  </si>
  <si>
    <t>https://twitter.com/hellsangel8081/status/1150834836757733376</t>
  </si>
  <si>
    <t>https://twitter.com/vegasworldinc/status/1150834847839150081</t>
  </si>
  <si>
    <t>https://twitter.com/madden_mossiah/status/1150831435554725889</t>
  </si>
  <si>
    <t>https://twitter.com/madden_mossiah/status/1150834855007150080</t>
  </si>
  <si>
    <t>https://twitter.com/ab89/status/1150834856424890368</t>
  </si>
  <si>
    <t>https://twitter.com/originalmcgill3/status/1150834859574620160</t>
  </si>
  <si>
    <t>https://twitter.com/dymetrius21/status/1150834867992588288</t>
  </si>
  <si>
    <t>https://twitter.com/lisamatthewsaz/status/1150834889534521344</t>
  </si>
  <si>
    <t>https://twitter.com/whutthefaiz/status/1150834894911823872</t>
  </si>
  <si>
    <t>https://twitter.com/silkyjohnson411/status/1150834943733522437</t>
  </si>
  <si>
    <t>https://twitter.com/shadowleague/status/1150834414756278272</t>
  </si>
  <si>
    <t>https://twitter.com/orel661/status/1150834949387276288</t>
  </si>
  <si>
    <t>https://twitter.com/byjonheath/status/1150831182730420225</t>
  </si>
  <si>
    <t>https://twitter.com/byjonheath/status/1150834960829431808</t>
  </si>
  <si>
    <t>https://twitter.com/mylesm52/status/1150834970753142784</t>
  </si>
  <si>
    <t>https://twitter.com/olajuwon_hake3m/status/1150834978932035585</t>
  </si>
  <si>
    <t>https://twitter.com/504_brian/status/1150834939203588096</t>
  </si>
  <si>
    <t>https://twitter.com/504_brian/status/1150834987656200196</t>
  </si>
  <si>
    <t>https://twitter.com/resteasydad_41/status/1150834997890289664</t>
  </si>
  <si>
    <t>https://twitter.com/jrvar05eddie/status/1150835000910073856</t>
  </si>
  <si>
    <t>https://twitter.com/bradysyrek/status/1150835010364157953</t>
  </si>
  <si>
    <t>https://twitter.com/grand_marquis/status/1150835025694396416</t>
  </si>
  <si>
    <t>https://twitter.com/buckyballgame/status/1150835121093795842</t>
  </si>
  <si>
    <t>https://twitter.com/clemons012/status/1150835070791495686</t>
  </si>
  <si>
    <t>https://twitter.com/clemons012/status/1150835140114956300</t>
  </si>
  <si>
    <t>https://twitter.com/otlonespn/status/1150796927111507968</t>
  </si>
  <si>
    <t>https://twitter.com/cowboysfan1022/status/1150835141532618753</t>
  </si>
  <si>
    <t>https://twitter.com/matt_garcia94/status/1150835151758192641</t>
  </si>
  <si>
    <t>https://twitter.com/tcizzle386/status/1150835158838329345</t>
  </si>
  <si>
    <t>https://twitter.com/mrcoachfields/status/1150835185849720833</t>
  </si>
  <si>
    <t>https://twitter.com/dpcassidy2/status/1150835213645148163</t>
  </si>
  <si>
    <t>https://twitter.com/platamondeer/status/1150835226505089024</t>
  </si>
  <si>
    <t>https://twitter.com/freshfadedfrank/status/1150835228543475718</t>
  </si>
  <si>
    <t>https://twitter.com/aaronnsolano/status/1150835246008606722</t>
  </si>
  <si>
    <t>https://twitter.com/henry_amaya07/status/1150835253386178563</t>
  </si>
  <si>
    <t>https://twitter.com/sheena74s/status/1150835302929448962</t>
  </si>
  <si>
    <t>https://twitter.com/jefftoodank/status/1150835319467413504</t>
  </si>
  <si>
    <t>https://twitter.com/jetstgtc/status/1150835323192119298</t>
  </si>
  <si>
    <t>https://twitter.com/m_barrone/status/1150835360324345857</t>
  </si>
  <si>
    <t>https://twitter.com/bolutee/status/1150835379370676224</t>
  </si>
  <si>
    <t>https://twitter.com/jay2gee/status/1150835390103937026</t>
  </si>
  <si>
    <t>https://twitter.com/souljaroy95/status/1150835393375408131</t>
  </si>
  <si>
    <t>https://twitter.com/garronisreal/status/1150835409305382916</t>
  </si>
  <si>
    <t>https://twitter.com/raiderlarry/status/1150835420088791043</t>
  </si>
  <si>
    <t>https://twitter.com/bigh3rn_77/status/1150835431895793664</t>
  </si>
  <si>
    <t>https://twitter.com/thaballer24/status/1150835486233124864</t>
  </si>
  <si>
    <t>https://twitter.com/garettwadekempe/status/1150835569813012480</t>
  </si>
  <si>
    <t>https://twitter.com/ghostaloco/status/1150835581687144448</t>
  </si>
  <si>
    <t>https://twitter.com/b_scott_01/status/1150835591938019329</t>
  </si>
  <si>
    <t>https://twitter.com/cg52239568/status/1150835601576529921</t>
  </si>
  <si>
    <t>https://twitter.com/thedakyboy/status/1150835618840293376</t>
  </si>
  <si>
    <t>https://twitter.com/2trell/status/1150835631767117824</t>
  </si>
  <si>
    <t>https://twitter.com/dariunderscore/status/1150835632706588673</t>
  </si>
  <si>
    <t>https://twitter.com/j0e128372635/status/1150835633813954560</t>
  </si>
  <si>
    <t>https://twitter.com/kerrynorwood1/status/1150835677082378245</t>
  </si>
  <si>
    <t>https://twitter.com/joshw0530/status/1150835720698961920</t>
  </si>
  <si>
    <t>https://twitter.com/domingo56392194/status/1150835745780666368</t>
  </si>
  <si>
    <t>https://twitter.com/blitzmagprez/status/1150835769596100608</t>
  </si>
  <si>
    <t>https://twitter.com/glcvgamingyt/status/1150835772565708800</t>
  </si>
  <si>
    <t>https://twitter.com/tweetsbyathlete/status/1150835786750812160</t>
  </si>
  <si>
    <t>https://twitter.com/doggg53/status/1150835849438871552</t>
  </si>
  <si>
    <t>https://twitter.com/scott_stlfan/status/1150835856212725760</t>
  </si>
  <si>
    <t>https://twitter.com/boogbannon/status/1150835857609383936</t>
  </si>
  <si>
    <t>https://twitter.com/jonzey37/status/1150835883509260289</t>
  </si>
  <si>
    <t>https://twitter.com/thismanandy/status/1150835884813631488</t>
  </si>
  <si>
    <t>https://twitter.com/bbg_babybri/status/1150835904925306881</t>
  </si>
  <si>
    <t>https://twitter.com/benito_italiano/status/1150835914219884544</t>
  </si>
  <si>
    <t>https://twitter.com/dpdebarge1/status/1150835932435816448</t>
  </si>
  <si>
    <t>https://twitter.com/sh0rtyb1ghead/status/1150835957949558785</t>
  </si>
  <si>
    <t>https://twitter.com/zekethecowboy/status/1150835963259760640</t>
  </si>
  <si>
    <t>https://twitter.com/phenomam11/status/1150835977256148993</t>
  </si>
  <si>
    <t>https://twitter.com/samsinclair96/status/1150835987184005120</t>
  </si>
  <si>
    <t>https://twitter.com/zknopp21/status/1150836005106343936</t>
  </si>
  <si>
    <t>https://twitter.com/2008______/status/1150836026891522049</t>
  </si>
  <si>
    <t>https://twitter.com/scotttack_24/status/1150836038421626880</t>
  </si>
  <si>
    <t>https://twitter.com/josh_tanksley/status/1150836040141344775</t>
  </si>
  <si>
    <t>https://twitter.com/bossmanteape/status/1150836049771474945</t>
  </si>
  <si>
    <t>https://twitter.com/jpheismn/status/1150836057371529217</t>
  </si>
  <si>
    <t>https://twitter.com/sean_tanski/status/1150836087209811968</t>
  </si>
  <si>
    <t>https://twitter.com/blacknazi5/status/1150836105073135616</t>
  </si>
  <si>
    <t>https://twitter.com/jquinn97/status/1150836124430024760</t>
  </si>
  <si>
    <t>https://twitter.com/issahthesheep_/status/1150836171234271236</t>
  </si>
  <si>
    <t>https://twitter.com/b_randall07/status/1150836174946295814</t>
  </si>
  <si>
    <t>https://twitter.com/thenathanwilli1/status/1150836184760954880</t>
  </si>
  <si>
    <t>https://twitter.com/therealkd11/status/1150836199826829312</t>
  </si>
  <si>
    <t>https://twitter.com/energetic_phil/status/1150836214703878146</t>
  </si>
  <si>
    <t>https://twitter.com/malachiorneas/status/1150836217472270338</t>
  </si>
  <si>
    <t>https://twitter.com/mikemiracles/status/1150786226179457024</t>
  </si>
  <si>
    <t>https://twitter.com/youarepetty/status/1150836218948653056</t>
  </si>
  <si>
    <t>https://twitter.com/catman8880/status/1150836274313515008</t>
  </si>
  <si>
    <t>https://twitter.com/thesportsztalk/status/1150836285038370817</t>
  </si>
  <si>
    <t>https://twitter.com/_ayefierro562/status/1150836303597957120</t>
  </si>
  <si>
    <t>https://twitter.com/astralstef/status/1150836313324699654</t>
  </si>
  <si>
    <t>https://twitter.com/emilyjasoncat1/status/1150836347055333382</t>
  </si>
  <si>
    <t>https://twitter.com/chargershype/status/1150836350054092800</t>
  </si>
  <si>
    <t>https://twitter.com/monsterjeff76/status/1150836359919276032</t>
  </si>
  <si>
    <t>https://twitter.com/jgl_13/status/1150836371281666050</t>
  </si>
  <si>
    <t>https://twitter.com/watchlance/status/1150836374456676353</t>
  </si>
  <si>
    <t>https://twitter.com/upthehillsports/status/1150836380739596290</t>
  </si>
  <si>
    <t>https://twitter.com/lovepre12824567/status/1150836394714992640</t>
  </si>
  <si>
    <t>https://twitter.com/masenpenley/status/1150836396753596417</t>
  </si>
  <si>
    <t>https://twitter.com/sbawa23/status/1150836406199169026</t>
  </si>
  <si>
    <t>https://twitter.com/nesn/status/1150836427682439168</t>
  </si>
  <si>
    <t>https://twitter.com/ravens/status/1150805455326916609</t>
  </si>
  <si>
    <t>https://twitter.com/maztamnd/status/1150836432086491138</t>
  </si>
  <si>
    <t>https://twitter.com/maztamnd/status/1150836423303532544</t>
  </si>
  <si>
    <t>https://twitter.com/cle4gsw3/status/1150836437375262720</t>
  </si>
  <si>
    <t>https://twitter.com/ballhawk_carter/status/1150836501774815237</t>
  </si>
  <si>
    <t>https://twitter.com/coach_kmainojr/status/1150836528660090880</t>
  </si>
  <si>
    <t>https://twitter.com/twfdan/status/1150836532535840768</t>
  </si>
  <si>
    <t>https://twitter.com/emannnnnnnnn/status/1150836553129893890</t>
  </si>
  <si>
    <t>https://twitter.com/lex_luthor06/status/1150836567696711681</t>
  </si>
  <si>
    <t>https://twitter.com/k_joe_/status/1150836587489423360</t>
  </si>
  <si>
    <t>https://twitter.com/stampedeblue/status/1150836590714982400</t>
  </si>
  <si>
    <t>https://twitter.com/svill56/status/1150836595303604226</t>
  </si>
  <si>
    <t>https://twitter.com/royale_sterlo/status/1150836617713803269</t>
  </si>
  <si>
    <t>https://twitter.com/bkbrandonnc/status/1150836620951638016</t>
  </si>
  <si>
    <t>https://twitter.com/tezthademon2bz/status/1150836650941063168</t>
  </si>
  <si>
    <t>https://twitter.com/lmleanin/status/1150836657182117888</t>
  </si>
  <si>
    <t>https://twitter.com/xadriancarrillo/status/1150836680049324033</t>
  </si>
  <si>
    <t>https://twitter.com/matthewasher/status/1150836687980810240</t>
  </si>
  <si>
    <t>https://twitter.com/fishmarketnews/status/1150836686550687745</t>
  </si>
  <si>
    <t>https://twitter.com/fishmarketnews/status/1150836695581020160</t>
  </si>
  <si>
    <t>https://twitter.com/phridayent/status/1150836720948195328</t>
  </si>
  <si>
    <t>https://twitter.com/wade_18_/status/1150836726874726402</t>
  </si>
  <si>
    <t>https://twitter.com/tyre3x/status/1150836767609761792</t>
  </si>
  <si>
    <t>https://twitter.com/feliciobig/status/1150836774106783744</t>
  </si>
  <si>
    <t>https://twitter.com/geezy_98/status/1150836785351729153</t>
  </si>
  <si>
    <t>https://twitter.com/wash_nats_raur/status/1150836786446426113</t>
  </si>
  <si>
    <t>https://twitter.com/dakrandallnesn/status/1150821297343139840</t>
  </si>
  <si>
    <t>https://twitter.com/mferris32/status/1150836798572171265</t>
  </si>
  <si>
    <t>https://twitter.com/jake_mitten/status/1150836808038506496</t>
  </si>
  <si>
    <t>https://twitter.com/mrdavisplease/status/1150836829031161856</t>
  </si>
  <si>
    <t>https://twitter.com/khalifa_edgar16/status/1150836829119082496</t>
  </si>
  <si>
    <t>https://twitter.com/markpavelich/status/1150836855262208000</t>
  </si>
  <si>
    <t>https://twitter.com/thailisrr/status/1150836855505657857</t>
  </si>
  <si>
    <t>https://twitter.com/trujilloo13/status/1150836863814365187</t>
  </si>
  <si>
    <t>https://twitter.com/voiceofthestar/status/1150787158871031808</t>
  </si>
  <si>
    <t>https://twitter.com/nickllorente/status/1150836920911634439</t>
  </si>
  <si>
    <t>https://twitter.com/garrettthepatwa/status/1150836955594350594</t>
  </si>
  <si>
    <t>https://twitter.com/abe_goesham/status/1150837062997663744</t>
  </si>
  <si>
    <t>https://twitter.com/comefollowdesi/status/1150837107503636480</t>
  </si>
  <si>
    <t>https://twitter.com/chibsrsr/status/1150804067146436609</t>
  </si>
  <si>
    <t>https://twitter.com/realjakevogel/status/1150837113044262915</t>
  </si>
  <si>
    <t>https://twitter.com/boltonfan09/status/1150837113966997505</t>
  </si>
  <si>
    <t>https://twitter.com/jlhb510/status/1150837115929784320</t>
  </si>
  <si>
    <t>https://twitter.com/bairnbcs/status/1150837116051476480</t>
  </si>
  <si>
    <t>https://twitter.com/tracknationup/status/1150835641065848835</t>
  </si>
  <si>
    <t>https://twitter.com/tracknationup/status/1150836279308967938</t>
  </si>
  <si>
    <t>https://twitter.com/tracknationup/status/1150837126814212096</t>
  </si>
  <si>
    <t>https://twitter.com/mazz1133/status/1150837153791926273</t>
  </si>
  <si>
    <t>https://twitter.com/newc88/status/1150837166978846720</t>
  </si>
  <si>
    <t>https://twitter.com/ragingbearfan/status/1150837168706711554</t>
  </si>
  <si>
    <t>https://twitter.com/johnnyvolk/status/1150834777257197568</t>
  </si>
  <si>
    <t>https://twitter.com/rob_lowder/status/1150835158573932544</t>
  </si>
  <si>
    <t>https://twitter.com/buurrian/status/1150837183822983168</t>
  </si>
  <si>
    <t>https://twitter.com/tylerdozier9/status/1150837212055068674</t>
  </si>
  <si>
    <t>https://twitter.com/mattfajnor/status/1150837216811393029</t>
  </si>
  <si>
    <t>https://twitter.com/nyjets/status/1150789883222532098</t>
  </si>
  <si>
    <t>https://twitter.com/sndpodcast/status/1150837213309165569</t>
  </si>
  <si>
    <t>https://twitter.com/sndpodcast/status/1150837222184275969</t>
  </si>
  <si>
    <t>https://twitter.com/nbcsraiders/status/1150830169554165760</t>
  </si>
  <si>
    <t>https://twitter.com/joshisagrizzly/status/1150837228123254784</t>
  </si>
  <si>
    <t>https://twitter.com/joshisagrizzly/status/1150837058388127747</t>
  </si>
  <si>
    <t>https://twitter.com/burnett_khaliel/status/1150837229637578754</t>
  </si>
  <si>
    <t>https://twitter.com/sportsgamerson/status/1150836044121681920</t>
  </si>
  <si>
    <t>https://twitter.com/picolass666/status/1150837232665841664</t>
  </si>
  <si>
    <t>https://twitter.com/geoiceyy/status/1150837234947502081</t>
  </si>
  <si>
    <t>https://twitter.com/black_eskimo21/status/1150837242061086721</t>
  </si>
  <si>
    <t>https://twitter.com/gshawnn/status/1150837264869670919</t>
  </si>
  <si>
    <t>https://twitter.com/djboothonline/status/1150837273195425792</t>
  </si>
  <si>
    <t>https://twitter.com/lions/status/1150836525602627584</t>
  </si>
  <si>
    <t>https://twitter.com/havoc_pure/status/1150837310340157441</t>
  </si>
  <si>
    <t>https://twitter.com/detroitpodcast/status/1150837345664548870</t>
  </si>
  <si>
    <t>https://twitter.com/complex/status/1150834771259510784</t>
  </si>
  <si>
    <t>https://twitter.com/kingkcoop22/status/1150837369895079937</t>
  </si>
  <si>
    <t>https://twitter.com/fade2shadowz/status/1150837373284036614</t>
  </si>
  <si>
    <t>https://twitter.com/barkentine15/status/1150837388308074497</t>
  </si>
  <si>
    <t>https://twitter.com/thejmvogel/status/1150837391793352705</t>
  </si>
  <si>
    <t>https://twitter.com/jshhboy/status/1150837431601467393</t>
  </si>
  <si>
    <t>https://twitter.com/houdini_bitch/status/1150837432041918464</t>
  </si>
  <si>
    <t>https://twitter.com/90sbaby_1995/status/1150837462446592000</t>
  </si>
  <si>
    <t>https://twitter.com/robconnett1/status/1150837411489955842</t>
  </si>
  <si>
    <t>https://twitter.com/robconnett1/status/1150837483808186368</t>
  </si>
  <si>
    <t>https://twitter.com/julienoted_pfg/status/1150837494554025984</t>
  </si>
  <si>
    <t>https://twitter.com/yaboyyjohnn/status/1150837536031498241</t>
  </si>
  <si>
    <t>https://twitter.com/fauxandyluck/status/1150787304308404226</t>
  </si>
  <si>
    <t>https://twitter.com/fauxandyluck/status/1150816427743428609</t>
  </si>
  <si>
    <t>https://twitter.com/fauxandyluck/status/1150788325965307905</t>
  </si>
  <si>
    <t>https://twitter.com/savagejoe69420/status/1150837551747518464</t>
  </si>
  <si>
    <t>https://twitter.com/zbt99aet/status/1150837559230156801</t>
  </si>
  <si>
    <t>https://twitter.com/bipolarmarty/status/1150836595035164673</t>
  </si>
  <si>
    <t>https://twitter.com/bipolarmarty/status/1150837390866599936</t>
  </si>
  <si>
    <t>https://twitter.com/bipolarmarty/status/1150837582416293889</t>
  </si>
  <si>
    <t>https://twitter.com/johnjhendrix/status/1150784876439883776</t>
  </si>
  <si>
    <t>https://twitter.com/johnjhendrix/status/1150794283357786112</t>
  </si>
  <si>
    <t>https://twitter.com/johnjhendrix/status/1150785259971198982</t>
  </si>
  <si>
    <t>https://twitter.com/malik_whit98/status/1150837597826166785</t>
  </si>
  <si>
    <t>https://twitter.com/deezoonn/status/1150837600204328960</t>
  </si>
  <si>
    <t>https://twitter.com/broncos/status/1150783378817503232</t>
  </si>
  <si>
    <t>https://twitter.com/ayoooquis/status/1150837033524502529</t>
  </si>
  <si>
    <t>https://twitter.com/buccaneers/status/1150783217429045249</t>
  </si>
  <si>
    <t>https://twitter.com/ayoooquis/status/1150837066516893702</t>
  </si>
  <si>
    <t>https://twitter.com/atlantafalcons/status/1150783495247208448</t>
  </si>
  <si>
    <t>https://twitter.com/ayoooquis/status/1150837145726271488</t>
  </si>
  <si>
    <t>https://twitter.com/ravens/status/1150805085515124737</t>
  </si>
  <si>
    <t>https://twitter.com/ayoooquis/status/1150837465671974912</t>
  </si>
  <si>
    <t>https://twitter.com/ayoooquis/status/1150836520955404288</t>
  </si>
  <si>
    <t>https://twitter.com/ayoooquis/status/1150836590807343105</t>
  </si>
  <si>
    <t>https://twitter.com/ayoooquis/status/1150836921314304000</t>
  </si>
  <si>
    <t>https://twitter.com/ayoooquis/status/1150836975533985802</t>
  </si>
  <si>
    <t>https://twitter.com/ayoooquis/status/1150837619602939904</t>
  </si>
  <si>
    <t>https://twitter.com/itslittlebro_/status/1150837637479063552</t>
  </si>
  <si>
    <t>https://twitter.com/boliver36/status/1150837639479726082</t>
  </si>
  <si>
    <t>https://twitter.com/italo_l312/status/1150837646329090049</t>
  </si>
  <si>
    <t>https://twitter.com/kgore519/status/1150837653350359040</t>
  </si>
  <si>
    <t>https://twitter.com/maddenweebly/status/1150831010055184387</t>
  </si>
  <si>
    <t>https://twitter.com/maddenweebly/status/1150831314418982912</t>
  </si>
  <si>
    <t>https://twitter.com/maddenweebly/status/1150831805077045248</t>
  </si>
  <si>
    <t>https://twitter.com/maddenweebly/status/1150832326928228353</t>
  </si>
  <si>
    <t>https://twitter.com/maddenweebly/status/1150833261926596608</t>
  </si>
  <si>
    <t>https://twitter.com/maddenweebly/status/1150833382475128833</t>
  </si>
  <si>
    <t>https://twitter.com/maddenweebly/status/1150835527324749824</t>
  </si>
  <si>
    <t>https://twitter.com/maddenweebly/status/1150835965348450305</t>
  </si>
  <si>
    <t>https://twitter.com/maddenweebly/status/1150836432124162048</t>
  </si>
  <si>
    <t>https://twitter.com/maddenweebly/status/1150836719962468354</t>
  </si>
  <si>
    <t>https://twitter.com/maddenweebly/status/1150837672463753216</t>
  </si>
  <si>
    <t>https://twitter.com/routecombo/status/1150837706458615808</t>
  </si>
  <si>
    <t>https://twitter.com/nbcs49ers/status/1150830369052082176</t>
  </si>
  <si>
    <t>https://twitter.com/pngata/status/1150837713311940608</t>
  </si>
  <si>
    <t>https://twitter.com/icyunvjr1023/status/1150837721616867328</t>
  </si>
  <si>
    <t>https://twitter.com/jawolemiss/status/1150837726461288450</t>
  </si>
  <si>
    <t>https://twitter.com/skimbooo23/status/1150837396973465600</t>
  </si>
  <si>
    <t>https://twitter.com/maddenturf/status/1150837776310558726</t>
  </si>
  <si>
    <t>https://twitter.com/random_guy_18/status/1150837779481407490</t>
  </si>
  <si>
    <t>https://twitter.com/willpresti/status/1150837648354942976</t>
  </si>
  <si>
    <t>https://twitter.com/willpresti/status/1150837804609548288</t>
  </si>
  <si>
    <t>https://twitter.com/mallimal_/status/1150837806400507906</t>
  </si>
  <si>
    <t>https://twitter.com/brgridiron/status/1150403059375312902</t>
  </si>
  <si>
    <t>https://twitter.com/eamaddennfl/status/1149720969214218240</t>
  </si>
  <si>
    <t>https://twitter.com/hunterfunsford/status/1150837814126399495</t>
  </si>
  <si>
    <t>https://twitter.com/colts/status/1150800355657170944</t>
  </si>
  <si>
    <t>https://twitter.com/colts/status/1150835777271734273</t>
  </si>
  <si>
    <t>https://twitter.com/n_nasty18/status/1150837817230155776</t>
  </si>
  <si>
    <t>https://twitter.com/brokebrutha_/status/1150837822745505792</t>
  </si>
  <si>
    <t>https://twitter.com/bangdangpodcast/status/1150837831272673280</t>
  </si>
  <si>
    <t>https://twitter.com/norapcapjordan/status/1150837845575294978</t>
  </si>
  <si>
    <t>https://twitter.com/chicagobears/status/1150785288328929280</t>
  </si>
  <si>
    <t>https://twitter.com/mattalbrecht15/status/1150837867326967809</t>
  </si>
  <si>
    <t>https://twitter.com/philjonesnfl/status/1150837874075557888</t>
  </si>
  <si>
    <t>https://twitter.com/crash_kiid_q/status/1150837902651416576</t>
  </si>
  <si>
    <t>https://twitter.com/rob_lowder/status/1150798357209612288</t>
  </si>
  <si>
    <t>https://twitter.com/theamazingrocha/status/1150837927116623872</t>
  </si>
  <si>
    <t>https://twitter.com/youngjo____/status/1150837945990959104</t>
  </si>
  <si>
    <t>https://twitter.com/jacobraylawson/status/1150837962587942912</t>
  </si>
  <si>
    <t>https://twitter.com/kidasvp11/status/1150838024835653634</t>
  </si>
  <si>
    <t>https://twitter.com/sizzlingpopcorn/status/1150838037741494272</t>
  </si>
  <si>
    <t>https://twitter.com/giants/status/1150797615673597952</t>
  </si>
  <si>
    <t>https://twitter.com/eamaddennfl/status/1150837346264395777</t>
  </si>
  <si>
    <t>https://twitter.com/alex95533325/status/1150838042040496135</t>
  </si>
  <si>
    <t>https://twitter.com/usc_fb/status/1150828797635096578</t>
  </si>
  <si>
    <t>https://twitter.com/coachgregburns/status/1150838061866971150</t>
  </si>
  <si>
    <t>https://twitter.com/yahoosportsnfl/status/1150815529042493442</t>
  </si>
  <si>
    <t>https://twitter.com/dekusaiz/status/1150838084080209920</t>
  </si>
  <si>
    <t>https://twitter.com/raiders/status/1150831381074702336</t>
  </si>
  <si>
    <t>https://twitter.com/eamaddennfl/status/1150837524849483776</t>
  </si>
  <si>
    <t>https://twitter.com/clintoldenburg/status/1150838084411580416</t>
  </si>
  <si>
    <t>https://twitter.com/clintoldenburg/status/1150838046734127104</t>
  </si>
  <si>
    <t>https://twitter.com/buffalobills/status/1150793393305464833</t>
  </si>
  <si>
    <t>https://twitter.com/eamaddennfl/status/1150837813182640131</t>
  </si>
  <si>
    <t>https://twitter.com/liightskinlogan/status/1150838117911400449</t>
  </si>
  <si>
    <t>https://twitter.com/meine_nfl/status/1150838121078149120</t>
  </si>
  <si>
    <t>https://twitter.com/_wall11/status/1150838142653620225</t>
  </si>
  <si>
    <t>https://twitter.com/chargers/status/1150783358944702464</t>
  </si>
  <si>
    <t>https://twitter.com/azcardinals/status/1150833326791335937</t>
  </si>
  <si>
    <t>https://twitter.com/tuneintoo/status/1150838156163313666</t>
  </si>
  <si>
    <t>https://twitter.com/eamaddennfl/status/1150819889675980806</t>
  </si>
  <si>
    <t>https://twitter.com/eamaddennfl/status/1149741424260157441</t>
  </si>
  <si>
    <t>https://twitter.com/eamaddennfl/status/1150782088838287360</t>
  </si>
  <si>
    <t>https://twitter.com/danzee1130/status/1150838157807480833</t>
  </si>
  <si>
    <t>1150830553526128641</t>
  </si>
  <si>
    <t>1150830640293711873</t>
  </si>
  <si>
    <t>1150830709457719297</t>
  </si>
  <si>
    <t>1150830700188372995</t>
  </si>
  <si>
    <t>1150830718488109056</t>
  </si>
  <si>
    <t>1150830746560421888</t>
  </si>
  <si>
    <t>1150830641472253959</t>
  </si>
  <si>
    <t>1150830652192952327</t>
  </si>
  <si>
    <t>1150830727275196417</t>
  </si>
  <si>
    <t>1150830760657600512</t>
  </si>
  <si>
    <t>1150830791481597952</t>
  </si>
  <si>
    <t>1150830797785636864</t>
  </si>
  <si>
    <t>1150830889510875143</t>
  </si>
  <si>
    <t>1150830921353797632</t>
  </si>
  <si>
    <t>1150830912180875265</t>
  </si>
  <si>
    <t>1150830925808205829</t>
  </si>
  <si>
    <t>1150799347803668480</t>
  </si>
  <si>
    <t>1150830987372351488</t>
  </si>
  <si>
    <t>1150817968856547331</t>
  </si>
  <si>
    <t>1150831022705131521</t>
  </si>
  <si>
    <t>1150831032003911681</t>
  </si>
  <si>
    <t>1150831032318349312</t>
  </si>
  <si>
    <t>1150831101792980993</t>
  </si>
  <si>
    <t>1150831239336792065</t>
  </si>
  <si>
    <t>1150831300674228225</t>
  </si>
  <si>
    <t>1150831309071060992</t>
  </si>
  <si>
    <t>1150831319892594688</t>
  </si>
  <si>
    <t>1150831320261468160</t>
  </si>
  <si>
    <t>1150831356101963777</t>
  </si>
  <si>
    <t>1150831365144924160</t>
  </si>
  <si>
    <t>1150831379652853760</t>
  </si>
  <si>
    <t>1150831380466737152</t>
  </si>
  <si>
    <t>1150831390730194944</t>
  </si>
  <si>
    <t>1150831419243016194</t>
  </si>
  <si>
    <t>1150831431645425666</t>
  </si>
  <si>
    <t>1150831437278601217</t>
  </si>
  <si>
    <t>1150831449932648448</t>
  </si>
  <si>
    <t>1150831457817878528</t>
  </si>
  <si>
    <t>1150831488734302208</t>
  </si>
  <si>
    <t>1150831538382073857</t>
  </si>
  <si>
    <t>1150831570179072000</t>
  </si>
  <si>
    <t>1150831609316290561</t>
  </si>
  <si>
    <t>1150831625393102848</t>
  </si>
  <si>
    <t>1150831639364173824</t>
  </si>
  <si>
    <t>1150831641797025793</t>
  </si>
  <si>
    <t>1150831642140913665</t>
  </si>
  <si>
    <t>1150831686390882305</t>
  </si>
  <si>
    <t>1150831709601951749</t>
  </si>
  <si>
    <t>1150831715570671616</t>
  </si>
  <si>
    <t>1150831721413111810</t>
  </si>
  <si>
    <t>1150831767277850624</t>
  </si>
  <si>
    <t>1150831830360367104</t>
  </si>
  <si>
    <t>1150831848685129728</t>
  </si>
  <si>
    <t>1150831877579784193</t>
  </si>
  <si>
    <t>1150831951244398595</t>
  </si>
  <si>
    <t>1150831959649579010</t>
  </si>
  <si>
    <t>1150831976275992577</t>
  </si>
  <si>
    <t>1150831983381102592</t>
  </si>
  <si>
    <t>1150832019213029381</t>
  </si>
  <si>
    <t>1150832031615479808</t>
  </si>
  <si>
    <t>1150832063907586049</t>
  </si>
  <si>
    <t>1150832079053025281</t>
  </si>
  <si>
    <t>1150832107075375104</t>
  </si>
  <si>
    <t>1150832142227857412</t>
  </si>
  <si>
    <t>1150832176897748992</t>
  </si>
  <si>
    <t>1150805868151267328</t>
  </si>
  <si>
    <t>1150832229842657281</t>
  </si>
  <si>
    <t>1150832255301873664</t>
  </si>
  <si>
    <t>1150832325627789312</t>
  </si>
  <si>
    <t>1150832349132648451</t>
  </si>
  <si>
    <t>1150832359794782208</t>
  </si>
  <si>
    <t>1150832378530713607</t>
  </si>
  <si>
    <t>1150832383790407682</t>
  </si>
  <si>
    <t>1150832392925569025</t>
  </si>
  <si>
    <t>1150832411359502337</t>
  </si>
  <si>
    <t>1150832460550287360</t>
  </si>
  <si>
    <t>1150832473439236097</t>
  </si>
  <si>
    <t>1150832478007058437</t>
  </si>
  <si>
    <t>1150832481794289664</t>
  </si>
  <si>
    <t>1150832487200940033</t>
  </si>
  <si>
    <t>1150832487846670338</t>
  </si>
  <si>
    <t>1150832490531024897</t>
  </si>
  <si>
    <t>1150832521048928256</t>
  </si>
  <si>
    <t>1150832548001538048</t>
  </si>
  <si>
    <t>1150832576350892034</t>
  </si>
  <si>
    <t>1150832659850919936</t>
  </si>
  <si>
    <t>1150832727488253952</t>
  </si>
  <si>
    <t>1150832737911279616</t>
  </si>
  <si>
    <t>1150832833965023232</t>
  </si>
  <si>
    <t>1150832856551366657</t>
  </si>
  <si>
    <t>1150832870572908544</t>
  </si>
  <si>
    <t>1150832878550261760</t>
  </si>
  <si>
    <t>1150832911215730688</t>
  </si>
  <si>
    <t>1150831864749416450</t>
  </si>
  <si>
    <t>1150832920564838402</t>
  </si>
  <si>
    <t>1150807139411099648</t>
  </si>
  <si>
    <t>1150832931222499330</t>
  </si>
  <si>
    <t>1150832932363202560</t>
  </si>
  <si>
    <t>1150832983059947520</t>
  </si>
  <si>
    <t>1150831552865005570</t>
  </si>
  <si>
    <t>1150832984615993344</t>
  </si>
  <si>
    <t>1150833044644859904</t>
  </si>
  <si>
    <t>1150833049719861248</t>
  </si>
  <si>
    <t>1150833061824802821</t>
  </si>
  <si>
    <t>1150833090232836096</t>
  </si>
  <si>
    <t>1150833096331128834</t>
  </si>
  <si>
    <t>1150833107148238848</t>
  </si>
  <si>
    <t>1150833125305380865</t>
  </si>
  <si>
    <t>1150833178388492293</t>
  </si>
  <si>
    <t>1150833179088941057</t>
  </si>
  <si>
    <t>1150833189616832512</t>
  </si>
  <si>
    <t>1150833201386000384</t>
  </si>
  <si>
    <t>1150805190989242369</t>
  </si>
  <si>
    <t>1150833204208627716</t>
  </si>
  <si>
    <t>1150833227403108352</t>
  </si>
  <si>
    <t>1150833231622811648</t>
  </si>
  <si>
    <t>1150833287268634626</t>
  </si>
  <si>
    <t>1150833336924983302</t>
  </si>
  <si>
    <t>1150833364234059777</t>
  </si>
  <si>
    <t>1150833381669769216</t>
  </si>
  <si>
    <t>1150833390658023424</t>
  </si>
  <si>
    <t>1150833399629848586</t>
  </si>
  <si>
    <t>1150833428511653888</t>
  </si>
  <si>
    <t>1150833453019160578</t>
  </si>
  <si>
    <t>1150833471440531457</t>
  </si>
  <si>
    <t>1150832963367526400</t>
  </si>
  <si>
    <t>1150833485952819200</t>
  </si>
  <si>
    <t>1150833493036982272</t>
  </si>
  <si>
    <t>1150793531591671808</t>
  </si>
  <si>
    <t>1150833557721505795</t>
  </si>
  <si>
    <t>1150833559197945863</t>
  </si>
  <si>
    <t>1150833577996824577</t>
  </si>
  <si>
    <t>1150833624373010432</t>
  </si>
  <si>
    <t>1150832676464521223</t>
  </si>
  <si>
    <t>1150833643050266624</t>
  </si>
  <si>
    <t>1150833648247222272</t>
  </si>
  <si>
    <t>1150833669361115136</t>
  </si>
  <si>
    <t>1150833747035480064</t>
  </si>
  <si>
    <t>1150833797882998786</t>
  </si>
  <si>
    <t>1150833587941306369</t>
  </si>
  <si>
    <t>1150833871904055297</t>
  </si>
  <si>
    <t>1150798426423955461</t>
  </si>
  <si>
    <t>1150833900635283456</t>
  </si>
  <si>
    <t>1150833939243778048</t>
  </si>
  <si>
    <t>1150833973301522434</t>
  </si>
  <si>
    <t>1150833979119026177</t>
  </si>
  <si>
    <t>1150833997058064385</t>
  </si>
  <si>
    <t>1150834013054988288</t>
  </si>
  <si>
    <t>1150834017798905856</t>
  </si>
  <si>
    <t>1150834096316264448</t>
  </si>
  <si>
    <t>1150834143028269059</t>
  </si>
  <si>
    <t>1150834148333875201</t>
  </si>
  <si>
    <t>1150834168592392192</t>
  </si>
  <si>
    <t>1150834174351331329</t>
  </si>
  <si>
    <t>1150834224338882560</t>
  </si>
  <si>
    <t>1150834240118038528</t>
  </si>
  <si>
    <t>1150834246195523584</t>
  </si>
  <si>
    <t>1150834272187670528</t>
  </si>
  <si>
    <t>1150834277942063104</t>
  </si>
  <si>
    <t>1150834285844127744</t>
  </si>
  <si>
    <t>1150834294027214848</t>
  </si>
  <si>
    <t>1150834328030588935</t>
  </si>
  <si>
    <t>1150834337899798528</t>
  </si>
  <si>
    <t>1150834354148581377</t>
  </si>
  <si>
    <t>1150834359269810179</t>
  </si>
  <si>
    <t>1150834447400329217</t>
  </si>
  <si>
    <t>1150834480086769670</t>
  </si>
  <si>
    <t>1150834498474565634</t>
  </si>
  <si>
    <t>1150834492954873861</t>
  </si>
  <si>
    <t>1150834500747845632</t>
  </si>
  <si>
    <t>1150834514761060352</t>
  </si>
  <si>
    <t>1150834576413118465</t>
  </si>
  <si>
    <t>1150834590598225922</t>
  </si>
  <si>
    <t>1150832217926639618</t>
  </si>
  <si>
    <t>1150832706093232130</t>
  </si>
  <si>
    <t>1150834630184099846</t>
  </si>
  <si>
    <t>1150834723058401280</t>
  </si>
  <si>
    <t>1150834747809173504</t>
  </si>
  <si>
    <t>1150834750904365058</t>
  </si>
  <si>
    <t>1150834770139594753</t>
  </si>
  <si>
    <t>1150834775529263105</t>
  </si>
  <si>
    <t>1150834804025450497</t>
  </si>
  <si>
    <t>1150834806898323456</t>
  </si>
  <si>
    <t>1150834819733118976</t>
  </si>
  <si>
    <t>1150834833888698369</t>
  </si>
  <si>
    <t>1150834836757733376</t>
  </si>
  <si>
    <t>1150834847839150081</t>
  </si>
  <si>
    <t>1150831435554725889</t>
  </si>
  <si>
    <t>1150834855007150080</t>
  </si>
  <si>
    <t>1150834856424890368</t>
  </si>
  <si>
    <t>1150834859574620160</t>
  </si>
  <si>
    <t>1150834867992588288</t>
  </si>
  <si>
    <t>1150834889534521344</t>
  </si>
  <si>
    <t>1150834894911823872</t>
  </si>
  <si>
    <t>1150834943733522437</t>
  </si>
  <si>
    <t>1150834414756278272</t>
  </si>
  <si>
    <t>1150834949387276288</t>
  </si>
  <si>
    <t>1150827491705196544</t>
  </si>
  <si>
    <t>1150831182730420225</t>
  </si>
  <si>
    <t>1150834960829431808</t>
  </si>
  <si>
    <t>1150834970753142784</t>
  </si>
  <si>
    <t>1150834978932035585</t>
  </si>
  <si>
    <t>1150834939203588096</t>
  </si>
  <si>
    <t>1150834987656200196</t>
  </si>
  <si>
    <t>1150834997890289664</t>
  </si>
  <si>
    <t>1150835000910073856</t>
  </si>
  <si>
    <t>1150835010364157953</t>
  </si>
  <si>
    <t>1150835025694396416</t>
  </si>
  <si>
    <t>1150835121093795842</t>
  </si>
  <si>
    <t>1150835070791495686</t>
  </si>
  <si>
    <t>1150835140114956300</t>
  </si>
  <si>
    <t>1150796927111507968</t>
  </si>
  <si>
    <t>1150835141532618753</t>
  </si>
  <si>
    <t>1150835151758192641</t>
  </si>
  <si>
    <t>1150835158838329345</t>
  </si>
  <si>
    <t>1150835185849720833</t>
  </si>
  <si>
    <t>1150835213645148163</t>
  </si>
  <si>
    <t>1150835226505089024</t>
  </si>
  <si>
    <t>1150835228543475718</t>
  </si>
  <si>
    <t>1150835246008606722</t>
  </si>
  <si>
    <t>1150835253386178563</t>
  </si>
  <si>
    <t>1150835302929448962</t>
  </si>
  <si>
    <t>1150835319467413504</t>
  </si>
  <si>
    <t>1150835323192119298</t>
  </si>
  <si>
    <t>1150835360324345857</t>
  </si>
  <si>
    <t>1150835379370676224</t>
  </si>
  <si>
    <t>1150835390103937026</t>
  </si>
  <si>
    <t>1150835393375408131</t>
  </si>
  <si>
    <t>1150835409305382916</t>
  </si>
  <si>
    <t>1150835420088791043</t>
  </si>
  <si>
    <t>1150835431895793664</t>
  </si>
  <si>
    <t>1150835486233124864</t>
  </si>
  <si>
    <t>1150835569813012480</t>
  </si>
  <si>
    <t>1150835581687144448</t>
  </si>
  <si>
    <t>1150835591938019329</t>
  </si>
  <si>
    <t>1150835601576529921</t>
  </si>
  <si>
    <t>1150835618840293376</t>
  </si>
  <si>
    <t>1150835631767117824</t>
  </si>
  <si>
    <t>1150835632706588673</t>
  </si>
  <si>
    <t>1150835633813954560</t>
  </si>
  <si>
    <t>1150835677082378245</t>
  </si>
  <si>
    <t>1150835720698961920</t>
  </si>
  <si>
    <t>1150835745780666368</t>
  </si>
  <si>
    <t>1150835769596100608</t>
  </si>
  <si>
    <t>1150835772565708800</t>
  </si>
  <si>
    <t>1150835786750812160</t>
  </si>
  <si>
    <t>1150835849438871552</t>
  </si>
  <si>
    <t>1150835856212725760</t>
  </si>
  <si>
    <t>1150835857609383936</t>
  </si>
  <si>
    <t>1150835883509260289</t>
  </si>
  <si>
    <t>1150835884813631488</t>
  </si>
  <si>
    <t>1150835904925306881</t>
  </si>
  <si>
    <t>1150835914219884544</t>
  </si>
  <si>
    <t>1150835932435816448</t>
  </si>
  <si>
    <t>1150835957949558785</t>
  </si>
  <si>
    <t>1150835963259760640</t>
  </si>
  <si>
    <t>1150835977256148993</t>
  </si>
  <si>
    <t>1150835987184005120</t>
  </si>
  <si>
    <t>1150836005106343936</t>
  </si>
  <si>
    <t>1150836026891522049</t>
  </si>
  <si>
    <t>1150836038421626880</t>
  </si>
  <si>
    <t>1150836040141344775</t>
  </si>
  <si>
    <t>1150836049771474945</t>
  </si>
  <si>
    <t>1150836057371529217</t>
  </si>
  <si>
    <t>1150836087209811968</t>
  </si>
  <si>
    <t>1150836105073135616</t>
  </si>
  <si>
    <t>1150836124430024760</t>
  </si>
  <si>
    <t>1150836171234271236</t>
  </si>
  <si>
    <t>1150836174946295814</t>
  </si>
  <si>
    <t>1150836184760954880</t>
  </si>
  <si>
    <t>1150836199826829312</t>
  </si>
  <si>
    <t>1150836214703878146</t>
  </si>
  <si>
    <t>1150836217472270338</t>
  </si>
  <si>
    <t>1150786226179457024</t>
  </si>
  <si>
    <t>1150836218948653056</t>
  </si>
  <si>
    <t>1150836274313515008</t>
  </si>
  <si>
    <t>1150836285038370817</t>
  </si>
  <si>
    <t>1150836303597957120</t>
  </si>
  <si>
    <t>1150836313324699654</t>
  </si>
  <si>
    <t>1150836347055333382</t>
  </si>
  <si>
    <t>1150836350054092800</t>
  </si>
  <si>
    <t>1150836359919276032</t>
  </si>
  <si>
    <t>1150836371281666050</t>
  </si>
  <si>
    <t>1150836374456676353</t>
  </si>
  <si>
    <t>1150836380739596290</t>
  </si>
  <si>
    <t>1150836394714992640</t>
  </si>
  <si>
    <t>1150836396753596417</t>
  </si>
  <si>
    <t>1150836406199169026</t>
  </si>
  <si>
    <t>1150836427682439168</t>
  </si>
  <si>
    <t>1150805455326916609</t>
  </si>
  <si>
    <t>1150836432086491138</t>
  </si>
  <si>
    <t>1150836423303532544</t>
  </si>
  <si>
    <t>1150836437375262720</t>
  </si>
  <si>
    <t>1150836501774815237</t>
  </si>
  <si>
    <t>1150836528660090880</t>
  </si>
  <si>
    <t>1150836532535840768</t>
  </si>
  <si>
    <t>1150836553129893890</t>
  </si>
  <si>
    <t>1150836567696711681</t>
  </si>
  <si>
    <t>1150836587489423360</t>
  </si>
  <si>
    <t>1150836590714982400</t>
  </si>
  <si>
    <t>1150836595303604226</t>
  </si>
  <si>
    <t>1150836617713803269</t>
  </si>
  <si>
    <t>1150836620951638016</t>
  </si>
  <si>
    <t>1150836650941063168</t>
  </si>
  <si>
    <t>1150836657182117888</t>
  </si>
  <si>
    <t>1150836680049324033</t>
  </si>
  <si>
    <t>1150836687980810240</t>
  </si>
  <si>
    <t>1150836686550687745</t>
  </si>
  <si>
    <t>1150836695581020160</t>
  </si>
  <si>
    <t>1150836720948195328</t>
  </si>
  <si>
    <t>1150836726874726402</t>
  </si>
  <si>
    <t>1150836767609761792</t>
  </si>
  <si>
    <t>1150836774106783744</t>
  </si>
  <si>
    <t>1150836785351729153</t>
  </si>
  <si>
    <t>1150836786446426113</t>
  </si>
  <si>
    <t>1150821297343139840</t>
  </si>
  <si>
    <t>1150836798572171265</t>
  </si>
  <si>
    <t>1150836808038506496</t>
  </si>
  <si>
    <t>1150836829031161856</t>
  </si>
  <si>
    <t>1150836829119082496</t>
  </si>
  <si>
    <t>1150836855262208000</t>
  </si>
  <si>
    <t>1150836855505657857</t>
  </si>
  <si>
    <t>1150836863814365187</t>
  </si>
  <si>
    <t>1150787158871031808</t>
  </si>
  <si>
    <t>1150836920911634439</t>
  </si>
  <si>
    <t>1150836955594350594</t>
  </si>
  <si>
    <t>1150837062997663744</t>
  </si>
  <si>
    <t>1150837107503636480</t>
  </si>
  <si>
    <t>1150804067146436609</t>
  </si>
  <si>
    <t>1150837113044262915</t>
  </si>
  <si>
    <t>1150837113966997505</t>
  </si>
  <si>
    <t>1150837115929784320</t>
  </si>
  <si>
    <t>1150837116051476480</t>
  </si>
  <si>
    <t>1150835641065848835</t>
  </si>
  <si>
    <t>1150836279308967938</t>
  </si>
  <si>
    <t>1150837126814212096</t>
  </si>
  <si>
    <t>1150837153791926273</t>
  </si>
  <si>
    <t>1150837166978846720</t>
  </si>
  <si>
    <t>1150837168706711554</t>
  </si>
  <si>
    <t>1150834777257197568</t>
  </si>
  <si>
    <t>1150835158573932544</t>
  </si>
  <si>
    <t>1150837183822983168</t>
  </si>
  <si>
    <t>1150837212055068674</t>
  </si>
  <si>
    <t>1150837216811393029</t>
  </si>
  <si>
    <t>1150789883222532098</t>
  </si>
  <si>
    <t>1150837213309165569</t>
  </si>
  <si>
    <t>1150837222184275969</t>
  </si>
  <si>
    <t>1150830169554165760</t>
  </si>
  <si>
    <t>1150837228123254784</t>
  </si>
  <si>
    <t>1150837058388127747</t>
  </si>
  <si>
    <t>1150837229637578754</t>
  </si>
  <si>
    <t>1150836044121681920</t>
  </si>
  <si>
    <t>1150837232665841664</t>
  </si>
  <si>
    <t>1150837234947502081</t>
  </si>
  <si>
    <t>1150837242061086721</t>
  </si>
  <si>
    <t>1150837264869670919</t>
  </si>
  <si>
    <t>1150837273195425792</t>
  </si>
  <si>
    <t>1150836525602627584</t>
  </si>
  <si>
    <t>1150837310340157441</t>
  </si>
  <si>
    <t>1150837345664548870</t>
  </si>
  <si>
    <t>1150834771259510784</t>
  </si>
  <si>
    <t>1150837369895079937</t>
  </si>
  <si>
    <t>1150837373284036614</t>
  </si>
  <si>
    <t>1150837388308074497</t>
  </si>
  <si>
    <t>1150837391793352705</t>
  </si>
  <si>
    <t>1150837431601467393</t>
  </si>
  <si>
    <t>1150837432041918464</t>
  </si>
  <si>
    <t>1150837462446592000</t>
  </si>
  <si>
    <t>1150837411489955842</t>
  </si>
  <si>
    <t>1150837483808186368</t>
  </si>
  <si>
    <t>1150837494554025984</t>
  </si>
  <si>
    <t>1150837536031498241</t>
  </si>
  <si>
    <t>1150787304308404226</t>
  </si>
  <si>
    <t>1150816427743428609</t>
  </si>
  <si>
    <t>1150788325965307905</t>
  </si>
  <si>
    <t>1150837551747518464</t>
  </si>
  <si>
    <t>1150837559230156801</t>
  </si>
  <si>
    <t>1150836595035164673</t>
  </si>
  <si>
    <t>1150837390866599936</t>
  </si>
  <si>
    <t>1150837582416293889</t>
  </si>
  <si>
    <t>1150784876439883776</t>
  </si>
  <si>
    <t>1150794283357786112</t>
  </si>
  <si>
    <t>1150785259971198982</t>
  </si>
  <si>
    <t>1150837597826166785</t>
  </si>
  <si>
    <t>1150837600204328960</t>
  </si>
  <si>
    <t>1150783378817503232</t>
  </si>
  <si>
    <t>1150837033524502529</t>
  </si>
  <si>
    <t>1150783217429045249</t>
  </si>
  <si>
    <t>1150837066516893702</t>
  </si>
  <si>
    <t>1150783495247208448</t>
  </si>
  <si>
    <t>1150837145726271488</t>
  </si>
  <si>
    <t>1150805085515124737</t>
  </si>
  <si>
    <t>1150837465671974912</t>
  </si>
  <si>
    <t>1150836520955404288</t>
  </si>
  <si>
    <t>1150836590807343105</t>
  </si>
  <si>
    <t>1150836921314304000</t>
  </si>
  <si>
    <t>1150836975533985802</t>
  </si>
  <si>
    <t>1150837619602939904</t>
  </si>
  <si>
    <t>1150837637479063552</t>
  </si>
  <si>
    <t>1150837639479726082</t>
  </si>
  <si>
    <t>1150837646329090049</t>
  </si>
  <si>
    <t>1150837653350359040</t>
  </si>
  <si>
    <t>1150831010055184387</t>
  </si>
  <si>
    <t>1150831314418982912</t>
  </si>
  <si>
    <t>1150831805077045248</t>
  </si>
  <si>
    <t>1150832326928228353</t>
  </si>
  <si>
    <t>1150833261926596608</t>
  </si>
  <si>
    <t>1150833382475128833</t>
  </si>
  <si>
    <t>1150835527324749824</t>
  </si>
  <si>
    <t>1150835965348450305</t>
  </si>
  <si>
    <t>1150836432124162048</t>
  </si>
  <si>
    <t>1150836719962468354</t>
  </si>
  <si>
    <t>1150837672463753216</t>
  </si>
  <si>
    <t>1150837706458615808</t>
  </si>
  <si>
    <t>1150830369052082176</t>
  </si>
  <si>
    <t>1150837713311940608</t>
  </si>
  <si>
    <t>1150837721616867328</t>
  </si>
  <si>
    <t>1150837726461288450</t>
  </si>
  <si>
    <t>1150837396973465600</t>
  </si>
  <si>
    <t>1150837776310558726</t>
  </si>
  <si>
    <t>1150837779481407490</t>
  </si>
  <si>
    <t>1150837648354942976</t>
  </si>
  <si>
    <t>1150837804609548288</t>
  </si>
  <si>
    <t>1150837806400507906</t>
  </si>
  <si>
    <t>1150403059375312902</t>
  </si>
  <si>
    <t>1149720969214218240</t>
  </si>
  <si>
    <t>1150837814126399495</t>
  </si>
  <si>
    <t>1150800355657170944</t>
  </si>
  <si>
    <t>1150835777271734273</t>
  </si>
  <si>
    <t>1150837817230155776</t>
  </si>
  <si>
    <t>1150837822745505792</t>
  </si>
  <si>
    <t>1150837831272673280</t>
  </si>
  <si>
    <t>1150837845575294978</t>
  </si>
  <si>
    <t>1150785288328929280</t>
  </si>
  <si>
    <t>1150837867326967809</t>
  </si>
  <si>
    <t>1150837874075557888</t>
  </si>
  <si>
    <t>1150837902651416576</t>
  </si>
  <si>
    <t>1150798357209612288</t>
  </si>
  <si>
    <t>1150837927116623872</t>
  </si>
  <si>
    <t>1150837945990959104</t>
  </si>
  <si>
    <t>1150837962587942912</t>
  </si>
  <si>
    <t>1150838024835653634</t>
  </si>
  <si>
    <t>1150838037741494272</t>
  </si>
  <si>
    <t>1150797615673597952</t>
  </si>
  <si>
    <t>1150837346264395777</t>
  </si>
  <si>
    <t>1150838042040496135</t>
  </si>
  <si>
    <t>1150828797635096578</t>
  </si>
  <si>
    <t>1150838061866971150</t>
  </si>
  <si>
    <t>1150815529042493442</t>
  </si>
  <si>
    <t>1150838084080209920</t>
  </si>
  <si>
    <t>1150831381074702336</t>
  </si>
  <si>
    <t>1150837524849483776</t>
  </si>
  <si>
    <t>1150838084411580416</t>
  </si>
  <si>
    <t>1150838046734127104</t>
  </si>
  <si>
    <t>1150793393305464833</t>
  </si>
  <si>
    <t>1150837813182640131</t>
  </si>
  <si>
    <t>1150838117911400449</t>
  </si>
  <si>
    <t>1150838121078149120</t>
  </si>
  <si>
    <t>1150833509705158656</t>
  </si>
  <si>
    <t>1150838142653620225</t>
  </si>
  <si>
    <t>1150783358944702464</t>
  </si>
  <si>
    <t>1150833326791335937</t>
  </si>
  <si>
    <t>1150838156163313666</t>
  </si>
  <si>
    <t>1150819889675980806</t>
  </si>
  <si>
    <t>1149741424260157441</t>
  </si>
  <si>
    <t>1150782088838287360</t>
  </si>
  <si>
    <t>1150838157807480833</t>
  </si>
  <si>
    <t>1150828603485184001</t>
  </si>
  <si>
    <t>1150830583947374594</t>
  </si>
  <si>
    <t>1150797367060443136</t>
  </si>
  <si>
    <t>1150827477629046784</t>
  </si>
  <si>
    <t>1150834413888069632</t>
  </si>
  <si>
    <t>1150833698834718720</t>
  </si>
  <si>
    <t>1150785135492644866</t>
  </si>
  <si>
    <t>1150799566771576832</t>
  </si>
  <si>
    <t>1150783891910942726</t>
  </si>
  <si>
    <t/>
  </si>
  <si>
    <t>50096544</t>
  </si>
  <si>
    <t>274567918</t>
  </si>
  <si>
    <t>420023946</t>
  </si>
  <si>
    <t>207672098</t>
  </si>
  <si>
    <t>19426551</t>
  </si>
  <si>
    <t>25084916</t>
  </si>
  <si>
    <t>2764680087</t>
  </si>
  <si>
    <t>589295947</t>
  </si>
  <si>
    <t>2393267215</t>
  </si>
  <si>
    <t>22146282</t>
  </si>
  <si>
    <t>538291980</t>
  </si>
  <si>
    <t>933170624</t>
  </si>
  <si>
    <t>1033798772</t>
  </si>
  <si>
    <t>73437290</t>
  </si>
  <si>
    <t>1312367672</t>
  </si>
  <si>
    <t>en</t>
  </si>
  <si>
    <t>es</t>
  </si>
  <si>
    <t>pt</t>
  </si>
  <si>
    <t>und</t>
  </si>
  <si>
    <t>in</t>
  </si>
  <si>
    <t>de</t>
  </si>
  <si>
    <t>1150828772276391941</t>
  </si>
  <si>
    <t>1149719090812149761</t>
  </si>
  <si>
    <t>1150807748206059520</t>
  </si>
  <si>
    <t>1150810926267928577</t>
  </si>
  <si>
    <t>1150825844794953731</t>
  </si>
  <si>
    <t>1150835308314923008</t>
  </si>
  <si>
    <t>1150836328617127937</t>
  </si>
  <si>
    <t>Twitter for iPhone</t>
  </si>
  <si>
    <t>Twitter for Android</t>
  </si>
  <si>
    <t>Twitter Web Client</t>
  </si>
  <si>
    <t>Twitter Web App</t>
  </si>
  <si>
    <t>TweetDeck</t>
  </si>
  <si>
    <t>Tweetbot for iΟS</t>
  </si>
  <si>
    <t>RF Twitter</t>
  </si>
  <si>
    <t>WPTM Lions New</t>
  </si>
  <si>
    <t>IFTTT</t>
  </si>
  <si>
    <t>Twitter Media Studio</t>
  </si>
  <si>
    <t>Hootsuite Inc.</t>
  </si>
  <si>
    <t>Instagram</t>
  </si>
  <si>
    <t>Twitter for iPad</t>
  </si>
  <si>
    <t>Echofon</t>
  </si>
  <si>
    <t>SocialFlow</t>
  </si>
  <si>
    <t>-77.119401,38.801826 
-76.909396,38.801826 
-76.909396,38.9953797 
-77.119401,38.9953797</t>
  </si>
  <si>
    <t>-85.665318,42.854479 
-85.544605,42.854479 
-85.544605,42.971056 
-85.665318,42.971056</t>
  </si>
  <si>
    <t>-95.8685756,35.959581 
-95.671814,35.959581 
-95.671814,36.11903 
-95.8685756,36.11903</t>
  </si>
  <si>
    <t>United States</t>
  </si>
  <si>
    <t>US</t>
  </si>
  <si>
    <t>Washington, DC</t>
  </si>
  <si>
    <t>Kentwood, MI</t>
  </si>
  <si>
    <t>Broken Arrow, OK</t>
  </si>
  <si>
    <t>01fbe706f872cb32</t>
  </si>
  <si>
    <t>638adca1ca0cd926</t>
  </si>
  <si>
    <t>f3665f19993977ca</t>
  </si>
  <si>
    <t>Washington</t>
  </si>
  <si>
    <t>Kentwood</t>
  </si>
  <si>
    <t>Broken Arrow</t>
  </si>
  <si>
    <t>city</t>
  </si>
  <si>
    <t>https://api.twitter.com/1.1/geo/id/01fbe706f872cb32.json</t>
  </si>
  <si>
    <t>https://api.twitter.com/1.1/geo/id/638adca1ca0cd926.json</t>
  </si>
  <si>
    <t>https://api.twitter.com/1.1/geo/id/f3665f19993977ca.json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</si>
  <si>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</si>
  <si>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</si>
  <si>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</si>
  <si>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</si>
  <si>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</si>
  <si>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</si>
  <si>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</si>
  <si>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</si>
  <si>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</si>
  <si>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</si>
  <si>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</si>
  <si>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</si>
  <si>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</si>
  <si>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</si>
  <si>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</si>
  <si>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</si>
  <si>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</si>
  <si>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</si>
  <si>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</si>
  <si>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</si>
  <si>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</si>
  <si>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Chicago Bears</t>
  </si>
  <si>
    <t>akiem hicks</t>
  </si>
  <si>
    <t>Madden NFL 20</t>
  </si>
  <si>
    <t>Chase Daniel</t>
  </si>
  <si>
    <t>Baltimore Ravens</t>
  </si>
  <si>
    <t>Hollywood Brown</t>
  </si>
  <si>
    <t>B/R Gridiron</t>
  </si>
  <si>
    <t>Atlanta Falcons</t>
  </si>
  <si>
    <t>Montae Kazee</t>
  </si>
  <si>
    <t>NFL</t>
  </si>
  <si>
    <t>Deandre Hopkins</t>
  </si>
  <si>
    <t>Earl Thomas</t>
  </si>
  <si>
    <t>Jon Heath</t>
  </si>
  <si>
    <t>Indianapolis Colts</t>
  </si>
  <si>
    <t>Andrew Luck</t>
  </si>
  <si>
    <t>Los Angeles Chargers</t>
  </si>
  <si>
    <t>Minnesota Vikings</t>
  </si>
  <si>
    <t>Adam Thielen</t>
  </si>
  <si>
    <t>Harrison Smith</t>
  </si>
  <si>
    <t>John Hendrix</t>
  </si>
  <si>
    <t>New York Jets</t>
  </si>
  <si>
    <t>Buffalo Bills</t>
  </si>
  <si>
    <t>Micah Hyde</t>
  </si>
  <si>
    <t>Tre'Davious White</t>
  </si>
  <si>
    <t>Anthony</t>
  </si>
  <si>
    <t>Ramie Makhlouf</t>
  </si>
  <si>
    <t>Eric Eager _xD83D__xDCCA__xD83C__xDFC8_</t>
  </si>
  <si>
    <t>United in Orange</t>
  </si>
  <si>
    <t>EA SPORTS</t>
  </si>
  <si>
    <t>◇Il Padrino◇</t>
  </si>
  <si>
    <t>Brent</t>
  </si>
  <si>
    <t>Andreas Tsatsos</t>
  </si>
  <si>
    <t>Keith Terrence ✞</t>
  </si>
  <si>
    <t>COBRA 3rd</t>
  </si>
  <si>
    <t>#justViBEwitchaboy</t>
  </si>
  <si>
    <t>Groove God</t>
  </si>
  <si>
    <t>NFL Update</t>
  </si>
  <si>
    <t>Jaime Velasquez</t>
  </si>
  <si>
    <t>1Shan3</t>
  </si>
  <si>
    <t>SHHMNYFRSH</t>
  </si>
  <si>
    <t>Trevor Sikkema</t>
  </si>
  <si>
    <t>Mikey Post</t>
  </si>
  <si>
    <t>ABC15 Sports</t>
  </si>
  <si>
    <t>Larry Legend</t>
  </si>
  <si>
    <t>everything202.com ⚠️</t>
  </si>
  <si>
    <t>Jacob Rodriguez</t>
  </si>
  <si>
    <t>Ted DiBiase</t>
  </si>
  <si>
    <t>Adam</t>
  </si>
  <si>
    <t>AMarie</t>
  </si>
  <si>
    <t>Lace Up 7 on 7 football_xD83C__xDFC8_</t>
  </si>
  <si>
    <t>USC Football</t>
  </si>
  <si>
    <t>Adoree' Jackson</t>
  </si>
  <si>
    <t>Em@n863</t>
  </si>
  <si>
    <t>Pardue _xD83C__xDFB2_</t>
  </si>
  <si>
    <t>J. Wilson</t>
  </si>
  <si>
    <t>Tennessee Titans</t>
  </si>
  <si>
    <t>USC Trojans</t>
  </si>
  <si>
    <t>Jayon Brown</t>
  </si>
  <si>
    <t>#LGM</t>
  </si>
  <si>
    <t>New York Giants</t>
  </si>
  <si>
    <t>Jacob Loeffler</t>
  </si>
  <si>
    <t>Exec Global Tours</t>
  </si>
  <si>
    <t>Kev_xD83C__xDDEF__xD83C__xDDF2_✨</t>
  </si>
  <si>
    <t>JoHn</t>
  </si>
  <si>
    <t>Patrik [No C] Walker</t>
  </si>
  <si>
    <t>Matt Franciscovich</t>
  </si>
  <si>
    <t>Oakland Raiders</t>
  </si>
  <si>
    <t>Austin S. Pettigrew</t>
  </si>
  <si>
    <t>HARRY_xD83C__xDFC8_⚾</t>
  </si>
  <si>
    <t>Brayan</t>
  </si>
  <si>
    <t>Bears for Life</t>
  </si>
  <si>
    <t>J.G.</t>
  </si>
  <si>
    <t>Franz G.</t>
  </si>
  <si>
    <t>The Marshall</t>
  </si>
  <si>
    <t>Juice _xD83E__xDD1F__xD83C__xDFFE_</t>
  </si>
  <si>
    <t>Mike_xD83C__xDFC1__xD83C__xDFC1_☁️</t>
  </si>
  <si>
    <t>Vinicius Mayer</t>
  </si>
  <si>
    <t>Matty Light</t>
  </si>
  <si>
    <t>Sascha Wengel</t>
  </si>
  <si>
    <t>D Bank is open</t>
  </si>
  <si>
    <t>Luis Valles ll</t>
  </si>
  <si>
    <t>Joseph Arredondo IV</t>
  </si>
  <si>
    <t>Chiefs Kingdom</t>
  </si>
  <si>
    <t>سعد السهلي _xD83C__xDFC6_1️⃣6️⃣</t>
  </si>
  <si>
    <t>medium hottie</t>
  </si>
  <si>
    <t>Eric52071</t>
  </si>
  <si>
    <t>Raiderforums</t>
  </si>
  <si>
    <t>Raiders on NBCS</t>
  </si>
  <si>
    <t>jake</t>
  </si>
  <si>
    <t>_xD83E__xDD11_Carlos_xD83E__xDD8D__xD83D__xDC82__xD83C__xDFFF_‍♂️Marcello_xD83E__xDD37__xD83C__xDFFE_‍♂️8⃣9⃣</t>
  </si>
  <si>
    <t>CJ Trey</t>
  </si>
  <si>
    <t>Stanrico Lawson</t>
  </si>
  <si>
    <t>Kai Campaña</t>
  </si>
  <si>
    <t>Mike Popovich</t>
  </si>
  <si>
    <t>Matt Montalvo_xD83D__xDE08_</t>
  </si>
  <si>
    <t>Jerson</t>
  </si>
  <si>
    <t>kpegg</t>
  </si>
  <si>
    <t>Angel</t>
  </si>
  <si>
    <t>A2D Radio</t>
  </si>
  <si>
    <t>Lions Passion</t>
  </si>
  <si>
    <t>Locked on AZ Cards</t>
  </si>
  <si>
    <t>Alex Clancy</t>
  </si>
  <si>
    <t>Bo Brack</t>
  </si>
  <si>
    <t>Alex</t>
  </si>
  <si>
    <t>49ers on NBCS</t>
  </si>
  <si>
    <t>The Nano Blitz</t>
  </si>
  <si>
    <t>Anthony Jordan</t>
  </si>
  <si>
    <t>Caden Sterns</t>
  </si>
  <si>
    <t>Jay_xD83D__xDE4F__xD83C__xDFFD_</t>
  </si>
  <si>
    <t>Austan Brown</t>
  </si>
  <si>
    <t>Titans Tonk ❼</t>
  </si>
  <si>
    <t>Walter White</t>
  </si>
  <si>
    <t>Goku #⃣8️⃣</t>
  </si>
  <si>
    <t>Colorado_JK</t>
  </si>
  <si>
    <t>Brady DeLonjay ➹ ⚾ ⚾</t>
  </si>
  <si>
    <t>Babe Ruth_xD83D__xDC51_</t>
  </si>
  <si>
    <t>⚗⍺ℼℼy</t>
  </si>
  <si>
    <t>Desmin Banyard</t>
  </si>
  <si>
    <t>Treyvon</t>
  </si>
  <si>
    <t>Edward Wagner</t>
  </si>
  <si>
    <t>JefeRey</t>
  </si>
  <si>
    <t>Mike Herndon</t>
  </si>
  <si>
    <t>Cesario</t>
  </si>
  <si>
    <t>Lazarus__</t>
  </si>
  <si>
    <t>Postman_xD83D__xDCED_</t>
  </si>
  <si>
    <t>_xD83D__xDE0F_</t>
  </si>
  <si>
    <t>HawaiianFebreezè</t>
  </si>
  <si>
    <t>Arturo Lopez</t>
  </si>
  <si>
    <t>Fernandez  _xD83D__xDEA8_</t>
  </si>
  <si>
    <t>c</t>
  </si>
  <si>
    <t>CaptainSpacely7</t>
  </si>
  <si>
    <t>MG</t>
  </si>
  <si>
    <t>Dilated Pupils</t>
  </si>
  <si>
    <t>Thomas Acosta</t>
  </si>
  <si>
    <t>K. Malik Shabazz</t>
  </si>
  <si>
    <t>mateodos ⚡ Gang ⚡</t>
  </si>
  <si>
    <t>_xD83C__xDFA5__xD83D__xDCFA__xD83C__xDFAC_</t>
  </si>
  <si>
    <t>aspiring skiddie /s</t>
  </si>
  <si>
    <t>B-Nelly</t>
  </si>
  <si>
    <t>LONGLIVETELLY2️⃣❌</t>
  </si>
  <si>
    <t>Thabiti Anyabwile</t>
  </si>
  <si>
    <t>John S. Grosz</t>
  </si>
  <si>
    <t>chris c</t>
  </si>
  <si>
    <t>La Jefa</t>
  </si>
  <si>
    <t>Villah</t>
  </si>
  <si>
    <t>RB3</t>
  </si>
  <si>
    <t>Manselle Belmiro</t>
  </si>
  <si>
    <t>Chris Brantley</t>
  </si>
  <si>
    <t>Lee</t>
  </si>
  <si>
    <t>Juulius Cesar Chavez</t>
  </si>
  <si>
    <t>Aaron</t>
  </si>
  <si>
    <t>_xD83C__xDDEE__xD83C__xDDF9_Anthony_xD83C__xDDEE__xD83C__xDDF9_</t>
  </si>
  <si>
    <t>Rob Lowder</t>
  </si>
  <si>
    <t>Holden Meyers</t>
  </si>
  <si>
    <t>Stigs</t>
  </si>
  <si>
    <t>Papo</t>
  </si>
  <si>
    <t>Kenny Salinas</t>
  </si>
  <si>
    <t>Arizona Cardinals</t>
  </si>
  <si>
    <t>Ray</t>
  </si>
  <si>
    <t>Dallas Cowboys</t>
  </si>
  <si>
    <t>DeMarcus Lawrence</t>
  </si>
  <si>
    <t>Dominik</t>
  </si>
  <si>
    <t>Lev</t>
  </si>
  <si>
    <t>Not Peyton Hillis</t>
  </si>
  <si>
    <t>Kawhi Laugh</t>
  </si>
  <si>
    <t>MARCA Claro USA</t>
  </si>
  <si>
    <t>Lazz</t>
  </si>
  <si>
    <t>Stoney_xD83D__xDEAC_</t>
  </si>
  <si>
    <t>Dan Schneier</t>
  </si>
  <si>
    <t>RIP @BiscayneBucket</t>
  </si>
  <si>
    <t>Leo</t>
  </si>
  <si>
    <t>Texans Brasil</t>
  </si>
  <si>
    <t>Grindtime Sports Talk</t>
  </si>
  <si>
    <t>ǝɔuıʌ</t>
  </si>
  <si>
    <t>Keenan Allen</t>
  </si>
  <si>
    <t>Grant Wilson</t>
  </si>
  <si>
    <t>Robert Frank Martin</t>
  </si>
  <si>
    <t>Dan Ismael Sr</t>
  </si>
  <si>
    <t>TheRealTroyBeltran</t>
  </si>
  <si>
    <t>Alan Lopez Herrera</t>
  </si>
  <si>
    <t>EGTGolfTours</t>
  </si>
  <si>
    <t>A Long Way To Go</t>
  </si>
  <si>
    <t>Joshua Cooney</t>
  </si>
  <si>
    <t>The Truth Serum Football</t>
  </si>
  <si>
    <t>Tommy</t>
  </si>
  <si>
    <t>Brady Lademann</t>
  </si>
  <si>
    <t>Evan♈️</t>
  </si>
  <si>
    <t>Duval Ben</t>
  </si>
  <si>
    <t>Hasan the Don</t>
  </si>
  <si>
    <t>Justin K</t>
  </si>
  <si>
    <t>Damian_xD83D__xDCA5_</t>
  </si>
  <si>
    <t>Hi-RezTheRapper Stan Account_xD83C__xDFF3_️‍_xD83C__xDF08_</t>
  </si>
  <si>
    <t>Ishaan Jhanji</t>
  </si>
  <si>
    <t>MrX_xD83D__xDC51_</t>
  </si>
  <si>
    <t>єrν III</t>
  </si>
  <si>
    <t>Christopher Rhodes</t>
  </si>
  <si>
    <t>matthew henrichsen</t>
  </si>
  <si>
    <t>Darren Carr</t>
  </si>
  <si>
    <t>Adam_xD83E__xDD85_</t>
  </si>
  <si>
    <t>诅咒_xD83E__xDD40__xD83D__xDDA4_</t>
  </si>
  <si>
    <t>moke</t>
  </si>
  <si>
    <t>D-〽️⭕️Dξ</t>
  </si>
  <si>
    <t>Dray Jackson</t>
  </si>
  <si>
    <t>el caguamero</t>
  </si>
  <si>
    <t>Donly</t>
  </si>
  <si>
    <t>ImLijah</t>
  </si>
  <si>
    <t>Blake Borovetz</t>
  </si>
  <si>
    <t>_xD83C__xDFAD_</t>
  </si>
  <si>
    <t>Keaton Hargett</t>
  </si>
  <si>
    <t>F.A.D.E.D Sports</t>
  </si>
  <si>
    <t>Jose Rivera</t>
  </si>
  <si>
    <t>Logan Pind</t>
  </si>
  <si>
    <t>Mitch Milani</t>
  </si>
  <si>
    <t>David of House Stark</t>
  </si>
  <si>
    <t>Jack Borowsky</t>
  </si>
  <si>
    <t>Its Over</t>
  </si>
  <si>
    <t>El Zar de la Mayhem</t>
  </si>
  <si>
    <t>Complex</t>
  </si>
  <si>
    <t>Aaron Rodgers</t>
  </si>
  <si>
    <t>Saquon Barkley</t>
  </si>
  <si>
    <t>Billy Luther</t>
  </si>
  <si>
    <t>MAKAVELI_xD83D__xDE94_</t>
  </si>
  <si>
    <t>Hellsangel8081</t>
  </si>
  <si>
    <t>VegasWorldInc_xD83D__xDC51__xD83C__xDFA4__xD83C__xDFA7_</t>
  </si>
  <si>
    <t>The Shadow League</t>
  </si>
  <si>
    <t>SGN BALTIMORE RAVENS</t>
  </si>
  <si>
    <t>_xD83C__xDD8E_</t>
  </si>
  <si>
    <t>Donovan Smith</t>
  </si>
  <si>
    <t>Tampa Bay Buccaneers</t>
  </si>
  <si>
    <t>Jonathan McGill</t>
  </si>
  <si>
    <t>Dymetrius Espinosa</t>
  </si>
  <si>
    <t>Lisa Matthews</t>
  </si>
  <si>
    <t>Maple Mamba/Mercedes Mitchell Stan Account</t>
  </si>
  <si>
    <t>CBASS</t>
  </si>
  <si>
    <t>O</t>
  </si>
  <si>
    <t>Chulo 5️⃣</t>
  </si>
  <si>
    <t>olajuwon_hakeem</t>
  </si>
  <si>
    <t>BRIAN</t>
  </si>
  <si>
    <t>dre</t>
  </si>
  <si>
    <t>Eddie</t>
  </si>
  <si>
    <t>Brady</t>
  </si>
  <si>
    <t>✈(♛Grand-Key♛)✈</t>
  </si>
  <si>
    <t>Outside The Lines</t>
  </si>
  <si>
    <t>ESPN</t>
  </si>
  <si>
    <t>Clint Oldenburg</t>
  </si>
  <si>
    <t>Matt Buckman</t>
  </si>
  <si>
    <t>Zachary!</t>
  </si>
  <si>
    <t>PJ Smith</t>
  </si>
  <si>
    <t>MattyBoy</t>
  </si>
  <si>
    <t>TC</t>
  </si>
  <si>
    <t>kenny golladay</t>
  </si>
  <si>
    <t>Marvin Jones Jr</t>
  </si>
  <si>
    <t>Detroit Lions</t>
  </si>
  <si>
    <t>MR.1</t>
  </si>
  <si>
    <t>dpcassidy</t>
  </si>
  <si>
    <t>P-Lat</t>
  </si>
  <si>
    <t>Frónk</t>
  </si>
  <si>
    <t>TBAaron</t>
  </si>
  <si>
    <t>henry</t>
  </si>
  <si>
    <t>BLUE74BABY</t>
  </si>
  <si>
    <t>Denver Broncos</t>
  </si>
  <si>
    <t>jeffersoncalifornia</t>
  </si>
  <si>
    <t>run as one</t>
  </si>
  <si>
    <t>Mike Barrone</t>
  </si>
  <si>
    <t>Paradox</t>
  </si>
  <si>
    <t>Jermaine</t>
  </si>
  <si>
    <t>Roy Downing</t>
  </si>
  <si>
    <t>Garron Keith</t>
  </si>
  <si>
    <t>Larry Marbley</t>
  </si>
  <si>
    <t>Hern-O _xD83C__xDFDD__xD83C__xDFDD_</t>
  </si>
  <si>
    <t>Drip or Drown BaLLer _xD83D__xDCA6__xD83C__xDFC0_</t>
  </si>
  <si>
    <t>GaReTt</t>
  </si>
  <si>
    <t>GhostAmuhFugginLoco</t>
  </si>
  <si>
    <t>Brandon</t>
  </si>
  <si>
    <t>Cg</t>
  </si>
  <si>
    <t>dak</t>
  </si>
  <si>
    <t>2Trell</t>
  </si>
  <si>
    <t>_xD83E__xDD92_</t>
  </si>
  <si>
    <t>Joe Roberts</t>
  </si>
  <si>
    <t>Kerry Norwood Jr</t>
  </si>
  <si>
    <t>Josh</t>
  </si>
  <si>
    <t>Domingo_M_03</t>
  </si>
  <si>
    <t>Malik Spann</t>
  </si>
  <si>
    <t>_xD83C__xDFAE__xD83D__xDD79_Green Leaf City Video Gaming _xD83C__xDFAE__xD83D__xDD79_</t>
  </si>
  <si>
    <t>tweetsbyathletes</t>
  </si>
  <si>
    <t>Ethan Mosqueda</t>
  </si>
  <si>
    <t>Darius Leonard</t>
  </si>
  <si>
    <t>Mark Scott</t>
  </si>
  <si>
    <t>Boog</t>
  </si>
  <si>
    <t>Bob Jones</t>
  </si>
  <si>
    <t>_xD83C__xDF40_</t>
  </si>
  <si>
    <t>BBG Baby Bri</t>
  </si>
  <si>
    <t>Benito93110</t>
  </si>
  <si>
    <t>DP</t>
  </si>
  <si>
    <t>Jared C</t>
  </si>
  <si>
    <t>#ZekeTheCowboy</t>
  </si>
  <si>
    <t>Andrew</t>
  </si>
  <si>
    <t>Sam Sinclair</t>
  </si>
  <si>
    <t>zach knopp</t>
  </si>
  <si>
    <t>Watch the Panda_xD83D__xDC3C_</t>
  </si>
  <si>
    <t>Scott</t>
  </si>
  <si>
    <t>TANK ⚜️</t>
  </si>
  <si>
    <t>M4rlon 王京</t>
  </si>
  <si>
    <t>James T Purcell</t>
  </si>
  <si>
    <t>ShwanMann</t>
  </si>
  <si>
    <t>Black Nazi</t>
  </si>
  <si>
    <t>Jimmy Quinn</t>
  </si>
  <si>
    <t>[ “SHEEP.” ]</t>
  </si>
  <si>
    <t>Blahkay Randall</t>
  </si>
  <si>
    <t>TheNathanWilliams</t>
  </si>
  <si>
    <t>Kendall Davis</t>
  </si>
  <si>
    <t>Philip Mills</t>
  </si>
  <si>
    <t>Ⓜ️_xD83C__xDD70_️_xD83E__xDD19__xD83C__xDFFD__xD83E__xDD42_</t>
  </si>
  <si>
    <t>J3rry</t>
  </si>
  <si>
    <t>Kyle Geringer</t>
  </si>
  <si>
    <t>SportszTalk</t>
  </si>
  <si>
    <t>Amador Sierra</t>
  </si>
  <si>
    <t>_xD83C__xDDEF__xD83C__xDDF2__xD83E__xDD81_Stef _xD83E__xDD81__xD83C__xDDEF__xD83C__xDDF2_</t>
  </si>
  <si>
    <t>Emily Jason cat</t>
  </si>
  <si>
    <t>IG: ChargersHype</t>
  </si>
  <si>
    <t>Jeff Thurman</t>
  </si>
  <si>
    <t>Rabbit Lopez</t>
  </si>
  <si>
    <t>Lance Castle_xD83E__xDD40_</t>
  </si>
  <si>
    <t>Up The Hill Sports</t>
  </si>
  <si>
    <t>Lovepreet Singh</t>
  </si>
  <si>
    <t>mase</t>
  </si>
  <si>
    <t>Sajjan Bawa</t>
  </si>
  <si>
    <t>NESN</t>
  </si>
  <si>
    <t>Pepper-DA</t>
  </si>
  <si>
    <t>DAVOS SEAWORTH</t>
  </si>
  <si>
    <t>Eyezus St.Patrick</t>
  </si>
  <si>
    <t>Coach Lio Maino Jr</t>
  </si>
  <si>
    <t>TWF Producer Dan</t>
  </si>
  <si>
    <t>The Wrong Football</t>
  </si>
  <si>
    <t>Emmanuel</t>
  </si>
  <si>
    <t>Lex Luthor</t>
  </si>
  <si>
    <t>Joe Mamma</t>
  </si>
  <si>
    <t>Stampede Blue</t>
  </si>
  <si>
    <t>Sergio Villagomez</t>
  </si>
  <si>
    <t>Young Sterl_xD83C__xDF0E_☄️_xD83D__xDC95_</t>
  </si>
  <si>
    <t>Brandon Cisneros</t>
  </si>
  <si>
    <t>King Keeko  _xD83D__xDCAF__xD83D__xDC51__xD83D__xDE34_</t>
  </si>
  <si>
    <t>Chief Tony</t>
  </si>
  <si>
    <t>AO THA GREAT</t>
  </si>
  <si>
    <t>Matthew Asher</t>
  </si>
  <si>
    <t>Johnny Volk</t>
  </si>
  <si>
    <t>San Francisco 49ers</t>
  </si>
  <si>
    <t>Fish Market League</t>
  </si>
  <si>
    <t>Phriday</t>
  </si>
  <si>
    <t>The_Poet _xD83D__xDCDA__xD83D__xDCD2__xD83D__xDCD6_</t>
  </si>
  <si>
    <t>Tyre Franklin Jr_xD83E__xDD8D_</t>
  </si>
  <si>
    <t>Felicio_Bears_Fanatic</t>
  </si>
  <si>
    <t>Boat</t>
  </si>
  <si>
    <t>_xD83C__xDDFB__xD83C__xDDEA_RAUR_xD83C__xDDFB__xD83C__xDDEA_</t>
  </si>
  <si>
    <t>Dakota Randall</t>
  </si>
  <si>
    <t>New England Patriots</t>
  </si>
  <si>
    <t>Michael Ferris</t>
  </si>
  <si>
    <t>Jake Mitten</t>
  </si>
  <si>
    <t>Scotty Davis</t>
  </si>
  <si>
    <t>Xavier Rhodes</t>
  </si>
  <si>
    <t>Alvin Kamara</t>
  </si>
  <si>
    <t>Michael Thomas</t>
  </si>
  <si>
    <t>milo</t>
  </si>
  <si>
    <t>Mark Pavelich</t>
  </si>
  <si>
    <t>mariah T</t>
  </si>
  <si>
    <t>A MAN AFTER GODS OWN HEART</t>
  </si>
  <si>
    <t>✭</t>
  </si>
  <si>
    <t>Nick Llorente</t>
  </si>
  <si>
    <t>MocK ραтωα</t>
  </si>
  <si>
    <t>Abraham ortiz</t>
  </si>
  <si>
    <t>Ised Senarb</t>
  </si>
  <si>
    <t>Michael Telford (Chibs) _xD83C__xDDEE__xD83C__xDDEA_</t>
  </si>
  <si>
    <t>Jacob Vogel</t>
  </si>
  <si>
    <t>scott</t>
  </si>
  <si>
    <t>Joe Hawkes</t>
  </si>
  <si>
    <t>Scott Bair</t>
  </si>
  <si>
    <t>⚜️BROTHER OBED✊_xD83C__xDFFD_</t>
  </si>
  <si>
    <t>New Orleans Saints</t>
  </si>
  <si>
    <t>Zac✌_xD83C__xDFFD__xD83C__xDFC8_</t>
  </si>
  <si>
    <t>SZZ</t>
  </si>
  <si>
    <t>Dozier</t>
  </si>
  <si>
    <t>Matt Fajnor</t>
  </si>
  <si>
    <t>SNDPODCAST CHANNEL</t>
  </si>
  <si>
    <t>Josh Reed</t>
  </si>
  <si>
    <t>Khaliel A Burnett</t>
  </si>
  <si>
    <t>Sports Gamers Online</t>
  </si>
  <si>
    <t>YouTube</t>
  </si>
  <si>
    <t>Picolass</t>
  </si>
  <si>
    <t>IceyyGeo</t>
  </si>
  <si>
    <t>Don Carmine Falcone</t>
  </si>
  <si>
    <t>hunchoFatz</t>
  </si>
  <si>
    <t>DustinJacobs</t>
  </si>
  <si>
    <t>NFL Stats</t>
  </si>
  <si>
    <t>Havoc</t>
  </si>
  <si>
    <t>DetroitSportsPodcast</t>
  </si>
  <si>
    <t>Adam R Strozynski</t>
  </si>
  <si>
    <t>Coop22</t>
  </si>
  <si>
    <t>_xD83C__xDF6B__xD83C__xDF6B_Chocolate Thunder _xD83D__xDCA5__xD83D__xDCA5_</t>
  </si>
  <si>
    <t>Ryan Barker</t>
  </si>
  <si>
    <t>Michael Vogel</t>
  </si>
  <si>
    <t>Jmoney⁶_xD80C__xDD53_</t>
  </si>
  <si>
    <t>I'm</t>
  </si>
  <si>
    <t>Jose Quervo</t>
  </si>
  <si>
    <t>Rob Connett</t>
  </si>
  <si>
    <t>Julie Voigt</t>
  </si>
  <si>
    <t>edwxrdz _xD83C__xDFF9_</t>
  </si>
  <si>
    <t>Joe</t>
  </si>
  <si>
    <t>Zachary Thomas</t>
  </si>
  <si>
    <t>MARTY</t>
  </si>
  <si>
    <t>Malik Whitfield _xD83D__xDCBC_</t>
  </si>
  <si>
    <t>Eli</t>
  </si>
  <si>
    <t>❄️Quis❄️</t>
  </si>
  <si>
    <t>Lavonte David</t>
  </si>
  <si>
    <t>OJ Howard 80 ™</t>
  </si>
  <si>
    <t>Little bro</t>
  </si>
  <si>
    <t>Bernard Oliver</t>
  </si>
  <si>
    <t>italo</t>
  </si>
  <si>
    <t>#FREEROCKY</t>
  </si>
  <si>
    <t>Madden Ratings Weebly</t>
  </si>
  <si>
    <t>Route Combo</t>
  </si>
  <si>
    <t>Michael Skimbo</t>
  </si>
  <si>
    <t>Pule</t>
  </si>
  <si>
    <t>Will.I.Am</t>
  </si>
  <si>
    <t>Johnathan “JWill” Williams</t>
  </si>
  <si>
    <t>MaddenTurf</t>
  </si>
  <si>
    <t>Random_Guy</t>
  </si>
  <si>
    <t>Will Presti</t>
  </si>
  <si>
    <t>Art Stapleton</t>
  </si>
  <si>
    <t>Malcolm Harris</t>
  </si>
  <si>
    <t>Hunter Lunsford</t>
  </si>
  <si>
    <t>NIXxx3 _xD83D__xDC8E_</t>
  </si>
  <si>
    <t>Ass Taxington</t>
  </si>
  <si>
    <t>The Podcast</t>
  </si>
  <si>
    <t>Jordan</t>
  </si>
  <si>
    <t>Matt Albrecht</t>
  </si>
  <si>
    <t>Phil Jones</t>
  </si>
  <si>
    <t>Q.Johnson</t>
  </si>
  <si>
    <t>LOADING.........TSF Rocha</t>
  </si>
  <si>
    <t>•</t>
  </si>
  <si>
    <t>BradBAE | Jacob Lawson</t>
  </si>
  <si>
    <t>Zack</t>
  </si>
  <si>
    <t>SizzlingPopcorn</t>
  </si>
  <si>
    <t>Greg Burns</t>
  </si>
  <si>
    <t>Yahoo Sports NFL</t>
  </si>
  <si>
    <t>Vincent</t>
  </si>
  <si>
    <t>logan</t>
  </si>
  <si>
    <t>meine-NFL.de _xD83C__xDFC8_</t>
  </si>
  <si>
    <t>Melvin™</t>
  </si>
  <si>
    <t>Sagittarius Terry</t>
  </si>
  <si>
    <t>daniel</t>
  </si>
  <si>
    <t>#Bears100 - Get more from #DaBears by following @BearsLocal, @BearsSTH, @BearsOutreach, @BearsPR &amp; @InsideTheBears Fine print: https://t.co/fyf7HGzUkw</t>
  </si>
  <si>
    <t>Driven</t>
  </si>
  <si>
    <t>Official EA SPORTS Twitter account for the Madden NFL Franchise. Pre-Order Madden NFL 20 NOW</t>
  </si>
  <si>
    <t>Official twitter site of Chase Daniel. To whom much is given, much is required Luke 12:48, Proud husband to @hillarydaniel &amp; dad to Preston William Daniel!</t>
  </si>
  <si>
    <t>Official Twitter account of the Baltimore Ravens | Instagram: Ravens | _xD83D__xDC7B_: BLTRavens | @RavensPromos | @RavensCommunity | #RavensFlock</t>
  </si>
  <si>
    <t>Twitch:HollywoodBrown5</t>
  </si>
  <si>
    <t>A new generation of football.</t>
  </si>
  <si>
    <t>The Official Twitter Account of the Atlanta Falcons Football Club #InBrotherhood we #RiseUp</t>
  </si>
  <si>
    <t>official twitter #27 FS Atlanta Falcons. San Bernardino CA Born and Raised</t>
  </si>
  <si>
    <t>Official Twitter account of the National Football League. Our Social Media Policy: https://t.co/EyuKeW3SvK</t>
  </si>
  <si>
    <t>Orange, Tx Born | Longhorn All-American | 1st Rd Pick | Pro Bowler | All-Pro | Super Bowl Champ | Philanthropist | Business Inquiries Contact: @DavidMulugheta</t>
  </si>
  <si>
    <t>News and notes on the #Broncos for @TheBroncosWire. #USMNT fan.</t>
  </si>
  <si>
    <t>Official Twitter of the Indianapolis Colts</t>
  </si>
  <si>
    <t>Professional tweeter, known Crying Jordan fanboy. I play football in my spare time. Made that General Luck thing famous, live in Patriots fans’ heads rent free.</t>
  </si>
  <si>
    <t>#BoltUp ⚡️</t>
  </si>
  <si>
    <t>Official Twitter account of the Minnesota Vikings. Download our app for more! https://t.co/Q2wKHeBY89</t>
  </si>
  <si>
    <t>God 1st, Husband, Dad, Current Minnesota Viking #19, Former WR for MSU Mankato, from Detroit Lakes, MN. For business opportunities contact: @blakebaratz</t>
  </si>
  <si>
    <t>Vikings Safety #22</t>
  </si>
  <si>
    <t>#Saints Contributor for @ForbesSports, @WDSU | Managing Editor of @SaintsCSC for @SBNation | Tweets &amp; opinions are my own | #NOLA</t>
  </si>
  <si>
    <t>#TakeFlight_xD83D__xDEEB_</t>
  </si>
  <si>
    <t>Official Twitter of the Buffalo Bills.</t>
  </si>
  <si>
    <t>Fostoria, OH 419 | ImagineForYouth | #gohawks | #billsmafia</t>
  </si>
  <si>
    <t>Trust The Process ..</t>
  </si>
  <si>
    <t>Husband, father, S+C coach, rugby coach, veteran, CFB/NFL analyst. 2 boys, 2 Rugby World Cups. RWCs are easier. Ex NFL Europe, Bama, Georgia RU, now PFF.</t>
  </si>
  <si>
    <t>Host (Mackey &amp; Judd w/Ramie) @skornorth Twin Cities. Comedian-for booking DM, or contact on Facebook, Twitter: @ramieistweeting, or Instagram: @ramieisgramming</t>
  </si>
  <si>
    <t>Believer, husband, dad, @PFF data scientist, co-host @PFF Forecast, PhD in mathematical biology from @UNLincoln</t>
  </si>
  <si>
    <t>ΦΔΘ 643. ΣΤΔ. AFSP Ambassador. McDaniel College Alumni. #BroncosCountry #WritingCommunity #GoAvsGo</t>
  </si>
  <si>
    <t>It's In The Game.</t>
  </si>
  <si>
    <t>Tampa Bay Lightning ⚡ Writer for @Bay_Bolts. Bartender @ Amalie Arena. Co-Founder and employee at @SidelinesFS.</t>
  </si>
  <si>
    <t>Die-hard Baltimore Ravens fan. I analyzed all things Ravens related; games, players, etc. Also, liked the following NASCAR, Ohio State, Lakers &amp; Cavs. (LBJ fan)</t>
  </si>
  <si>
    <t>Half Greek Half Pinoy.Im an NBA hoop Junkie! A Boston Celtic Fan! A nurse by profession</t>
  </si>
  <si>
    <t>Stay in your lane and embrace the blessings | OWYA #CowboysNation</t>
  </si>
  <si>
    <t>NCAA 10  Gamestop Tournament Champion ( Yes Im proud of that. Lol)</t>
  </si>
  <si>
    <t>just ViBE</t>
  </si>
  <si>
    <t>No excuse for my failures, my success no apologies Penelope Jeneé | Kimber Dawn LongLiveTeshon #LongLivePerry #FlyEaglesFly #BuckeyeNation #FreeMugga</t>
  </si>
  <si>
    <t>For the best NFL coverage in 280 characters, expect it to be here. Turning on notifications is recommended. Follow on IG: @MySportsUpdate. Contact via DM.</t>
  </si>
  <si>
    <t>Insight to a mind you'll never understand
#HighestHonor</t>
  </si>
  <si>
    <t>@UF Alumnus. @Buccaneers beat reporter for @PewterReport. NFL Draft for @DraftNetworkLLC.</t>
  </si>
  <si>
    <t>@breynard25 _xD83D__xDC95_ | Cal U_xD83C__xDFC8_ ➡️ Del Val_xD83C__xDFC8_</t>
  </si>
  <si>
    <t>Covering the good, bad and ugly on the Arizona sports scene. Follow @FouhyOnSports and @ShaneDaleABC15 for more sports coverage.</t>
  </si>
  <si>
    <t>Josh Rosen is better than Baker, Sam, the other Josh and Lamar. Larry is the greatest and most under appreciated WR in history. Isaiah Thomas once followed me.</t>
  </si>
  <si>
    <t>24 ♉️ | @everything202_ #Everything202 the brand.</t>
  </si>
  <si>
    <t>I am someone’s father</t>
  </si>
  <si>
    <t>Devin Booker, Bradley Beal, Russell Westbrook, Trae Young Stan</t>
  </si>
  <si>
    <t>Host with the Most! I’m a stand up comedian and sports personality who is addicted to optimism and the Minnesota Vikings.</t>
  </si>
  <si>
    <t>The Best 7 on 7 Football Pro AM in Los Angeles // Real Champs Lace Up #laceup</t>
  </si>
  <si>
    <t>Official football account of @USC_Athletics | An all-access look at the greatest program in college football | #FightOn | #RuntheSCene ✌️</t>
  </si>
  <si>
    <t>SWEET PEA | SnapChat: Adoreeknows</t>
  </si>
  <si>
    <t>R.I.P. Diego/San Jose State football #74 9674 || 951 ΚΣ #FOE</t>
  </si>
  <si>
    <t>Dad. Husband. Tiger, Grizz, and Titan Fan.</t>
  </si>
  <si>
    <t>The official Twitter account of the Tennessee Titans. #TitanUp</t>
  </si>
  <si>
    <t>We are the official Twitter account of the USC Athletic Department and USC Football. Follow us on Instagram at USC_Athletics! #FightOn</t>
  </si>
  <si>
    <t>Tennessee Titans #55</t>
  </si>
  <si>
    <t>Founder of Panic City Est. 2015 #LGM</t>
  </si>
  <si>
    <t>_xD83D__xDC7B_: NewYorkGiants</t>
  </si>
  <si>
    <t>Custom, celebrity-led golf tours Europe, Asia,  Caribbean, SA #golf #Ireland #Scotland #Italy #France #Spain #Travel #NFL #MLB #NBA #NHL #Charity  #GoIrish</t>
  </si>
  <si>
    <t>sc Ksneed117</t>
  </si>
  <si>
    <t>October’s very own ; dcb4l ; _xD83D__xDC7B_ beezy_jb</t>
  </si>
  <si>
    <t>It’s #Science. | PFWA, FWAA | Lead _xD83D__xDCDD_ for @NFL_Cowboys247 + @CBSSports | _xD83D__xDD0A_ @1660ESPN | _xD83D__xDD0A_ Host #StarWitness: The Podcast [Subscribe: iTunes/Google Pods + more]</t>
  </si>
  <si>
    <t>aka Franchise | Writer/Content @EAMaddenNFL @EAFIFAesports competitive #esports _xD83C__xDFAE__xD83D__xDD79_️_xD83C__xDFC8_ | @SportsLine Fantasy Analyst | former @NFLFantasy | IG: @mattfranchise</t>
  </si>
  <si>
    <t>The official account of the three-time Super Bowl champion Oakland Raiders</t>
  </si>
  <si>
    <t>I'm a History Teacher and Coach Football and Wrestling at Madill. Ephesians 6:12</t>
  </si>
  <si>
    <t>Raiders/A's/Lakers/Sharks/UCBerkeley/WWE fan..Cancer survivor #FuckCancer IG: raiderathletichb4 I don't talk politics on here..here for sports n fun_xD83D__xDCAF_</t>
  </si>
  <si>
    <t>_xD83C__xDCCF_</t>
  </si>
  <si>
    <t>Chicago Bears and Bulls fan. MJ is da GOAT</t>
  </si>
  <si>
    <t>|Bodybuilder|#DUBNATION|#FCBarcelona|#RaiderNation|IDGAF|</t>
  </si>
  <si>
    <t>⚾️_xD83C__xDFC8__xD83C__xDFC0_⚽️_xD83C__xDFD2_</t>
  </si>
  <si>
    <t>❤️ 11.25.16 ❤️#Juice ❤️ _xD83D__xDC7B_: the_realquay</t>
  </si>
  <si>
    <t>It'll all make sense.. _xD83D__xDC40_ snapchat: dj.mikerich</t>
  </si>
  <si>
    <t>Minhas opinioes sao minhas opinioes.</t>
  </si>
  <si>
    <t>Fuck off</t>
  </si>
  <si>
    <t>_xD83D__xDC15__xD83D__xDCB0_peanut &amp; stack</t>
  </si>
  <si>
    <t>Family - Led Zeppelin - Las Vegas Raiders - Los Angeles Dodgers - GO BEYOND PLUS ULTRA!</t>
  </si>
  <si>
    <t>LA Angels/Phoenix Suns/Anaheim Ducks/Kansas City Chiefs/Oregon Ducks fan #goducks #AnaheimDucksGoooaaalll #ChiefsKingdom</t>
  </si>
  <si>
    <t>‏‏‏‏‏‏‏‏اللهم صل وسلم على نبينا محمد || ‎‎‎@arsenal - ‎‎‎@werderbremen - ‎‎‎@OL - ‎‎‎@chicagobulls - ‎@Shabab_AlAhliFC - ‎‎‎@Raiders - ‎‎@Max33Verstappen - ‎@Dj</t>
  </si>
  <si>
    <t>somewhere listening to music</t>
  </si>
  <si>
    <t>Hunting, fishing, Da Bears, Da Sox, and Da Hawk's.</t>
  </si>
  <si>
    <t>The largest Raiders Fan Site on the net!</t>
  </si>
  <si>
    <t>Your home for Raiders football... find the Raiders on NBC Sports California.</t>
  </si>
  <si>
    <t>Dont hate on a man getting #TeamRIPWhole_Brick #TeamRIPtaMYCUTBOYZ #TeamRIPBobbySlimBattles RRGCB8⃣9⃣OTC B's UP Nola-Gram-PortCity-OKC-DTown-HTown-Flo-Facts✈️⛽️</t>
  </si>
  <si>
    <t>Im a Senior now, Class of 2020. Love the Knicks _xD83D__xDD36_Raiders ☠️ and Mets _xD83D__xDD36_. Family first _xD83D__xDE4F__xD83C__xDFFE_</t>
  </si>
  <si>
    <t>If God is for me........... then who can be against me???</t>
  </si>
  <si>
    <t>Actor/Voice Actor, Singer, Dancer, Musician, Represented by Presley Talent. Love meeting people and being on set, where we're all family. Raider Nation 4 Life!</t>
  </si>
  <si>
    <t>Called to something greater.</t>
  </si>
  <si>
    <t>Once wrestled a 15-foot alligator with nothing more than my bare hands and cold Coors Light. #RaiderNation</t>
  </si>
  <si>
    <t>colts fan Ohio State fan 76ers fan</t>
  </si>
  <si>
    <t>liberal</t>
  </si>
  <si>
    <t>A New Kind Of Sports Talk  Weekly Sports Shows  #NFL, #NBA, #NHL, #MLB, #UFC &amp; College Sports _xD83C__xDFA4_</t>
  </si>
  <si>
    <t>https://t.co/WaZFH5hHt5 is all about Detroit Lions News. Hear about the #Detroit #Lions from the fans' point of view. No Holds Barred! #OnePride</t>
  </si>
  <si>
    <t>@clancyscorner and @bobrack host the Locked on Cardinals podcast. Part of the Locked on Podcast Network. #AZCardinals #BigRedSea</t>
  </si>
  <si>
    <t>Co-Host of The Freaks w/ @kennyandcrash 1-4 pm on @foxsports910 PHX. Host of Locked on Cards podcast @lockedonazcards. Pineapple on pizza.
Insta- @clancyscorner</t>
  </si>
  <si>
    <t>_xD83C__xDF99_Sports Talk Radio Host | @FoxSports910 #PHX | @TheDrive910 | The Bo Show | Producer | Sports Reporter | @lockedonazcards | @iHeartRadio |</t>
  </si>
  <si>
    <t>Whatever it takes.</t>
  </si>
  <si>
    <t>Your home for 49ers _xD83C__xDFC8_... find the 49ers on NBC Sports Bay Area.</t>
  </si>
  <si>
    <t>A Franchise First Podcast About Madden Football</t>
  </si>
  <si>
    <t>3 SONS (GratefulDad) Followed by the Legendary @DJPooh _xD83D__xDE0E_   /SpiritualMinded/FreedomFighter/ Harbor Center Employee</t>
  </si>
  <si>
    <t>DB #7 / The OnLY</t>
  </si>
  <si>
    <t>Gwan Big Up Urself _xD83C__xDFC1_</t>
  </si>
  <si>
    <t>Chuck full of failures, I’m bound for success. My Book “Imploding Together” is now available on Amazon!</t>
  </si>
  <si>
    <t>Saying All The Right Things In All The Wrong Ways With News, Data Analysis &amp; Information For Our Tennessee Titans #TitanUp #Nashville #Smashville</t>
  </si>
  <si>
    <t>Desiree _xD83D__xDC69__xD83C__xDFFB_‍⚕️♥️_xD83C__xDFB0_</t>
  </si>
  <si>
    <t>East Carolina University ☠_xD83D__xDC43__xD83C__xDFFC_</t>
  </si>
  <si>
    <t>⚪️|||||||⚪️ I found my happy place, it's under your skin. Opinionated, Drummer, Jeeper, father, husband. IG: cmack_jk  #Jeep #PearlDrums #Paiste NY➡️FL➡️MD➡️CO</t>
  </si>
  <si>
    <t>| #ClassOf2014 #MCHS | Fan Of @AtlantaFalcons @Cavs @Reds  @KentuckyMBB &amp; @PennStateFball |✝God✝| ⚾ #SportsLife ② ➳ #FishFanatic #RIPChristina I Love You Sis ♥</t>
  </si>
  <si>
    <t>NVC Golf⛳️ , VII•IV•XIX❤️</t>
  </si>
  <si>
    <t>Raiders,USC,Dodgers,Kings,Lakers...Cali baby</t>
  </si>
  <si>
    <t>Arkansas raised _xD83D__xDC17__xD83E__xDD1F__xD83C__xDFFE_</t>
  </si>
  <si>
    <t>#footballislife</t>
  </si>
  <si>
    <t>Write about the Titans at @TitansMCM | Co-Host of the @FWordsPod | Native Nashvillian | @UTAustin Alum _xD83E__xDD18_ | @TennesseeTech Alum _xD83E__xDD85_ | Outstanding Husband</t>
  </si>
  <si>
    <t>FAMILY OVER EVERYTHING. Sports teams, Astros, Raiders, Lakers, Barcelona. I also game on Xbox and PSN let me know if you wanna chat it up bout sports or games.</t>
  </si>
  <si>
    <t>Cheese is boneless milk</t>
  </si>
  <si>
    <t>Extremely blessed</t>
  </si>
  <si>
    <t>i enjoy @barstoolsports | Block = Flawless Victory | Jon Taffer &amp; Gordon Ramsay yelling = _xD83D__xDE02_ | Sports tweets + a dash of random | blocked by @TheFrankIsola _xD83D__xDE02_</t>
  </si>
  <si>
    <t>I'm trynna give Halle Berry a baby and no one can stop me</t>
  </si>
  <si>
    <t>Snapchat: artchurro-6, IG: artchurro6</t>
  </si>
  <si>
    <t>Just trying to get this degree.. _xD83D__xDE4F__xD83C__xDFFE_ SC: Zayone #ODU  O-H #GoBucks _xD83D__xDD34_⚪️</t>
  </si>
  <si>
    <t>| Titans | Blazers | Heels | Buckeyes | bnm| #FatherPrime</t>
  </si>
  <si>
    <t>CaptainSpacely7 l Twitch Affiliate l Madden 19 Mut Updates, and MUT news! Twitch Streamer!! Follow for Daily MUT INFO! Make them Pay!!</t>
  </si>
  <si>
    <t>NFL | OLYMPIAN | RENAISSANCE MAN | I hope you leave my page inspired &amp; motivated ✞ |       Instagram: @marquisegoodwin</t>
  </si>
  <si>
    <t>Top 100 Madden player on PS4  ( Draft Champions)#BILLSMAFIA #L7square #Gamer. INTP. PSN:ShockTheMaven</t>
  </si>
  <si>
    <t>Just a black man following the example my father left for me so I can leave my own legacy #May26 ♊♊♊ IG/SC: kmj526</t>
  </si>
  <si>
    <t>I play games and tweet sometimes. 
SFG ⚾ LAC _xD83C__xDFC8_</t>
  </si>
  <si>
    <t>AGE:24 #CWB  Funniest Nigga you know</t>
  </si>
  <si>
    <t>i help protect data. micro center has all my money. i play tennis sometimes. i like fast cars. know your worth, then add profit. views my own.</t>
  </si>
  <si>
    <t>GA ✈️ AZ  | YKTV |</t>
  </si>
  <si>
    <t>RASHAD_xD83E__xDD8D__xD83D__xDC51_DUVAL 904</t>
  </si>
  <si>
    <t>Foreknown, predestined, called, justified, glorified. Hubby to Kristie, daddy to 3, Pastor @AnacostiaRC, satisfied in Christ.</t>
  </si>
  <si>
    <t>Student, Trainer, Model, Barkeep</t>
  </si>
  <si>
    <t>Licensed Cosmetologist | Future MUA</t>
  </si>
  <si>
    <t>God 1st Minutemen Beats 
IG @pvillah</t>
  </si>
  <si>
    <t>Family man all about games, sports, comics and movies. Mediator in the DC/Marvel fanboy war.</t>
  </si>
  <si>
    <t>Web Content Manager | @SPJ_tweets Golden Press Card award winner | Former news person @WLWT @WRCB | @OhioU Alumnus | Cincinnati native |</t>
  </si>
  <si>
    <t>follow me an ill follow you back #usc #fighton✌ #trojanfamily #lakernation #tarheels #carolinapanthers</t>
  </si>
  <si>
    <t>Anything lost can be found again, except for time wasted. A vision without action is merely a dream. TNC❤️ Brasi #Luca #Ruthless #RaiderNation #HLM</t>
  </si>
  <si>
    <t>The Harry Connick jr.of writing Google reviews. @realDonaldTrump tweeted at me and @SHAQ used to follow me</t>
  </si>
  <si>
    <t>Toronto FC 7-5-8 Ticats 4-1</t>
  </si>
  <si>
    <t>Covering the @49ers for @NinersNation of @SBNation, Formerly @TheNinersWire</t>
  </si>
  <si>
    <t>North Schuylkill 2018 Mansfield University 2022 LB #39</t>
  </si>
  <si>
    <t>yeah, well, that’s just, like, your opinion, man.</t>
  </si>
  <si>
    <t>smart....motivated.....a father... #teamdominican #tatted</t>
  </si>
  <si>
    <t>Husband/father,Journeyman lineman. Faith family then Arizona Sports,Love Arizona Cardinals Dbacks &amp; everything about ARIZONA.</t>
  </si>
  <si>
    <t>The official account of the Arizona Cardinals Football Club.
Instagram: @AZCardinals</t>
  </si>
  <si>
    <t>Official twitter account of the Dallas Cowboys. World Champions VI, XII, XXVII, XXVIII, XXX.</t>
  </si>
  <si>
    <t>Sack master of the Dallas Cowboys. Aiken SC native. family man. Marketing &amp; Business Inquires: Dlaw@elitesportssociety.com</t>
  </si>
  <si>
    <t>IT-Student | NFL &amp; #Seahawks | Filme/Serien | Hip-Hop | Games | #lebenslanggrünweiß | Letterboxd: YellowxFlash | Tweets in _xD83C__xDDE9__xD83C__xDDEA_ &amp; _xD83C__xDDFA__xD83C__xDDF8_</t>
  </si>
  <si>
    <t>what’s a devil to do?</t>
  </si>
  <si>
    <t>This page is dedicated to the awesomeness that is Peyton Hillis. This page is not run by Peyton Hillis.</t>
  </si>
  <si>
    <t>And I rock Kentucky Blue on these hoes #BBN_xD83D__xDE3C_ #Skol_xD83D__xDE08_</t>
  </si>
  <si>
    <t>Nueva edición digital en español de la mejor web deportiva del mundo para la comunidad hispanohablante de Estados Unidos</t>
  </si>
  <si>
    <t>Just me! Azteca, Aggie, Lakers girl, drama queen and dreamer.
Shocking the world since 198#</t>
  </si>
  <si>
    <t>Co-host of The Silver and Black Underground Podcast.</t>
  </si>
  <si>
    <t>✍️ Giants @247Sports, @CBSSports | Fantasy @PFF_Fantasy | _xD83D__xDCE9_Dan.Schneier@cbsinteractive.com |_xD83D__xDDE3_ 'Big Blue Banter' podcast ⬇️ https://t.co/QvjxYG1wzQ | #Badgers</t>
  </si>
  <si>
    <t>@MiamiHeat @Giants @DwyaneWade @IAmJustise @JimmyButler @Bam1of1 @Saquon @OBJ @Josh3Rosen @LJ_Era8</t>
  </si>
  <si>
    <t>We're Texans Nation.</t>
  </si>
  <si>
    <t>Reeds Sports Talk Where you can get the latest updates On your Favorite Team and Athletes_xD83C__xDFC8_⚾️_xD83C__xDFC0__xD83E__xDD4A__xD83E__xDD4B__xD83C__xDFC6__xD83E__xDD47__xD83D__xDCAF_ #GTST</t>
  </si>
  <si>
    <t>everything happens for a reason</t>
  </si>
  <si>
    <t>Father of 3! Blessed and Humble. LA Chargers WR #KA13 #KINGS13YER</t>
  </si>
  <si>
    <t>Lot of Soccer and Running Tweets | HSE ‘19 Xavier ‘23</t>
  </si>
  <si>
    <t>Rock Canyon Football -  https://t.co/Xv5DGzNKpq  Media</t>
  </si>
  <si>
    <t>Blessed.. SC: troybeltran111</t>
  </si>
  <si>
    <t>Soy De Tijuana,Baja California</t>
  </si>
  <si>
    <t>#linksgolf #golf #linksgolftours #golfholiday #ireland  #Scotland #NI #England #France #Italy #Portugal #Spain #Colombia #Germany</t>
  </si>
  <si>
    <t>Oh God I Just Want To Be Free</t>
  </si>
  <si>
    <t>Defiance College Men’s Soccer #23</t>
  </si>
  <si>
    <t>two fantasy football guys who always tell the truth...thanks to the serum.</t>
  </si>
  <si>
    <t>R.I.P. AC.</t>
  </si>
  <si>
    <t>@arsenal @panthers @bucks @brewers</t>
  </si>
  <si>
    <t>#SHSU22_xD83D__xDC3E_ IG: @evanelder3 _xD83D__xDC7B_: easye41635 | #ThunderUp | Isaiah 54:17</t>
  </si>
  <si>
    <t>Anti-Collectivism, libertarian and politically incorrect. Mugclub member.
IG: chief_legend 
Xbox: Chieflegend1 
#Jaguars #Gators #USA #DUUUVAL #Mugclub</t>
  </si>
  <si>
    <t>Man of Renaissance| Actor/Model | Philippians 4:13 . CEO/Founder of The Reckless Gentleman&amp; Lady Clothing Brand #recklessgentleman #recklesslady</t>
  </si>
  <si>
    <t>#DaBears, #EveryBodyIn, #NotreDame, #JonJones, #BullsNation, #Blackhawks, and #cf97.
Family ❤</t>
  </si>
  <si>
    <t>In love with @hireztherapper and @trapnhardo
And I'm also  here https://t.co/7uDuPrxPNb</t>
  </si>
  <si>
    <t>Music (classic rock), Football (Chargers), Esports (Vandegrift Esports), Robotics (Viperbots Recoil), and Life.</t>
  </si>
  <si>
    <t>Giggles and smiles!! _xD83D__xDE4C__xD83D__xDC51__xD83D__xDCAF_ your local Nerd _xD83E__xDD13_.. _xD83D__xDCDA__xD83D__xDCDA_ _xD83D__xDE0A__xD83D__xDC4C_</t>
  </si>
  <si>
    <t>#WhoDatNation</t>
  </si>
  <si>
    <t>I'm a Truck Driver, I love music,sports, and meeting people;however, it keep me going to travel the world!</t>
  </si>
  <si>
    <t>Follow Jesus , Husband, Father, Son, Brother, Uncle, Head Coach at Bakersfield Christian HS GO EAGLES! .. _xD83E__xDD85_2016 Valley Champions _xD83E__xDD85_</t>
  </si>
  <si>
    <t>Village Hidden in the Leaves</t>
  </si>
  <si>
    <t>The art of smoke _xD83C__xDFF4_‍☠️DNH _xD83D__xDC8D_❤️ #ALLIN #WeTheNorth</t>
  </si>
  <si>
    <t>@almond_trinity _xD83D__xDE0D__xD83D__xDC95_ https://t.co/qZgeQ4td1H</t>
  </si>
  <si>
    <t>I’m here without you</t>
  </si>
  <si>
    <t>24._xD83C__xDDF2__xD83C__xDDFD_ #KeepPounding #GoSpursGo</t>
  </si>
  <si>
    <t>_xD83D__xDC68__xD83C__xDFFF_‍_xD83D__xDCBB__xD83D__xDCCA__xD83D__xDCC9__xD83D__xDCC8_</t>
  </si>
  <si>
    <t>follow me or whatever</t>
  </si>
  <si>
    <t>just a country boy from Kansas_xD83C__xDF3B_ but I bleed Crimson and Cream⭕️_xD83D__xDE4C_#BoomerSooner</t>
  </si>
  <si>
    <t>STP♠️  #SU23</t>
  </si>
  <si>
    <t>Ok State // Live Broadcasts on https://t.co/OIizsNNvew Mondays on KXZY radio 6pm-7pm Ct. // @ballonthe25 journalist</t>
  </si>
  <si>
    <t>Football All Day Every Day</t>
  </si>
  <si>
    <t>its whateva _xD83E__xDD37__xD83C__xDFFB_‍♂️</t>
  </si>
  <si>
    <t>#yang2020</t>
  </si>
  <si>
    <t>Sports Fan, Content Creator &amp; Broadcaster Ryerson University - Sports Media - Youtube Channel : TheBottomLineView</t>
  </si>
  <si>
    <t>VALAR MORGHULIS #Knicks #Jets</t>
  </si>
  <si>
    <t>The host of Inside the Gridiron, your podcast source to learn everything about the NFL from the eyes of the athletes, agents, advisors, and GMs.</t>
  </si>
  <si>
    <t>GOD : BGSU Almunus : ΩΨΦ ΔEuce : Pre-Medicine : Fitness Enthusiast : BLM</t>
  </si>
  <si>
    <t>_xD83D__xDDE3_”Play Me Some Pimpin May”| #Producer; Marcus Mayhem; “1️⃣”Lil 1NE_xD83C__xDD99_➡️; _xD83D__xDDA4_</t>
  </si>
  <si>
    <t>Making Culture Pop.</t>
  </si>
  <si>
    <t>New York Giants RB #26 #ProudFather</t>
  </si>
  <si>
    <t>@Bulls|@Panthers|@Marvel| Makaveli| @GAMBLING||@investor|</t>
  </si>
  <si>
    <t>Mother, Poet, Kick-Ass Philly Girl
~Crazy enough to draw from sanity when needed.
~words can form awe-inspiring stories when told with a creative tongue.</t>
  </si>
  <si>
    <t>Host, Producer, and Radio Broadcast Professional. Watch videos on @brolenetwork1. Contributing writer for @shadowleagueTSL and more!</t>
  </si>
  <si>
    <t>The Intersection of Sports and Culture.</t>
  </si>
  <si>
    <t>let’s set the record straight, I’m not in the league to make friends and be buddy buddy. I’m here to make you quit and say your trash _xD83D__xDE08_</t>
  </si>
  <si>
    <t>NY Raised _xD83D__xDDFD_ Penn State Degree _xD83E__xDD81_ _xD83C__xDF93__xD83D__xDC68__xD83C__xDFFE_‍_xD83C__xDF93_ Tampa Bay Buccaneers Left Tackle _xD83C__xDFF4_‍☠️_xD83C__xDFC8_                              Instagram: DSmith_76</t>
  </si>
  <si>
    <t>Official Twitter of the Tampa Bay Buccaneers. #GoBucs</t>
  </si>
  <si>
    <t>Psalms 37:4_xD83D__xDE4F__xD83C__xDFFD_ |#L3GENDARY| Defensive Back at Stanford University_xD83C__xDF32_</t>
  </si>
  <si>
    <t>▪️BLANCO ▪️@AZCardinals reporter &amp; producer | @Cronkite_ASU alum | head down, prayers up, do work | IG _xD83D__xDCF8_ @LisaCharisse</t>
  </si>
  <si>
    <t>_xD83D__xDC2F__xD83C__xDDE7__xD83C__xDDE9__xD83D__xDC4E__xD83C__xDFFD_ #Knickstape</t>
  </si>
  <si>
    <t>So I guess I'm one of a kind in a Full House</t>
  </si>
  <si>
    <t>RIP 5️⃣ •_xD83D__xDD4A_RIP KJ _xD83D__xDC94_#LakerNation_xD83D__xDC9C__xD83D__xDC9B_ • USF #92</t>
  </si>
  <si>
    <t>MaD ScIeNtIsT _xD83E__xDD7C__xD83D__xDC68__xD83C__xDFFE_‍_xD83D__xDD2C__xD83D__xDCB8_ DM for promo sound cloud rapper sound cloud gang until I die</t>
  </si>
  <si>
    <t>21. I Welcome Y’all To Greatness RIPDAD RIPUncleRichard_xD83D__xDE4F__xD83C__xDFFD_ @drayamichele❤️ IG:__dreday24</t>
  </si>
  <si>
    <t>#HELLAWAVE #OFFTHEXTRAS</t>
  </si>
  <si>
    <t>2 #TRILL &amp; #COOL 4 Da Fakes &amp; Da Fools, #DirtySouthDynasty Ent. C.E.O. Follow At @DirtySouthMedia, #Team478 #MacTown @MercerBears Fan #JetLife @GreenGoRepublic</t>
  </si>
  <si>
    <t>The smartest conversation in sports. Screaming not allowed. Weekdays 1p ESPN. Follow The Truth.</t>
  </si>
  <si>
    <t>Download the ESPN App ⬇️</t>
  </si>
  <si>
    <t>EA Sports Madden NFL Gameplay Design &amp; #RatingsAdjustor. Former NFL lineman, sneakerhead. From Wyoming, Colorado State U. Inspire the world to play. #WinnersWin</t>
  </si>
  <si>
    <t>Camera guru and Producer @NBCSChicago. All @Cubs opinions are my own and absolute fact. #InMitchITrust.</t>
  </si>
  <si>
    <t>22. Magna KTP. PDGA #115929. Tar Heels, Colts, Pacers, and Twins. HEW _xD83D__xDC99_</t>
  </si>
  <si>
    <t>Violet Reign Garcia _xD83D__xDC9E_</t>
  </si>
  <si>
    <t>•Former college athlete ⚾️•Lions•Magic•Gators•Mariners•</t>
  </si>
  <si>
    <t>Official page of Kenny Golladay, WR for the Detroit Lions. Page managed by Clarity Football. Business inquiries Emily@ClarityFootball.com</t>
  </si>
  <si>
    <t>Husband. Father of 5. Business Owner. Singer. Spanish Speaker. NFL Wide Receiver. Blessed.</t>
  </si>
  <si>
    <t>Detroit Lions Official Twitter Page #OnePride</t>
  </si>
  <si>
    <t>Wide Receiver Coach Dunbar HS Ft. Myers, FL. Tigernation Bethune Cookman Graduate...Hail Wildcats!!!!</t>
  </si>
  <si>
    <t>Veni, Vidi, Vici</t>
  </si>
  <si>
    <t>UTSA #FlyEaglesFly</t>
  </si>
  <si>
    <t>https://t.co/QvmDk3yAwb Cass ❤️❤️❤️ #EverythingWeGot #GoPats XXXVIXXXVIIIXXXIXXLIXLILlll</t>
  </si>
  <si>
    <t>It’s my world, you’re just taking up oxygen</t>
  </si>
  <si>
    <t>_xD83D__xDC99__xD83D__xDC99__xD83D__xDC99_</t>
  </si>
  <si>
    <t>Twitter home of the three-time Super Bowl champions: XXXII, XXXIII and #SB50</t>
  </si>
  <si>
    <t>no time like the present</t>
  </si>
  <si>
    <t></t>
  </si>
  <si>
    <t>My wife is my best friend and I love her so much. @Air_i_kay</t>
  </si>
  <si>
    <t>I LIVE in Texas and a Christian love sports and LUKAMANIA is Real</t>
  </si>
  <si>
    <t>Sports Nut! Love these teams. #A's #Hornets #Longhorns, #Noles,And of Course DA GREATNESS! #RAIDERS and the #RAIDERNATION! Co-Host of the @RaiderLarry show</t>
  </si>
  <si>
    <t>Retired Twitch Streamer | _xD83D__xDEAE_ Youtuber | New Account _xD83D__xDD1C_ | LA _xD83D__xDC9C__xD83D__xDC9B_ | PHILLY _xD83D__xDC9A__xD83D__xDDA4_</t>
  </si>
  <si>
    <t>In this bird you can not change. 
lord I can't change fly free bird yaaa</t>
  </si>
  <si>
    <t>_xD83D__xDD95__xD83D__xDD95__xD83D__xDD95__xD83D__xDD95__xD83D__xDD95__xD83D__xDD95__xD83D__xDD95__xD83D__xDD95__xD83D__xDD95_
#Raiders #Warriors #Dawgs #Nation #Bitcoin</t>
  </si>
  <si>
    <t>i like sports. (Mets, Nets, Steelers) i like writing. i like photography. now u no me _xD83D__xDE43_</t>
  </si>
  <si>
    <t>Love YourZ</t>
  </si>
  <si>
    <t>You ain’t gone blow that bitch</t>
  </si>
  <si>
    <t>68 M 7 grandkids love football and basketball. Ex Sports Newspaper Writer in Florida about the Dallas Cowboys And Miami Heat</t>
  </si>
  <si>
    <t>Sports fan. Rock/metal music. Dog lover. I run on pizza &amp; caffeine. Awkward AF. 90s kid for life. Frequently political. I RT a lot. #Cubs #OhioState #Colts #CBJ</t>
  </si>
  <si>
    <t>Student atflete ⚾️_xD83C__xDFAE_ 
TDHS/21’ ⚔️
Feb. 7 _xD83C__xDF89_</t>
  </si>
  <si>
    <t>Founder &amp; Publisher of BLITZ Magazine - The Greatest Football Magazine Ever - Super Bowl Champion! Philadelphia Eagles _xD83E__xDD85_ #Blitzmagpodcast -- Live Wed 7-9p</t>
  </si>
  <si>
    <t>Small YouTube Gamer With OVER 100 Subscribers.
Born In Lansing,Michigan | Living North Of Boston!!!</t>
  </si>
  <si>
    <t>my old twitter got deleted :(</t>
  </si>
  <si>
    <t>SC State Grad C/O17! SCSU all time leading tackler in school history! ΩΨΦ Spr 15</t>
  </si>
  <si>
    <t>St.Louis Cardinals fan and Indianapolis Colts fan</t>
  </si>
  <si>
    <t>Just a beer drinker stuck in the 80s.. Rock N Roll \m/... GO PACK GO .... BRONX BOMBERS</t>
  </si>
  <si>
    <t>Fantasy Football Polls and Opinions | Dallas Cowboys, LA Dodgers, San Jose Sharks</t>
  </si>
  <si>
    <t>Blessed. Liberian_xD83C__xDDF1__xD83C__xDDF7_. _xD83C__xDFC0_ RIP KP ❤️AMC❤️</t>
  </si>
  <si>
    <t>_xD83C__xDDEE__xD83C__xDDF9__xD83C__xDDEA__xD83C__xDDE6_ ROI DES CÉRÉALES</t>
  </si>
  <si>
    <t>_xD83C__xDFB5__xD83D__xDCB2__xD83D__xDC0D_ DPDebarge@gmail.com</t>
  </si>
  <si>
    <t>#Zekebiliber #Cowboys #Sixer #OSU #NFL #NCAA #MLB #HalaMadrid #RealMadrid #Netflix #HBO #Stark #Bolsón #Tenis #F1</t>
  </si>
  <si>
    <t>Indianapolis Colts Season Ticket Holder, VT Hokies football, Atlanta Braves, Indiana Pacers, UNC basketball and Stewart-Haas Racing</t>
  </si>
  <si>
    <t>IUK | Colts contributor for @RosterGuy | Pacers Contributor for @pacerstalknet | Host of the @CircleCityPod | IG: SamSinclair96 | snap: iiStretch |</t>
  </si>
  <si>
    <t>indy⚡️</t>
  </si>
  <si>
    <t>Live Long &amp; Prosper✨❤️              FBMA Member | Heinzer | #HTTR</t>
  </si>
  <si>
    <t>Indiana boy born and raised! | #Colts | #Pacers | #Reds | NASCAR | #9 Elliott | #Di9 | IndyCar | #15 Rahal | WWE | snapchat- scott_tack24</t>
  </si>
  <si>
    <t>Saints, Pelicans, NHRA, SLU</t>
  </si>
  <si>
    <t>Just a creator | ✝️</t>
  </si>
  <si>
    <t>Proud Husband &amp; Father On A Mission 216 &amp; Beyond. ΣX. LeatherneckForLife Go _xD83E__xDD85_ OU ‘21 TBD ‘23 PHS ‘21 _xD83D__xDC40_</t>
  </si>
  <si>
    <t>WVU’22 | #TrusttheProcess |#PhillyvsEverybody | #100Thieves</t>
  </si>
  <si>
    <t>it's always the broke motherfukas talking shit.If you think Hitler was hell wait till you get a load of me.</t>
  </si>
  <si>
    <t>Optimistic Jets Fan. FDU 20</t>
  </si>
  <si>
    <t>moonchild. [ “ILHAM.” ]</t>
  </si>
  <si>
    <t>Gamer 4 Life</t>
  </si>
  <si>
    <t>QB @ Catawba U #CallGod_xD83D__xDE4F__xD83C__xDFFE_ AL✈️NC</t>
  </si>
  <si>
    <t>Don’t follow me because I don’t even know where I’m going_xD83D__xDE25__xD83E__xDD26__xD83C__xDFFD_‍♂️... if u decide to ignore that then insta @mal_luh_kai snap @malach_orneas</t>
  </si>
  <si>
    <t>think like a playmaker, act like an idiot</t>
  </si>
  <si>
    <t>Sports Blogger _xD83C__xDFC0__xD83C__xDFC8_⚾️_xD83E__xDD4A_
Jets _xD83D__xDEEB_,Pistons _xD83D__xDC03_,Huskies_xD83D__xDC3A_,Longhorns _xD83E__xDD18__xD83C__xDFFD_,Ducks_xD83E__xDD86_,Wildcats_xD83D__xDC31_,Nationals⚾️</t>
  </si>
  <si>
    <t>6'3 Jamaican w/3C hair. Mercer 19 _xD83D__xDC3B_Sagittarius</t>
  </si>
  <si>
    <t>S. momma _xD83D__xDE0D_</t>
  </si>
  <si>
    <t>Hype, History &amp; Humor ⚡️ #Chargers</t>
  </si>
  <si>
    <t>God is Great. God bless. STL/OAK</t>
  </si>
  <si>
    <t>GODMADE| Red Oak high school|student athlete_xD83D__xDCDA__xD83C__xDFC8_|CB/WR| NO REGRETS AND NEVER LOOK BACK|ZONE6✌_xD83C__xDFFE_|</t>
  </si>
  <si>
    <t>https://t.co/DMC20UrEld Sports talk all the time. We like swag. Featured on @intentionaltalk</t>
  </si>
  <si>
    <t>Heidelberg Football Slot/Wr’23 _xD83D__xDE4F__xD83C__xDFFD_</t>
  </si>
  <si>
    <t>Sc: sikhshowstopper instagram: punjabi_swag23 Lynn university. Nats, redskins, mystics, capitals and wizards fan. YouTuber follow my channel.</t>
  </si>
  <si>
    <t>https://t.co/XOurv0606j - Sports News - Red Sox, Bruins, Patriots, Celtics, MLB, NHL, NFL, NBA</t>
  </si>
  <si>
    <t>Romance without finance is a nussence</t>
  </si>
  <si>
    <t>THE ONION KNIGHT</t>
  </si>
  <si>
    <t>R.I.P #Dumes #Bub , ST.AUG class of 08 , SELU Fall 13 _xD83C__xDF93_, #Athlete ΩΨΦ , Dest1ned Dawg _xD83D__xDC36_, Aspiring Actor/Model #LebronFan #WhoDat McMain Assistant DB Coach</t>
  </si>
  <si>
    <t>Shafter High School OL Coach. _xD83C__xDFC8_ Builder of men. Game of Thrones enthusiast. #BadBoyz _xD83E__xDD5E_ my thoughts are my own.</t>
  </si>
  <si>
    <t>Producer of The Wrong Football Podcast (@WrongFootball), and HUGE Dolfan! #FinsUp #UKFins</t>
  </si>
  <si>
    <t>A UK American Football fan writes about the game he loves - tweets by Gee</t>
  </si>
  <si>
    <t>HEAT</t>
  </si>
  <si>
    <t>Toxic Manhood</t>
  </si>
  <si>
    <t>Ambidextrous gearhead, smart ass rhythm master and lover of musical mamba
http://t.co/BgNI5VYRQb</t>
  </si>
  <si>
    <t>Official @SBNation site covering all things Indianapolis Colts. Podcast:@SB_Podcasts Facebook: https://t.co/tyBOSyFg0P Instagram: stampedebluesbn</t>
  </si>
  <si>
    <t>Texas Forevor</t>
  </si>
  <si>
    <t>cdr. @nyjets ig: sterlo_juice_xD83E__xDD34__xD83C__xDFFE_xgt: sterloo</t>
  </si>
  <si>
    <t>@naturallyalyssa ♥ 
I summon......POT OF GREED</t>
  </si>
  <si>
    <t>#_LowEnd,#_TeamKari Loyalty is the _xD83D__xDD11_ to success _xD83D__xDCAF_ You Have To Earn What You Are Given SC:Fyo_Tez Show Up &amp; Show Out</t>
  </si>
  <si>
    <t>I Don’t Like Shit, I Don’t Go Outside.</t>
  </si>
  <si>
    <t>MAC TULE °•▪》》 #50Strong ' #AkalineGang ' #FreeFishbone 《《▪•°</t>
  </si>
  <si>
    <t>Tweets are my own | @49ers Digital Media Coordinator | By way of @RamsNFL, @Lions &amp; @Brewers | University of Oregon '14 | @AEPiOregon | LA to the Bay</t>
  </si>
  <si>
    <t>Social media for @49ers &amp; @LevisStadium | Proverbs 27:19 | thanks for stoppin by but mainly stay classy</t>
  </si>
  <si>
    <t>Official Twitter account of the 5-time Super Bowl Champions _xD83D__xDCCD_@LevisStadium _xD83E__xDD1D_@49ersCommunity</t>
  </si>
  <si>
    <t>The Official Fish Market League Twitter Feed for news and updates! Contact us at FishMarketNews@Gmail.com</t>
  </si>
  <si>
    <t>Twitch Affiliate. YouTuber. Podcaster. Creator, Video Editor, Streamer.</t>
  </si>
  <si>
    <t>Strength does not come from winning. Your struggles develop your strengths. When you go through hardships and decide not to surrender, that is strength.</t>
  </si>
  <si>
    <t>10/23/07 R.I.P. granny_xD83D__xDE4F__xD83C__xDFFE__xD83D__xDC99_ | Arlington Bowie ATH ‘19 _xD83C__xDF93_</t>
  </si>
  <si>
    <t>Fun loving Chicago native, born and raised. Diehard Chicago Bears fan, Italian mafia, and dog fighting debator. CPA</t>
  </si>
  <si>
    <t>Venezolano, amante de los deportes, mi equipo es @Nationals, sígueme y conocerme mas...</t>
  </si>
  <si>
    <t>Kaleidoscopic content producer for @NESN.         
Control the shortcut, control the map.</t>
  </si>
  <si>
    <t>Official Twitter of the 6-time champion New England Patriots #GoPats</t>
  </si>
  <si>
    <t>I Add me on Snap I MFerris9 I Instagram I MFerris32 I Follow me! I</t>
  </si>
  <si>
    <t>University of Utah football</t>
  </si>
  <si>
    <t>Sports enthusiast, Elf is the greatest movie of all time _xD83E__xDD37_‍♂️ Boston Celtics New Orleans Saints Texas Rangers New York Mets</t>
  </si>
  <si>
    <t>Minnesota Viking #29 | #RhodesClosed _xD83D__xDEA7_ | Instagram: _Xavier29 | Facebook: XavierRhodes29</t>
  </si>
  <si>
    <t>ALVIN KAMARA</t>
  </si>
  <si>
    <t>GOD WILL RISE #shhh</t>
  </si>
  <si>
    <t>real G's move in silence.</t>
  </si>
  <si>
    <t>CEO @TheMarkCompany @TheFirmSM &amp; @MeAndJessePod Former President @MaximumFighting #Blessed #Croatia_xD83C__xDDE8__xD83C__xDDE6__xD83C__xDDED__xD83C__xDDF7_#RaiderNation https://t.co/oo7Z0XJWjL</t>
  </si>
  <si>
    <t>growing</t>
  </si>
  <si>
    <t>God•Politics•Yellow Dog Democrat•Cowboys•Texas College Alum•Grad Student at Alabama A&amp;M #AAMU•Inspired to be a Future Husband, Father, &amp; Congressman _xD83C__xDDE8__xD83C__xDDF1__xD83C__xDDFA__xD83C__xDDF8_</t>
  </si>
  <si>
    <t>@casey_noel9 is my girl</t>
  </si>
  <si>
    <t>22 // Oakland Raiders // creator code: Patwa // @Team_MocK // Free Łuv // Jesus is my Lord and Savior //</t>
  </si>
  <si>
    <t>Not somebody you should approach if you DONT KNOW yo INFO! Ur Fav insider Fav Insider 
 MS ✈ FL #AirForceVet #Polictics #Sports #Lakers #Buccaneers</t>
  </si>
  <si>
    <t>Heathen. Writer for @RussellStReport, host of @NZIPodcast. Acquired taste (kind of a dick). Analyst first, fan second. Draft Hobbyist. Leader of the Ravengers.</t>
  </si>
  <si>
    <t>Craft Brewer, Baltimore Ravens fan, UGA Football fan, musician, proud uncle, great brother, and devoted son</t>
  </si>
  <si>
    <t>#bwfc #49ers</t>
  </si>
  <si>
    <t>Oakland Athletics' _xD83C__xDF33__xD83D__xDC18_⚾️closed caption programmer_xD83D__xDCBB__xD83C__xDFA5__xD83C__xDF99_; Fisk U._xD83D__xDC36_; Sports Junkie; Co-Host of the PluggedInPodcast_xD83C__xDF99_</t>
  </si>
  <si>
    <t>Raiders Insider, NBC Sports Bay Area</t>
  </si>
  <si>
    <t>#TrideofJudah #WarriorForChrist #Israelite #NBALIVETOP100 #DoItBig #WeAreTheChildernOfTheMostHigh</t>
  </si>
  <si>
    <t>The official Twitter account of the New Orleans Saints</t>
  </si>
  <si>
    <t>Tweeting about sports is what I do best. Music is life_xD83D__xDC4C__xD83C__xDFFD_ Family | Friends | Sports_xD83D__xDC49__xD83C__xDFFD_Colts fan_xD83C__xDFC8_ “There is no illusion greater than fear.” -Lao Tzu</t>
  </si>
  <si>
    <t>Steven Zim Zimmerman. Really just another angry fan of the NFL and Chicago Bears.</t>
  </si>
  <si>
    <t>@Stan_State alumni. Most tweets are sports related.</t>
  </si>
  <si>
    <t>Bridgevalley | 19 | snap: doz_2132</t>
  </si>
  <si>
    <t>S.L.F. Manchester United, Cubs, Hawks, Bulls, Bears, UNC, and Boise State, Vols...really into that sports scene</t>
  </si>
  <si>
    <t>The Sndpodcast is a New York sports fans biggest dream. Getting opinions from the cities biggest sports fan that eat, sleep and breathe New York Sports.</t>
  </si>
  <si>
    <t>I'm a Grizzly Bear Lumberjack!</t>
  </si>
  <si>
    <t>Harcum College t&amp;f #jucoproduct / Delsea Alumni / NEW TWITTER ACCOUNT/ TRACK ATHLETE</t>
  </si>
  <si>
    <t>#1 Source for the Sports Gamer - News, Reviews, Tips &amp; Gameplay! 150K Amazing YouTube Subs:  https://t.co/LB3TwGP5TH</t>
  </si>
  <si>
    <t>Pivoting to video.</t>
  </si>
  <si>
    <t>Madden Junkie..._xD83C__xDFC8_ Madden NFL 19 Streamer! 
Mitglied im Netzwerk Germany @Easy_netw #GodvekArmy</t>
  </si>
  <si>
    <t>#Buckeyes2016Champs ☘️ TIP Big Anton #ColtsNation #HTTH</t>
  </si>
  <si>
    <t>Radio host of The DJ booth on WALXradio. Some people are dreamers and some are doers. I am both. Dont stop with your dreams, START with them Dustin Jacobs</t>
  </si>
  <si>
    <t>Featured on ESPN, BR, Y!, and more • Stats. News. Every Team, Every Day • Not affiliated with NFL • CREATOR: @TheRealJimmyRay | BUSINESS: TwitNFLStats@gmail.com</t>
  </si>
  <si>
    <t>Sports Podcast Network-Daily Podcast Shows/Features. Went from Basement to Press Box. Credentialed Media, Entertainment Powered by @tapnbarrelgrill Est. 2013</t>
  </si>
  <si>
    <t>Radio Junkie, Funny, Inappropriate, Want you to Smile &amp; Frenchie owner. 
Detroit/Hamtramck's own. 
Jock of #DocNJock
Stroz of @BigDrewandJim &amp; #ThePracticeSquad</t>
  </si>
  <si>
    <t>“Stay up, Never down; Keep a smile, not a frown” #StriveForGreatness_xD83D__xDE80__xD83D__xDC51__xD83D__xDCAF_</t>
  </si>
  <si>
    <t>The hardest prison to escape is in your mind. _xD83D__xDE42_</t>
  </si>
  <si>
    <t>Wright state lake _xD83D__xDC32_/Lindsay Boone ❤️ #BullpenMafia 12/20/16</t>
  </si>
  <si>
    <t>optimistic sports fan #purdue #colts #army #nffc</t>
  </si>
  <si>
    <t>XLIV // University of Jamestown _xD83D__xDD36_⚫️_xD83D__xDD36_        t_xD83D__xDC9E_</t>
  </si>
  <si>
    <t>.</t>
  </si>
  <si>
    <t>R.I.P Chris 23 R.I.P Trey #SYATT #FUCKPOLITICS FOOTBALL IS MY PASSION!! #LSU #LAC</t>
  </si>
  <si>
    <t>News anchor/reporter for @93wibc &amp; Network Indiana | Occasionally on @indsportstalk | PA announcer for @GoGrizzlyCubs, @UIndyAthletics, @IUPUIJaguars | #RedSox</t>
  </si>
  <si>
    <t>Cofounder of @pfgVIBE and #PfgVIBEcast with @baxfootballguru• #Colts writer for @OurTurfFB•@Cubs fan 4L_xD83D__xDC99__xD83D__xDC3B_♥️  #LoveTheeNotreDame ☘️</t>
  </si>
  <si>
    <t>lemme drive da boat ⛵️</t>
  </si>
  <si>
    <t>Be on your guard; stand firm in the faith; be men of courage; be strong. -1Cor 16:13</t>
  </si>
  <si>
    <t>be  LIT every  day _xD83D__xDCAF_ be yourself quote from the one and only me . Tom Brady is trash</t>
  </si>
  <si>
    <t>CFB:Ohio State Buckeyes MLB:Yankees CBB:North Carolina Tarheels NFL:Jets NBA:LA Lakers</t>
  </si>
  <si>
    <t>James 2:26 ✝️ Newberry College 20 _xD83C__xDFC8_ | NUPE | “A little motivation for the younger generation” _xD83D__xDCA1_</t>
  </si>
  <si>
    <t>sub to my YouTube Deezoonn _xD83E__xDD29_ my IG 11.11eli</t>
  </si>
  <si>
    <t>God before anything_xD83D__xDE4F__xD83C__xDFFD_☝_xD83C__xDFFD_ #Colts</t>
  </si>
  <si>
    <t>Official Twitter Page Of Former University of Nebraska football player now a Tampa Bay Buccaneer Lavonte David! #ZooKrew #COTM</t>
  </si>
  <si>
    <t>TE- Tampa Bay Buccaneers IG:DaJuice_80</t>
  </si>
  <si>
    <t>‘QS2VR’</t>
  </si>
  <si>
    <t>Steelers fan, ranter, fan of the arts, sports observer, lover of creators, writers, and artists. And #IRegretNothing</t>
  </si>
  <si>
    <t>✌</t>
  </si>
  <si>
    <t>Philippians 4:13.  _xD83C__xDDE8__xD83C__xDDE6_  #KGF Snap: kenyong24</t>
  </si>
  <si>
    <t>A work in progress database which collects and stores player ratings from #Madden, #NBA2K, and #NBALive video games! _xD83C__xDFC8__xD83C__xDFC0_</t>
  </si>
  <si>
    <t>Christian. Husband. Proud alumnus of The University of Alabama. Owner of MaddenTurf. Blockchain and Crypto investor $BTC $NEO $ICX #TurfTeam #RollTide</t>
  </si>
  <si>
    <t>Professional Madden Player for @Lazarus | Madden 17 World Champion |
Madden 18 Classic Champion | Madden 19 Classic Champion |
https://t.co/Cy1sjJFvds</t>
  </si>
  <si>
    <t>Lover of Christ,happily married,Tongan, addicted sports fan #USCFootball #LakeShow #GoNiners #IkaleTahi #MateMaaTonga #AllBlacks #Dodgers</t>
  </si>
  <si>
    <t>Sports Journalist. Writer for the Panolian. Rebel Nation Magazine Suppoter. @klkl2001 ‘s oldest son. Christian. Big Sean Enthusiast. AAJA 2018 Alumni.</t>
  </si>
  <si>
    <t>Madden 20 Tips|Guides|Help|eSports - Our goal is to help make every single one of you more competitive in Madden. #TurfTeamInMadden20</t>
  </si>
  <si>
    <t>Just a guy who enjoys discussing a wide array of topics such as: politics, sports, film &amp; television, religion, music, etc.</t>
  </si>
  <si>
    <t>Writer / Comedian / Letterman / Conan / NBC / Cosmo / HuffPost / MAD / InTouch / @MidweekMinute / HERE'S WHAT I DO: https://t.co/6o5G6lgqhC</t>
  </si>
  <si>
    <t>NY Giants/NFL beat for @TheRecordSports + @northjersey, @USAToday Network New Jersey, @USATodaySports. Dad. Husband. Email: stapleton@northjersey.com</t>
  </si>
  <si>
    <t>https://t.co/fxrw3wPv7z</t>
  </si>
  <si>
    <t>ΣΦΕ</t>
  </si>
  <si>
    <t>Nuknson Atubel | Follower of Christ Jesus | LongLive xx3 | R.I.P Dad | Rebekah Jordan Baez ❤️</t>
  </si>
  <si>
    <t>Club907 | #Lakers #Chargers #LSU | For all this stuntin' I'll forever be immortalized.</t>
  </si>
  <si>
    <t>The official page of The Podcast w/ Bang &amp; Dang. Comedy, sports, music, ANYTHING &amp; EVERYTHING! bangdangpodcast@gmail.com</t>
  </si>
  <si>
    <t>UIUC ‘23</t>
  </si>
  <si>
    <t>NFL Digital media|Content Writer | Host of FastBreak @iesportsradio | PG County Kid| Reporter for @PostgameCentral |Host of @Unphilteredtruf</t>
  </si>
  <si>
    <t>Kean University Alumnus _xD83D__xDC68__xD83C__xDFFE_‍_xD83C__xDF93_IG:That_Boy_Que  SC:Crashkidq4 ΩΨΦ</t>
  </si>
  <si>
    <t>(23)Rocha is the name, I am the Typo King. My life is ran by sports and Wrestling. Check out my YT Channel #DubNation #49ers #SFGiants #SJSharks #PSN #GodIsGood</t>
  </si>
  <si>
    <t>Ace.</t>
  </si>
  <si>
    <t>Hi my name is Jacob. @Giants @Jaguars @Braves @PredsNHL @Pacers fan. Im a Huge fan of country music, my favs are @DBradbery @RaeLynn, @MaddieandTae @LaurenDuski</t>
  </si>
  <si>
    <t>#WBK CEO #TableRunners #RiseUp #OnWisconsin #LakeShow | Loading... | 4.73⭐️</t>
  </si>
  <si>
    <t>@iRacing driver for TBD. Check out my #YouTube channel for gaming videos: #UFC #FM19 #OOTP19</t>
  </si>
  <si>
    <t>@USC_FB Defensive Backs Coach // #RuntheSCene // #FightOn ✌️</t>
  </si>
  <si>
    <t>All things NFL from @YahooSports _xD83C__xDFC8_</t>
  </si>
  <si>
    <t>NFL-Blog-seit 2015 _xD83C__xDDFA__xD83C__xDDF8_ Auf dem Browns HypeTrain _xD83D__xDE82_ _xD83C__xDFC8_ #SBLIII ATL_xD83D__xDCF0_Freier Mitarbeiter HUDDLE _xD83C__xDFC8__xD83C__xDF99_#PODCArSTen _xD83C__xDF99_ https://t.co/Q8UPOW3yAl ⌨️</t>
  </si>
  <si>
    <t>#RIPPAPA Yale '21_xD83D__xDC36_</t>
  </si>
  <si>
    <t>i am...</t>
  </si>
  <si>
    <t>Chicago, IL</t>
  </si>
  <si>
    <t>It's In The Game</t>
  </si>
  <si>
    <t>Baltimore, MD</t>
  </si>
  <si>
    <t>Broward County Fl ☀️</t>
  </si>
  <si>
    <t>Flowery Branch, GA</t>
  </si>
  <si>
    <t>Denton, TX</t>
  </si>
  <si>
    <t>Atlanta, GA</t>
  </si>
  <si>
    <t>New Jersey, USA</t>
  </si>
  <si>
    <t>TEXAS / SEATTLE</t>
  </si>
  <si>
    <t>Pittsburgh</t>
  </si>
  <si>
    <t>Texas, USA</t>
  </si>
  <si>
    <t>Indianapolis, IN</t>
  </si>
  <si>
    <t>Las Vegas, NV</t>
  </si>
  <si>
    <t>Indianapolis, Indiana</t>
  </si>
  <si>
    <t>Los Angeles, CA</t>
  </si>
  <si>
    <t>Minneapolis, Mn</t>
  </si>
  <si>
    <t>Minneapolis | Knoxville</t>
  </si>
  <si>
    <t>New Orleans, LA</t>
  </si>
  <si>
    <t>Arizona, USA</t>
  </si>
  <si>
    <t>New York</t>
  </si>
  <si>
    <t>Orchard Park, NY</t>
  </si>
  <si>
    <t>Buffalo, NY</t>
  </si>
  <si>
    <t xml:space="preserve">To God Be The Glory ¯\_(ツ)_/¯ </t>
  </si>
  <si>
    <t>New York, USA</t>
  </si>
  <si>
    <t>Minneapolis, MN</t>
  </si>
  <si>
    <t>Pennsylvania, USA</t>
  </si>
  <si>
    <t>Oakham, England</t>
  </si>
  <si>
    <t>Cincinnati, OH</t>
  </si>
  <si>
    <t>Port Washington, NY</t>
  </si>
  <si>
    <t>Maryland, USA</t>
  </si>
  <si>
    <t xml:space="preserve">Southside </t>
  </si>
  <si>
    <t>eagle pass tx</t>
  </si>
  <si>
    <t xml:space="preserve">Chapel Hill </t>
  </si>
  <si>
    <t>_xD83D__xDCCD_Tampa, FL</t>
  </si>
  <si>
    <t>Dirty Jerz</t>
  </si>
  <si>
    <t>Arizona</t>
  </si>
  <si>
    <t>New York milly rockin</t>
  </si>
  <si>
    <t>Currently NYC, Always NM</t>
  </si>
  <si>
    <t>Inglewood, CA</t>
  </si>
  <si>
    <t>618, East St Louis</t>
  </si>
  <si>
    <t>San antonio tx</t>
  </si>
  <si>
    <t>California, USA</t>
  </si>
  <si>
    <t>Memphis, TN</t>
  </si>
  <si>
    <t>Nashville, TN</t>
  </si>
  <si>
    <t>Los Angeles</t>
  </si>
  <si>
    <t>Long Beach, CA</t>
  </si>
  <si>
    <t>Dublin  Moneygall Ireland  NYC</t>
  </si>
  <si>
    <t>Tyler, TX</t>
  </si>
  <si>
    <t>Dallas, TX</t>
  </si>
  <si>
    <t>Oakland, CA</t>
  </si>
  <si>
    <t>Ada, Oklahoma</t>
  </si>
  <si>
    <t>Vista, CA</t>
  </si>
  <si>
    <t>Hot!! Hot!! CaLi!!</t>
  </si>
  <si>
    <t>Chicago IL.</t>
  </si>
  <si>
    <t>Paris, TX</t>
  </si>
  <si>
    <t>High Point, NC</t>
  </si>
  <si>
    <t>Oakland to Sj</t>
  </si>
  <si>
    <t>San Bernardino-San Diego</t>
  </si>
  <si>
    <t>Bellevue, IL</t>
  </si>
  <si>
    <t>Oakland!</t>
  </si>
  <si>
    <t>Moreno Valley, CA</t>
  </si>
  <si>
    <t>Murda M CutOff 1️⃣5⃣'_xD83C__xDD96_errday!</t>
  </si>
  <si>
    <t>Atlanta,Ga</t>
  </si>
  <si>
    <t>Albuquerque, NM</t>
  </si>
  <si>
    <t>House of Speed, IL</t>
  </si>
  <si>
    <t>Dinuba, CA</t>
  </si>
  <si>
    <t>Philadelphia, PA</t>
  </si>
  <si>
    <t>Michigan, USA</t>
  </si>
  <si>
    <t>Phoenix, AZ</t>
  </si>
  <si>
    <t>Scottsdale, AZ</t>
  </si>
  <si>
    <t>Phoenix, Arizona</t>
  </si>
  <si>
    <t>San Jose, CA</t>
  </si>
  <si>
    <t>Ralston, NE</t>
  </si>
  <si>
    <t>#JeepLife #JeepAf ▪️IIIIIII▪️</t>
  </si>
  <si>
    <t>Castle Rock, CO</t>
  </si>
  <si>
    <t xml:space="preserve">Loretto Ky </t>
  </si>
  <si>
    <t>Raiderland</t>
  </si>
  <si>
    <t>Melbourne, FL</t>
  </si>
  <si>
    <t>Indio, Ca</t>
  </si>
  <si>
    <t xml:space="preserve"> North Memphis, Memphis</t>
  </si>
  <si>
    <t>New York, NY</t>
  </si>
  <si>
    <t>Tucson, AZ</t>
  </si>
  <si>
    <t>Oxnard, CA</t>
  </si>
  <si>
    <t>804 ➡️ 757</t>
  </si>
  <si>
    <t>North Portland</t>
  </si>
  <si>
    <t>Somewhere changing the world</t>
  </si>
  <si>
    <t>NYC, Queens (SouthSide)</t>
  </si>
  <si>
    <t>Pomona,CA</t>
  </si>
  <si>
    <t>Anywhere, USA</t>
  </si>
  <si>
    <t>on a computer</t>
  </si>
  <si>
    <t>Duval County</t>
  </si>
  <si>
    <t>Seattle, WA</t>
  </si>
  <si>
    <t>Coachella, CA</t>
  </si>
  <si>
    <t>Modesto, CA</t>
  </si>
  <si>
    <t>Dumfries, VA 22026</t>
  </si>
  <si>
    <t>fairbanks, AK</t>
  </si>
  <si>
    <t>RAGE CITY!!</t>
  </si>
  <si>
    <t>Arkansas, USA</t>
  </si>
  <si>
    <t xml:space="preserve">Campli, Abruzzo </t>
  </si>
  <si>
    <t>Fresno, CA</t>
  </si>
  <si>
    <t>land o lakes</t>
  </si>
  <si>
    <t>brooklyn</t>
  </si>
  <si>
    <t>Abilene, TX</t>
  </si>
  <si>
    <t>Frisco, TX</t>
  </si>
  <si>
    <t>Dallas Cowboys #90. Boise State #8. Butler CC #8. Silver Bluff #7.</t>
  </si>
  <si>
    <t>Stuttgart, Germany</t>
  </si>
  <si>
    <t>Orem, Utah</t>
  </si>
  <si>
    <t>Everywhere at once.</t>
  </si>
  <si>
    <t>Lexington, KY</t>
  </si>
  <si>
    <t>Aquí y Ahora, All over the place</t>
  </si>
  <si>
    <t>White Haven PA</t>
  </si>
  <si>
    <t>Orlando, FL</t>
  </si>
  <si>
    <t>A XC course near you</t>
  </si>
  <si>
    <t>Colorado, USA</t>
  </si>
  <si>
    <t>Tijuana, Baja California</t>
  </si>
  <si>
    <t>Dublin City, Ireland</t>
  </si>
  <si>
    <t>Dylan Forever</t>
  </si>
  <si>
    <t>Defiance, OH</t>
  </si>
  <si>
    <t>Palootyville</t>
  </si>
  <si>
    <t>Pearland, TX</t>
  </si>
  <si>
    <t xml:space="preserve">Duval County, FL </t>
  </si>
  <si>
    <t>Making money</t>
  </si>
  <si>
    <t>Ottawa,ON Canada</t>
  </si>
  <si>
    <t>585➡️Fort Mill</t>
  </si>
  <si>
    <t>Alabama</t>
  </si>
  <si>
    <t>Manning, SC</t>
  </si>
  <si>
    <t>Fairfield, CT</t>
  </si>
  <si>
    <t>Kim's Corner Store</t>
  </si>
  <si>
    <t>Fullerton, CA</t>
  </si>
  <si>
    <t>Oklahoma City, OK</t>
  </si>
  <si>
    <t>Stillwater, OK</t>
  </si>
  <si>
    <t>Naples, FL</t>
  </si>
  <si>
    <t>South Florida</t>
  </si>
  <si>
    <t>Detroit, MI</t>
  </si>
  <si>
    <t>Culiacán, Sinaloa</t>
  </si>
  <si>
    <t>Titletown, USA</t>
  </si>
  <si>
    <t xml:space="preserve">Whitehall </t>
  </si>
  <si>
    <t>Raleigh, NC</t>
  </si>
  <si>
    <t>40.505621,-74.484288</t>
  </si>
  <si>
    <t>New York City</t>
  </si>
  <si>
    <t>Tampa, Fla.</t>
  </si>
  <si>
    <t>Coppell, TX</t>
  </si>
  <si>
    <t>Linden, CA</t>
  </si>
  <si>
    <t>Gangladesh, Queens</t>
  </si>
  <si>
    <t>Paradise Falls</t>
  </si>
  <si>
    <t>3️⃣1️⃣7️⃣</t>
  </si>
  <si>
    <t>Macon, GA</t>
  </si>
  <si>
    <t>Bristol, CT</t>
  </si>
  <si>
    <t>Deer Park, IL</t>
  </si>
  <si>
    <t>Derby City</t>
  </si>
  <si>
    <t>Toni</t>
  </si>
  <si>
    <t>Florida, USA</t>
  </si>
  <si>
    <t>ChiCity</t>
  </si>
  <si>
    <t>San Diego</t>
  </si>
  <si>
    <t>Florida</t>
  </si>
  <si>
    <t>East Prairie, MO</t>
  </si>
  <si>
    <t>Mississippi, USA</t>
  </si>
  <si>
    <t>Denver, CO</t>
  </si>
  <si>
    <t xml:space="preserve">Old Trafford/La Azteca </t>
  </si>
  <si>
    <t>sin city</t>
  </si>
  <si>
    <t>Tampa, FL</t>
  </si>
  <si>
    <t>North Chicago, IL</t>
  </si>
  <si>
    <t>Benbrook, TX</t>
  </si>
  <si>
    <t>The Bay Area!</t>
  </si>
  <si>
    <t>Oakland-Alameda Coliseum</t>
  </si>
  <si>
    <t>Merica'</t>
  </si>
  <si>
    <t>_xD83D__xDE80__xD83D__xDE80__xD83D__xDE80__xD83D__xDE80__xD83D__xDE80__xD83D__xDE80_</t>
  </si>
  <si>
    <t>Indiana, USA</t>
  </si>
  <si>
    <t>25.0000° N, 71.0000° W</t>
  </si>
  <si>
    <t>Columbus, OH</t>
  </si>
  <si>
    <t>Modesto,CA</t>
  </si>
  <si>
    <t>Philly</t>
  </si>
  <si>
    <t>Gloucester,MA</t>
  </si>
  <si>
    <t>Hobart, IN</t>
  </si>
  <si>
    <t>lake view</t>
  </si>
  <si>
    <t>Virginia</t>
  </si>
  <si>
    <t>Madrid, Comunidad de Madrid</t>
  </si>
  <si>
    <t>Gas City, IN</t>
  </si>
  <si>
    <t>Baton Rouge, LA</t>
  </si>
  <si>
    <t>London/Beijing/kent</t>
  </si>
  <si>
    <t>Prosper, Texas</t>
  </si>
  <si>
    <t>Wawa</t>
  </si>
  <si>
    <t>Atlanta |612|119|Go Dawgs</t>
  </si>
  <si>
    <t>Alabama, USA</t>
  </si>
  <si>
    <t>Bay Area!!!!</t>
  </si>
  <si>
    <t>☁️</t>
  </si>
  <si>
    <t>VOLS KA</t>
  </si>
  <si>
    <t>New Jersey</t>
  </si>
  <si>
    <t>Atlanta ✈ MD/NY ✈ Atlanta</t>
  </si>
  <si>
    <t>SDXLA</t>
  </si>
  <si>
    <t>Kyle Texas</t>
  </si>
  <si>
    <t>Manteca, CA</t>
  </si>
  <si>
    <t>Trotwood, OH</t>
  </si>
  <si>
    <t>Potomac, MD</t>
  </si>
  <si>
    <t>Boston, MA</t>
  </si>
  <si>
    <t>Baltimore</t>
  </si>
  <si>
    <t>Oro Valley, AZ</t>
  </si>
  <si>
    <t xml:space="preserve">New Orleans </t>
  </si>
  <si>
    <t>Taft, CA</t>
  </si>
  <si>
    <t>Leicester, England</t>
  </si>
  <si>
    <t>UK</t>
  </si>
  <si>
    <t>Miami , FL</t>
  </si>
  <si>
    <t>CA</t>
  </si>
  <si>
    <t>Fresyes, CA</t>
  </si>
  <si>
    <t>Palm Bay, FL</t>
  </si>
  <si>
    <t>£$+</t>
  </si>
  <si>
    <t>Campbell, CA</t>
  </si>
  <si>
    <t>LA ➡️Bay</t>
  </si>
  <si>
    <t>Santa Clara, CA</t>
  </si>
  <si>
    <t>Home</t>
  </si>
  <si>
    <t>Arlington, TX</t>
  </si>
  <si>
    <t>Caracas, Venezuela</t>
  </si>
  <si>
    <t>Wolfeboro, NH / Boston, MA</t>
  </si>
  <si>
    <t>Maine, USA</t>
  </si>
  <si>
    <t>San Diego, CA</t>
  </si>
  <si>
    <t xml:space="preserve">south bay </t>
  </si>
  <si>
    <t>Worldwide</t>
  </si>
  <si>
    <t xml:space="preserve">Dallas to Alabama </t>
  </si>
  <si>
    <t>Madison, GA</t>
  </si>
  <si>
    <t>leicester</t>
  </si>
  <si>
    <t>Bay Area</t>
  </si>
  <si>
    <t>Warren, MI</t>
  </si>
  <si>
    <t>Montgomery, WV</t>
  </si>
  <si>
    <t>USA</t>
  </si>
  <si>
    <t>Tulare, CA</t>
  </si>
  <si>
    <t>Jumper World_xD83C__xDFC6_</t>
  </si>
  <si>
    <t>San Bruno, CA</t>
  </si>
  <si>
    <t>Oldenburg (Oldenburg), Deutsch</t>
  </si>
  <si>
    <t>Alexandria Indiana</t>
  </si>
  <si>
    <t>Detroit,MI</t>
  </si>
  <si>
    <t>Detroit</t>
  </si>
  <si>
    <t>Massachusetts, USA</t>
  </si>
  <si>
    <t>hawaii</t>
  </si>
  <si>
    <t>CA ✈️ ND</t>
  </si>
  <si>
    <t>your moms house</t>
  </si>
  <si>
    <t>Houston I College Station,Tx I</t>
  </si>
  <si>
    <t>Highland, IN</t>
  </si>
  <si>
    <t>chester, va</t>
  </si>
  <si>
    <t>jesup GA</t>
  </si>
  <si>
    <t xml:space="preserve">Future FBI Agent </t>
  </si>
  <si>
    <t>N 25°50' 0'' / W 80°14' 0''</t>
  </si>
  <si>
    <t>6ix</t>
  </si>
  <si>
    <t>Austin, TX</t>
  </si>
  <si>
    <t>Claremore, OK</t>
  </si>
  <si>
    <t>From the 909 _xD83D__xDEEB_ 808</t>
  </si>
  <si>
    <t>America</t>
  </si>
  <si>
    <t>South Carolina, USA</t>
  </si>
  <si>
    <t>NY/NJ</t>
  </si>
  <si>
    <t>NCAT</t>
  </si>
  <si>
    <t>Belvidere, IL</t>
  </si>
  <si>
    <t>Bowie MD</t>
  </si>
  <si>
    <t>Staten Island / Kean U</t>
  </si>
  <si>
    <t>Roanoke, VA</t>
  </si>
  <si>
    <t>Say less</t>
  </si>
  <si>
    <t>Halifax, Nova Scotia</t>
  </si>
  <si>
    <t>_xD83C__xDF0E_</t>
  </si>
  <si>
    <t>Japan</t>
  </si>
  <si>
    <t>Texas</t>
  </si>
  <si>
    <t>Charlotte, NC</t>
  </si>
  <si>
    <t>https://t.co/ryc08LDqRi</t>
  </si>
  <si>
    <t>https://t.co/waP3jKXsVr</t>
  </si>
  <si>
    <t>https://t.co/k5Fk8jSTPZ</t>
  </si>
  <si>
    <t>https://t.co/971o7gb8WX</t>
  </si>
  <si>
    <t>https://t.co/od2NOjUWjA</t>
  </si>
  <si>
    <t>https://t.co/bk59qHwClG</t>
  </si>
  <si>
    <t>https://t.co/AOUC3lB2gk</t>
  </si>
  <si>
    <t>https://t.co/DyIWthkowB</t>
  </si>
  <si>
    <t>https://t.co/vopy6STcwk</t>
  </si>
  <si>
    <t>https://t.co/opROSHndUp</t>
  </si>
  <si>
    <t>https://t.co/RWtna0eCJY</t>
  </si>
  <si>
    <t>https://t.co/m37EOVFzAv</t>
  </si>
  <si>
    <t>https://t.co/8WZPCMqDjm</t>
  </si>
  <si>
    <t>https://t.co/0vGN3JaVMZ</t>
  </si>
  <si>
    <t>https://t.co/DJ4WrwSMsb</t>
  </si>
  <si>
    <t>https://t.co/PdZCEFcc1B</t>
  </si>
  <si>
    <t>https://t.co/iT8Gv9CItb</t>
  </si>
  <si>
    <t>https://t.co/qHTMr6S3PA</t>
  </si>
  <si>
    <t>https://t.co/VJ7X1WTAiR</t>
  </si>
  <si>
    <t>https://t.co/e4MkGedDM6</t>
  </si>
  <si>
    <t>https://t.co/UQ6B1gu7fU</t>
  </si>
  <si>
    <t>https://t.co/RscRtJrrJ7</t>
  </si>
  <si>
    <t>https://t.co/2cmyKxJfSb</t>
  </si>
  <si>
    <t>https://t.co/5lIEdUDDHV</t>
  </si>
  <si>
    <t>https://t.co/QKSetSIBpZ</t>
  </si>
  <si>
    <t>https://t.co/S2dPWtOUyX</t>
  </si>
  <si>
    <t>https://t.co/nKqgH7zfw6</t>
  </si>
  <si>
    <t>https://t.co/vf7JU9yeoU</t>
  </si>
  <si>
    <t>https://t.co/DgoMWxBEGh</t>
  </si>
  <si>
    <t>https://t.co/oacFqIsmYE</t>
  </si>
  <si>
    <t>https://t.co/BYVXnEX8RU</t>
  </si>
  <si>
    <t>https://t.co/zU29g06dpb</t>
  </si>
  <si>
    <t>https://t.co/Gy8d5ytpCD</t>
  </si>
  <si>
    <t>https://t.co/8j3GHMqPyN</t>
  </si>
  <si>
    <t>https://t.co/KwDC2kBf7y</t>
  </si>
  <si>
    <t>https://t.co/aTqEIAHdXC</t>
  </si>
  <si>
    <t>https://t.co/CBQ5LFSBsI</t>
  </si>
  <si>
    <t>https://t.co/tjlIrKqzhQ</t>
  </si>
  <si>
    <t>https://t.co/tCRWVmR2M5</t>
  </si>
  <si>
    <t>https://t.co/7NWSOWdzbs</t>
  </si>
  <si>
    <t>https://t.co/ONGWmK00cQ</t>
  </si>
  <si>
    <t>https://t.co/YFNjoQLkl4</t>
  </si>
  <si>
    <t>http://t.co/GhGZjgssC3</t>
  </si>
  <si>
    <t>https://t.co/tzx47lart7</t>
  </si>
  <si>
    <t>http://t.co/xME2dBqMw2</t>
  </si>
  <si>
    <t>https://t.co/9A19dUIGVX</t>
  </si>
  <si>
    <t>https://t.co/9EyjAXHBfA</t>
  </si>
  <si>
    <t>https://t.co/oQd4HjXi5L</t>
  </si>
  <si>
    <t>https://t.co/sF5hUyznUA</t>
  </si>
  <si>
    <t>https://t.co/RnMVfOuCue</t>
  </si>
  <si>
    <t>https://t.co/7Owk5Ym70P</t>
  </si>
  <si>
    <t>https://t.co/4NBL1fQXPc</t>
  </si>
  <si>
    <t>https://t.co/essuksNUWm</t>
  </si>
  <si>
    <t>https://t.co/3X18HXbcrY</t>
  </si>
  <si>
    <t>https://t.co/TzFOp067T6</t>
  </si>
  <si>
    <t>https://t.co/XRdu5XVYxa</t>
  </si>
  <si>
    <t>https://t.co/VxSOXkC9eM</t>
  </si>
  <si>
    <t>https://t.co/n4Ur0tEfFk</t>
  </si>
  <si>
    <t>http://t.co/uYyUMLaYH6</t>
  </si>
  <si>
    <t>https://t.co/0VQZVCRMeT</t>
  </si>
  <si>
    <t>https://t.co/XKBwaTWVkR</t>
  </si>
  <si>
    <t>https://t.co/LCWBe5Sia1</t>
  </si>
  <si>
    <t>https://t.co/9DBHEv0Yyc</t>
  </si>
  <si>
    <t>https://t.co/miIteAOGER</t>
  </si>
  <si>
    <t>https://t.co/z7TUJE8Zuk</t>
  </si>
  <si>
    <t>https://t.co/fRCmUMoYzq</t>
  </si>
  <si>
    <t>https://t.co/Xv5DGzw90Q</t>
  </si>
  <si>
    <t>https://t.co/ZKqL2VMkAK</t>
  </si>
  <si>
    <t>https://t.co/d2WxWynPg2</t>
  </si>
  <si>
    <t>https://t.co/0qQW2y2iIk</t>
  </si>
  <si>
    <t>https://t.co/I2pbb1nbAS</t>
  </si>
  <si>
    <t>https://t.co/5NrvksTGh4</t>
  </si>
  <si>
    <t>https://t.co/dMotFdwj6U</t>
  </si>
  <si>
    <t>https://t.co/Jz4IjkgV7r</t>
  </si>
  <si>
    <t>https://t.co/gk6amciVRv</t>
  </si>
  <si>
    <t>https://t.co/qYtnxWroOf</t>
  </si>
  <si>
    <t>https://t.co/wmeZd0hT0C</t>
  </si>
  <si>
    <t>https://t.co/BROPZwugLL</t>
  </si>
  <si>
    <t>https://t.co/jPEji9tZYr</t>
  </si>
  <si>
    <t>http://t.co/t4jx0fg61Z</t>
  </si>
  <si>
    <t>https://t.co/JvKZEdymtV</t>
  </si>
  <si>
    <t>https://t.co/1vk3OXuKx3</t>
  </si>
  <si>
    <t>https://t.co/La2Eqo9SW1</t>
  </si>
  <si>
    <t>https://t.co/IZcXwu1ptz</t>
  </si>
  <si>
    <t>https://t.co/ROtuvcL3eH</t>
  </si>
  <si>
    <t>https://t.co/UXns31c2H3</t>
  </si>
  <si>
    <t>https://t.co/cL6sZHkQWZ</t>
  </si>
  <si>
    <t>https://t.co/Jm0NA1L7nA</t>
  </si>
  <si>
    <t>https://t.co/2Pk5g92JP5</t>
  </si>
  <si>
    <t>https://t.co/tcZdB0TaIB</t>
  </si>
  <si>
    <t>https://t.co/a1TjwPzW1G</t>
  </si>
  <si>
    <t>https://t.co/RqqkIwR5jx</t>
  </si>
  <si>
    <t>https://t.co/TnvHauPWHw</t>
  </si>
  <si>
    <t>https://t.co/o94sX61ppV</t>
  </si>
  <si>
    <t>https://t.co/9xBqSTPoYF</t>
  </si>
  <si>
    <t>https://t.co/Y59a19ByvN</t>
  </si>
  <si>
    <t>https://t.co/pkgwQpFlNO</t>
  </si>
  <si>
    <t>https://t.co/kMJsYCJRIE</t>
  </si>
  <si>
    <t>https://t.co/nxNFNIFNml</t>
  </si>
  <si>
    <t>https://t.co/zgkcvg1gAV</t>
  </si>
  <si>
    <t>https://t.co/VLEBIHRKeM</t>
  </si>
  <si>
    <t>https://t.co/A7D6AjT11Y</t>
  </si>
  <si>
    <t>https://t.co/G3xTogexfp</t>
  </si>
  <si>
    <t>https://t.co/7UNEiSteEM</t>
  </si>
  <si>
    <t>https://t.co/T0NmK4de8P</t>
  </si>
  <si>
    <t>https://t.co/yV0jdeusmq</t>
  </si>
  <si>
    <t>https://t.co/SNsnVGucLf</t>
  </si>
  <si>
    <t>https://t.co/16qaCVDBpS</t>
  </si>
  <si>
    <t>https://t.co/2FLLY1KasP</t>
  </si>
  <si>
    <t>https://t.co/FNbkGBcI8d</t>
  </si>
  <si>
    <t>https://t.co/qgjT1czlO3</t>
  </si>
  <si>
    <t>https://t.co/Z3ruZQEHja</t>
  </si>
  <si>
    <t>https://t.co/shZxSZvdWA</t>
  </si>
  <si>
    <t>https://t.co/ZUD650OBjZ</t>
  </si>
  <si>
    <t>https://t.co/ibVbams0uz</t>
  </si>
  <si>
    <t>https://t.co/PvBL6cSHzC</t>
  </si>
  <si>
    <t>https://t.co/DMC20UrEld</t>
  </si>
  <si>
    <t>https://t.co/9V5gLRR3a8</t>
  </si>
  <si>
    <t>https://t.co/YjtyymeJYX</t>
  </si>
  <si>
    <t>http://t.co/9OITqE7pZf</t>
  </si>
  <si>
    <t>https://t.co/9KPPKsya3n</t>
  </si>
  <si>
    <t>https://t.co/iRw3oZQpFB</t>
  </si>
  <si>
    <t>https://t.co/fpfXs4NToB</t>
  </si>
  <si>
    <t>https://t.co/giW01hxtp4</t>
  </si>
  <si>
    <t>https://t.co/zX6m1e19k1</t>
  </si>
  <si>
    <t>https://t.co/Usf0c4RPEi</t>
  </si>
  <si>
    <t>https://t.co/Usf0c59r2S</t>
  </si>
  <si>
    <t>https://t.co/p546HRqqI3</t>
  </si>
  <si>
    <t>https://t.co/Z7trTsbr8U</t>
  </si>
  <si>
    <t>https://t.co/zMlXfQ8qjY</t>
  </si>
  <si>
    <t>https://t.co/6ZbKiU7cg3</t>
  </si>
  <si>
    <t>https://t.co/oF1m9aomEU</t>
  </si>
  <si>
    <t>https://t.co/gFopq7Dcw5</t>
  </si>
  <si>
    <t>https://t.co/mYzVNLkeKp</t>
  </si>
  <si>
    <t>https://t.co/KpfptJU0YS</t>
  </si>
  <si>
    <t>https://t.co/YfAsuovHEg</t>
  </si>
  <si>
    <t>https://t.co/HFTvZgQTPY</t>
  </si>
  <si>
    <t>https://t.co/aulh3MynbL</t>
  </si>
  <si>
    <t>https://t.co/wsK1mKgb9q</t>
  </si>
  <si>
    <t>https://t.co/VROpnGEY77</t>
  </si>
  <si>
    <t>https://t.co/HBKn3SaPR0</t>
  </si>
  <si>
    <t>https://t.co/1lVNR0rl7c</t>
  </si>
  <si>
    <t>https://t.co/U2q220xBQx</t>
  </si>
  <si>
    <t>https://t.co/fGzkBlbzML</t>
  </si>
  <si>
    <t>https://t.co/F3fLcf5sH7</t>
  </si>
  <si>
    <t>https://t.co/PKYR9Arz7Y</t>
  </si>
  <si>
    <t>https://t.co/OoIMyQVCA6</t>
  </si>
  <si>
    <t>https://t.co/DvKB5iLJsz</t>
  </si>
  <si>
    <t>https://t.co/iOu8QTNVwp</t>
  </si>
  <si>
    <t>https://t.co/jSTVLpAqhH</t>
  </si>
  <si>
    <t>https://t.co/35ZBdqql3o</t>
  </si>
  <si>
    <t>https://t.co/DKHlKSmIcY</t>
  </si>
  <si>
    <t>https://t.co/em5nIS8E7F</t>
  </si>
  <si>
    <t>https://t.co/Gp6mwTYstK</t>
  </si>
  <si>
    <t>https://t.co/xpXntBpdp0</t>
  </si>
  <si>
    <t>https://t.co/qaMKE25oGm</t>
  </si>
  <si>
    <t>https://t.co/xZdztvKRca</t>
  </si>
  <si>
    <t>https://t.co/zaLZgu2inV</t>
  </si>
  <si>
    <t>https://t.co/TpHa3RAPZW</t>
  </si>
  <si>
    <t>https://t.co/gOAZz7Sj49</t>
  </si>
  <si>
    <t>https://t.co/CkSgZm1WZe</t>
  </si>
  <si>
    <t>https://t.co/YajdViXfc1</t>
  </si>
  <si>
    <t>https://t.co/n7UCVo3Lut</t>
  </si>
  <si>
    <t>https://t.co/UggbLso16d</t>
  </si>
  <si>
    <t>https://t.co/AJa2egpefd</t>
  </si>
  <si>
    <t>https://t.co/5IQ8cd6tV6</t>
  </si>
  <si>
    <t>https://t.co/MFToVdgSXZ</t>
  </si>
  <si>
    <t>https://t.co/EkG6ZPbdsO</t>
  </si>
  <si>
    <t>https://t.co/UK1WgjeUZo</t>
  </si>
  <si>
    <t>https://t.co/u26leLzB0W</t>
  </si>
  <si>
    <t>https://t.co/P5QRk0JF62</t>
  </si>
  <si>
    <t>https://pbs.twimg.com/profile_banners/47964412/1557153520</t>
  </si>
  <si>
    <t>https://pbs.twimg.com/profile_banners/278855421/1544382385</t>
  </si>
  <si>
    <t>https://pbs.twimg.com/profile_banners/50096544/1562615440</t>
  </si>
  <si>
    <t>https://pbs.twimg.com/profile_banners/22146282/1555677911</t>
  </si>
  <si>
    <t>https://pbs.twimg.com/profile_banners/463449029/1546383001</t>
  </si>
  <si>
    <t>https://pbs.twimg.com/profile_banners/35890043/1561478870</t>
  </si>
  <si>
    <t>https://pbs.twimg.com/profile_banners/16347506/1560514009</t>
  </si>
  <si>
    <t>https://pbs.twimg.com/profile_banners/345606922/1541459193</t>
  </si>
  <si>
    <t>https://pbs.twimg.com/profile_banners/19426551/1556406501</t>
  </si>
  <si>
    <t>https://pbs.twimg.com/profile_banners/1057255670/1553912750</t>
  </si>
  <si>
    <t>https://pbs.twimg.com/profile_banners/105147032/1560206102</t>
  </si>
  <si>
    <t>https://pbs.twimg.com/profile_banners/48728768/1458975256</t>
  </si>
  <si>
    <t>https://pbs.twimg.com/profile_banners/180884045/1560955330</t>
  </si>
  <si>
    <t>https://pbs.twimg.com/profile_banners/1033798772/1473643715</t>
  </si>
  <si>
    <t>https://pbs.twimg.com/profile_banners/713143/1556224249</t>
  </si>
  <si>
    <t>https://pbs.twimg.com/profile_banners/25545388/1559185948</t>
  </si>
  <si>
    <t>https://pbs.twimg.com/profile_banners/81731828/1483908795</t>
  </si>
  <si>
    <t>https://pbs.twimg.com/profile_banners/566750129/1385030862</t>
  </si>
  <si>
    <t>https://pbs.twimg.com/profile_banners/541304690/1501381493</t>
  </si>
  <si>
    <t>https://pbs.twimg.com/profile_banners/17076218/1561411962</t>
  </si>
  <si>
    <t>https://pbs.twimg.com/profile_banners/25084916/1559851514</t>
  </si>
  <si>
    <t>https://pbs.twimg.com/profile_banners/274394039/1524091950</t>
  </si>
  <si>
    <t>https://pbs.twimg.com/profile_banners/1111209196610043904/1556635601</t>
  </si>
  <si>
    <t>https://pbs.twimg.com/profile_banners/47417553/1547569144</t>
  </si>
  <si>
    <t>https://pbs.twimg.com/profile_banners/274567918/1506224476</t>
  </si>
  <si>
    <t>https://pbs.twimg.com/profile_banners/60465909/1507672969</t>
  </si>
  <si>
    <t>https://pbs.twimg.com/profile_banners/17610785/1556237034</t>
  </si>
  <si>
    <t>https://pbs.twimg.com/profile_banners/566799745/1523240277</t>
  </si>
  <si>
    <t>https://pbs.twimg.com/profile_banners/550535401/1556256358</t>
  </si>
  <si>
    <t>https://pbs.twimg.com/profile_banners/397719596/1533697646</t>
  </si>
  <si>
    <t>https://pbs.twimg.com/profile_banners/334359116/1439998135</t>
  </si>
  <si>
    <t>https://pbs.twimg.com/profile_banners/420023946/1467746248</t>
  </si>
  <si>
    <t>https://pbs.twimg.com/profile_banners/1312367672/1550804179</t>
  </si>
  <si>
    <t>https://pbs.twimg.com/profile_banners/20495703/1490112258</t>
  </si>
  <si>
    <t>https://pbs.twimg.com/profile_banners/264344355/1502328427</t>
  </si>
  <si>
    <t>https://pbs.twimg.com/profile_banners/1080906374383423488/1552545724</t>
  </si>
  <si>
    <t>https://pbs.twimg.com/profile_banners/207672098/1562957038</t>
  </si>
  <si>
    <t>https://pbs.twimg.com/profile_banners/335567535/1562443565</t>
  </si>
  <si>
    <t>https://pbs.twimg.com/profile_banners/25113456/1558738533</t>
  </si>
  <si>
    <t>https://pbs.twimg.com/profile_banners/1516872757/1527624307</t>
  </si>
  <si>
    <t>https://pbs.twimg.com/profile_banners/68504781/1506875471</t>
  </si>
  <si>
    <t>https://pbs.twimg.com/profile_banners/811997198/1462905713</t>
  </si>
  <si>
    <t>https://pbs.twimg.com/profile_banners/305282057/1555729751</t>
  </si>
  <si>
    <t>https://pbs.twimg.com/profile_banners/2895636942/1537890952</t>
  </si>
  <si>
    <t>https://pbs.twimg.com/profile_banners/208267169/1559752696</t>
  </si>
  <si>
    <t>https://pbs.twimg.com/profile_banners/935353027640246273/1511841856</t>
  </si>
  <si>
    <t>https://pbs.twimg.com/profile_banners/713374440868827137/1557237691</t>
  </si>
  <si>
    <t>https://pbs.twimg.com/profile_banners/339525672/1467679271</t>
  </si>
  <si>
    <t>https://pbs.twimg.com/profile_banners/1082288777207472128/1547821839</t>
  </si>
  <si>
    <t>https://pbs.twimg.com/profile_banners/1021252087567376385/1562572894</t>
  </si>
  <si>
    <t>https://pbs.twimg.com/profile_banners/19383279/1556806338</t>
  </si>
  <si>
    <t>https://pbs.twimg.com/profile_banners/168681472/1533922407</t>
  </si>
  <si>
    <t>https://pbs.twimg.com/profile_banners/3107841168/1517033225</t>
  </si>
  <si>
    <t>https://pbs.twimg.com/profile_banners/21278402/1447198770</t>
  </si>
  <si>
    <t>https://pbs.twimg.com/profile_banners/240734425/1558537450</t>
  </si>
  <si>
    <t>https://pbs.twimg.com/profile_banners/2414840258/1559624931</t>
  </si>
  <si>
    <t>https://pbs.twimg.com/profile_banners/1895719574/1559105336</t>
  </si>
  <si>
    <t>https://pbs.twimg.com/profile_banners/460438767/1547783874</t>
  </si>
  <si>
    <t>https://pbs.twimg.com/profile_banners/2393267215/1549222793</t>
  </si>
  <si>
    <t>https://pbs.twimg.com/profile_banners/16729536/1536860810</t>
  </si>
  <si>
    <t>https://pbs.twimg.com/profile_banners/16332223/1562000847</t>
  </si>
  <si>
    <t>https://pbs.twimg.com/profile_banners/2572318966/1488251093</t>
  </si>
  <si>
    <t>https://pbs.twimg.com/profile_banners/723574902679171072/1471837531</t>
  </si>
  <si>
    <t>https://pbs.twimg.com/profile_banners/1210369135/1561959124</t>
  </si>
  <si>
    <t>https://pbs.twimg.com/profile_banners/1138271676263780353/1560221254</t>
  </si>
  <si>
    <t>https://pbs.twimg.com/profile_banners/4049765654/1514498149</t>
  </si>
  <si>
    <t>https://pbs.twimg.com/profile_banners/388413250/1553133570</t>
  </si>
  <si>
    <t>https://pbs.twimg.com/profile_banners/940006003/1508300245</t>
  </si>
  <si>
    <t>https://pbs.twimg.com/profile_banners/464341176/1524077934</t>
  </si>
  <si>
    <t>https://pbs.twimg.com/profile_banners/861047542355808257/1556430434</t>
  </si>
  <si>
    <t>https://pbs.twimg.com/profile_banners/440989511/1544652910</t>
  </si>
  <si>
    <t>https://pbs.twimg.com/profile_banners/232095732/1407522010</t>
  </si>
  <si>
    <t>https://pbs.twimg.com/profile_banners/279425928/1540599375</t>
  </si>
  <si>
    <t>https://pbs.twimg.com/profile_banners/377245272/1507960118</t>
  </si>
  <si>
    <t>https://pbs.twimg.com/profile_banners/1136601391/1563211743</t>
  </si>
  <si>
    <t>https://pbs.twimg.com/profile_banners/452687253/1545466706</t>
  </si>
  <si>
    <t>https://pbs.twimg.com/profile_banners/966217171436220417/1536470300</t>
  </si>
  <si>
    <t>https://pbs.twimg.com/profile_banners/2996355326/1422235577</t>
  </si>
  <si>
    <t>https://pbs.twimg.com/profile_banners/66759007/1539710270</t>
  </si>
  <si>
    <t>https://pbs.twimg.com/profile_banners/823767834685648896/1562093443</t>
  </si>
  <si>
    <t>https://pbs.twimg.com/profile_banners/267244472/1469214385</t>
  </si>
  <si>
    <t>https://pbs.twimg.com/profile_banners/3410852199/1538448338</t>
  </si>
  <si>
    <t>https://pbs.twimg.com/profile_banners/33449838/1486395069</t>
  </si>
  <si>
    <t>https://pbs.twimg.com/profile_banners/990456442447478786/1556253900</t>
  </si>
  <si>
    <t>https://pbs.twimg.com/profile_banners/614084694/1511674045</t>
  </si>
  <si>
    <t>https://pbs.twimg.com/profile_banners/1071880762729754624/1562561794</t>
  </si>
  <si>
    <t>https://pbs.twimg.com/profile_banners/1471435670/1522266190</t>
  </si>
  <si>
    <t>https://pbs.twimg.com/profile_banners/553185227/1504291926</t>
  </si>
  <si>
    <t>https://pbs.twimg.com/profile_banners/15459807/1404399003</t>
  </si>
  <si>
    <t>https://pbs.twimg.com/profile_banners/2688251669/1517830020</t>
  </si>
  <si>
    <t>https://pbs.twimg.com/profile_banners/1920064568/1500739036</t>
  </si>
  <si>
    <t>https://pbs.twimg.com/profile_banners/920691581274832896/1508346078</t>
  </si>
  <si>
    <t>https://pbs.twimg.com/profile_banners/310362110/1504727551</t>
  </si>
  <si>
    <t>https://pbs.twimg.com/profile_banners/289992853/1539972741</t>
  </si>
  <si>
    <t>https://pbs.twimg.com/profile_banners/2768478797/1549654772</t>
  </si>
  <si>
    <t>https://pbs.twimg.com/profile_banners/66758174/1539708382</t>
  </si>
  <si>
    <t>https://pbs.twimg.com/profile_banners/895864198152032256/1502426450</t>
  </si>
  <si>
    <t>https://pbs.twimg.com/profile_banners/2594902104/1541089357</t>
  </si>
  <si>
    <t>https://pbs.twimg.com/profile_banners/1095380031487004672/1549994234</t>
  </si>
  <si>
    <t>https://pbs.twimg.com/profile_banners/1442251675/1557948726</t>
  </si>
  <si>
    <t>https://pbs.twimg.com/profile_banners/2775840770/1561389640</t>
  </si>
  <si>
    <t>https://pbs.twimg.com/profile_banners/876589239596724229/1515523995</t>
  </si>
  <si>
    <t>https://pbs.twimg.com/profile_banners/203611493/1559952492</t>
  </si>
  <si>
    <t>https://pbs.twimg.com/profile_banners/2517587523/1559009395</t>
  </si>
  <si>
    <t>https://pbs.twimg.com/profile_banners/312692899/1560355736</t>
  </si>
  <si>
    <t>https://pbs.twimg.com/profile_banners/1278812966/1500903571</t>
  </si>
  <si>
    <t>https://pbs.twimg.com/profile_banners/2258071585/1562043690</t>
  </si>
  <si>
    <t>https://pbs.twimg.com/profile_banners/211760389/1351445063</t>
  </si>
  <si>
    <t>https://pbs.twimg.com/profile_banners/427956863/1552977326</t>
  </si>
  <si>
    <t>https://pbs.twimg.com/profile_banners/537353731/1560357975</t>
  </si>
  <si>
    <t>https://pbs.twimg.com/profile_banners/593354286/1523823704</t>
  </si>
  <si>
    <t>https://pbs.twimg.com/profile_banners/179372981/1562536685</t>
  </si>
  <si>
    <t>https://pbs.twimg.com/profile_banners/259493529/1556257903</t>
  </si>
  <si>
    <t>https://pbs.twimg.com/profile_banners/58307473/1406221788</t>
  </si>
  <si>
    <t>https://pbs.twimg.com/profile_banners/2813714065/1559944667</t>
  </si>
  <si>
    <t>https://pbs.twimg.com/profile_banners/232070373/1558110842</t>
  </si>
  <si>
    <t>https://pbs.twimg.com/profile_banners/4920089085/1560950825</t>
  </si>
  <si>
    <t>https://pbs.twimg.com/profile_banners/4710263534/1542393985</t>
  </si>
  <si>
    <t>https://pbs.twimg.com/profile_banners/981729133615955969/1561225470</t>
  </si>
  <si>
    <t>https://pbs.twimg.com/profile_banners/514971815/1545949710</t>
  </si>
  <si>
    <t>https://pbs.twimg.com/profile_banners/214287552/1543992057</t>
  </si>
  <si>
    <t>https://pbs.twimg.com/profile_banners/2995207581/1489264110</t>
  </si>
  <si>
    <t>https://pbs.twimg.com/profile_banners/27561107/1560851412</t>
  </si>
  <si>
    <t>https://pbs.twimg.com/profile_banners/2269422532/1562219836</t>
  </si>
  <si>
    <t>https://pbs.twimg.com/profile_banners/238467895/1511611770</t>
  </si>
  <si>
    <t>https://pbs.twimg.com/profile_banners/762735058654367744/1552678754</t>
  </si>
  <si>
    <t>https://pbs.twimg.com/profile_banners/105790677/1562829952</t>
  </si>
  <si>
    <t>https://pbs.twimg.com/profile_banners/232940302/1483939600</t>
  </si>
  <si>
    <t>https://pbs.twimg.com/profile_banners/2971893197/1562537163</t>
  </si>
  <si>
    <t>https://pbs.twimg.com/profile_banners/611426279/1560830726</t>
  </si>
  <si>
    <t>https://pbs.twimg.com/profile_banners/754200464/1548169196</t>
  </si>
  <si>
    <t>https://pbs.twimg.com/profile_banners/1149690618693636097/1562943717</t>
  </si>
  <si>
    <t>https://pbs.twimg.com/profile_banners/2323074721/1511114801</t>
  </si>
  <si>
    <t>https://pbs.twimg.com/profile_banners/347499064/1505911899</t>
  </si>
  <si>
    <t>https://pbs.twimg.com/profile_banners/606429964/1501513399</t>
  </si>
  <si>
    <t>https://pbs.twimg.com/profile_banners/191216401/1405074221</t>
  </si>
  <si>
    <t>https://pbs.twimg.com/profile_banners/497432910/1537219597</t>
  </si>
  <si>
    <t>https://pbs.twimg.com/profile_banners/163699759/1429395534</t>
  </si>
  <si>
    <t>https://pbs.twimg.com/profile_banners/328751094/1560473532</t>
  </si>
  <si>
    <t>https://pbs.twimg.com/profile_banners/336737783/1546819035</t>
  </si>
  <si>
    <t>https://pbs.twimg.com/profile_banners/1707986575/1562108253</t>
  </si>
  <si>
    <t>https://pbs.twimg.com/profile_banners/156813016/1505944137</t>
  </si>
  <si>
    <t>https://pbs.twimg.com/profile_banners/1887872900/1555136666</t>
  </si>
  <si>
    <t>https://pbs.twimg.com/profile_banners/2272157529/1498582685</t>
  </si>
  <si>
    <t>https://pbs.twimg.com/profile_banners/63425712/1387903663</t>
  </si>
  <si>
    <t>https://pbs.twimg.com/profile_banners/1029313621/1427479060</t>
  </si>
  <si>
    <t>https://pbs.twimg.com/profile_banners/389038362/1559753925</t>
  </si>
  <si>
    <t>https://pbs.twimg.com/profile_banners/1106339690146336770/1555712778</t>
  </si>
  <si>
    <t>https://pbs.twimg.com/profile_banners/8824902/1556115986</t>
  </si>
  <si>
    <t>https://pbs.twimg.com/profile_banners/2248855666/1537191192</t>
  </si>
  <si>
    <t>https://pbs.twimg.com/profile_banners/2764680087/1415905052</t>
  </si>
  <si>
    <t>https://pbs.twimg.com/profile_banners/1063955354/1561313631</t>
  </si>
  <si>
    <t>https://pbs.twimg.com/profile_banners/90821002/1521905903</t>
  </si>
  <si>
    <t>https://pbs.twimg.com/profile_banners/1113135061115854849/1559923859</t>
  </si>
  <si>
    <t>https://pbs.twimg.com/profile_banners/147069536/1355892452</t>
  </si>
  <si>
    <t>https://pbs.twimg.com/profile_banners/1029797027868274688/1555462500</t>
  </si>
  <si>
    <t>https://pbs.twimg.com/profile_banners/167382982/1541042088</t>
  </si>
  <si>
    <t>https://pbs.twimg.com/profile_banners/983826560586321920/1555269485</t>
  </si>
  <si>
    <t>https://pbs.twimg.com/profile_banners/2732977853/1559756984</t>
  </si>
  <si>
    <t>https://pbs.twimg.com/profile_banners/2966346221/1509300092</t>
  </si>
  <si>
    <t>https://pbs.twimg.com/profile_banners/1105159024801046529/1558468498</t>
  </si>
  <si>
    <t>https://pbs.twimg.com/profile_banners/1478343751/1562999601</t>
  </si>
  <si>
    <t>https://pbs.twimg.com/profile_banners/2251189969/1489508896</t>
  </si>
  <si>
    <t>https://pbs.twimg.com/profile_banners/2818188480/1562097209</t>
  </si>
  <si>
    <t>https://pbs.twimg.com/profile_banners/325802340/1551390671</t>
  </si>
  <si>
    <t>https://pbs.twimg.com/profile_banners/293248950/1348421593</t>
  </si>
  <si>
    <t>https://pbs.twimg.com/profile_banners/1072589095/1562114729</t>
  </si>
  <si>
    <t>https://pbs.twimg.com/profile_banners/609586459/1535866147</t>
  </si>
  <si>
    <t>https://pbs.twimg.com/profile_banners/1033054206175981568/1552485416</t>
  </si>
  <si>
    <t>https://pbs.twimg.com/profile_banners/1086266785949716481/1552194552</t>
  </si>
  <si>
    <t>https://pbs.twimg.com/profile_banners/2249800195/1535688879</t>
  </si>
  <si>
    <t>https://pbs.twimg.com/profile_banners/1613064072/1561941516</t>
  </si>
  <si>
    <t>https://pbs.twimg.com/profile_banners/734875180497920001/1554259319</t>
  </si>
  <si>
    <t>https://pbs.twimg.com/profile_banners/2165786345/1556508920</t>
  </si>
  <si>
    <t>https://pbs.twimg.com/profile_banners/238298399/1561736758</t>
  </si>
  <si>
    <t>https://pbs.twimg.com/profile_banners/4164537374/1563128725</t>
  </si>
  <si>
    <t>https://pbs.twimg.com/profile_banners/1540049756/1555778016</t>
  </si>
  <si>
    <t>https://pbs.twimg.com/profile_banners/2162577807/1560445293</t>
  </si>
  <si>
    <t>https://pbs.twimg.com/profile_banners/938967185136873472/1550064568</t>
  </si>
  <si>
    <t>https://pbs.twimg.com/profile_banners/1033282630760849409/1561344421</t>
  </si>
  <si>
    <t>https://pbs.twimg.com/profile_banners/69436592/1559718633</t>
  </si>
  <si>
    <t>https://pbs.twimg.com/profile_banners/316269452/1463058040</t>
  </si>
  <si>
    <t>https://pbs.twimg.com/profile_banners/1166469480/1495096002</t>
  </si>
  <si>
    <t>https://pbs.twimg.com/profile_banners/43213889/1557938137</t>
  </si>
  <si>
    <t>https://pbs.twimg.com/profile_banners/771211799995699200/1563135731</t>
  </si>
  <si>
    <t>https://pbs.twimg.com/profile_banners/1913028272/1540918738</t>
  </si>
  <si>
    <t>https://pbs.twimg.com/profile_banners/732039876/1555265781</t>
  </si>
  <si>
    <t>https://pbs.twimg.com/profile_banners/437180707/1562472475</t>
  </si>
  <si>
    <t>https://pbs.twimg.com/profile_banners/40611454/1433179458</t>
  </si>
  <si>
    <t>https://pbs.twimg.com/profile_banners/637341153/1558842162</t>
  </si>
  <si>
    <t>https://pbs.twimg.com/profile_banners/261824087/1386053672</t>
  </si>
  <si>
    <t>https://pbs.twimg.com/profile_banners/230687491/1531257864</t>
  </si>
  <si>
    <t>https://pbs.twimg.com/profile_banners/2857007766/1532177786</t>
  </si>
  <si>
    <t>https://pbs.twimg.com/profile_banners/3437485353/1555575427</t>
  </si>
  <si>
    <t>https://pbs.twimg.com/profile_banners/856652808371744768/1543513601</t>
  </si>
  <si>
    <t>https://pbs.twimg.com/profile_banners/968970564986703877/1519855912</t>
  </si>
  <si>
    <t>https://pbs.twimg.com/profile_banners/1150045685636456448/1563035185</t>
  </si>
  <si>
    <t>https://pbs.twimg.com/profile_banners/2712406279/1555902995</t>
  </si>
  <si>
    <t>https://pbs.twimg.com/profile_banners/356378754/1447805141</t>
  </si>
  <si>
    <t>https://pbs.twimg.com/profile_banners/879722942061568000/1534169826</t>
  </si>
  <si>
    <t>https://pbs.twimg.com/profile_banners/903286010204880896/1558467119</t>
  </si>
  <si>
    <t>https://pbs.twimg.com/profile_banners/155777869/1527883320</t>
  </si>
  <si>
    <t>https://pbs.twimg.com/profile_banners/50158925/1546359465</t>
  </si>
  <si>
    <t>https://pbs.twimg.com/profile_banners/13049362/1552417871</t>
  </si>
  <si>
    <t>https://pbs.twimg.com/profile_banners/1977157224/1533928910</t>
  </si>
  <si>
    <t>https://pbs.twimg.com/profile_banners/480123156/1489179326</t>
  </si>
  <si>
    <t>https://pbs.twimg.com/profile_banners/2927152326/1558830971</t>
  </si>
  <si>
    <t>https://pbs.twimg.com/profile_banners/58405962/1519736405</t>
  </si>
  <si>
    <t>https://pbs.twimg.com/profile_banners/19341074/1495718889</t>
  </si>
  <si>
    <t>https://pbs.twimg.com/profile_banners/589295947/1531326391</t>
  </si>
  <si>
    <t>https://pbs.twimg.com/profile_banners/1034986156876865541/1562650787</t>
  </si>
  <si>
    <t>https://pbs.twimg.com/profile_banners/1046786811211771904/1550407943</t>
  </si>
  <si>
    <t>https://pbs.twimg.com/profile_banners/1155445567/1550782617</t>
  </si>
  <si>
    <t>https://pbs.twimg.com/profile_banners/36155311/1556239518</t>
  </si>
  <si>
    <t>https://pbs.twimg.com/profile_banners/1104434276/1560095557</t>
  </si>
  <si>
    <t>https://pbs.twimg.com/profile_banners/323093257/1518395557</t>
  </si>
  <si>
    <t>https://pbs.twimg.com/profile_banners/45084262/1562127592</t>
  </si>
  <si>
    <t>https://pbs.twimg.com/profile_banners/4384042179/1559060828</t>
  </si>
  <si>
    <t>https://pbs.twimg.com/profile_banners/970285318418173952/1552676990</t>
  </si>
  <si>
    <t>https://pbs.twimg.com/profile_banners/35826899/1383581072</t>
  </si>
  <si>
    <t>https://pbs.twimg.com/profile_banners/601494374/1563165059</t>
  </si>
  <si>
    <t>https://pbs.twimg.com/profile_banners/886043133313724416/1544455914</t>
  </si>
  <si>
    <t>https://pbs.twimg.com/profile_banners/1641161790/1536433359</t>
  </si>
  <si>
    <t>https://pbs.twimg.com/profile_banners/854364276429004801/1550292327</t>
  </si>
  <si>
    <t>https://pbs.twimg.com/profile_banners/574727812/1562699933</t>
  </si>
  <si>
    <t>https://pbs.twimg.com/profile_banners/37515556/1363356641</t>
  </si>
  <si>
    <t>https://pbs.twimg.com/profile_banners/215423552/1562182047</t>
  </si>
  <si>
    <t>https://pbs.twimg.com/profile_banners/2557521/1516042897</t>
  </si>
  <si>
    <t>https://pbs.twimg.com/profile_banners/214140469/1560617678</t>
  </si>
  <si>
    <t>https://pbs.twimg.com/profile_banners/77234541/1536867671</t>
  </si>
  <si>
    <t>https://pbs.twimg.com/profile_banners/738980213154058240/1497993007</t>
  </si>
  <si>
    <t>https://pbs.twimg.com/profile_banners/326186136/1526533870</t>
  </si>
  <si>
    <t>https://pbs.twimg.com/profile_banners/2295342416/1517334145</t>
  </si>
  <si>
    <t>https://pbs.twimg.com/profile_banners/209141345/1563091953</t>
  </si>
  <si>
    <t>https://pbs.twimg.com/profile_banners/1017032094206357504/1532975896</t>
  </si>
  <si>
    <t>https://pbs.twimg.com/profile_banners/39202557/1528912173</t>
  </si>
  <si>
    <t>https://pbs.twimg.com/profile_banners/44666348/1555601560</t>
  </si>
  <si>
    <t>https://pbs.twimg.com/profile_banners/336605796/1511122967</t>
  </si>
  <si>
    <t>https://pbs.twimg.com/profile_banners/736915218/1528175351</t>
  </si>
  <si>
    <t>https://pbs.twimg.com/profile_banners/1154330300/1547407556</t>
  </si>
  <si>
    <t>https://pbs.twimg.com/profile_banners/723574723548827648/1559237697</t>
  </si>
  <si>
    <t>https://pbs.twimg.com/profile_banners/898738097726382080/1504058161</t>
  </si>
  <si>
    <t>https://pbs.twimg.com/profile_banners/18734310/1560911755</t>
  </si>
  <si>
    <t>https://pbs.twimg.com/profile_banners/491472688/1558048639</t>
  </si>
  <si>
    <t>https://pbs.twimg.com/profile_banners/435402430/1561851512</t>
  </si>
  <si>
    <t>https://pbs.twimg.com/profile_banners/254987536/1558307381</t>
  </si>
  <si>
    <t>https://pbs.twimg.com/profile_banners/30649607/1555197189</t>
  </si>
  <si>
    <t>https://pbs.twimg.com/profile_banners/519112143/1471009821</t>
  </si>
  <si>
    <t>https://pbs.twimg.com/profile_banners/465789150/1549512929</t>
  </si>
  <si>
    <t>https://pbs.twimg.com/profile_banners/100847796/1523750408</t>
  </si>
  <si>
    <t>https://pbs.twimg.com/profile_banners/459019465/1560748979</t>
  </si>
  <si>
    <t>https://pbs.twimg.com/profile_banners/3882570322/1560657560</t>
  </si>
  <si>
    <t>https://pbs.twimg.com/profile_banners/2474745680/1555896539</t>
  </si>
  <si>
    <t>https://pbs.twimg.com/profile_banners/873018716132429825/1559692718</t>
  </si>
  <si>
    <t>https://pbs.twimg.com/profile_banners/468726024/1554653625</t>
  </si>
  <si>
    <t>https://pbs.twimg.com/profile_banners/1025267890063376385/1562904499</t>
  </si>
  <si>
    <t>https://pbs.twimg.com/profile_banners/266961023/1535260611</t>
  </si>
  <si>
    <t>https://pbs.twimg.com/profile_banners/2264946919/1553596642</t>
  </si>
  <si>
    <t>https://pbs.twimg.com/profile_banners/1102274842806620162/1559432292</t>
  </si>
  <si>
    <t>https://pbs.twimg.com/profile_banners/1135886905/1562458118</t>
  </si>
  <si>
    <t>https://pbs.twimg.com/profile_banners/367588981/1556840821</t>
  </si>
  <si>
    <t>https://pbs.twimg.com/profile_banners/1098364941407444993/1550799828</t>
  </si>
  <si>
    <t>https://pbs.twimg.com/profile_banners/16353664/1546626622</t>
  </si>
  <si>
    <t>https://pbs.twimg.com/profile_banners/1020686843665362944/1536016547</t>
  </si>
  <si>
    <t>https://pbs.twimg.com/profile_banners/269068108/1559940861</t>
  </si>
  <si>
    <t>https://pbs.twimg.com/profile_banners/575554657/1515546680</t>
  </si>
  <si>
    <t>https://pbs.twimg.com/profile_banners/494348407/1525352645</t>
  </si>
  <si>
    <t>https://pbs.twimg.com/profile_banners/416058647/1561144569</t>
  </si>
  <si>
    <t>https://pbs.twimg.com/profile_banners/545578393/1561938432</t>
  </si>
  <si>
    <t>https://pbs.twimg.com/profile_banners/923235315887869953/1543863478</t>
  </si>
  <si>
    <t>https://pbs.twimg.com/profile_banners/1105505186649464832/1561234509</t>
  </si>
  <si>
    <t>https://pbs.twimg.com/profile_banners/210616674/1560451165</t>
  </si>
  <si>
    <t>https://pbs.twimg.com/profile_banners/177217007/1480621205</t>
  </si>
  <si>
    <t>https://pbs.twimg.com/profile_banners/802229336455675905/1480109514</t>
  </si>
  <si>
    <t>https://pbs.twimg.com/profile_banners/389775050/1555944117</t>
  </si>
  <si>
    <t>https://pbs.twimg.com/profile_banners/2511747580/1461902628</t>
  </si>
  <si>
    <t>https://pbs.twimg.com/profile_banners/311502111/1530111298</t>
  </si>
  <si>
    <t>https://pbs.twimg.com/profile_banners/1143103328206905344/1562180538</t>
  </si>
  <si>
    <t>https://pbs.twimg.com/profile_banners/895805431/1560131159</t>
  </si>
  <si>
    <t>https://pbs.twimg.com/profile_banners/939706645/1546484351</t>
  </si>
  <si>
    <t>https://pbs.twimg.com/profile_banners/286873901/1449795011</t>
  </si>
  <si>
    <t>https://pbs.twimg.com/profile_banners/2957531860/1559854055</t>
  </si>
  <si>
    <t>https://pbs.twimg.com/profile_banners/1138157744815529984/1560719006</t>
  </si>
  <si>
    <t>https://pbs.twimg.com/profile_banners/767025037/1515471606</t>
  </si>
  <si>
    <t>https://pbs.twimg.com/profile_banners/905780887152988161/1559856804</t>
  </si>
  <si>
    <t>https://pbs.twimg.com/profile_banners/340383771/1562704384</t>
  </si>
  <si>
    <t>https://pbs.twimg.com/profile_banners/2553859676/1557255171</t>
  </si>
  <si>
    <t>https://pbs.twimg.com/profile_banners/498626181/1553788371</t>
  </si>
  <si>
    <t>https://pbs.twimg.com/profile_banners/2502130619/1553153892</t>
  </si>
  <si>
    <t>https://pbs.twimg.com/profile_banners/584158697/1549255797</t>
  </si>
  <si>
    <t>https://pbs.twimg.com/profile_banners/873688344722522112/1544997744</t>
  </si>
  <si>
    <t>https://pbs.twimg.com/profile_banners/165584745/1499643216</t>
  </si>
  <si>
    <t>https://pbs.twimg.com/profile_banners/711370596152520704/1557673368</t>
  </si>
  <si>
    <t>https://pbs.twimg.com/profile_banners/558060722/1534094891</t>
  </si>
  <si>
    <t>https://pbs.twimg.com/profile_banners/136707876/1561769461</t>
  </si>
  <si>
    <t>https://pbs.twimg.com/profile_banners/4888751016/1553580918</t>
  </si>
  <si>
    <t>https://pbs.twimg.com/profile_banners/3185819738/1430815087</t>
  </si>
  <si>
    <t>https://pbs.twimg.com/profile_banners/1038089336955138049/1554678921</t>
  </si>
  <si>
    <t>https://pbs.twimg.com/profile_banners/394665227/1547438880</t>
  </si>
  <si>
    <t>https://pbs.twimg.com/profile_banners/17000333/1561386038</t>
  </si>
  <si>
    <t>https://pbs.twimg.com/profile_banners/88974697/1364269726</t>
  </si>
  <si>
    <t>https://pbs.twimg.com/profile_banners/797941042838241280/1479080743</t>
  </si>
  <si>
    <t>https://pbs.twimg.com/profile_banners/32328933/1519998005</t>
  </si>
  <si>
    <t>https://pbs.twimg.com/profile_banners/793840036630237184/1478102305</t>
  </si>
  <si>
    <t>https://pbs.twimg.com/profile_banners/725437539922923521/1461793843</t>
  </si>
  <si>
    <t>https://pbs.twimg.com/profile_banners/2600350848/1546290462</t>
  </si>
  <si>
    <t>https://pbs.twimg.com/profile_banners/314171905/1543032299</t>
  </si>
  <si>
    <t>https://pbs.twimg.com/profile_banners/791123165388734464/1494458635</t>
  </si>
  <si>
    <t>https://pbs.twimg.com/profile_banners/38878129/1490771917</t>
  </si>
  <si>
    <t>https://pbs.twimg.com/profile_banners/2645299910/1533420221</t>
  </si>
  <si>
    <t>https://pbs.twimg.com/profile_banners/829527284004569088/1552713064</t>
  </si>
  <si>
    <t>https://pbs.twimg.com/profile_banners/1638544735/1535112309</t>
  </si>
  <si>
    <t>https://pbs.twimg.com/profile_banners/166755581/1548049688</t>
  </si>
  <si>
    <t>https://pbs.twimg.com/profile_banners/1782850026/1445288509</t>
  </si>
  <si>
    <t>https://pbs.twimg.com/profile_banners/2744841777/1562179198</t>
  </si>
  <si>
    <t>https://pbs.twimg.com/profile_banners/2779940176/1518142889</t>
  </si>
  <si>
    <t>https://pbs.twimg.com/profile_banners/162783211/1537761800</t>
  </si>
  <si>
    <t>https://pbs.twimg.com/profile_banners/43403778/1557166907</t>
  </si>
  <si>
    <t>https://pbs.twimg.com/profile_banners/758076509567459328/1563032252</t>
  </si>
  <si>
    <t>https://pbs.twimg.com/profile_banners/1013171648441339905/1552940162</t>
  </si>
  <si>
    <t>https://pbs.twimg.com/profile_banners/745132438993567744/1547871267</t>
  </si>
  <si>
    <t>https://pbs.twimg.com/profile_banners/2922981420/1557860588</t>
  </si>
  <si>
    <t>https://pbs.twimg.com/profile_banners/1115623173016379392/1556050639</t>
  </si>
  <si>
    <t>https://pbs.twimg.com/profile_banners/3228392935/1562040507</t>
  </si>
  <si>
    <t>https://pbs.twimg.com/profile_banners/1038870331086254081/1561930250</t>
  </si>
  <si>
    <t>https://pbs.twimg.com/profile_banners/3439112553/1543276469</t>
  </si>
  <si>
    <t>https://pbs.twimg.com/profile_banners/31126587/1556228419</t>
  </si>
  <si>
    <t>https://pbs.twimg.com/profile_banners/2861504196/1550358141</t>
  </si>
  <si>
    <t>https://pbs.twimg.com/profile_banners/743108110781272064/1557546500</t>
  </si>
  <si>
    <t>https://pbs.twimg.com/profile_banners/2183737172/1552411963</t>
  </si>
  <si>
    <t>https://pbs.twimg.com/profile_banners/612268949/1479360813</t>
  </si>
  <si>
    <t>https://pbs.twimg.com/profile_banners/560350106/1473351425</t>
  </si>
  <si>
    <t>https://pbs.twimg.com/profile_banners/1628700679/1470366414</t>
  </si>
  <si>
    <t>https://pbs.twimg.com/profile_banners/850392324/1558249928</t>
  </si>
  <si>
    <t>https://pbs.twimg.com/profile_banners/104418660/1562977492</t>
  </si>
  <si>
    <t>https://pbs.twimg.com/profile_banners/2948275557/1562188701</t>
  </si>
  <si>
    <t>https://pbs.twimg.com/profile_banners/538291980/1516937205</t>
  </si>
  <si>
    <t>https://pbs.twimg.com/profile_banners/2394993714/1562705966</t>
  </si>
  <si>
    <t>https://pbs.twimg.com/profile_banners/379126881/1493497212</t>
  </si>
  <si>
    <t>https://pbs.twimg.com/profile_banners/411134792/1562828551</t>
  </si>
  <si>
    <t>https://pbs.twimg.com/profile_banners/242958346/1558752366</t>
  </si>
  <si>
    <t>https://pbs.twimg.com/profile_banners/1141140784642711553/1561857491</t>
  </si>
  <si>
    <t>https://pbs.twimg.com/profile_banners/897829904473100288/1560432204</t>
  </si>
  <si>
    <t>https://pbs.twimg.com/profile_banners/34717382/1562827062</t>
  </si>
  <si>
    <t>https://pbs.twimg.com/profile_banners/34060848/1440454769</t>
  </si>
  <si>
    <t>https://pbs.twimg.com/profile_banners/317561712/1542992419</t>
  </si>
  <si>
    <t>https://pbs.twimg.com/profile_banners/31504542/1555988359</t>
  </si>
  <si>
    <t>https://pbs.twimg.com/profile_banners/554041062/1560882073</t>
  </si>
  <si>
    <t>https://pbs.twimg.com/profile_banners/715354801/1536459358</t>
  </si>
  <si>
    <t>https://pbs.twimg.com/profile_banners/936462114708897793/1545006647</t>
  </si>
  <si>
    <t>https://pbs.twimg.com/profile_banners/237675950/1508913800</t>
  </si>
  <si>
    <t>https://pbs.twimg.com/profile_banners/2485378175/1529466510</t>
  </si>
  <si>
    <t>https://pbs.twimg.com/profile_banners/168221321/1478465594</t>
  </si>
  <si>
    <t>https://pbs.twimg.com/profile_banners/876148658/1467168365</t>
  </si>
  <si>
    <t>https://pbs.twimg.com/profile_banners/185496923/1380235580</t>
  </si>
  <si>
    <t>https://pbs.twimg.com/profile_banners/1139628085521866752/1562266259</t>
  </si>
  <si>
    <t>https://pbs.twimg.com/profile_banners/2415581461/1486882934</t>
  </si>
  <si>
    <t>https://pbs.twimg.com/profile_banners/10228272/1562959185</t>
  </si>
  <si>
    <t>https://pbs.twimg.com/profile_banners/968121167088443393/1520095341</t>
  </si>
  <si>
    <t>https://pbs.twimg.com/profile_banners/2844968513/1556043746</t>
  </si>
  <si>
    <t>https://pbs.twimg.com/profile_banners/756355028/1563216051</t>
  </si>
  <si>
    <t>https://pbs.twimg.com/profile_banners/933170624/1516563056</t>
  </si>
  <si>
    <t>https://pbs.twimg.com/profile_banners/971067824486735872/1562996699</t>
  </si>
  <si>
    <t>https://pbs.twimg.com/profile_banners/1722881942/1473904385</t>
  </si>
  <si>
    <t>https://pbs.twimg.com/profile_banners/153972139/1525885136</t>
  </si>
  <si>
    <t>https://pbs.twimg.com/profile_banners/1136386191534809089/1559770937</t>
  </si>
  <si>
    <t>https://pbs.twimg.com/profile_banners/1138431742153580544/1562767246</t>
  </si>
  <si>
    <t>https://pbs.twimg.com/profile_banners/2774056389/1558239237</t>
  </si>
  <si>
    <t>https://pbs.twimg.com/profile_banners/848554962263187456/1561488272</t>
  </si>
  <si>
    <t>https://pbs.twimg.com/profile_banners/727530331335618561/1561614282</t>
  </si>
  <si>
    <t>https://pbs.twimg.com/profile_banners/378415500/1562444601</t>
  </si>
  <si>
    <t>https://pbs.twimg.com/profile_banners/237917511/1560285127</t>
  </si>
  <si>
    <t>https://pbs.twimg.com/profile_banners/1573311080/1560296979</t>
  </si>
  <si>
    <t>https://pbs.twimg.com/profile_banners/276813746/1544049764</t>
  </si>
  <si>
    <t>https://pbs.twimg.com/profile_banners/3336193877/1559285139</t>
  </si>
  <si>
    <t>https://pbs.twimg.com/profile_banners/2785047854/1542758114</t>
  </si>
  <si>
    <t>https://pbs.twimg.com/profile_banners/2757747940/1560312992</t>
  </si>
  <si>
    <t>https://pbs.twimg.com/profile_banners/310106421/1518516119</t>
  </si>
  <si>
    <t>https://pbs.twimg.com/profile_banners/710901108/1555808978</t>
  </si>
  <si>
    <t>https://pbs.twimg.com/profile_banners/1142248441285881856/1562996851</t>
  </si>
  <si>
    <t>https://pbs.twimg.com/profile_banners/4810256618/1546792467</t>
  </si>
  <si>
    <t>https://pbs.twimg.com/profile_banners/103746213/1548769313</t>
  </si>
  <si>
    <t>https://pbs.twimg.com/profile_banners/110884703/1484891119</t>
  </si>
  <si>
    <t>https://pbs.twimg.com/profile_banners/1114627140144771072/1562094748</t>
  </si>
  <si>
    <t>https://pbs.twimg.com/profile_banners/57493299/1360957124</t>
  </si>
  <si>
    <t>https://pbs.twimg.com/profile_banners/888002875649077248/1515502298</t>
  </si>
  <si>
    <t>https://pbs.twimg.com/profile_banners/2583122125/1552417370</t>
  </si>
  <si>
    <t>https://pbs.twimg.com/profile_banners/1044306772067053569/1537826593</t>
  </si>
  <si>
    <t>https://pbs.twimg.com/profile_banners/741265068/1529424011</t>
  </si>
  <si>
    <t>https://pbs.twimg.com/profile_banners/3067574300/1545959859</t>
  </si>
  <si>
    <t>https://pbs.twimg.com/profile_banners/158176274/1533593582</t>
  </si>
  <si>
    <t>https://pbs.twimg.com/profile_banners/799031406701649921/1561497982</t>
  </si>
  <si>
    <t>https://pbs.twimg.com/profile_banners/2536908781/1501642323</t>
  </si>
  <si>
    <t>https://pbs.twimg.com/profile_banners/1944881082/1423262969</t>
  </si>
  <si>
    <t>https://pbs.twimg.com/profile_banners/73437290/1562889837</t>
  </si>
  <si>
    <t>https://pbs.twimg.com/profile_banners/240463930/1554216816</t>
  </si>
  <si>
    <t>https://pbs.twimg.com/profile_banners/504754923/1558311557</t>
  </si>
  <si>
    <t>https://pbs.twimg.com/profile_banners/27176135/1532048609</t>
  </si>
  <si>
    <t>https://pbs.twimg.com/profile_banners/1100975250169303040/1553972452</t>
  </si>
  <si>
    <t>https://pbs.twimg.com/profile_banners/3366947537/1540469136</t>
  </si>
  <si>
    <t>https://pbs.twimg.com/profile_banners/87240960/1536470634</t>
  </si>
  <si>
    <t>https://pbs.twimg.com/profile_banners/252196811/1456691184</t>
  </si>
  <si>
    <t>https://pbs.twimg.com/profile_banners/298250115/1560484687</t>
  </si>
  <si>
    <t>https://pbs.twimg.com/profile_banners/961770398344921088/1552030944</t>
  </si>
  <si>
    <t>https://pbs.twimg.com/profile_banners/104967663/1552343086</t>
  </si>
  <si>
    <t>https://pbs.twimg.com/profile_banners/2263552758/1543087859</t>
  </si>
  <si>
    <t>https://pbs.twimg.com/profile_banners/1394847174/1545185932</t>
  </si>
  <si>
    <t>https://pbs.twimg.com/profile_banners/456271532/1556584525</t>
  </si>
  <si>
    <t>https://pbs.twimg.com/profile_banners/1040276257/1560713402</t>
  </si>
  <si>
    <t>https://pbs.twimg.com/profile_banners/2988829244/1548802887</t>
  </si>
  <si>
    <t>https://pbs.twimg.com/profile_banners/3370697681/1562444688</t>
  </si>
  <si>
    <t>https://pbs.twimg.com/profile_banners/502521497/1459641239</t>
  </si>
  <si>
    <t>https://pbs.twimg.com/profile_banners/830856389694103552/1486935137</t>
  </si>
  <si>
    <t>https://pbs.twimg.com/profile_banners/2588770986/1560660050</t>
  </si>
  <si>
    <t>http://abs.twimg.com/images/themes/theme1/bg.png</t>
  </si>
  <si>
    <t>http://abs.twimg.com/images/themes/theme6/bg.gif</t>
  </si>
  <si>
    <t>http://abs.twimg.com/images/themes/theme14/bg.gif</t>
  </si>
  <si>
    <t>http://abs.twimg.com/images/themes/theme15/bg.png</t>
  </si>
  <si>
    <t>http://abs.twimg.com/images/themes/theme11/bg.gif</t>
  </si>
  <si>
    <t>http://abs.twimg.com/images/themes/theme9/bg.gif</t>
  </si>
  <si>
    <t>http://abs.twimg.com/images/themes/theme13/bg.gif</t>
  </si>
  <si>
    <t>http://abs.twimg.com/images/themes/theme5/bg.gif</t>
  </si>
  <si>
    <t>http://abs.twimg.com/images/themes/theme4/bg.gif</t>
  </si>
  <si>
    <t>http://abs.twimg.com/images/themes/theme16/bg.gif</t>
  </si>
  <si>
    <t>http://abs.twimg.com/images/themes/theme18/bg.gif</t>
  </si>
  <si>
    <t>http://abs.twimg.com/images/themes/theme2/bg.gif</t>
  </si>
  <si>
    <t>http://abs.twimg.com/images/themes/theme10/bg.gif</t>
  </si>
  <si>
    <t>http://abs.twimg.com/images/themes/theme19/bg.gif</t>
  </si>
  <si>
    <t>http://abs.twimg.com/images/themes/theme12/bg.gif</t>
  </si>
  <si>
    <t>http://pbs.twimg.com/profile_images/1117792918356615168/f27oNuqJ_normal.png</t>
  </si>
  <si>
    <t>http://pbs.twimg.com/profile_images/951459807000776704/LyC4W6lO_normal.jpg</t>
  </si>
  <si>
    <t>http://pbs.twimg.com/profile_images/970433942590406656/lRg2IU6O_normal.jpg</t>
  </si>
  <si>
    <t>http://pbs.twimg.com/profile_images/804691323982737408/zN_T-d7R_normal.jpg</t>
  </si>
  <si>
    <t>http://pbs.twimg.com/profile_images/1124009733067821060/busdbcqA_normal.jpg</t>
  </si>
  <si>
    <t>http://pbs.twimg.com/profile_images/1143551376846413824/9Kt06UCh_normal.jpg</t>
  </si>
  <si>
    <t>http://pbs.twimg.com/profile_images/1071623239066157056/W2JfGjwC_normal.jpg</t>
  </si>
  <si>
    <t>http://pbs.twimg.com/profile_images/1111710881967030272/xSRQCPOf_normal.jpg</t>
  </si>
  <si>
    <t>http://pbs.twimg.com/profile_images/1131219948611801089/3tUcEs3R_normal.jpg</t>
  </si>
  <si>
    <t>http://pbs.twimg.com/profile_images/1138213000094146561/lyeMGVG0_normal.jpg</t>
  </si>
  <si>
    <t>http://pbs.twimg.com/profile_images/867456723677831169/2A7-kLxY_normal.jpg</t>
  </si>
  <si>
    <t>http://pbs.twimg.com/profile_images/1092850154489679873/dcI_MZBZ_normal.jpg</t>
  </si>
  <si>
    <t>http://pbs.twimg.com/profile_images/1084272868920311808/iZRVsVhm_normal.jpg</t>
  </si>
  <si>
    <t>http://pbs.twimg.com/profile_images/1067471374002745344/wKNVDKpJ_normal.jpg</t>
  </si>
  <si>
    <t>http://pbs.twimg.com/profile_images/1121566804663345152/KpzhsEhq_normal.png</t>
  </si>
  <si>
    <t>http://pbs.twimg.com/profile_images/1033212334301491200/nM-GmeFb_normal.jpg</t>
  </si>
  <si>
    <t>http://pbs.twimg.com/profile_images/378800000769541933/95cd8edb85264f5fbbe5dd4df8c5019a_normal.jpeg</t>
  </si>
  <si>
    <t>http://pbs.twimg.com/profile_images/1113953232223600640/LjOYWSPL_normal.png</t>
  </si>
  <si>
    <t>http://pbs.twimg.com/profile_images/1130456470011731968/4PxAm2_8_normal.png</t>
  </si>
  <si>
    <t>http://pbs.twimg.com/profile_images/1087518820913229824/d7bOKUdH_normal.jpg</t>
  </si>
  <si>
    <t>http://pbs.twimg.com/profile_images/990703560252968960/WSbfEQ-5_normal.jpg</t>
  </si>
  <si>
    <t>http://pbs.twimg.com/profile_images/1082396353400057856/dU_rRpdZ_normal.jpg</t>
  </si>
  <si>
    <t>http://pbs.twimg.com/profile_images/1002750341220216832/djdJRcNP_normal.jpg</t>
  </si>
  <si>
    <t>http://pbs.twimg.com/profile_images/867042864903200768/eVajYpap_normal.jpg</t>
  </si>
  <si>
    <t>http://pbs.twimg.com/profile_images/1148428905344393217/bwUbzDJt_normal.jpg</t>
  </si>
  <si>
    <t>http://pbs.twimg.com/profile_images/940686311341613056/B2xdEvK__normal.jpg</t>
  </si>
  <si>
    <t>http://pbs.twimg.com/profile_images/1098778480144207872/6wS_bde__normal.jpg</t>
  </si>
  <si>
    <t>http://pbs.twimg.com/profile_images/1080906457434906624/FDl0G-vJ_normal.jpg</t>
  </si>
  <si>
    <t>http://pbs.twimg.com/profile_images/1125170956530483205/5_wgfg_c_normal.jpg</t>
  </si>
  <si>
    <t>http://pbs.twimg.com/profile_images/1083393183541678080/qjInYJhv_normal.jpg</t>
  </si>
  <si>
    <t>http://pbs.twimg.com/profile_images/1119437821952036864/PNpusjm__normal.jpg</t>
  </si>
  <si>
    <t>http://pbs.twimg.com/profile_images/1135670487231750144/vQk-_zIH_normal.jpg</t>
  </si>
  <si>
    <t>http://pbs.twimg.com/profile_images/1088208823200989184/7AS_LGOF_normal.jpg</t>
  </si>
  <si>
    <t>http://pbs.twimg.com/profile_images/1148140385287360512/58fw5WTc_normal.jpg</t>
  </si>
  <si>
    <t>http://pbs.twimg.com/profile_images/1065366435982123014/BTZ12fKd_normal.jpg</t>
  </si>
  <si>
    <t>http://pbs.twimg.com/profile_images/1308296840/FightOn-Small_normal.jpg</t>
  </si>
  <si>
    <t>http://pbs.twimg.com/profile_images/1130850267321122818/LtxXWnTm_normal.png</t>
  </si>
  <si>
    <t>http://pbs.twimg.com/profile_images/1090394721720119296/XmKZ50Fr_normal.jpg</t>
  </si>
  <si>
    <t>http://pbs.twimg.com/profile_images/828044660077690881/KhymoA4L_normal.jpg</t>
  </si>
  <si>
    <t>http://pbs.twimg.com/profile_images/1145739313956581376/ZHyrAE5i_normal.png</t>
  </si>
  <si>
    <t>http://pbs.twimg.com/profile_images/1119347218887204865/YVlOlozW_normal.jpg</t>
  </si>
  <si>
    <t>http://pbs.twimg.com/profile_images/1145563819009167360/e30DJAK2_normal.jpg</t>
  </si>
  <si>
    <t>http://pbs.twimg.com/profile_images/847531209231958016/8MzYLa3a_normal.jpg</t>
  </si>
  <si>
    <t>http://pbs.twimg.com/profile_images/731628161767747584/cp0lulXs_normal.jpg</t>
  </si>
  <si>
    <t>http://pbs.twimg.com/profile_images/1107798072917024773/9uV08Rw-_normal.png</t>
  </si>
  <si>
    <t>http://pbs.twimg.com/profile_images/847531820757405696/FUkQsZIP_normal.jpg</t>
  </si>
  <si>
    <t>http://pbs.twimg.com/profile_images/1129541365174546433/VluS1xXA_normal.jpg</t>
  </si>
  <si>
    <t>http://pbs.twimg.com/profile_images/1133193643857240065/LrQ5QNw3_normal.jpg</t>
  </si>
  <si>
    <t>http://pbs.twimg.com/profile_images/1138849999465398273/Jp7piBxf_normal.jpg</t>
  </si>
  <si>
    <t>http://pbs.twimg.com/profile_images/1084216985075007488/dlGkI6Kx_normal.jpg</t>
  </si>
  <si>
    <t>http://pbs.twimg.com/profile_images/1125329649246937088/hRrNZFye_normal.jpg</t>
  </si>
  <si>
    <t>http://pbs.twimg.com/profile_images/1144694974040162305/LRh0hi1u_normal.jpg</t>
  </si>
  <si>
    <t>http://pbs.twimg.com/profile_images/1149694473594474497/A40zqSTV_normal.png</t>
  </si>
  <si>
    <t>http://pbs.twimg.com/profile_images/691451173581295618/ZtoEKNPa_normal.jpg</t>
  </si>
  <si>
    <t>http://pbs.twimg.com/profile_images/1116950244544086016/Ke7o01rR_normal.jpg</t>
  </si>
  <si>
    <t>http://pbs.twimg.com/profile_images/581514320770514944/r-0JucjS_normal.jpg</t>
  </si>
  <si>
    <t>http://pbs.twimg.com/profile_images/1129460806465142785/3cLCUA4Z_normal.png</t>
  </si>
  <si>
    <t>http://pbs.twimg.com/profile_images/926822334773653505/C1QObiyZ_normal.jpg</t>
  </si>
  <si>
    <t>http://pbs.twimg.com/profile_images/1119308265597235207/kgTEwspq_normal.jpg</t>
  </si>
  <si>
    <t>http://pbs.twimg.com/profile_images/1076297192573464576/dbYm5Zln_normal.jpg</t>
  </si>
  <si>
    <t>http://pbs.twimg.com/profile_images/1137064534269710343/k5lQGlZf_normal.jpg</t>
  </si>
  <si>
    <t>http://pbs.twimg.com/profile_images/1062866378149965824/RJHvjr_G_normal.jpg</t>
  </si>
  <si>
    <t>http://pbs.twimg.com/profile_images/1136329265455042561/yFLo_XEi_normal.jpg</t>
  </si>
  <si>
    <t>http://pbs.twimg.com/profile_images/924693332835495936/OHvzyLWB_normal.jpg</t>
  </si>
  <si>
    <t>http://pbs.twimg.com/profile_images/982426588544315392/nGFw0Lby_normal.jpg</t>
  </si>
  <si>
    <t>http://pbs.twimg.com/profile_images/1097224157849300992/FTJpcfsk_normal.jpg</t>
  </si>
  <si>
    <t>http://pbs.twimg.com/profile_images/1101090359097126918/gbhCZ6pT_normal.jpg</t>
  </si>
  <si>
    <t>http://pbs.twimg.com/profile_images/1071149151445020673/S2yfBhQc_normal.jpg</t>
  </si>
  <si>
    <t>http://pbs.twimg.com/profile_images/1104610127645233152/9Zgwpk0f_normal.jpg</t>
  </si>
  <si>
    <t>http://pbs.twimg.com/profile_images/1111313448976158720/dFYBi3zs_normal.jpg</t>
  </si>
  <si>
    <t>http://pbs.twimg.com/profile_images/1145126880892338176/WmcmKR61_normal.jpg</t>
  </si>
  <si>
    <t>http://pbs.twimg.com/profile_images/1147160065683656704/acQ7Pep5_normal.jpg</t>
  </si>
  <si>
    <t>http://pbs.twimg.com/profile_images/1147436457000222722/6UUUVm7m_normal.jpg</t>
  </si>
  <si>
    <t>http://pbs.twimg.com/profile_images/1118663835932606464/5P69M2Uu_normal.png</t>
  </si>
  <si>
    <t>http://pbs.twimg.com/profile_images/1071528271198662656/-qTE4jtJ_normal.jpg</t>
  </si>
  <si>
    <t>http://pbs.twimg.com/profile_images/1129594640951328768/LfhffBaF_normal.jpg</t>
  </si>
  <si>
    <t>http://pbs.twimg.com/profile_images/1107822420369567744/hrGwhXcU_normal.jpg</t>
  </si>
  <si>
    <t>http://pbs.twimg.com/profile_images/833169978769543168/y4cosWb6_normal.jpg</t>
  </si>
  <si>
    <t>http://pbs.twimg.com/profile_images/1131109277383372800/FIgEFXcV_normal.jpg</t>
  </si>
  <si>
    <t>http://pbs.twimg.com/profile_images/1011382883250995201/mjBRs6Gn_normal.jpg</t>
  </si>
  <si>
    <t>http://pbs.twimg.com/profile_images/1080867243842592771/YisA2abn_normal.jpg</t>
  </si>
  <si>
    <t>http://pbs.twimg.com/profile_images/1137294524735078401/IxLA1Ozu_normal.jpg</t>
  </si>
  <si>
    <t>http://pbs.twimg.com/profile_images/959359379567935488/zGivo-we_normal.jpg</t>
  </si>
  <si>
    <t>http://pbs.twimg.com/profile_images/1016803778689994752/9nOmJxAl_normal.jpg</t>
  </si>
  <si>
    <t>http://pbs.twimg.com/profile_images/1126536375682109442/wo8NsC0p_normal.jpg</t>
  </si>
  <si>
    <t>http://pbs.twimg.com/profile_images/1146827997581840384/sf6dzp6i_normal.jpg</t>
  </si>
  <si>
    <t>http://pbs.twimg.com/profile_images/1068774555450101760/kxlKV91__normal.jpg</t>
  </si>
  <si>
    <t>http://pbs.twimg.com/profile_images/1132419159269281792/iKaln40p_normal.jpg</t>
  </si>
  <si>
    <t>http://pbs.twimg.com/profile_images/839858358920310785/JVgCbSHx_normal.jpg</t>
  </si>
  <si>
    <t>http://pbs.twimg.com/profile_images/632044451150565376/sHXDMx-I_normal.jpg</t>
  </si>
  <si>
    <t>http://pbs.twimg.com/profile_images/991181965398298624/pBlgzatO_normal.jpg</t>
  </si>
  <si>
    <t>http://pbs.twimg.com/profile_images/999889022200594433/VQlVLoZ__normal.jpg</t>
  </si>
  <si>
    <t>http://pbs.twimg.com/profile_images/1117122016107065344/xlYaFXl4_normal.jpg</t>
  </si>
  <si>
    <t>http://pbs.twimg.com/profile_images/927654393855361024/5EGNsy5x_normal.jpg</t>
  </si>
  <si>
    <t>http://pbs.twimg.com/profile_images/1098688039851905025/EbOZQL1a_normal.jpg</t>
  </si>
  <si>
    <t>http://pbs.twimg.com/profile_images/1062039778223374336/AZdulENG_normal.jpg</t>
  </si>
  <si>
    <t>http://pbs.twimg.com/profile_images/1139926652820086784/ijo5g9ip_normal.jpg</t>
  </si>
  <si>
    <t>http://pbs.twimg.com/profile_images/1143439850747469825/mDhiGKCz_normal.jpg</t>
  </si>
  <si>
    <t>http://pbs.twimg.com/profile_images/1150623508554289152/ESg1wY1i_normal.jpg</t>
  </si>
  <si>
    <t>http://pbs.twimg.com/profile_images/1144965591087951873/XY6y5TgC_normal.jpg</t>
  </si>
  <si>
    <t>http://pbs.twimg.com/profile_images/1066420832749142016/FtqDEDn7_normal.jpg</t>
  </si>
  <si>
    <t>http://pbs.twimg.com/profile_images/1027403255607746560/dIyhrGOz_normal.jpg</t>
  </si>
  <si>
    <t>http://pbs.twimg.com/profile_images/1075672437465931776/8DTkkooo_normal.jpg</t>
  </si>
  <si>
    <t>http://pbs.twimg.com/profile_images/1146241800472014848/geu8WYcQ_normal.jpg</t>
  </si>
  <si>
    <t>http://pbs.twimg.com/profile_images/1023995560066473985/aP5EOLwo_normal.jpg</t>
  </si>
  <si>
    <t>http://pbs.twimg.com/profile_images/1006957230263029763/jJ39DNX2_normal.jpg</t>
  </si>
  <si>
    <t>http://pbs.twimg.com/profile_images/961310561198800896/MGKtk2en_normal.jpg</t>
  </si>
  <si>
    <t>http://pbs.twimg.com/profile_images/426833856327450624/-PCsG70P_normal.jpeg</t>
  </si>
  <si>
    <t>http://pbs.twimg.com/profile_images/940610562228092928/3X21Laph_normal.jpg</t>
  </si>
  <si>
    <t>http://pbs.twimg.com/profile_images/1138971208928636928/LTu9_Brt_normal.jpg</t>
  </si>
  <si>
    <t>http://pbs.twimg.com/profile_images/1021146458156920833/OGMesbvK_normal.jpg</t>
  </si>
  <si>
    <t>http://pbs.twimg.com/profile_images/1115515001538789376/cIrFNAVC_normal.jpg</t>
  </si>
  <si>
    <t>http://pbs.twimg.com/profile_images/1075058861092950016/6jUYdO1i_normal.jpg</t>
  </si>
  <si>
    <t>http://pbs.twimg.com/profile_images/1089528511008694277/Kqg3pWRk_normal.jpg</t>
  </si>
  <si>
    <t>http://pbs.twimg.com/profile_images/1147908813418356736/OAruSeHU_normal.jpg</t>
  </si>
  <si>
    <t>http://pbs.twimg.com/profile_images/1140671302883270658/q1H8yuf2_normal.jpg</t>
  </si>
  <si>
    <t>http://pbs.twimg.com/profile_images/1082012108332650496/NuqQ-TcU_normal.jpg</t>
  </si>
  <si>
    <t>http://pbs.twimg.com/profile_images/1147944338787381248/BzFH5Ys-_normal.jpg</t>
  </si>
  <si>
    <t>http://pbs.twimg.com/profile_images/1145970951894589440/6ZLFaJAk_normal.jpg</t>
  </si>
  <si>
    <t>http://pbs.twimg.com/profile_images/1067475301268144128/QympkM4L_normal.jpg</t>
  </si>
  <si>
    <t>http://pbs.twimg.com/profile_images/1138096007730860033/VCP9Wpjz_normal.jpg</t>
  </si>
  <si>
    <t>http://pbs.twimg.com/profile_images/1092947771924074502/mobzfKlr_normal.jpg</t>
  </si>
  <si>
    <t>http://pbs.twimg.com/profile_images/1112169901878378496/E-2NtsvD_normal.jpg</t>
  </si>
  <si>
    <t>http://pbs.twimg.com/profile_images/1144257500243533825/lLvVxcap_normal.jpg</t>
  </si>
  <si>
    <t>http://pbs.twimg.com/profile_images/1085274387186663430/X1ZjYtV0_normal.jpg</t>
  </si>
  <si>
    <t>http://pbs.twimg.com/profile_images/802231088299053058/dsvgIzBJ_normal.jpg</t>
  </si>
  <si>
    <t>http://pbs.twimg.com/profile_images/1083482505150431232/4ZBcM_ym_normal.jpg</t>
  </si>
  <si>
    <t>http://pbs.twimg.com/profile_images/1144528536683851778/AgsA4Epv_normal.jpg</t>
  </si>
  <si>
    <t>http://pbs.twimg.com/profile_images/725901935354617856/_KBHyagb_normal.jpg</t>
  </si>
  <si>
    <t>http://pbs.twimg.com/profile_images/1148448719328731136/v93yTpqd_normal.jpg</t>
  </si>
  <si>
    <t>http://pbs.twimg.com/profile_images/1146169113103994881/bc_ZvX-u_normal.jpg</t>
  </si>
  <si>
    <t>http://pbs.twimg.com/profile_images/1149518394657394688/6oXVy8MA_normal.jpg</t>
  </si>
  <si>
    <t>http://pbs.twimg.com/profile_images/1140364133960998913/jpz9qXg0_normal.jpg</t>
  </si>
  <si>
    <t>http://pbs.twimg.com/profile_images/1015092010800345088/k3VYDmqJ_normal.jpg</t>
  </si>
  <si>
    <t>http://pbs.twimg.com/profile_images/1061439449748389888/uAC0CCHz_normal.jpg</t>
  </si>
  <si>
    <t>http://pbs.twimg.com/profile_images/1141081750728323073/06x66bhS_normal.jpg</t>
  </si>
  <si>
    <t>http://pbs.twimg.com/profile_images/1141982168354304001/vP-Tswy9_normal.jpg</t>
  </si>
  <si>
    <t>http://pbs.twimg.com/profile_images/1138865745566228480/shg9mNrI_normal.jpg</t>
  </si>
  <si>
    <t>http://pbs.twimg.com/profile_images/1033713435287138306/BQnLnE6M_normal.jpg</t>
  </si>
  <si>
    <t>http://pbs.twimg.com/profile_images/1149474467778715655/4dma9n4Q_normal.jpg</t>
  </si>
  <si>
    <t>http://pbs.twimg.com/profile_images/1086550741467176960/S2ksv3-T_normal.jpg</t>
  </si>
  <si>
    <t>http://pbs.twimg.com/profile_images/739890461964271617/T0XnHdOi_normal.jpg</t>
  </si>
  <si>
    <t>http://pbs.twimg.com/profile_images/1090669052442365952/C5swPfhQ_normal.jpg</t>
  </si>
  <si>
    <t>http://pbs.twimg.com/profile_images/443508003245809664/BEpT2nSh_normal.png</t>
  </si>
  <si>
    <t>http://pbs.twimg.com/profile_images/1002152792302157825/Of-xIkVw_normal.jpg</t>
  </si>
  <si>
    <t>http://pbs.twimg.com/profile_images/1150283858023088131/p7-NHV66_normal.jpg</t>
  </si>
  <si>
    <t>http://pbs.twimg.com/profile_images/725437831087292416/Njzb0PEr_normal.jpg</t>
  </si>
  <si>
    <t>http://pbs.twimg.com/profile_images/1079846628729782273/4uQMy2pC_normal.jpg</t>
  </si>
  <si>
    <t>http://pbs.twimg.com/profile_images/378800000434666424/279181ffab2ed84903bb03ad80e4e1cb_normal.jpeg</t>
  </si>
  <si>
    <t>http://pbs.twimg.com/profile_images/818160886946865152/Uj0IOcLw_normal.jpg</t>
  </si>
  <si>
    <t>http://pbs.twimg.com/profile_images/859105404441284608/UaG5OrXD_normal.jpg</t>
  </si>
  <si>
    <t>http://pbs.twimg.com/profile_images/1144015115844554752/Vt8z7Xwb_normal.jpg</t>
  </si>
  <si>
    <t>http://pbs.twimg.com/profile_images/1089936774070194177/lDXbsXNk_normal.jpg</t>
  </si>
  <si>
    <t>http://pbs.twimg.com/profile_images/1131387618451742722/hx0qNwH-_normal.jpg</t>
  </si>
  <si>
    <t>http://pbs.twimg.com/profile_images/1131352505302994944/Mwu2waIM_normal.jpg</t>
  </si>
  <si>
    <t>http://pbs.twimg.com/profile_images/1103533557027266560/bhswB84__normal.jpg</t>
  </si>
  <si>
    <t>http://pbs.twimg.com/profile_images/1145576502106316800/yjzA5qPT_normal.jpg</t>
  </si>
  <si>
    <t>http://pbs.twimg.com/profile_images/1105625462171156480/Os-s2SOx_normal.png</t>
  </si>
  <si>
    <t>http://pbs.twimg.com/profile_images/1149114496713154560/6Mj0zwJC_normal.jpg</t>
  </si>
  <si>
    <t>http://pbs.twimg.com/profile_images/1143483777999605761/GJx-YcQF_normal.jpg</t>
  </si>
  <si>
    <t>http://pbs.twimg.com/profile_images/1141086013319761920/vIpds4ZF_normal.jpg</t>
  </si>
  <si>
    <t>http://pbs.twimg.com/profile_images/904065953092141056/eqXHYA62_normal.jpg</t>
  </si>
  <si>
    <t>http://pbs.twimg.com/profile_images/922366679522402304/7isyqkqg_normal.jpg</t>
  </si>
  <si>
    <t>http://pbs.twimg.com/profile_images/496007233378197504/Z0Fnk7lN_normal.jpeg</t>
  </si>
  <si>
    <t>http://pbs.twimg.com/profile_images/1115634224193732609/QLkb2gBj_normal.jpg</t>
  </si>
  <si>
    <t>http://pbs.twimg.com/profile_images/1130008091859116033/avRLSonS_normal.jpg</t>
  </si>
  <si>
    <t>http://pbs.twimg.com/profile_images/1144293239429697536/XCP4b2QP_normal.jpg</t>
  </si>
  <si>
    <t>http://pbs.twimg.com/profile_images/1139673842480058368/ezPi8Iwr_normal.jpg</t>
  </si>
  <si>
    <t>http://pbs.twimg.com/profile_images/1132115592926846976/II6K7GFS_normal.jpg</t>
  </si>
  <si>
    <t>http://pbs.twimg.com/profile_images/1146152694379352070/wv440pJB_normal.jpg</t>
  </si>
  <si>
    <t>http://pbs.twimg.com/profile_images/999476329601908736/U_ESPAFY_normal.jpg</t>
  </si>
  <si>
    <t>http://pbs.twimg.com/profile_images/1139283289401958400/Ije_kOUC_normal.jpg</t>
  </si>
  <si>
    <t>http://pbs.twimg.com/profile_images/1139021346938281985/WrDH9zta_normal.jpg</t>
  </si>
  <si>
    <t>http://pbs.twimg.com/profile_images/1094122735498919936/UkV4NeZZ_normal.jpg</t>
  </si>
  <si>
    <t>http://pbs.twimg.com/profile_images/1150047464201904129/Dl8wXuEt_normal.jpg</t>
  </si>
  <si>
    <t>http://pbs.twimg.com/profile_images/871320281817563141/ojSNEdOI_normal.jpg</t>
  </si>
  <si>
    <t>http://pbs.twimg.com/profile_images/1148327441527689217/1QpS06D6_normal.png</t>
  </si>
  <si>
    <t>http://pbs.twimg.com/profile_images/1019360109917605888/FT721eOy_normal.jpg</t>
  </si>
  <si>
    <t>http://pbs.twimg.com/profile_images/955160796283142154/2T7bPVPp_normal.jpg</t>
  </si>
  <si>
    <t>http://pbs.twimg.com/profile_images/540360105292619777/DdGZFleQ_normal.jpeg</t>
  </si>
  <si>
    <t>http://pbs.twimg.com/profile_images/1110200057914114049/ndU4Ivnq_normal.jpg</t>
  </si>
  <si>
    <t>http://pbs.twimg.com/profile_images/1083481771423997953/PE1K6CHX_normal.jpg</t>
  </si>
  <si>
    <t>http://pbs.twimg.com/profile_images/1143992513247633408/NnymP0CO_normal.jpg</t>
  </si>
  <si>
    <t>http://pbs.twimg.com/profile_images/1043495008526061568/tN_EytXN_normal.jpg</t>
  </si>
  <si>
    <t>http://pbs.twimg.com/profile_images/1146176929218867201/bp36fQ2Q_normal.jpg</t>
  </si>
  <si>
    <t>http://pbs.twimg.com/profile_images/1145179650215292929/-C5mtyKO_normal.jpg</t>
  </si>
  <si>
    <t>http://pbs.twimg.com/profile_images/1144297124382879744/G9fYbQ_P_normal.jpg</t>
  </si>
  <si>
    <t>http://pbs.twimg.com/profile_images/1103705713677946880/4OSxLh5x_normal.jpg</t>
  </si>
  <si>
    <t>http://pbs.twimg.com/profile_images/940625746778828800/nXAT47RJ_normal.jpg</t>
  </si>
  <si>
    <t>http://pbs.twimg.com/profile_images/1140734579550146560/SfVT3ryF_normal.jpg</t>
  </si>
  <si>
    <t>http://pbs.twimg.com/profile_images/317412432/My_Name_normal.jpg</t>
  </si>
  <si>
    <t>http://pbs.twimg.com/profile_images/950712024694185985/WZ1e0oUR_normal.jpg</t>
  </si>
  <si>
    <t>http://pbs.twimg.com/profile_images/1029130853287383040/_OBMzjIb_normal.jpg</t>
  </si>
  <si>
    <t>http://pbs.twimg.com/profile_images/1023586981400465408/zT1Tu45E_normal.jpg</t>
  </si>
  <si>
    <t>http://pbs.twimg.com/profile_images/1124667606676451328/U3KlcVJu_normal.jpg</t>
  </si>
  <si>
    <t>http://pbs.twimg.com/profile_images/1137530977788551168/SkBNJxuz_normal.jpg</t>
  </si>
  <si>
    <t>http://pbs.twimg.com/profile_images/1132340426508255234/_qQlLSbq_normal.jpg</t>
  </si>
  <si>
    <t>http://pbs.twimg.com/profile_images/1132394286086074373/8PYR8UPo_normal.jpg</t>
  </si>
  <si>
    <t>http://pbs.twimg.com/profile_images/1105364395863896066/Fmk2f6aq_normal.jpg</t>
  </si>
  <si>
    <t>http://pbs.twimg.com/profile_images/1112067176662528001/C6mmQr60_normal.jpg</t>
  </si>
  <si>
    <t>http://pbs.twimg.com/profile_images/1107100748532379648/GKT0yFBX_normal.jpg</t>
  </si>
  <si>
    <t>http://pbs.twimg.com/profile_images/1086490007026761728/f3Hi1a64_normal.jpg</t>
  </si>
  <si>
    <t>http://pbs.twimg.com/profile_images/1021895890431352832/0dOX8R38_normal.jpg</t>
  </si>
  <si>
    <t>http://pbs.twimg.com/profile_images/1143581803304738816/gw48EhH9_normal.jpg</t>
  </si>
  <si>
    <t>http://pbs.twimg.com/profile_images/830891776797876224/ggumRTzg_normal.jpg</t>
  </si>
  <si>
    <t>Open Twitter Page for This Person</t>
  </si>
  <si>
    <t>https://twitter.com/chicagobears</t>
  </si>
  <si>
    <t>https://twitter.com/the_dream99</t>
  </si>
  <si>
    <t>https://twitter.com/eamaddennfl</t>
  </si>
  <si>
    <t>https://twitter.com/chasedaniel</t>
  </si>
  <si>
    <t>https://twitter.com/ravens</t>
  </si>
  <si>
    <t>https://twitter.com/primetime_jet</t>
  </si>
  <si>
    <t>https://twitter.com/brgridiron</t>
  </si>
  <si>
    <t>https://twitter.com/atlantafalcons</t>
  </si>
  <si>
    <t>https://twitter.com/damontaekazee</t>
  </si>
  <si>
    <t>https://twitter.com/nfl</t>
  </si>
  <si>
    <t>https://twitter.com/deandrehopkins</t>
  </si>
  <si>
    <t>https://twitter.com/earl_thomas</t>
  </si>
  <si>
    <t>https://twitter.com/byjonheath</t>
  </si>
  <si>
    <t>https://twitter.com/colts</t>
  </si>
  <si>
    <t>https://twitter.com/fauxandyluck</t>
  </si>
  <si>
    <t>https://twitter.com/chargers</t>
  </si>
  <si>
    <t>https://twitter.com/vikings</t>
  </si>
  <si>
    <t>https://twitter.com/athielen19</t>
  </si>
  <si>
    <t>https://twitter.com/harrismith22</t>
  </si>
  <si>
    <t>https://twitter.com/johnjhendrix</t>
  </si>
  <si>
    <t>https://twitter.com/nyjets</t>
  </si>
  <si>
    <t>https://twitter.com/buffalobills</t>
  </si>
  <si>
    <t>https://twitter.com/micah_hyde</t>
  </si>
  <si>
    <t>https://twitter.com/trewhite16</t>
  </si>
  <si>
    <t>https://twitter.com/rutland_rugby</t>
  </si>
  <si>
    <t>https://twitter.com/ramieistweeting</t>
  </si>
  <si>
    <t>https://twitter.com/pff_eric</t>
  </si>
  <si>
    <t>https://twitter.com/kg_xv</t>
  </si>
  <si>
    <t>https://twitter.com/easports</t>
  </si>
  <si>
    <t>https://twitter.com/sanitysane123</t>
  </si>
  <si>
    <t>https://twitter.com/ravensbrent</t>
  </si>
  <si>
    <t>https://twitter.com/andreas_tsatsos</t>
  </si>
  <si>
    <t>https://twitter.com/myers_keith</t>
  </si>
  <si>
    <t>https://twitter.com/coachiii2301</t>
  </si>
  <si>
    <t>https://twitter.com/varbar5</t>
  </si>
  <si>
    <t>https://twitter.com/groovylew_</t>
  </si>
  <si>
    <t>https://twitter.com/mysportsupdate</t>
  </si>
  <si>
    <t>https://twitter.com/pegv24</t>
  </si>
  <si>
    <t>https://twitter.com/sup3rshan3mod3</t>
  </si>
  <si>
    <t>https://twitter.com/manuelh66348501</t>
  </si>
  <si>
    <t>https://twitter.com/tampabaytre</t>
  </si>
  <si>
    <t>https://twitter.com/mikeypost_4</t>
  </si>
  <si>
    <t>https://twitter.com/abc15sports</t>
  </si>
  <si>
    <t>https://twitter.com/nflrt_</t>
  </si>
  <si>
    <t>https://twitter.com/gogoblue_</t>
  </si>
  <si>
    <t>https://twitter.com/jakey_rodriguez</t>
  </si>
  <si>
    <t>https://twitter.com/slippaz23</t>
  </si>
  <si>
    <t>https://twitter.com/dejeadam</t>
  </si>
  <si>
    <t>https://twitter.com/part_time_bro</t>
  </si>
  <si>
    <t>https://twitter.com/laceup_football</t>
  </si>
  <si>
    <t>https://twitter.com/usc_fb</t>
  </si>
  <si>
    <t>https://twitter.com/adoreeknows</t>
  </si>
  <si>
    <t>https://twitter.com/emn8631</t>
  </si>
  <si>
    <t>https://twitter.com/pardue_anthony</t>
  </si>
  <si>
    <t>https://twitter.com/wildwilson88</t>
  </si>
  <si>
    <t>https://twitter.com/titans</t>
  </si>
  <si>
    <t>https://twitter.com/usc_athletics</t>
  </si>
  <si>
    <t>https://twitter.com/jayonbrown12</t>
  </si>
  <si>
    <t>https://twitter.com/henrysanchez</t>
  </si>
  <si>
    <t>https://twitter.com/giants</t>
  </si>
  <si>
    <t>https://twitter.com/jacob_loeffler7</t>
  </si>
  <si>
    <t>https://twitter.com/exec_tours</t>
  </si>
  <si>
    <t>https://twitter.com/kevinsneed4</t>
  </si>
  <si>
    <t>https://twitter.com/beezy_jb</t>
  </si>
  <si>
    <t>https://twitter.com/voiceofthestar</t>
  </si>
  <si>
    <t>https://twitter.com/mattfranchise</t>
  </si>
  <si>
    <t>https://twitter.com/raiders</t>
  </si>
  <si>
    <t>https://twitter.com/coach_pettigrew</t>
  </si>
  <si>
    <t>https://twitter.com/harryburks4</t>
  </si>
  <si>
    <t>https://twitter.com/delrio_brayan</t>
  </si>
  <si>
    <t>https://twitter.com/elicant74377669</t>
  </si>
  <si>
    <t>https://twitter.com/scary_hour</t>
  </si>
  <si>
    <t>https://twitter.com/mustang1321</t>
  </si>
  <si>
    <t>https://twitter.com/getyour2</t>
  </si>
  <si>
    <t>https://twitter.com/therealquay_1</t>
  </si>
  <si>
    <t>https://twitter.com/mikeaveli24</t>
  </si>
  <si>
    <t>https://twitter.com/v_mayer</t>
  </si>
  <si>
    <t>https://twitter.com/mattdantonio7</t>
  </si>
  <si>
    <t>https://twitter.com/sascha471</t>
  </si>
  <si>
    <t>https://twitter.com/db_staygassinem</t>
  </si>
  <si>
    <t>https://twitter.com/lordmegatron1st</t>
  </si>
  <si>
    <t>https://twitter.com/arredondoiv</t>
  </si>
  <si>
    <t>https://twitter.com/chiefs_kingdom_</t>
  </si>
  <si>
    <t>https://twitter.com/saadawi22s</t>
  </si>
  <si>
    <t>https://twitter.com/_travik</t>
  </si>
  <si>
    <t>https://twitter.com/denotsm</t>
  </si>
  <si>
    <t>https://twitter.com/raider_forums</t>
  </si>
  <si>
    <t>https://twitter.com/nbcsraiders</t>
  </si>
  <si>
    <t>https://twitter.com/balderrama_jake</t>
  </si>
  <si>
    <t>https://twitter.com/mm_ave15th</t>
  </si>
  <si>
    <t>https://twitter.com/cjworldpeace</t>
  </si>
  <si>
    <t>https://twitter.com/mrplatinumtouch</t>
  </si>
  <si>
    <t>https://twitter.com/kaic_99</t>
  </si>
  <si>
    <t>https://twitter.com/mikepopovich82</t>
  </si>
  <si>
    <t>https://twitter.com/mattmontalvo21</t>
  </si>
  <si>
    <t>https://twitter.com/jerson213</t>
  </si>
  <si>
    <t>https://twitter.com/keatpegg</t>
  </si>
  <si>
    <t>https://twitter.com/0001angel</t>
  </si>
  <si>
    <t>https://twitter.com/a2dradio_com</t>
  </si>
  <si>
    <t>https://twitter.com/lionspassion</t>
  </si>
  <si>
    <t>https://twitter.com/lockedonazcards</t>
  </si>
  <si>
    <t>https://twitter.com/clancyscorner</t>
  </si>
  <si>
    <t>https://twitter.com/bobrack</t>
  </si>
  <si>
    <t>https://twitter.com/alex5ava6e</t>
  </si>
  <si>
    <t>https://twitter.com/nbcs49ers</t>
  </si>
  <si>
    <t>https://twitter.com/thenanoblitz</t>
  </si>
  <si>
    <t>https://twitter.com/anthonydj16</t>
  </si>
  <si>
    <t>https://twitter.com/csterns_7</t>
  </si>
  <si>
    <t>https://twitter.com/jjflowers22</t>
  </si>
  <si>
    <t>https://twitter.com/author_austanb</t>
  </si>
  <si>
    <t>https://twitter.com/titanstonk</t>
  </si>
  <si>
    <t>https://twitter.com/tryhardsilva</t>
  </si>
  <si>
    <t>https://twitter.com/brother_tyler8</t>
  </si>
  <si>
    <t>https://twitter.com/chrismacaluso</t>
  </si>
  <si>
    <t>https://twitter.com/bradydelonjay2</t>
  </si>
  <si>
    <t>https://twitter.com/ruthieeee13</t>
  </si>
  <si>
    <t>https://twitter.com/raidernatione13</t>
  </si>
  <si>
    <t>https://twitter.com/_whoisdez</t>
  </si>
  <si>
    <t>https://twitter.com/treyg84</t>
  </si>
  <si>
    <t>https://twitter.com/persnn0ngrta</t>
  </si>
  <si>
    <t>https://twitter.com/thenamesjeffrey</t>
  </si>
  <si>
    <t>https://twitter.com/mikemiracles</t>
  </si>
  <si>
    <t>https://twitter.com/cesarioa</t>
  </si>
  <si>
    <t>https://twitter.com/yungspooky460</t>
  </si>
  <si>
    <t>https://twitter.com/zhetoven</t>
  </si>
  <si>
    <t>https://twitter.com/sportsrhetorik</t>
  </si>
  <si>
    <t>https://twitter.com/_itsdyl</t>
  </si>
  <si>
    <t>https://twitter.com/arturol_6</t>
  </si>
  <si>
    <t>https://twitter.com/yoo_fernandez</t>
  </si>
  <si>
    <t>https://twitter.com/init4thekicks</t>
  </si>
  <si>
    <t>https://twitter.com/captainspacely7</t>
  </si>
  <si>
    <t>https://twitter.com/marquisegoodwin</t>
  </si>
  <si>
    <t>https://twitter.com/shockthemaven</t>
  </si>
  <si>
    <t>https://twitter.com/motisive</t>
  </si>
  <si>
    <t>https://twitter.com/bcu_wildcat17</t>
  </si>
  <si>
    <t>https://twitter.com/mateodos_</t>
  </si>
  <si>
    <t>https://twitter.com/royalwaters_</t>
  </si>
  <si>
    <t>https://twitter.com/nicnevernick</t>
  </si>
  <si>
    <t>https://twitter.com/barret_tyler</t>
  </si>
  <si>
    <t>https://twitter.com/riptelly2x</t>
  </si>
  <si>
    <t>https://twitter.com/thabitianyabwil</t>
  </si>
  <si>
    <t>https://twitter.com/johnsgrosz1</t>
  </si>
  <si>
    <t>https://twitter.com/chriskc510</t>
  </si>
  <si>
    <t>https://twitter.com/hersheeeykisses</t>
  </si>
  <si>
    <t>https://twitter.com/pvillah_</t>
  </si>
  <si>
    <t>https://twitter.com/ronb324</t>
  </si>
  <si>
    <t>https://twitter.com/dmv_capo</t>
  </si>
  <si>
    <t>https://twitter.com/pchrisbrantley</t>
  </si>
  <si>
    <t>https://twitter.com/leesmith06</t>
  </si>
  <si>
    <t>https://twitter.com/j_cruuu</t>
  </si>
  <si>
    <t>https://twitter.com/coolioneal</t>
  </si>
  <si>
    <t>https://twitter.com/giannobile1</t>
  </si>
  <si>
    <t>https://twitter.com/rob_lowder</t>
  </si>
  <si>
    <t>https://twitter.com/holdenmeyers5</t>
  </si>
  <si>
    <t>https://twitter.com/calebstig</t>
  </si>
  <si>
    <t>https://twitter.com/pgunna25</t>
  </si>
  <si>
    <t>https://twitter.com/linemanrock</t>
  </si>
  <si>
    <t>https://twitter.com/azcardinals</t>
  </si>
  <si>
    <t>https://twitter.com/raylozatx</t>
  </si>
  <si>
    <t>https://twitter.com/dallascowboys</t>
  </si>
  <si>
    <t>https://twitter.com/tanklawrence</t>
  </si>
  <si>
    <t>https://twitter.com/xyellow_flash</t>
  </si>
  <si>
    <t>https://twitter.com/gnarlieb</t>
  </si>
  <si>
    <t>https://twitter.com/phillisfacts</t>
  </si>
  <si>
    <t>https://twitter.com/ikickmidgetstoo</t>
  </si>
  <si>
    <t>https://twitter.com/marcaclarousa</t>
  </si>
  <si>
    <t>https://twitter.com/lislazz</t>
  </si>
  <si>
    <t>https://twitter.com/raiderstoney</t>
  </si>
  <si>
    <t>https://twitter.com/danschneiernfl</t>
  </si>
  <si>
    <t>https://twitter.com/clappedshawn</t>
  </si>
  <si>
    <t>https://twitter.com/leoreyes2283</t>
  </si>
  <si>
    <t>https://twitter.com/texansbr</t>
  </si>
  <si>
    <t>https://twitter.com/reedssporttalk</t>
  </si>
  <si>
    <t>https://twitter.com/vincevalley</t>
  </si>
  <si>
    <t>https://twitter.com/keenan13allen</t>
  </si>
  <si>
    <t>https://twitter.com/g_rant_wilson</t>
  </si>
  <si>
    <t>https://twitter.com/manw3_1stnames</t>
  </si>
  <si>
    <t>https://twitter.com/ninerdan1sr</t>
  </si>
  <si>
    <t>https://twitter.com/t_bell111</t>
  </si>
  <si>
    <t>https://twitter.com/alanlopherrera1</t>
  </si>
  <si>
    <t>https://twitter.com/egttour</t>
  </si>
  <si>
    <t>https://twitter.com/snippaboii</t>
  </si>
  <si>
    <t>https://twitter.com/cooneytunes23</t>
  </si>
  <si>
    <t>https://twitter.com/thetruthserumff</t>
  </si>
  <si>
    <t>https://twitter.com/tpfink3</t>
  </si>
  <si>
    <t>https://twitter.com/bradylademann</t>
  </si>
  <si>
    <t>https://twitter.com/evanelder3</t>
  </si>
  <si>
    <t>https://twitter.com/chieflegend1</t>
  </si>
  <si>
    <t>https://twitter.com/recklessgman</t>
  </si>
  <si>
    <t>https://twitter.com/justindaniel_k</t>
  </si>
  <si>
    <t>https://twitter.com/myniggadamian</t>
  </si>
  <si>
    <t>https://twitter.com/goattesticles</t>
  </si>
  <si>
    <t>https://twitter.com/doomsdayfire09</t>
  </si>
  <si>
    <t>https://twitter.com/kinginxavier</t>
  </si>
  <si>
    <t>https://twitter.com/ervin_lassiter</t>
  </si>
  <si>
    <t>https://twitter.com/chrisrhodes24</t>
  </si>
  <si>
    <t>https://twitter.com/getsomesports</t>
  </si>
  <si>
    <t>https://twitter.com/dcarr75</t>
  </si>
  <si>
    <t>https://twitter.com/the_juice_31</t>
  </si>
  <si>
    <t>https://twitter.com/kushhgardens</t>
  </si>
  <si>
    <t>https://twitter.com/brento_3437</t>
  </si>
  <si>
    <t>https://twitter.com/djunior___</t>
  </si>
  <si>
    <t>https://twitter.com/coolestout</t>
  </si>
  <si>
    <t>https://twitter.com/chipdoudie2</t>
  </si>
  <si>
    <t>https://twitter.com/donly727</t>
  </si>
  <si>
    <t>https://twitter.com/lijah_bell</t>
  </si>
  <si>
    <t>https://twitter.com/bborovetz28</t>
  </si>
  <si>
    <t>https://twitter.com/sheluvteezy</t>
  </si>
  <si>
    <t>https://twitter.com/kchsportstalk</t>
  </si>
  <si>
    <t>https://twitter.com/thefadedsports</t>
  </si>
  <si>
    <t>https://twitter.com/jjoseriveraa</t>
  </si>
  <si>
    <t>https://twitter.com/loganpind12</t>
  </si>
  <si>
    <t>https://twitter.com/mitchmilani</t>
  </si>
  <si>
    <t>https://twitter.com/d_mvrt</t>
  </si>
  <si>
    <t>https://twitter.com/thegridiron_nfl</t>
  </si>
  <si>
    <t>https://twitter.com/kaeph_</t>
  </si>
  <si>
    <t>https://twitter.com/elsenormayhem</t>
  </si>
  <si>
    <t>https://twitter.com/complex</t>
  </si>
  <si>
    <t>https://twitter.com/aaronrodgers12</t>
  </si>
  <si>
    <t>https://twitter.com/saquon</t>
  </si>
  <si>
    <t>https://twitter.com/billyutvols</t>
  </si>
  <si>
    <t>https://twitter.com/tupacthagreat</t>
  </si>
  <si>
    <t>https://twitter.com/hellsangel8081</t>
  </si>
  <si>
    <t>https://twitter.com/vegasworldinc</t>
  </si>
  <si>
    <t>https://twitter.com/shadowleague</t>
  </si>
  <si>
    <t>https://twitter.com/madden_mossiah</t>
  </si>
  <si>
    <t>https://twitter.com/ab89</t>
  </si>
  <si>
    <t>https://twitter.com/dsmith_76</t>
  </si>
  <si>
    <t>https://twitter.com/buccaneers</t>
  </si>
  <si>
    <t>https://twitter.com/originalmcgill3</t>
  </si>
  <si>
    <t>https://twitter.com/dymetrius21</t>
  </si>
  <si>
    <t>https://twitter.com/lisamatthewsaz</t>
  </si>
  <si>
    <t>https://twitter.com/whutthefaiz</t>
  </si>
  <si>
    <t>https://twitter.com/silkyjohnson411</t>
  </si>
  <si>
    <t>https://twitter.com/orel661</t>
  </si>
  <si>
    <t>https://twitter.com/mylesm52</t>
  </si>
  <si>
    <t>https://twitter.com/olajuwon_hake3m</t>
  </si>
  <si>
    <t>https://twitter.com/504_brian</t>
  </si>
  <si>
    <t>https://twitter.com/resteasydad_41</t>
  </si>
  <si>
    <t>https://twitter.com/jrvar05eddie</t>
  </si>
  <si>
    <t>https://twitter.com/bradysyrek</t>
  </si>
  <si>
    <t>https://twitter.com/grand_marquis</t>
  </si>
  <si>
    <t>https://twitter.com/otlonespn</t>
  </si>
  <si>
    <t>https://twitter.com/espn</t>
  </si>
  <si>
    <t>https://twitter.com/clintoldenburg</t>
  </si>
  <si>
    <t>https://twitter.com/buckyballgame</t>
  </si>
  <si>
    <t>https://twitter.com/clemons012</t>
  </si>
  <si>
    <t>https://twitter.com/cowboysfan1022</t>
  </si>
  <si>
    <t>https://twitter.com/matt_garcia94</t>
  </si>
  <si>
    <t>https://twitter.com/tcizzle386</t>
  </si>
  <si>
    <t>https://twitter.com/kgxix</t>
  </si>
  <si>
    <t>https://twitter.com/marvinjonesjr</t>
  </si>
  <si>
    <t>https://twitter.com/lions</t>
  </si>
  <si>
    <t>https://twitter.com/mrcoachfields</t>
  </si>
  <si>
    <t>https://twitter.com/dpcassidy2</t>
  </si>
  <si>
    <t>https://twitter.com/platamondeer</t>
  </si>
  <si>
    <t>https://twitter.com/freshfadedfrank</t>
  </si>
  <si>
    <t>https://twitter.com/aaronnsolano</t>
  </si>
  <si>
    <t>https://twitter.com/henry_amaya07</t>
  </si>
  <si>
    <t>https://twitter.com/sheena74s</t>
  </si>
  <si>
    <t>https://twitter.com/broncos</t>
  </si>
  <si>
    <t>https://twitter.com/jefftoodank</t>
  </si>
  <si>
    <t>https://twitter.com/jetstgtc</t>
  </si>
  <si>
    <t>https://twitter.com/m_barrone</t>
  </si>
  <si>
    <t>https://twitter.com/bolutee</t>
  </si>
  <si>
    <t>https://twitter.com/jay2gee</t>
  </si>
  <si>
    <t>https://twitter.com/souljaroy95</t>
  </si>
  <si>
    <t>https://twitter.com/garronisreal</t>
  </si>
  <si>
    <t>https://twitter.com/raiderlarry</t>
  </si>
  <si>
    <t>https://twitter.com/bigh3rn_77</t>
  </si>
  <si>
    <t>https://twitter.com/thaballer24</t>
  </si>
  <si>
    <t>https://twitter.com/garettwadekempe</t>
  </si>
  <si>
    <t>https://twitter.com/ghostaloco</t>
  </si>
  <si>
    <t>https://twitter.com/b_scott_01</t>
  </si>
  <si>
    <t>https://twitter.com/cg52239568</t>
  </si>
  <si>
    <t>https://twitter.com/thedakyboy</t>
  </si>
  <si>
    <t>https://twitter.com/2trell</t>
  </si>
  <si>
    <t>https://twitter.com/dariunderscore</t>
  </si>
  <si>
    <t>https://twitter.com/j0e128372635</t>
  </si>
  <si>
    <t>https://twitter.com/kerrynorwood1</t>
  </si>
  <si>
    <t>https://twitter.com/joshw0530</t>
  </si>
  <si>
    <t>https://twitter.com/domingo56392194</t>
  </si>
  <si>
    <t>https://twitter.com/blitzmagprez</t>
  </si>
  <si>
    <t>https://twitter.com/glcvgamingyt</t>
  </si>
  <si>
    <t>https://twitter.com/tweetsbyathlete</t>
  </si>
  <si>
    <t>https://twitter.com/doggg53</t>
  </si>
  <si>
    <t>https://twitter.com/dsleon45</t>
  </si>
  <si>
    <t>https://twitter.com/scott_stlfan</t>
  </si>
  <si>
    <t>https://twitter.com/boogbannon</t>
  </si>
  <si>
    <t>https://twitter.com/jonzey37</t>
  </si>
  <si>
    <t>https://twitter.com/thismanandy</t>
  </si>
  <si>
    <t>https://twitter.com/bbg_babybri</t>
  </si>
  <si>
    <t>https://twitter.com/benito_italiano</t>
  </si>
  <si>
    <t>https://twitter.com/dpdebarge1</t>
  </si>
  <si>
    <t>https://twitter.com/sh0rtyb1ghead</t>
  </si>
  <si>
    <t>https://twitter.com/zekethecowboy</t>
  </si>
  <si>
    <t>https://twitter.com/phenomam11</t>
  </si>
  <si>
    <t>https://twitter.com/samsinclair96</t>
  </si>
  <si>
    <t>https://twitter.com/zknopp21</t>
  </si>
  <si>
    <t>https://twitter.com/2008______</t>
  </si>
  <si>
    <t>https://twitter.com/scotttack_24</t>
  </si>
  <si>
    <t>https://twitter.com/josh_tanksley</t>
  </si>
  <si>
    <t>https://twitter.com/bossmanteape</t>
  </si>
  <si>
    <t>https://twitter.com/jpheismn</t>
  </si>
  <si>
    <t>https://twitter.com/sean_tanski</t>
  </si>
  <si>
    <t>https://twitter.com/blacknazi5</t>
  </si>
  <si>
    <t>https://twitter.com/jquinn97</t>
  </si>
  <si>
    <t>https://twitter.com/issahthesheep_</t>
  </si>
  <si>
    <t>https://twitter.com/b_randall07</t>
  </si>
  <si>
    <t>https://twitter.com/thenathanwilli1</t>
  </si>
  <si>
    <t>https://twitter.com/therealkd11</t>
  </si>
  <si>
    <t>https://twitter.com/energetic_phil</t>
  </si>
  <si>
    <t>https://twitter.com/malachiorneas</t>
  </si>
  <si>
    <t>https://twitter.com/youarepetty</t>
  </si>
  <si>
    <t>https://twitter.com/catman8880</t>
  </si>
  <si>
    <t>https://twitter.com/thesportsztalk</t>
  </si>
  <si>
    <t>https://twitter.com/_ayefierro562</t>
  </si>
  <si>
    <t>https://twitter.com/astralstef</t>
  </si>
  <si>
    <t>https://twitter.com/emilyjasoncat1</t>
  </si>
  <si>
    <t>https://twitter.com/chargershype</t>
  </si>
  <si>
    <t>https://twitter.com/monsterjeff76</t>
  </si>
  <si>
    <t>https://twitter.com/jgl_13</t>
  </si>
  <si>
    <t>https://twitter.com/watchlance</t>
  </si>
  <si>
    <t>https://twitter.com/upthehillsports</t>
  </si>
  <si>
    <t>https://twitter.com/lovepre12824567</t>
  </si>
  <si>
    <t>https://twitter.com/masenpenley</t>
  </si>
  <si>
    <t>https://twitter.com/sbawa23</t>
  </si>
  <si>
    <t>https://twitter.com/nesn</t>
  </si>
  <si>
    <t>https://twitter.com/maztamnd</t>
  </si>
  <si>
    <t>https://twitter.com/cle4gsw3</t>
  </si>
  <si>
    <t>https://twitter.com/ballhawk_carter</t>
  </si>
  <si>
    <t>https://twitter.com/coach_kmainojr</t>
  </si>
  <si>
    <t>https://twitter.com/twfdan</t>
  </si>
  <si>
    <t>https://twitter.com/wrongfootball</t>
  </si>
  <si>
    <t>https://twitter.com/emannnnnnnnn</t>
  </si>
  <si>
    <t>https://twitter.com/lex_luthor06</t>
  </si>
  <si>
    <t>https://twitter.com/k_joe_</t>
  </si>
  <si>
    <t>https://twitter.com/stampedeblue</t>
  </si>
  <si>
    <t>https://twitter.com/svill56</t>
  </si>
  <si>
    <t>https://twitter.com/royale_sterlo</t>
  </si>
  <si>
    <t>https://twitter.com/bkbrandonnc</t>
  </si>
  <si>
    <t>https://twitter.com/tezthademon2bz</t>
  </si>
  <si>
    <t>https://twitter.com/lmleanin</t>
  </si>
  <si>
    <t>https://twitter.com/xadriancarrillo</t>
  </si>
  <si>
    <t>https://twitter.com/matthewasher</t>
  </si>
  <si>
    <t>https://twitter.com/johnnyvolk</t>
  </si>
  <si>
    <t>https://twitter.com/49ers</t>
  </si>
  <si>
    <t>https://twitter.com/fishmarketnews</t>
  </si>
  <si>
    <t>https://twitter.com/phridayent</t>
  </si>
  <si>
    <t>https://twitter.com/wade_18_</t>
  </si>
  <si>
    <t>https://twitter.com/tyre3x</t>
  </si>
  <si>
    <t>https://twitter.com/feliciobig</t>
  </si>
  <si>
    <t>https://twitter.com/geezy_98</t>
  </si>
  <si>
    <t>https://twitter.com/wash_nats_raur</t>
  </si>
  <si>
    <t>https://twitter.com/dakrandallnesn</t>
  </si>
  <si>
    <t>https://twitter.com/patriots</t>
  </si>
  <si>
    <t>https://twitter.com/mferris32</t>
  </si>
  <si>
    <t>https://twitter.com/jake_mitten</t>
  </si>
  <si>
    <t>https://twitter.com/mrdavisplease</t>
  </si>
  <si>
    <t>https://twitter.com/xavierrhodes29_</t>
  </si>
  <si>
    <t>https://twitter.com/a_kamara6</t>
  </si>
  <si>
    <t>https://twitter.com/cantguardmike</t>
  </si>
  <si>
    <t>https://twitter.com/khalifa_edgar16</t>
  </si>
  <si>
    <t>https://twitter.com/markpavelich</t>
  </si>
  <si>
    <t>https://twitter.com/thailisrr</t>
  </si>
  <si>
    <t>https://twitter.com/deseanskii</t>
  </si>
  <si>
    <t>https://twitter.com/trujilloo13</t>
  </si>
  <si>
    <t>https://twitter.com/nickllorente</t>
  </si>
  <si>
    <t>https://twitter.com/garrettthepatwa</t>
  </si>
  <si>
    <t>https://twitter.com/abe_goesham</t>
  </si>
  <si>
    <t>https://twitter.com/comefollowdesi</t>
  </si>
  <si>
    <t>https://twitter.com/chibsrsr</t>
  </si>
  <si>
    <t>https://twitter.com/realjakevogel</t>
  </si>
  <si>
    <t>https://twitter.com/boltonfan09</t>
  </si>
  <si>
    <t>https://twitter.com/jlhb510</t>
  </si>
  <si>
    <t>https://twitter.com/bairnbcs</t>
  </si>
  <si>
    <t>https://twitter.com/tracknationup</t>
  </si>
  <si>
    <t>https://twitter.com/saints</t>
  </si>
  <si>
    <t>https://twitter.com/mazz1133</t>
  </si>
  <si>
    <t>https://twitter.com/newc88</t>
  </si>
  <si>
    <t>https://twitter.com/ragingbearfan</t>
  </si>
  <si>
    <t>https://twitter.com/buurrian</t>
  </si>
  <si>
    <t>https://twitter.com/tylerdozier9</t>
  </si>
  <si>
    <t>https://twitter.com/mattfajnor</t>
  </si>
  <si>
    <t>https://twitter.com/sndpodcast</t>
  </si>
  <si>
    <t>https://twitter.com/joshisagrizzly</t>
  </si>
  <si>
    <t>https://twitter.com/burnett_khaliel</t>
  </si>
  <si>
    <t>https://twitter.com/sportsgamerson</t>
  </si>
  <si>
    <t>https://twitter.com/youtube</t>
  </si>
  <si>
    <t>https://twitter.com/picolass666</t>
  </si>
  <si>
    <t>https://twitter.com/geoiceyy</t>
  </si>
  <si>
    <t>https://twitter.com/black_eskimo21</t>
  </si>
  <si>
    <t>https://twitter.com/gshawnn</t>
  </si>
  <si>
    <t>https://twitter.com/djboothonline</t>
  </si>
  <si>
    <t>https://twitter.com/nfl_stats</t>
  </si>
  <si>
    <t>https://twitter.com/havoc_pure</t>
  </si>
  <si>
    <t>https://twitter.com/detroitpodcast</t>
  </si>
  <si>
    <t>https://twitter.com/adamrstroz</t>
  </si>
  <si>
    <t>https://twitter.com/kingkcoop22</t>
  </si>
  <si>
    <t>https://twitter.com/fade2shadowz</t>
  </si>
  <si>
    <t>https://twitter.com/barkentine15</t>
  </si>
  <si>
    <t>https://twitter.com/thejmvogel</t>
  </si>
  <si>
    <t>https://twitter.com/jshhboy</t>
  </si>
  <si>
    <t>https://twitter.com/houdini_bitch</t>
  </si>
  <si>
    <t>https://twitter.com/90sbaby_1995</t>
  </si>
  <si>
    <t>https://twitter.com/robconnett1</t>
  </si>
  <si>
    <t>https://twitter.com/julienoted_pfg</t>
  </si>
  <si>
    <t>https://twitter.com/yaboyyjohnn</t>
  </si>
  <si>
    <t>https://twitter.com/savagejoe69420</t>
  </si>
  <si>
    <t>https://twitter.com/zbt99aet</t>
  </si>
  <si>
    <t>https://twitter.com/bipolarmarty</t>
  </si>
  <si>
    <t>https://twitter.com/malik_whit98</t>
  </si>
  <si>
    <t>https://twitter.com/deezoonn</t>
  </si>
  <si>
    <t>https://twitter.com/ayoooquis</t>
  </si>
  <si>
    <t>https://twitter.com/lavontedavid54</t>
  </si>
  <si>
    <t>https://twitter.com/therealojhoward</t>
  </si>
  <si>
    <t>https://twitter.com/itslittlebro_</t>
  </si>
  <si>
    <t>https://twitter.com/boliver36</t>
  </si>
  <si>
    <t>https://twitter.com/italo_l312</t>
  </si>
  <si>
    <t>https://twitter.com/kgore519</t>
  </si>
  <si>
    <t>https://twitter.com/maddenweebly</t>
  </si>
  <si>
    <t>https://twitter.com/routecombo</t>
  </si>
  <si>
    <t>https://twitter.com/skimbooo23</t>
  </si>
  <si>
    <t>https://twitter.com/pngata</t>
  </si>
  <si>
    <t>https://twitter.com/icyunvjr1023</t>
  </si>
  <si>
    <t>https://twitter.com/jawolemiss</t>
  </si>
  <si>
    <t>https://twitter.com/maddenturf</t>
  </si>
  <si>
    <t>https://twitter.com/random_guy_18</t>
  </si>
  <si>
    <t>https://twitter.com/willpresti</t>
  </si>
  <si>
    <t>https://twitter.com/art_stapleton</t>
  </si>
  <si>
    <t>https://twitter.com/mallimal_</t>
  </si>
  <si>
    <t>https://twitter.com/hunterfunsford</t>
  </si>
  <si>
    <t>https://twitter.com/n_nasty18</t>
  </si>
  <si>
    <t>https://twitter.com/brokebrutha_</t>
  </si>
  <si>
    <t>https://twitter.com/bangdangpodcast</t>
  </si>
  <si>
    <t>https://twitter.com/norapcapjordan</t>
  </si>
  <si>
    <t>https://twitter.com/mattalbrecht15</t>
  </si>
  <si>
    <t>https://twitter.com/philjonesnfl</t>
  </si>
  <si>
    <t>https://twitter.com/crash_kiid_q</t>
  </si>
  <si>
    <t>https://twitter.com/theamazingrocha</t>
  </si>
  <si>
    <t>https://twitter.com/youngjo____</t>
  </si>
  <si>
    <t>https://twitter.com/jacobraylawson</t>
  </si>
  <si>
    <t>https://twitter.com/kidasvp11</t>
  </si>
  <si>
    <t>https://twitter.com/sizzlingpopcorn</t>
  </si>
  <si>
    <t>https://twitter.com/alex95533325</t>
  </si>
  <si>
    <t>https://twitter.com/coachgregburns</t>
  </si>
  <si>
    <t>https://twitter.com/yahoosportsnfl</t>
  </si>
  <si>
    <t>https://twitter.com/dekusaiz</t>
  </si>
  <si>
    <t>https://twitter.com/liightskinlogan</t>
  </si>
  <si>
    <t>https://twitter.com/meine_nfl</t>
  </si>
  <si>
    <t>https://twitter.com/_wall11</t>
  </si>
  <si>
    <t>https://twitter.com/tuneintoo</t>
  </si>
  <si>
    <t>https://twitter.com/danzee1130</t>
  </si>
  <si>
    <t>chicagobears
.@ChaseDaniel's got our #Madden20
ratings and he's revealing them
to some very interested teammates.
PS - @EAMaddenNFL rating adjustor...
@The_Dream99 is _xD83D__xDC40_ for ya. https://t.co/oBa98G6w3t</t>
  </si>
  <si>
    <t xml:space="preserve">the_dream99
</t>
  </si>
  <si>
    <t>eamaddennfl
The #Madden20 ratings have arrived.
@TreWhite16 and @Micah_Hyde have
some thoughts... _xD83D__xDE02_ Check out our
@EAMaddenNFL team ratings: https://t.co/z5mjtBG1Rq
https://t.co/O7bd4Kw1SO</t>
  </si>
  <si>
    <t xml:space="preserve">chasedaniel
</t>
  </si>
  <si>
    <t>ravens
The highest rated Raven in @EAMaddenNFL:
none other than @Earl_Thomas❗️
#Madden20 https://t.co/GzNwfpniBI</t>
  </si>
  <si>
    <t xml:space="preserve">primetime_jet
</t>
  </si>
  <si>
    <t>brgridiron
.@Keenan13Allen says he won’t be
playing #Madden20 after seeing
his ratings _xD83E__xDD23_ (via @Chargers)
https://t.co/pBuRhKgfv1</t>
  </si>
  <si>
    <t>atlantafalcons
We asked our guys what they thought
their #Madden20 rating should be.
You won't want to miss their reactions.
(Especially @damontaekazee's _xD83D__xDE02_)
https://t.co/uhWTl6sMHv</t>
  </si>
  <si>
    <t xml:space="preserve">damontaekazee
</t>
  </si>
  <si>
    <t xml:space="preserve">deandrehopkins
</t>
  </si>
  <si>
    <t xml:space="preserve">earl_thomas
</t>
  </si>
  <si>
    <t>byjonheath
#Madden20 doesn't have a long snapper
position so #Broncos Pro Bowler
Casey Kreiter is among the worst-rated
players in the game: https://t.co/bI8vBbq3gi
https://t.co/RA6YxOYf4I</t>
  </si>
  <si>
    <t>colts
_xD83E__xDDD0_ @dsleon45 | #Madden20 https://t.co/6Cxk9SXPMF</t>
  </si>
  <si>
    <t>fauxandyluck
one of these players was an All-Pro,
led the league in tackles by 20
(despite missing a game) and won
Rookie of the Year. The other has
0 career sacks. Guess which has
the higher #Madden20 rating _xD83D__xDE44_
https://t.co/Zy7GgRz65X</t>
  </si>
  <si>
    <t>chargers
thoughts? _xD83E__xDD14_ @EAMaddenNFL | #Madden20
https://t.co/Zu4BuXenRi</t>
  </si>
  <si>
    <t>vikings
9️⃣4️⃣ @HarriSmith22 and @athielen19
are the top-rated #Vikings in #Madden20.
https://t.co/EjrN2ij9xJ</t>
  </si>
  <si>
    <t xml:space="preserve">athielen19
</t>
  </si>
  <si>
    <t xml:space="preserve">harrismith22
</t>
  </si>
  <si>
    <t>johnjhendrix
The biggest snub of #Madden20 is
Taysom Hill, who is 56 overall
on the Saints. Seems like a farce</t>
  </si>
  <si>
    <t>nyjets
_xD83D__xDEA8_ #Madden20 ratings are out _xD83D__xDEA8_
Our guys had some good guesses
for their overall number this season.
@EAMaddenNFL | #TakeFlight https://t.co/0jxPL38mtn</t>
  </si>
  <si>
    <t>buffalobills
The #Madden20 ratings have arrived.
@TreWhite16 and @Micah_Hyde have
some thoughts... _xD83D__xDE02_ Check out our
@EAMaddenNFL team ratings: https://t.co/z5mjtBG1Rq
https://t.co/O7bd4Kw1SO</t>
  </si>
  <si>
    <t xml:space="preserve">micah_hyde
</t>
  </si>
  <si>
    <t xml:space="preserve">trewhite16
</t>
  </si>
  <si>
    <t>rutland_rugby
@PFF_Eric @RamieIsTweeting Wonder
what Trump’s Madden20 rating would
be?</t>
  </si>
  <si>
    <t xml:space="preserve">ramieistweeting
</t>
  </si>
  <si>
    <t xml:space="preserve">pff_eric
</t>
  </si>
  <si>
    <t>kg_xv
The vast, VAST majority of #Madden20
ratings are pitiful. .@EASPORTS
needs to fire their ratings team
ASAP and hire competence instead.
https://t.co/5qL1RvQ6xJ</t>
  </si>
  <si>
    <t xml:space="preserve">easports
</t>
  </si>
  <si>
    <t>sanitysane123
Your favorite @NFL players talk
Madden Ratings _xD83D__xDE01_ Click to see
all of the #Madden20 Player Ratings:
https://t.co/MpUmRKdxUK https://t.co/A8YkGHcnOK</t>
  </si>
  <si>
    <t>ravensbrent
He can hit the jets❗️ Fastest rookie
AND the fastest Raven: @Primetime_jet
#Madden20 https://t.co/oiaX36kUC0</t>
  </si>
  <si>
    <t>andreas_tsatsos
_xD83D__xDEA8_ Reminder that the #Madden20
Ratings were stretched this year
_xD83D__xDE09_ Read up on what that means _xD83D__xDC47_
https://t.co/UKqSbZ7btt</t>
  </si>
  <si>
    <t>myers_keith
He can hit the jets❗️ Fastest rookie
AND the fastest Raven: @Primetime_jet
#Madden20 https://t.co/oiaX36kUC0</t>
  </si>
  <si>
    <t>coachiii2301
.@ChaseDaniel's got our #Madden20
ratings and he's revealing them
to some very interested teammates.
PS - @EAMaddenNFL rating adjustor...
@The_Dream99 is _xD83D__xDC40_ for ya. https://t.co/oBa98G6w3t</t>
  </si>
  <si>
    <t>varbar5
@GroovyLew_ @MySportsUpdate I’ve
been thinkin about having a little
tournament. Maybe it’ll wait for
Madden20</t>
  </si>
  <si>
    <t xml:space="preserve">groovylew_
</t>
  </si>
  <si>
    <t xml:space="preserve">mysportsupdate
</t>
  </si>
  <si>
    <t>pegv24
.@ChaseDaniel's got our #Madden20
ratings and he's revealing them
to some very interested teammates.
PS - @EAMaddenNFL rating adjustor...
@The_Dream99 is _xD83D__xDC40_ for ya. https://t.co/oBa98G6w3t</t>
  </si>
  <si>
    <t>sup3rshan3mod3
.@DeAndreHopkins is the No. 1 offensive
player on #Madden20 _xD83C__xDFAE_ Best in
the game on: ➖ Overall (one of
four 99s) ➖ Catching (99) ➖ Jumping
(99) ➖ Spectacular Catch (99) ➖
Catch In Traffic (99) ➖ Release
(99) (via @EAMaddenNFL) https://t.co/8V0XRAQ0OQ</t>
  </si>
  <si>
    <t>manuelh66348501
The highest rated Raven in @EAMaddenNFL:
none other than @Earl_Thomas❗️
#Madden20 https://t.co/GzNwfpniBI</t>
  </si>
  <si>
    <t>tampabaytre
#Madden20 has #Bucs TE Cam Brate
rated at 79 overall, the 26th TE
in the game, which is pretty silly
seeing how the only TE who has
more TD than Brate since 2016 (20)
is Travis Kelce (22) at 96 overall.
https://t.co/KQpOYtsDno</t>
  </si>
  <si>
    <t>mikeypost_4
#Madden20 has #Bucs TE Cam Brate
rated at 79 overall, the 26th TE
in the game, which is pretty silly
seeing how the only TE who has
more TD than Brate since 2016 (20)
is Travis Kelce (22) at 96 overall.
https://t.co/KQpOYtsDno</t>
  </si>
  <si>
    <t>abc15sports
Madden rankings: Patrick Peterson,
Kyler Murray highlight #Cardinals
roster in Madden 20: https://t.co/CVSWuWybuB
#Madden20 https://t.co/iPrd0Q5Gna</t>
  </si>
  <si>
    <t>nflrt_
Madden rankings: Patrick Peterson,
Kyler Murray highlight #Cardinals
roster in Madden 20: https://t.co/CVSWuWybuB
#Madden20 https://t.co/iPrd0Q5Gna</t>
  </si>
  <si>
    <t>gogoblue_
Keenan Allen, Joey Bosa &amp;amp; Melvin
Ingram should be 90 on #Madden20</t>
  </si>
  <si>
    <t>jakey_rodriguez
Your favorite @NFL players talk
Madden Ratings _xD83D__xDE01_ Click to see
all of the #Madden20 Player Ratings:
https://t.co/MpUmRKdxUK https://t.co/A8YkGHcnOK</t>
  </si>
  <si>
    <t>slippaz23
The highest rated Raven in @EAMaddenNFL:
none other than @Earl_Thomas❗️
#Madden20 https://t.co/GzNwfpniBI</t>
  </si>
  <si>
    <t>dejeadam
.@ChaseDaniel's got our #Madden20
ratings and he's revealing them
to some very interested teammates.
PS - @EAMaddenNFL rating adjustor...
@The_Dream99 is _xD83D__xDC40_ for ya. https://t.co/oBa98G6w3t</t>
  </si>
  <si>
    <t>part_time_bro
9️⃣4️⃣ @HarriSmith22 and @athielen19
are the top-rated #Vikings in #Madden20.
https://t.co/EjrN2ij9xJ</t>
  </si>
  <si>
    <t>laceup_football
.@AdoreeKnows didn't like his #Madden20
rating but we for sure liked his
kicking skills _xD83D__xDE02__xD83D__xDE02_ #FightOn https://t.co/rApV36quW3</t>
  </si>
  <si>
    <t>usc_fb
.@AdoreeKnows didn't like his #Madden20
rating but we for sure liked his
kicking skills _xD83D__xDE02__xD83D__xDE02_ #FightOn https://t.co/rApV36quW3</t>
  </si>
  <si>
    <t xml:space="preserve">adoreeknows
</t>
  </si>
  <si>
    <t>emn8631
Your favorite @NFL players talk
Madden Ratings _xD83D__xDE01_ Click to see
all of the #Madden20 Player Ratings:
https://t.co/MpUmRKdxUK https://t.co/A8YkGHcnOK</t>
  </si>
  <si>
    <t>pardue_anthony
thoughts? _xD83E__xDD14_ @EAMaddenNFL | #Madden20
https://t.co/Zu4BuXenRi</t>
  </si>
  <si>
    <t>wildwilson88
We found @JayonBrown12 and @AdoreeKnows
on vacation to tip them off about
new #Madden20 ratings. Bonus Archive
Footage: Adoree' Jackson kicking
at @USC_Athletics Full @EAMaddenNFL
Ratings _xD83D__xDCCA_ » https://t.co/oB1I9xosTY
https://t.co/ZvRAzSXN0R</t>
  </si>
  <si>
    <t>titans
We found @JayonBrown12 and @AdoreeKnows
on vacation to tip them off about
new #Madden20 ratings. Bonus Archive
Footage: Adoree' Jackson kicking
at @USC_Athletics Full @EAMaddenNFL
Ratings _xD83D__xDCCA_ » https://t.co/oB1I9xosTY
https://t.co/ZvRAzSXN0R</t>
  </si>
  <si>
    <t xml:space="preserve">usc_athletics
</t>
  </si>
  <si>
    <t>henrysanchez
#Madden20 ratings are here _xD83D__xDEA8_ We
revealed the @eamaddenNFL ratings
to our guys and you don't want
to miss their reactions _xD83D__xDE02_ https://t.co/vB3L8XXGit</t>
  </si>
  <si>
    <t>giants
#Madden20 ratings are here _xD83D__xDEA8_ We
revealed the @eamaddenNFL ratings
to our guys and you don't want
to miss their reactions _xD83D__xDE02_ https://t.co/vB3L8XXGit</t>
  </si>
  <si>
    <t>jacob_loeffler7
.@ChaseDaniel's got our #Madden20
ratings and he's revealing them
to some very interested teammates.
PS - @EAMaddenNFL rating adjustor...
@The_Dream99 is _xD83D__xDC40_ for ya. https://t.co/oBa98G6w3t</t>
  </si>
  <si>
    <t>exec_tours
9️⃣4️⃣ @HarriSmith22 and @athielen19
are the top-rated #Vikings in #Madden20.
https://t.co/EjrN2ij9xJ</t>
  </si>
  <si>
    <t>kevinsneed4
The highest rated Raven in @EAMaddenNFL:
none other than @Earl_Thomas❗️
#Madden20 https://t.co/GzNwfpniBI</t>
  </si>
  <si>
    <t>beezy_jb
Top 15 rated #Cowboys for #Madden20:
Z. Martin - 96 E. Elliott - 94
T. Frederick - 94 T. Smith - 94
B. Jones - 91 D. Lawrence - 89
A. Cooper - 89 LVE - 86 J. Smith
- 85 C. Jones - 84 S. Lee - 84
J. Witten - 83 D. Prescott - 81
C. Awuzie - 80 R. Cobb - 80</t>
  </si>
  <si>
    <t>voiceofthestar
Top 15 rated #Cowboys for #Madden20:
Z. Martin - 96 E. Elliott - 94
T. Frederick - 94 T. Smith - 94
B. Jones - 91 D. Lawrence - 89
A. Cooper - 89 LVE - 86 J. Smith
- 85 C. Jones - 84 S. Lee - 84
J. Witten - 83 D. Prescott - 81
C. Awuzie - 80 R. Cobb - 80</t>
  </si>
  <si>
    <t>mattfranchise
Can't wait to take the sticks with
these guys. The #Madden20 ratings
are in » https://t.co/Rcu78behJC
_xD83D__xDCCA__xD83C__xDFAE_ https://t.co/CHqXu2KD83</t>
  </si>
  <si>
    <t>raiders
Can't wait to take the sticks with
these guys. The #Madden20 ratings
are in » https://t.co/Rcu78behJC
_xD83D__xDCCA__xD83C__xDFAE_ https://t.co/CHqXu2KD83</t>
  </si>
  <si>
    <t>coach_pettigrew
You want #Madden20 Ratings? We
have #Madden20 Ratings. https://t.co/PRV2kf1QVb</t>
  </si>
  <si>
    <t>harryburks4
Can't wait to take the sticks with
these guys. The #Madden20 ratings
are in » https://t.co/Rcu78behJC
_xD83D__xDCCA__xD83C__xDFAE_ https://t.co/CHqXu2KD83</t>
  </si>
  <si>
    <t>delrio_brayan
thoughts? _xD83E__xDD14_ @EAMaddenNFL | #Madden20
https://t.co/Zu4BuXenRi</t>
  </si>
  <si>
    <t>elicant74377669
.@ChaseDaniel's got our #Madden20
ratings and he's revealing them
to some very interested teammates.
PS - @EAMaddenNFL rating adjustor...
@The_Dream99 is _xD83D__xDC40_ for ya. https://t.co/oBa98G6w3t</t>
  </si>
  <si>
    <t>scary_hour
Can't wait to take the sticks with
these guys. The #Madden20 ratings
are in » https://t.co/Rcu78behJC
_xD83D__xDCCA__xD83C__xDFAE_ https://t.co/CHqXu2KD83</t>
  </si>
  <si>
    <t>mustang1321
Can't wait to take the sticks with
these guys. The #Madden20 ratings
are in » https://t.co/Rcu78behJC
_xD83D__xDCCA__xD83C__xDFAE_ https://t.co/CHqXu2KD83</t>
  </si>
  <si>
    <t>getyour2
.@ChaseDaniel's got our #Madden20
ratings and he's revealing them
to some very interested teammates.
PS - @EAMaddenNFL rating adjustor...
@The_Dream99 is _xD83D__xDC40_ for ya. https://t.co/oBa98G6w3t</t>
  </si>
  <si>
    <t>therealquay_1
.@DeAndreHopkins is the No. 1 offensive
player on #Madden20 _xD83C__xDFAE_ Best in
the game on: ➖ Overall (one of
four 99s) ➖ Catching (99) ➖ Jumping
(99) ➖ Spectacular Catch (99) ➖
Catch In Traffic (99) ➖ Release
(99) (via @EAMaddenNFL) https://t.co/8V0XRAQ0OQ</t>
  </si>
  <si>
    <t>mikeaveli24
Can't wait to take the sticks with
these guys. The #Madden20 ratings
are in » https://t.co/Rcu78behJC
_xD83D__xDCCA__xD83C__xDFAE_ https://t.co/CHqXu2KD83</t>
  </si>
  <si>
    <t>v_mayer
Can't wait to take the sticks with
these guys. The #Madden20 ratings
are in » https://t.co/Rcu78behJC
_xD83D__xDCCA__xD83C__xDFAE_ https://t.co/CHqXu2KD83</t>
  </si>
  <si>
    <t>mattdantonio7
#Madden20 ratings are here _xD83D__xDEA8_ We
revealed the @eamaddenNFL ratings
to our guys and you don't want
to miss their reactions _xD83D__xDE02_ https://t.co/vB3L8XXGit</t>
  </si>
  <si>
    <t>sascha471
Can't wait to take the sticks with
these guys. The #Madden20 ratings
are in » https://t.co/Rcu78behJC
_xD83D__xDCCA__xD83C__xDFAE_ https://t.co/CHqXu2KD83</t>
  </si>
  <si>
    <t>db_staygassinem
Can't wait to take the sticks with
these guys. The #Madden20 ratings
are in » https://t.co/Rcu78behJC
_xD83D__xDCCA__xD83C__xDFAE_ https://t.co/CHqXu2KD83</t>
  </si>
  <si>
    <t>lordmegatron1st
.@DeAndreHopkins is the No. 1 offensive
player on #Madden20 _xD83C__xDFAE_ Best in
the game on: ➖ Overall (one of
four 99s) ➖ Catching (99) ➖ Jumping
(99) ➖ Spectacular Catch (99) ➖
Catch In Traffic (99) ➖ Release
(99) (via @EAMaddenNFL) https://t.co/8V0XRAQ0OQ</t>
  </si>
  <si>
    <t>arredondoiv
Can't wait to take the sticks with
these guys. The #Madden20 ratings
are in » https://t.co/Rcu78behJC
_xD83D__xDCCA__xD83C__xDFAE_ https://t.co/CHqXu2KD83</t>
  </si>
  <si>
    <t>chiefs_kingdom_
Can't wait to take the sticks with
these guys. The #Madden20 ratings
are in » https://t.co/Rcu78behJC
_xD83D__xDCCA__xD83C__xDFAE_ https://t.co/CHqXu2KD83</t>
  </si>
  <si>
    <t>saadawi22s
Can't wait to take the sticks with
these guys. The #Madden20 ratings
are in » https://t.co/Rcu78behJC
_xD83D__xDCCA__xD83C__xDFAE_ https://t.co/CHqXu2KD83</t>
  </si>
  <si>
    <t>_travik
We asked our guys what they thought
their #Madden20 rating should be.
You won't want to miss their reactions.
(Especially @damontaekazee's _xD83D__xDE02_)
https://t.co/uhWTl6sMHv</t>
  </si>
  <si>
    <t>denotsm
.@ChaseDaniel's got our #Madden20
ratings and he's revealing them
to some very interested teammates.
PS - @EAMaddenNFL rating adjustor...
@The_Dream99 is _xD83D__xDC40_ for ya. https://t.co/oBa98G6w3t</t>
  </si>
  <si>
    <t>raider_forums
Underrated? Overrated? The #Madden20
ratings have been released and
some of the Raiders' key players
were ranked surprisingly low. https://t.co/udoi1ebhIT
https://t.co/zx0Vb4THkc</t>
  </si>
  <si>
    <t>nbcsraiders
Underrated? Overrated? The #Madden20
ratings have been released and
some of the Raiders' key players
were ranked surprisingly low. https://t.co/udoi1ebhIT
https://t.co/zx0Vb4THkc</t>
  </si>
  <si>
    <t>balderrama_jake
Can't wait to take the sticks with
these guys. The #Madden20 ratings
are in » https://t.co/Rcu78behJC
_xD83D__xDCCA__xD83C__xDFAE_ https://t.co/CHqXu2KD83</t>
  </si>
  <si>
    <t>mm_ave15th
Can't wait to take the sticks with
these guys. The #Madden20 ratings
are in » https://t.co/Rcu78behJC
_xD83D__xDCCA__xD83C__xDFAE_ https://t.co/CHqXu2KD83</t>
  </si>
  <si>
    <t>cjworldpeace
Can't wait to take the sticks with
these guys. The #Madden20 ratings
are in » https://t.co/Rcu78behJC
_xD83D__xDCCA__xD83C__xDFAE_ https://t.co/CHqXu2KD83</t>
  </si>
  <si>
    <t>mrplatinumtouch
We asked our guys what they thought
their #Madden20 rating should be.
You won't want to miss their reactions.
(Especially @damontaekazee's _xD83D__xDE02_)
https://t.co/uhWTl6sMHv</t>
  </si>
  <si>
    <t>kaic_99
Can't wait to take the sticks with
these guys. The #Madden20 ratings
are in » https://t.co/Rcu78behJC
_xD83D__xDCCA__xD83C__xDFAE_ https://t.co/CHqXu2KD83</t>
  </si>
  <si>
    <t>mikepopovich82
.@ChaseDaniel's got our #Madden20
ratings and he's revealing them
to some very interested teammates.
PS - @EAMaddenNFL rating adjustor...
@The_Dream99 is _xD83D__xDC40_ for ya. https://t.co/oBa98G6w3t</t>
  </si>
  <si>
    <t>mattmontalvo21
Can't wait to take the sticks with
these guys. The #Madden20 ratings
are in » https://t.co/Rcu78behJC
_xD83D__xDCCA__xD83C__xDFAE_ https://t.co/CHqXu2KD83</t>
  </si>
  <si>
    <t>jerson213
Can't wait to take the sticks with
these guys. The #Madden20 ratings
are in » https://t.co/Rcu78behJC
_xD83D__xDCCA__xD83C__xDFAE_ https://t.co/CHqXu2KD83</t>
  </si>
  <si>
    <t>keatpegg
LEAGUE-LEADER IN TACKLES, NFL ALL-PRO
AND ROOKIE OF THE YEAR DARIUS LEONARD
IS JUST AN 84 IN #Madden20 lmaooooo
_xD83E__xDD21_ https://t.co/3cBPLpL3yY</t>
  </si>
  <si>
    <t>0001angel
Can't wait to take the sticks with
these guys. The #Madden20 ratings
are in » https://t.co/Rcu78behJC
_xD83D__xDCCA__xD83C__xDFAE_ https://t.co/CHqXu2KD83</t>
  </si>
  <si>
    <t>a2dradio_com
@NFL stars talk about their madden
rating. _xD83C__xDFC8_ Via - @EAMaddenNFL #NFL
#Madden #MikeEvans #Madden20 #football
#madden #widereceiver #runningback
#melvingordon #jamesconner #buccaneers
#chargers #steelers #lions #dariusslay
#cornerback https://t.co/J13z9wiBAB</t>
  </si>
  <si>
    <t>lionspassion
@NFL stars talk about their madden
rating. _xD83C__xDFC8_ Via - @EAMaddenNFL #NFL
#Madden #MikeEvans #Madden20 #football
#madden #widereceiver #runningback
#melvingordon #jamesconner #buccaneers
#chargers #steelers #lions #dariusslay
#cornerback https://t.co/J13z9wiBAB</t>
  </si>
  <si>
    <t>lockedonazcards
Today @BoBrack and @ClancysCorner
discuss #Madden20 ratings and how
they tie into the movie Speed.
Pop quiz, hotshot. https://t.co/7NUhasAFHU</t>
  </si>
  <si>
    <t>clancyscorner
Today @BoBrack and @ClancysCorner
discuss #Madden20 ratings and how
they tie into the movie Speed.
Pop quiz, hotshot. https://t.co/7NUhasAFHU</t>
  </si>
  <si>
    <t xml:space="preserve">bobrack
</t>
  </si>
  <si>
    <t>alex5ava6e
Matt Breida: Underrated Jimmy G:
_xD83E__xDD14_ The #Madden20 ratings are out,
so it's time to ask which 49ers
got enough love and which ones
got too much https://t.co/QAZBBl2NJH
https://t.co/ff7vtb2eFP</t>
  </si>
  <si>
    <t>nbcs49ers
Matt Breida: Underrated Jimmy G:
_xD83E__xDD14_ The #Madden20 ratings are out,
so it's time to ask which 49ers
got enough love and which ones
got too much https://t.co/QAZBBl2NJH
https://t.co/ff7vtb2eFP</t>
  </si>
  <si>
    <t>thenanoblitz
https://t.co/TYYypxnBIi Some thoughts
on the ratings. Getting better
at doing videos, so give that feedback.
#Madden20 #Ratings</t>
  </si>
  <si>
    <t>anthonydj16
The #Madden20 ratings have arrived.
@TreWhite16 and @Micah_Hyde have
some thoughts... _xD83D__xDE02_ Check out our
@EAMaddenNFL team ratings: https://t.co/z5mjtBG1Rq
https://t.co/O7bd4Kw1SO</t>
  </si>
  <si>
    <t>csterns_7
The highest rated Raven in @EAMaddenNFL:
none other than @Earl_Thomas❗️
#Madden20 https://t.co/GzNwfpniBI</t>
  </si>
  <si>
    <t>jjflowers22
The biggest snub of #Madden20 is
Taysom Hill, who is 56 overall
on the Saints. Seems like a farce</t>
  </si>
  <si>
    <t>author_austanb
@BuffaloBills @TreWhite16 @micah_hyde
@EAMaddenNFL Josh Allen should
be going up by a lot too #Madden20
#MisrepresentedAllenIn19</t>
  </si>
  <si>
    <t>titanstonk
In case you didn't know. Madden
is a shit game. That is all. @EAMaddenNFL
#Madden20</t>
  </si>
  <si>
    <t>tryhardsilva
Can't wait to take the sticks with
these guys. The #Madden20 ratings
are in » https://t.co/Rcu78behJC
_xD83D__xDCCA__xD83C__xDFAE_ https://t.co/CHqXu2KD83</t>
  </si>
  <si>
    <t>brother_tyler8
thoughts? _xD83E__xDD14_ @EAMaddenNFL | #Madden20
https://t.co/Zu4BuXenRi</t>
  </si>
  <si>
    <t>chrismacaluso
_xD83D__xDEA8_ #Madden20 ratings are out _xD83D__xDEA8_
Our guys had some good guesses
for their overall number this season.
@EAMaddenNFL | #TakeFlight https://t.co/0jxPL38mtn</t>
  </si>
  <si>
    <t>bradydelonjay2
We asked our guys what they thought
their #Madden20 rating should be.
You won't want to miss their reactions.
(Especially @damontaekazee's _xD83D__xDE02_)
https://t.co/uhWTl6sMHv</t>
  </si>
  <si>
    <t>ruthieeee13
Can't wait to take the sticks with
these guys. The #Madden20 ratings
are in » https://t.co/Rcu78behJC
_xD83D__xDCCA__xD83C__xDFAE_ https://t.co/CHqXu2KD83</t>
  </si>
  <si>
    <t>raidernatione13
Can't wait to take the sticks with
these guys. The #Madden20 ratings
are in » https://t.co/Rcu78behJC
_xD83D__xDCCA__xD83C__xDFAE_ https://t.co/CHqXu2KD83</t>
  </si>
  <si>
    <t>_whoisdez
We asked our guys what they thought
their #Madden20 rating should be.
You won't want to miss their reactions.
(Especially @damontaekazee's _xD83D__xDE02_)
https://t.co/uhWTl6sMHv</t>
  </si>
  <si>
    <t>treyg84
fans: so many of these #Madden20
ratings make no sense, how did
you possibly arrive at them? EA:
https://t.co/fClRhYkP5w</t>
  </si>
  <si>
    <t>persnn0ngrta
There’s no way that Wentz is an
82 and below Mayfield, Watson,
and Big Ben. He’s easily an 86-89
#Madden20</t>
  </si>
  <si>
    <t>thenamesjeffrey
Here are the 20 highest rated #Titans
on #Madden20. The fact that Jayon
Brown isn’t even in the top 20
is outrageous. https://t.co/0JHwNAuqZI</t>
  </si>
  <si>
    <t>mikemiracles
Here are the 20 highest rated #Titans
on #Madden20. The fact that Jayon
Brown isn’t even in the top 20
is outrageous. https://t.co/0JHwNAuqZI</t>
  </si>
  <si>
    <t>cesarioa
Can't wait to take the sticks with
these guys. The #Madden20 ratings
are in » https://t.co/Rcu78behJC
_xD83D__xDCCA__xD83C__xDFAE_ https://t.co/CHqXu2KD83</t>
  </si>
  <si>
    <t>yungspooky460
.@ChaseDaniel's got our #Madden20
ratings and he's revealing them
to some very interested teammates.
PS - @EAMaddenNFL rating adjustor...
@The_Dream99 is _xD83D__xDC40_ for ya. https://t.co/oBa98G6w3t</t>
  </si>
  <si>
    <t>zhetoven
Can't wait to take the sticks with
these guys. The #Madden20 ratings
are in » https://t.co/Rcu78behJC
_xD83D__xDCCA__xD83C__xDFAE_ https://t.co/CHqXu2KD83</t>
  </si>
  <si>
    <t>sportsrhetorik
Seeing everyone go crazy over these
Madden ratings is hilarious _xD83D__xDE02_
#Madden20</t>
  </si>
  <si>
    <t>_itsdyl
Can't wait to take the sticks with
these guys. The #Madden20 ratings
are in » https://t.co/Rcu78behJC
_xD83D__xDCCA__xD83C__xDFAE_ https://t.co/CHqXu2KD83</t>
  </si>
  <si>
    <t>arturol_6
Can't wait to take the sticks with
these guys. The #Madden20 ratings
are in » https://t.co/Rcu78behJC
_xD83D__xDCCA__xD83C__xDFAE_ https://t.co/CHqXu2KD83</t>
  </si>
  <si>
    <t>yoo_fernandez
We asked our guys what they thought
their #Madden20 rating should be.
You won't want to miss their reactions.
(Especially @damontaekazee's _xD83D__xDE02_)
https://t.co/uhWTl6sMHv</t>
  </si>
  <si>
    <t>init4thekicks
im just now looking in depth at
the #Titans #Madden20 ratings &amp;amp;
honestly it’s pretty bad lol i
know were a smaller market team
but EA has to do better.</t>
  </si>
  <si>
    <t>captainspacely7
How is @marquisegoodwin only 96
speed, 96 Accel, 92 agility??!
We saw him smack everyone in the
40yd challenge, Dear EA please
put some respect on this mans name,
hes an USA Olympian for crying
out loud! #Madden20 #mut20 #XboxShare
#PS4share @EAMaddenNFL #gamingcommunity
https://t.co/vzmrGZxlXa</t>
  </si>
  <si>
    <t xml:space="preserve">marquisegoodwin
</t>
  </si>
  <si>
    <t>shockthemaven
How is @marquisegoodwin only 96
speed, 96 Accel, 92 agility??!
We saw him smack everyone in the
40yd challenge, Dear EA please
put some respect on this mans name,
hes an USA Olympian for crying
out loud! #Madden20 #mut20 #XboxShare
#PS4share @EAMaddenNFL #gamingcommunity
https://t.co/vzmrGZxlXa</t>
  </si>
  <si>
    <t>motisive
Can't wait to take the sticks with
these guys. The #Madden20 ratings
are in » https://t.co/Rcu78behJC
_xD83D__xDCCA__xD83C__xDFAE_ https://t.co/CHqXu2KD83</t>
  </si>
  <si>
    <t>bcu_wildcat17
We asked our guys what they thought
their #Madden20 rating should be.
You won't want to miss their reactions.
(Especially @damontaekazee's _xD83D__xDE02_)
https://t.co/uhWTl6sMHv</t>
  </si>
  <si>
    <t>mateodos_
#Madden20 did him dirty https://t.co/MRGS4yzvKa</t>
  </si>
  <si>
    <t>royalwaters_
#Madden20 did him dirty https://t.co/MRGS4yzvKa</t>
  </si>
  <si>
    <t>nicnevernick
We asked our guys what they thought
their #Madden20 rating should be.
You won't want to miss their reactions.
(Especially @damontaekazee's _xD83D__xDE02_)
https://t.co/uhWTl6sMHv</t>
  </si>
  <si>
    <t>barret_tyler
We asked our guys what they thought
their #Madden20 rating should be.
You won't want to miss their reactions.
(Especially @damontaekazee's _xD83D__xDE02_)
https://t.co/uhWTl6sMHv</t>
  </si>
  <si>
    <t>riptelly2x
Look out for that woah catch from
@DeAndreHopkins this year _xD83E__xDD23_ #99Club
#Madden20 https://t.co/ltDWqjDDYS</t>
  </si>
  <si>
    <t>thabitianyabwil
I don’t know... Wentz seems like
an 82 to me _xD83E__xDD14_ My question is:
Does #Madden20 get rid of those
ridiculous cartoon graphics and
movements from ‘19? That look is
NOT in the game so it should NOT
be in the game @EASPORTS! https://t.co/nMASciALcM</t>
  </si>
  <si>
    <t>johnsgrosz1
Jared Goff got a higher rating
in Madden 20 than Carson Wentz
#Madden20 https://t.co/T0uJy6Yuao</t>
  </si>
  <si>
    <t>chriskc510
Can't wait to take the sticks with
these guys. The #Madden20 ratings
are in » https://t.co/Rcu78behJC
_xD83D__xDCCA__xD83C__xDFAE_ https://t.co/CHqXu2KD83</t>
  </si>
  <si>
    <t>hersheeeykisses
Can't wait to take the sticks with
these guys. The #Madden20 ratings
are in » https://t.co/Rcu78behJC
_xD83D__xDCCA__xD83C__xDFAE_ https://t.co/CHqXu2KD83</t>
  </si>
  <si>
    <t>pvillah_
.@ChaseDaniel's got our #Madden20
ratings and he's revealing them
to some very interested teammates.
PS - @EAMaddenNFL rating adjustor...
@The_Dream99 is _xD83D__xDC40_ for ya. https://t.co/oBa98G6w3t</t>
  </si>
  <si>
    <t>ronb324
Can't wait to take the sticks with
these guys. The #Madden20 ratings
are in » https://t.co/Rcu78behJC
_xD83D__xDCCA__xD83C__xDFAE_ https://t.co/CHqXu2KD83</t>
  </si>
  <si>
    <t>dmv_capo
Can't wait to take the sticks with
these guys. The #Madden20 ratings
are in » https://t.co/Wtz1BSmBlV
_xD83D__xDCCA__xD83C__xDFAE_ https://t.co/qybhJN4bxA</t>
  </si>
  <si>
    <t>pchrisbrantley
.@ChaseDaniel's got our #Madden20
ratings and he's revealing them
to some very interested teammates.
PS - @EAMaddenNFL rating adjustor...
@The_Dream99 is _xD83D__xDC40_ for ya. https://t.co/oBa98G6w3t</t>
  </si>
  <si>
    <t>leesmith06
We found @JayonBrown12 and @AdoreeKnows
on vacation to tip them off about
new #Madden20 ratings. Bonus Archive
Footage: Adoree' Jackson kicking
at @USC_Athletics Full @EAMaddenNFL
Ratings _xD83D__xDCCA_ » https://t.co/oB1I9xosTY
https://t.co/ZvRAzSXN0R</t>
  </si>
  <si>
    <t>j_cruuu
Can't wait to take the sticks with
these guys. The #Madden20 ratings
are in » https://t.co/Rcu78behJC
_xD83D__xDCCA__xD83C__xDFAE_ https://t.co/CHqXu2KD83</t>
  </si>
  <si>
    <t>coolioneal
Top 15 rated #Cowboys for #Madden20:
Z. Martin - 96 E. Elliott - 94
T. Frederick - 94 T. Smith - 94
B. Jones - 91 D. Lawrence - 89
A. Cooper - 89 LVE - 86 J. Smith
- 85 C. Jones - 84 S. Lee - 84
J. Witten - 83 D. Prescott - 81
C. Awuzie - 80 R. Cobb - 80</t>
  </si>
  <si>
    <t>giannobile1
The #49ers’ top 10 rated players
in #Madden20: Richard Sherman:
93 overall George Kittle: 90 Joe
Staley: 90 DeForest Buckner: 87
Robbie Gould: 85 Kyle Juszczyk:
85 Dee Ford: 84 Tevin Coleman:
83 Marquise Goodwin: 83 Mike McGlinchey:
83</t>
  </si>
  <si>
    <t>rob_lowder
The need for speed. Today’s full
#Madden20 ratings revealed the
@49ers have 3 backs in the top
seven in speed rating. https://t.co/9khkxJTUlw</t>
  </si>
  <si>
    <t>holdenmeyers5
The highest rated Raven in @EAMaddenNFL:
none other than @Earl_Thomas❗️
#Madden20 https://t.co/GzNwfpniBI</t>
  </si>
  <si>
    <t>calebstig
one of these players was an All-Pro,
led the league in tackles by 20
(despite missing a game) and won
Rookie of the Year. The other has
0 career sacks. Guess which has
the higher #Madden20 rating _xD83D__xDE44_
https://t.co/Zy7GgRz65X</t>
  </si>
  <si>
    <t>pgunna25
Can't wait to take the sticks with
these guys. The #Madden20 ratings
are in » https://t.co/Rcu78behJC
_xD83D__xDCCA__xD83C__xDFAE_ https://t.co/CHqXu2KD83</t>
  </si>
  <si>
    <t>linemanrock
Agree or disagree? _xD83E__xDD14_ #Madden20
https://t.co/RR5hYOJ6MM</t>
  </si>
  <si>
    <t>azcardinals
Agree or disagree? _xD83E__xDD14_ #Madden20
https://t.co/RR5hYOJ6MM</t>
  </si>
  <si>
    <t>raylozatx
@xYellow_Flash @TankLawrence @dallascowboys
Stats from 2015-2018 COMB AST SACKS
INT YDS DLAW: 188 68 34 1 13 WATT:
160 44 35 0 0 Madden20 rating:
DLAW: 89 WATT: 97</t>
  </si>
  <si>
    <t xml:space="preserve">dallascowboys
</t>
  </si>
  <si>
    <t xml:space="preserve">tanklawrence
</t>
  </si>
  <si>
    <t>xyellow_flash
#Madden20 Ratings aren‘t really
overall ratings. Don’t forget that.
It’s just the best rating of their
subcategories. For QB for example:
Strong Arm, Field General, Scrambler,
West Coast. If a QB is good in
only one of these, he got a good
„overall“ rating.</t>
  </si>
  <si>
    <t>gnarlieb
Can't wait to take the sticks with
these guys. The #Madden20 ratings
are in » https://t.co/Rcu78behJC
_xD83D__xDCCA__xD83C__xDFAE_ https://t.co/CHqXu2KD83</t>
  </si>
  <si>
    <t>phillisfacts
I'm still the best Madden cover
boy of all time. You know it. #Browns
#Madden20</t>
  </si>
  <si>
    <t>ikickmidgetstoo
9️⃣4️⃣ @HarriSmith22 and @athielen19
are the top-rated #Vikings in #Madden20.
https://t.co/EjrN2ij9xJ</t>
  </si>
  <si>
    <t>marcaclarousa
_xD83C__xDFC8__xD83C__xDFAE_ Justos o no... así quedaron
los ratings del #Madden20 https://t.co/swrPWH41Q0
https://t.co/cSENN3iWyc</t>
  </si>
  <si>
    <t>lislazz
_xD83C__xDFC8__xD83C__xDFAE_ Justos o no... así quedaron
los ratings del #Madden20 https://t.co/swrPWH41Q0
https://t.co/cSENN3iWyc</t>
  </si>
  <si>
    <t>raiderstoney
Can't wait to take the sticks with
these guys. The #Madden20 ratings
are in » https://t.co/Rcu78behJC
_xD83D__xDCCA__xD83C__xDFAE_ https://t.co/CHqXu2KD83</t>
  </si>
  <si>
    <t>danschneiernfl
The #Madden20 #Giants ratings dropped.
Saquon Barkley: 91 Kevin Zeitler:
89 Golden Tate: 85 Evan Engram:
84 Jabrill Peppers: 84 Aldrick
Rosas: 84 Sterling Shepard: 81
Janoris Jenkins: 80 Dalvin Tomlinson:
80 What do we think? #GiantsChat
#GiantsPride</t>
  </si>
  <si>
    <t>clappedshawn
The #Madden20 #Giants ratings dropped.
Saquon Barkley: 91 Kevin Zeitler:
89 Golden Tate: 85 Evan Engram:
84 Jabrill Peppers: 84 Aldrick
Rosas: 84 Sterling Shepard: 81
Janoris Jenkins: 80 Dalvin Tomlinson:
80 What do we think? #GiantsChat
#GiantsPride</t>
  </si>
  <si>
    <t>leoreyes2283
9️⃣4️⃣ @HarriSmith22 and @athielen19
are the top-rated #Vikings in #Madden20.
https://t.co/EjrN2ij9xJ</t>
  </si>
  <si>
    <t>texansbr
Rating dos melhores jogadores do
Texans no #Madden20. Deshaun Watson:
82. https://t.co/yQrMOA5LjZ</t>
  </si>
  <si>
    <t>reedssporttalk
Can't wait to take the sticks with
these guys. The #Madden20 ratings
are in » https://t.co/Rcu78behJC
_xD83D__xDCCA__xD83C__xDFAE_ https://t.co/CHqXu2KD83</t>
  </si>
  <si>
    <t>vincevalley
.@Keenan13Allen says he won’t be
playing #Madden20 after seeing
his ratings _xD83E__xDD23_ (via @Chargers)
https://t.co/pBuRhKgfv1</t>
  </si>
  <si>
    <t xml:space="preserve">keenan13allen
</t>
  </si>
  <si>
    <t>g_rant_wilson
one of these players was an All-Pro,
led the league in tackles by 20
(despite missing a game) and won
Rookie of the Year. The other has
0 career sacks. Guess which has
the higher #Madden20 rating _xD83D__xDE44_
https://t.co/Zy7GgRz65X</t>
  </si>
  <si>
    <t>manw3_1stnames
The biggest snub of #Madden20 is
Taysom Hill, who is 56 overall
on the Saints. Seems like a farce</t>
  </si>
  <si>
    <t>ninerdan1sr
The #49ers’ top 10 rated players
in #Madden20: Richard Sherman:
93 overall George Kittle: 90 Joe
Staley: 90 DeForest Buckner: 87
Robbie Gould: 85 Kyle Juszczyk:
85 Dee Ford: 84 Tevin Coleman:
83 Marquise Goodwin: 83 Mike McGlinchey:
83</t>
  </si>
  <si>
    <t>t_bell111
.@Keenan13Allen says he won’t be
playing #Madden20 after seeing
his ratings _xD83E__xDD23_ (via @Chargers)
https://t.co/pBuRhKgfv1</t>
  </si>
  <si>
    <t>alanlopherrera1
Your favorite @NFL players talk
Madden Ratings _xD83D__xDE01_ Click to see
all of the #Madden20 Player Ratings:
https://t.co/MpUmRKdxUK https://t.co/A8YkGHcnOK</t>
  </si>
  <si>
    <t>egttour
9️⃣4️⃣ @HarriSmith22 and @athielen19
are the top-rated #Vikings in #Madden20.
https://t.co/EjrN2ij9xJ</t>
  </si>
  <si>
    <t>snippaboii
.@Keenan13Allen says he won’t be
playing #Madden20 after seeing
his ratings _xD83E__xDD23_ (via @Chargers)
https://t.co/pBuRhKgfv1</t>
  </si>
  <si>
    <t>cooneytunes23
.@ChaseDaniel's got our #Madden20
ratings and he's revealing them
to some very interested teammates.
PS - @EAMaddenNFL rating adjustor...
@The_Dream99 is _xD83D__xDC40_ for ya. https://t.co/oBa98G6w3t</t>
  </si>
  <si>
    <t>thetruthserumff
.@Keenan13Allen says he won’t be
playing #Madden20 after seeing
his ratings _xD83E__xDD23_ (via @Chargers)
https://t.co/pBuRhKgfv1</t>
  </si>
  <si>
    <t>tpfink3
.@Keenan13Allen says he won’t be
playing #Madden20 after seeing
his ratings _xD83E__xDD23_ (via @Chargers)
https://t.co/pBuRhKgfv1</t>
  </si>
  <si>
    <t>bradylademann
.@Keenan13Allen says he won’t be
playing #Madden20 after seeing
his ratings _xD83E__xDD23_ (via @Chargers)
https://t.co/pBuRhKgfv1</t>
  </si>
  <si>
    <t>evanelder3
.@Keenan13Allen says he won’t be
playing #Madden20 after seeing
his ratings _xD83E__xDD23_ (via @Chargers)
https://t.co/pBuRhKgfv1</t>
  </si>
  <si>
    <t>chieflegend1
Someone PLEASE explain to me how
Marcus fucking Mariota is rated
better than Nick Foles? #Madden20</t>
  </si>
  <si>
    <t>recklessgman
We asked our guys what they thought
their #Madden20 rating should be.
You won't want to miss their reactions.
(Especially @damontaekazee's _xD83D__xDE02_)
https://t.co/uhWTl6sMHv</t>
  </si>
  <si>
    <t>justindaniel_k
.@ChaseDaniel's got our #Madden20
ratings and he's revealing them
to some very interested teammates.
PS - @EAMaddenNFL rating adjustor...
@The_Dream99 is _xD83D__xDC40_ for ya. https://t.co/oBa98G6w3t</t>
  </si>
  <si>
    <t>myniggadamian
.@Keenan13Allen says he won’t be
playing #Madden20 after seeing
his ratings _xD83E__xDD23_ (via @Chargers)
https://t.co/pBuRhKgfv1</t>
  </si>
  <si>
    <t>goattesticles
.@Keenan13Allen says he won’t be
playing #Madden20 after seeing
his ratings _xD83E__xDD23_ (via @Chargers)
https://t.co/pBuRhKgfv1</t>
  </si>
  <si>
    <t>doomsdayfire09
thoughts? _xD83E__xDD14_ @EAMaddenNFL | #Madden20
https://t.co/Zu4BuXenRi</t>
  </si>
  <si>
    <t>kinginxavier
Oh the #Madden20 ratings are garbage</t>
  </si>
  <si>
    <t>ervin_lassiter
.@Keenan13Allen says he won’t be
playing #Madden20 after seeing
his ratings _xD83E__xDD23_ (via @Chargers)
https://t.co/pBuRhKgfv1</t>
  </si>
  <si>
    <t>chrisrhodes24
.@Keenan13Allen says he won’t be
playing #Madden20 after seeing
his ratings _xD83E__xDD23_ (via @Chargers)
https://t.co/pBuRhKgfv1</t>
  </si>
  <si>
    <t>getsomesports
thoughts? _xD83E__xDD14_ @EAMaddenNFL | #Madden20
https://t.co/Zu4BuXenRi</t>
  </si>
  <si>
    <t>dcarr75
Can't wait to take the sticks with
these guys. The #Madden20 ratings
are in » https://t.co/Rcu78behJC
_xD83D__xDCCA__xD83C__xDFAE_ https://t.co/CHqXu2KD83</t>
  </si>
  <si>
    <t>the_juice_31
.@Keenan13Allen says he won’t be
playing #Madden20 after seeing
his ratings _xD83E__xDD23_ (via @Chargers)
https://t.co/pBuRhKgfv1</t>
  </si>
  <si>
    <t>kushhgardens
Can't wait to take the sticks with
these guys. The #Madden20 ratings
are in » https://t.co/Rcu78behJC
_xD83D__xDCCA__xD83C__xDFAE_ https://t.co/CHqXu2KD83</t>
  </si>
  <si>
    <t>brento_3437
.@ChaseDaniel's got our #Madden20
ratings and he's revealing them
to some very interested teammates.
PS - @EAMaddenNFL rating adjustor...
@The_Dream99 is _xD83D__xDC40_ for ya. https://t.co/oBa98G6w3t</t>
  </si>
  <si>
    <t>djunior___
.@Keenan13Allen says he won’t be
playing #Madden20 after seeing
his ratings _xD83E__xDD23_ (via @Chargers)
https://t.co/pBuRhKgfv1</t>
  </si>
  <si>
    <t>coolestout
.@Keenan13Allen says he won’t be
playing #Madden20 after seeing
his ratings _xD83E__xDD23_ (via @Chargers)
https://t.co/pBuRhKgfv1</t>
  </si>
  <si>
    <t>chipdoudie2
.@Keenan13Allen says he won’t be
playing #Madden20 after seeing
his ratings _xD83E__xDD23_ (via @Chargers)
https://t.co/pBuRhKgfv1</t>
  </si>
  <si>
    <t>donly727
.@Keenan13Allen says he won’t be
playing #Madden20 after seeing
his ratings _xD83E__xDD23_ (via @Chargers)
https://t.co/pBuRhKgfv1</t>
  </si>
  <si>
    <t>lijah_bell
He can hit the jets❗️ Fastest rookie
AND the fastest Raven: @Primetime_jet
#Madden20 https://t.co/oiaX36kUC0</t>
  </si>
  <si>
    <t>bborovetz28
.@Keenan13Allen says he won’t be
playing #Madden20 after seeing
his ratings _xD83E__xDD23_ (via @Chargers)
https://t.co/pBuRhKgfv1</t>
  </si>
  <si>
    <t>sheluvteezy
.@Keenan13Allen says he won’t be
playing #Madden20 after seeing
his ratings _xD83E__xDD23_ (via @Chargers)
https://t.co/pBuRhKgfv1</t>
  </si>
  <si>
    <t>kchsportstalk
Top 15 rated #Cowboys for #Madden20:
Z. Martin - 96 E. Elliott - 94
T. Frederick - 94 T. Smith - 94
B. Jones - 91 D. Lawrence - 89
A. Cooper - 89 LVE - 86 J. Smith
- 85 C. Jones - 84 S. Lee - 84
J. Witten - 83 D. Prescott - 81
C. Awuzie - 80 R. Cobb - 80</t>
  </si>
  <si>
    <t>thefadedsports
Who should be rated higher on #Madden20
_xD83D__xDD25__xD83D__xDC47__xD83C__xDFFE_</t>
  </si>
  <si>
    <t>jjoseriveraa
Can't wait to take the sticks with
these guys. The #Madden20 ratings
are in » https://t.co/Rcu78behJC
_xD83D__xDCCA__xD83C__xDFAE_ https://t.co/CHqXu2KD83</t>
  </si>
  <si>
    <t>loganpind12
The biggest snub of #Madden20 is
Taysom Hill, who is 56 overall
on the Saints. Seems like a farce</t>
  </si>
  <si>
    <t>mitchmilani
.@Keenan13Allen says he won’t be
playing #Madden20 after seeing
his ratings _xD83E__xDD23_ (via @Chargers)
https://t.co/pBuRhKgfv1</t>
  </si>
  <si>
    <t>d_mvrt
_xD83D__xDEA8_ #Madden20 ratings are out _xD83D__xDEA8_
Our guys had some good guesses
for their overall number this season.
@EAMaddenNFL | #TakeFlight https://t.co/0jxPL38mtn</t>
  </si>
  <si>
    <t>thegridiron_nfl
Shocked that Phillip Rivers was
given a higher rating than Brees,
Luck, Wilson, and Rodgers. He is
a really good quarterback, but
isn’t the third best in the league.
#Madden20 #NFL</t>
  </si>
  <si>
    <t>kaeph_
.@Keenan13Allen says he won’t be
playing #Madden20 after seeing
his ratings _xD83E__xDD23_ (via @Chargers)
https://t.co/pBuRhKgfv1</t>
  </si>
  <si>
    <t>elsenormayhem
#Madden20 ratings are in _xD83C__xDFC8__xD83C__xDFAE_ 9️⃣9️⃣
@DeAndreHopkins 9️⃣1️⃣ @saquon
9️⃣0️⃣ @AaronRodgers12 Everyone
else: https://t.co/apg6rViMUI https://t.co/LD1nmPb6KW</t>
  </si>
  <si>
    <t>complex
#Madden20 ratings are in _xD83C__xDFC8__xD83C__xDFAE_ 9️⃣9️⃣
@DeAndreHopkins 9️⃣1️⃣ @saquon
9️⃣0️⃣ @AaronRodgers12 Everyone
else: https://t.co/apg6rViMUI https://t.co/LD1nmPb6KW</t>
  </si>
  <si>
    <t xml:space="preserve">aaronrodgers12
</t>
  </si>
  <si>
    <t xml:space="preserve">saquon
</t>
  </si>
  <si>
    <t>billyutvols
.@Keenan13Allen says he won’t be
playing #Madden20 after seeing
his ratings _xD83E__xDD23_ (via @Chargers)
https://t.co/pBuRhKgfv1</t>
  </si>
  <si>
    <t>tupacthagreat
.@Keenan13Allen says he won’t be
playing #Madden20 after seeing
his ratings _xD83E__xDD23_ (via @Chargers)
https://t.co/pBuRhKgfv1</t>
  </si>
  <si>
    <t>hellsangel8081
Philip Rivers deserves that 94.
My man carry the Chargers every
year! However, put some respect
on @AaronRodgers12 name. He should
be rated higher _xD83D__xDE24_ #Madden20</t>
  </si>
  <si>
    <t>vegasworldinc
Aaron Donald, Khalil Mack, DeAndre
Hopkins and Bobby Wagner after
finding out they were the only
players rated 99 in #Madden20 https://t.co/jx6qnBt55S</t>
  </si>
  <si>
    <t>shadowleague
Aaron Donald, Khalil Mack, DeAndre
Hopkins and Bobby Wagner after
finding out they were the only
players rated 99 in #Madden20 https://t.co/jx6qnBt55S</t>
  </si>
  <si>
    <t>madden_mossiah
The biggest snub of #Madden20 is
Taysom Hill, who is 56 overall
on the Saints. Seems like a farce</t>
  </si>
  <si>
    <t>ab89
Somebody gotta explain to me how
@DSmith_76 is a 68 overall in #Madden20...Former
2nd round pick and started every
game for 4 years straight at LT
for the @Buccaneers...Only gave
up 5 sacks last year</t>
  </si>
  <si>
    <t xml:space="preserve">dsmith_76
</t>
  </si>
  <si>
    <t>buccaneers
Highest toughness rating: @TheRealOjHoward
Highest tackle rating: @LavonteDavid54
Highest overall rating: ❓ @eamaddenNFL
| #Madden20 https://t.co/ISrI3RYcpX</t>
  </si>
  <si>
    <t>originalmcgill3
The highest rated Raven in @EAMaddenNFL:
none other than @Earl_Thomas❗️
#Madden20 https://t.co/GzNwfpniBI</t>
  </si>
  <si>
    <t>dymetrius21
Can't wait to take the sticks with
these guys. The #Madden20 ratings
are in » https://t.co/Rcu78behJC
_xD83D__xDCCA__xD83C__xDFAE_ https://t.co/CHqXu2KD83</t>
  </si>
  <si>
    <t>lisamatthewsaz
Agree or disagree? _xD83E__xDD14_ #Madden20
https://t.co/RR5hYOJ6MM</t>
  </si>
  <si>
    <t>whutthefaiz
#Madden20 ratings are in _xD83C__xDFC8__xD83C__xDFAE_ 9️⃣9️⃣
@DeAndreHopkins 9️⃣1️⃣ @saquon
9️⃣0️⃣ @AaronRodgers12 Everyone
else: https://t.co/apg6rViMUI https://t.co/LD1nmPb6KW</t>
  </si>
  <si>
    <t>silkyjohnson411
.@ChaseDaniel's got our #Madden20
ratings and he's revealing them
to some very interested teammates.
PS - @EAMaddenNFL rating adjustor...
@The_Dream99 is _xD83D__xDC40_ for ya. https://t.co/oBa98G6w3t</t>
  </si>
  <si>
    <t>orel661
Aaron Donald, Khalil Mack, DeAndre
Hopkins and Bobby Wagner after
finding out they were the only
players rated 99 in #Madden20 https://t.co/jx6qnBt55S</t>
  </si>
  <si>
    <t>mylesm52
.@Keenan13Allen says he won’t be
playing #Madden20 after seeing
his ratings _xD83E__xDD23_ (via @Chargers)
https://t.co/pBuRhKgfv1</t>
  </si>
  <si>
    <t>olajuwon_hake3m
.@Keenan13Allen says he won’t be
playing #Madden20 after seeing
his ratings _xD83E__xDD23_ (via @Chargers)
https://t.co/pBuRhKgfv1</t>
  </si>
  <si>
    <t>504_brian
Some of last year's Saints on #Madden20
Mark Ingram - 86 Ben Watson - 82
Alex Okafor - 76 Tyeler Davison
- 75 Tommylee Lewis - 65</t>
  </si>
  <si>
    <t>resteasydad_41
#Madden20 ratings are in _xD83C__xDFC8__xD83C__xDFAE_ 9️⃣9️⃣
@DeAndreHopkins 9️⃣1️⃣ @saquon
9️⃣0️⃣ @AaronRodgers12 Everyone
else: https://t.co/apg6rViMUI https://t.co/LD1nmPb6KW</t>
  </si>
  <si>
    <t>jrvar05eddie
Can't wait to take the sticks with
these guys. The #Madden20 ratings
are in » https://t.co/Rcu78behJC
_xD83D__xDCCA__xD83C__xDFAE_ https://t.co/CHqXu2KD83</t>
  </si>
  <si>
    <t>bradysyrek
The new madden QB ratings are not
good. I know I am biased but come
on now. QB1- 3,395 yards 24 TD’s
13 INT 488 rushing yards 4 TD’s
QB2- 3,223 yards 24TD’s 12 INT
421 rushing yards 3 TD’s . . .
. . . QB1 - Cam Newton 84 OVR QB2
- Mitch Trubisky 75 OVR #Madden20
https://t.co/Qqh7hH1w72</t>
  </si>
  <si>
    <t>grand_marquis
Who rates players in #Madden20
? This guy----&amp;gt; @ClintOldenburg
. He's on @OTLonESPN today at 1
p.m. eastern explaining how the
team came up with this year's 99
club. @EAMaddenNFL @espn https://t.co/4e0vjGGs9v</t>
  </si>
  <si>
    <t>otlonespn
Who rates players in #Madden20
? This guy----&amp;gt; @ClintOldenburg
. He's on @OTLonESPN today at 1
p.m. eastern explaining how the
team came up with this year's 99
club. @EAMaddenNFL @espn https://t.co/4e0vjGGs9v</t>
  </si>
  <si>
    <t xml:space="preserve">espn
</t>
  </si>
  <si>
    <t>buckyballgame
.@ChaseDaniel's got our #Madden20
ratings and he's revealing them
to some very interested teammates.
PS - @EAMaddenNFL rating adjustor...
@The_Dream99 is _xD83D__xDC40_ for ya. https://t.co/oBa98G6w3t</t>
  </si>
  <si>
    <t>clemons012
fans: so many of these #Madden20
ratings make no sense, how did
you possibly arrive at them? EA:
https://t.co/fClRhYkP5w</t>
  </si>
  <si>
    <t>cowboysfan1022
Who rates players in #Madden20
? This guy----&amp;gt; @ClintOldenburg
. He's on @OTLonESPN today at 1
p.m. eastern explaining how the
team came up with this year's 99
club. @EAMaddenNFL @espn https://t.co/4e0vjGGs9v</t>
  </si>
  <si>
    <t>matt_garcia94
.@Keenan13Allen says he won’t be
playing #Madden20 after seeing
his ratings _xD83E__xDD23_ (via @Chargers)
https://t.co/pBuRhKgfv1</t>
  </si>
  <si>
    <t>tcizzle386
The blasphemy of Matthew Stafford
being a 79 rating in @EAMaddenNFL
makes me so salty lmao 84-86 all
day!! @Lions I know @MarvinJonesJr
&amp;amp; @kgxix agree #fugazi #madden20
#onepride https://t.co/4bK8ozg1NZ</t>
  </si>
  <si>
    <t xml:space="preserve">kgxix
</t>
  </si>
  <si>
    <t xml:space="preserve">marvinjonesjr
</t>
  </si>
  <si>
    <t>lions
Highest throwing power for a defender❓
Strongest kicking power❓ Slowest
on the team❓ Watch #Lions players
attempt to guess their teammates
@EAMaddenNFL #Madden20 ratings.
https://t.co/Aa22J1ZvXC</t>
  </si>
  <si>
    <t>mrcoachfields
.@Keenan13Allen says he won’t be
playing #Madden20 after seeing
his ratings _xD83E__xDD23_ (via @Chargers)
https://t.co/pBuRhKgfv1</t>
  </si>
  <si>
    <t>dpcassidy2
.@ChaseDaniel's got our #Madden20
ratings and he's revealing them
to some very interested teammates.
PS - @EAMaddenNFL rating adjustor...
@The_Dream99 is _xD83D__xDC40_ for ya. https://t.co/oBa98G6w3t</t>
  </si>
  <si>
    <t>platamondeer
You want #Madden20 Ratings? We
have #Madden20 Ratings. https://t.co/PRV2kf1QVb</t>
  </si>
  <si>
    <t>freshfadedfrank
.@Keenan13Allen says he won’t be
playing #Madden20 after seeing
his ratings _xD83E__xDD23_ (via @Chargers)
https://t.co/pBuRhKgfv1</t>
  </si>
  <si>
    <t>aaronnsolano
.@Keenan13Allen says he won’t be
playing #Madden20 after seeing
his ratings _xD83E__xDD23_ (via @Chargers)
https://t.co/pBuRhKgfv1</t>
  </si>
  <si>
    <t>henry_amaya07
Can't wait to take the sticks with
these guys. The #Madden20 ratings
are in » https://t.co/Rcu78behJC
_xD83D__xDCCA__xD83C__xDFAE_ https://t.co/CHqXu2KD83</t>
  </si>
  <si>
    <t>sheena74s
#Madden20 ratings are officially
here‼️ Thoughts? _xD83E__xDD14_ _xD83D__xDCCA_ » https://t.co/gC6gRCV9Wj
https://t.co/W2DQfDFKW6</t>
  </si>
  <si>
    <t>broncos
#Madden20 ratings are officially
here‼️ Thoughts? _xD83E__xDD14_ _xD83D__xDCCA_ » https://t.co/gC6gRCV9Wj
https://t.co/W2DQfDFKW6</t>
  </si>
  <si>
    <t>jefftoodank
thoughts? _xD83E__xDD14_ @EAMaddenNFL | #Madden20
https://t.co/Zu4BuXenRi</t>
  </si>
  <si>
    <t>jetstgtc
#Madden20 ratings are in _xD83C__xDFC8__xD83C__xDFAE_ 9️⃣9️⃣
@DeAndreHopkins 9️⃣1️⃣ @saquon
9️⃣0️⃣ @AaronRodgers12 Everyone
else: https://t.co/apg6rViMUI https://t.co/LD1nmPb6KW</t>
  </si>
  <si>
    <t>m_barrone
.@ChaseDaniel's got our #Madden20
ratings and he's revealing them
to some very interested teammates.
PS - @EAMaddenNFL rating adjustor...
@The_Dream99 is _xD83D__xDC40_ for ya. https://t.co/oBa98G6w3t</t>
  </si>
  <si>
    <t>bolutee
#Madden20 ratings are in _xD83C__xDFC8__xD83C__xDFAE_ 9️⃣9️⃣
@DeAndreHopkins 9️⃣1️⃣ @saquon
9️⃣0️⃣ @AaronRodgers12 Everyone
else: https://t.co/apg6rViMUI https://t.co/LD1nmPb6KW</t>
  </si>
  <si>
    <t>jay2gee
.@Keenan13Allen says he won’t be
playing #Madden20 after seeing
his ratings _xD83E__xDD23_ (via @Chargers)
https://t.co/pBuRhKgfv1</t>
  </si>
  <si>
    <t>souljaroy95
Can't wait to take the sticks with
these guys. The #Madden20 ratings
are in » https://t.co/Rcu78behJC
_xD83D__xDCCA__xD83C__xDFAE_ https://t.co/CHqXu2KD83</t>
  </si>
  <si>
    <t>garronisreal
Top 15 rated #Cowboys for #Madden20:
Z. Martin - 96 E. Elliott - 94
T. Frederick - 94 T. Smith - 94
B. Jones - 91 D. Lawrence - 89
A. Cooper - 89 LVE - 86 J. Smith
- 85 C. Jones - 84 S. Lee - 84
J. Witten - 83 D. Prescott - 81
C. Awuzie - 80 R. Cobb - 80</t>
  </si>
  <si>
    <t>raiderlarry
Can't wait to take the sticks with
these guys. The #Madden20 ratings
are in » https://t.co/Rcu78behJC
_xD83D__xDCCA__xD83C__xDFAE_ https://t.co/CHqXu2KD83</t>
  </si>
  <si>
    <t>bigh3rn_77
Can't wait to take the sticks with
these guys. The #Madden20 ratings
are in » https://t.co/Rcu78behJC
_xD83D__xDCCA__xD83C__xDFAE_ https://t.co/CHqXu2KD83</t>
  </si>
  <si>
    <t>thaballer24
.@Keenan13Allen says he won’t be
playing #Madden20 after seeing
his ratings _xD83E__xDD23_ (via @Chargers)
https://t.co/pBuRhKgfv1</t>
  </si>
  <si>
    <t>garettwadekempe
.@ChaseDaniel's got our #Madden20
ratings and he's revealing them
to some very interested teammates.
PS - @EAMaddenNFL rating adjustor...
@The_Dream99 is _xD83D__xDC40_ for ya. https://t.co/oBa98G6w3t</t>
  </si>
  <si>
    <t>ghostaloco
Can't wait to take the sticks with
these guys. The #Madden20 ratings
are in » https://t.co/Rcu78behJC
_xD83D__xDCCA__xD83C__xDFAE_ https://t.co/CHqXu2KD83</t>
  </si>
  <si>
    <t>b_scott_01
.@Keenan13Allen says he won’t be
playing #Madden20 after seeing
his ratings _xD83E__xDD23_ (via @Chargers)
https://t.co/pBuRhKgfv1</t>
  </si>
  <si>
    <t>cg52239568
Top 15 rated #Cowboys for #Madden20:
Z. Martin - 96 E. Elliott - 94
T. Frederick - 94 T. Smith - 94
B. Jones - 91 D. Lawrence - 89
A. Cooper - 89 LVE - 86 J. Smith
- 85 C. Jones - 84 S. Lee - 84
J. Witten - 83 D. Prescott - 81
C. Awuzie - 80 R. Cobb - 80</t>
  </si>
  <si>
    <t>thedakyboy
Ben is an 85 in #Madden20 but Rivers
is a 94! _xD83D__xDE02__xD83E__xDD14_ #MaddenSucks https://t.co/FrFrYUpCM4</t>
  </si>
  <si>
    <t>2trell
#Madden20 ratings are in _xD83C__xDFC8__xD83C__xDFAE_ 9️⃣9️⃣
@DeAndreHopkins 9️⃣1️⃣ @saquon
9️⃣0️⃣ @AaronRodgers12 Everyone
else: https://t.co/apg6rViMUI https://t.co/LD1nmPb6KW</t>
  </si>
  <si>
    <t>dariunderscore
.@Keenan13Allen says he won’t be
playing #Madden20 after seeing
his ratings _xD83E__xDD23_ (via @Chargers)
https://t.co/pBuRhKgfv1</t>
  </si>
  <si>
    <t>j0e128372635
@VoiceOfTheStar How The top 15
#Cowboys #madden20 should look
Z. Martin - 96 E. Elliott - 95
D. Lawrence - 94 T. Frederick -
94 T. Smith - 94 B. Jones - 91
A. Cooper - 90 LVE - 88 J. Smith
- 88 D. Prescott - 86 C. Jones
- 84 S. Lee - 84 J. Witten - 83
C. Awuzie - 82 R. Cobb - 80</t>
  </si>
  <si>
    <t>kerrynorwood1
We asked our guys what they thought
their #Madden20 rating should be.
You won't want to miss their reactions.
(Especially @damontaekazee's _xD83D__xDE02_)
https://t.co/uhWTl6sMHv</t>
  </si>
  <si>
    <t>joshw0530
You want #Madden20 Ratings? We
have #Madden20 Ratings. https://t.co/PRV2kf1QVb</t>
  </si>
  <si>
    <t>domingo56392194
Can't wait to take the sticks with
these guys. The #Madden20 ratings
are in » https://t.co/Rcu78behJC
_xD83D__xDCCA__xD83C__xDFAE_ https://t.co/CHqXu2KD83</t>
  </si>
  <si>
    <t>blitzmagprez
#Eagles have the best overall rating
in #Madden20 -- Madden Team Ratings
Revealed (Overall, Defense, Offense)
- https://t.co/6G5pCgQbDL</t>
  </si>
  <si>
    <t>glcvgamingyt
#Madden20 https://t.co/iDXmj6vkrG</t>
  </si>
  <si>
    <t>doggg53
_xD83E__xDDD0_ @dsleon45 | #Madden20 https://t.co/6Cxk9SXPMF</t>
  </si>
  <si>
    <t xml:space="preserve">dsleon45
</t>
  </si>
  <si>
    <t>scott_stlfan
_xD83E__xDDD0_ @dsleon45 | #Madden20 https://t.co/6Cxk9SXPMF</t>
  </si>
  <si>
    <t>boogbannon
Why do people care so much about
#Madden20 ratings??</t>
  </si>
  <si>
    <t>jonzey37
Top 15 rated #Cowboys for #Madden20:
Z. Martin - 96 E. Elliott - 94
T. Frederick - 94 T. Smith - 94
B. Jones - 91 D. Lawrence - 89
A. Cooper - 89 LVE - 86 J. Smith
- 85 C. Jones - 84 S. Lee - 84
J. Witten - 83 D. Prescott - 81
C. Awuzie - 80 R. Cobb - 80</t>
  </si>
  <si>
    <t>thismanandy
_xD83E__xDDD0_ @dsleon45 | #Madden20 https://t.co/6Cxk9SXPMF</t>
  </si>
  <si>
    <t>bbg_babybri
.@Keenan13Allen says he won’t be
playing #Madden20 after seeing
his ratings _xD83E__xDD23_ (via @Chargers)
https://t.co/pBuRhKgfv1</t>
  </si>
  <si>
    <t>benito_italiano
#Madden20 ratings are in _xD83C__xDFC8__xD83C__xDFAE_ 9️⃣9️⃣
@DeAndreHopkins 9️⃣1️⃣ @saquon
9️⃣0️⃣ @AaronRodgers12 Everyone
else: https://t.co/apg6rViMUI https://t.co/LD1nmPb6KW</t>
  </si>
  <si>
    <t>dpdebarge1
We asked our guys what they thought
their #Madden20 rating should be.
You won't want to miss their reactions.
(Especially @damontaekazee's _xD83D__xDE02_)
https://t.co/uhWTl6sMHv</t>
  </si>
  <si>
    <t>sh0rtyb1ghead
I made this #patrickmahomes #enamelpin.
It's approx 1.25" and I'd be glad
to sell you one via link (in bio)
or DM me. _xD83D__xDC9B_❤️_xD83C__xDFC8_❤️_xD83D__xDC9B_ #chiefskingdom
#chiefs #pingamestrong #enamelpins
#nfl #mvp #madden20 @ Kansas City,…
https://t.co/5WC9krmXaI</t>
  </si>
  <si>
    <t>zekethecowboy
_xD83E__xDDD0_ @dsleon45 | #Madden20 https://t.co/6Cxk9SXPMF</t>
  </si>
  <si>
    <t>phenomam11
_xD83E__xDDD0_ @dsleon45 | #Madden20 https://t.co/6Cxk9SXPMF</t>
  </si>
  <si>
    <t>samsinclair96
_xD83E__xDDD0_ @dsleon45 | #Madden20 https://t.co/6Cxk9SXPMF</t>
  </si>
  <si>
    <t>zknopp21
_xD83E__xDDD0_ @dsleon45 | #Madden20 https://t.co/6Cxk9SXPMF</t>
  </si>
  <si>
    <t>2008______
.@DeAndreHopkins is the No. 1 offensive
player on #Madden20 _xD83C__xDFAE_ Best in
the game on: ➖ Overall (one of
four 99s) ➖ Catching (99) ➖ Jumping
(99) ➖ Spectacular Catch (99) ➖
Catch In Traffic (99) ➖ Release
(99) (via @EAMaddenNFL) https://t.co/8V0XRAQ0OQ</t>
  </si>
  <si>
    <t>scotttack_24
_xD83E__xDDD0_ @dsleon45 | #Madden20 https://t.co/6Cxk9SXPMF</t>
  </si>
  <si>
    <t>josh_tanksley
The biggest snub of #Madden20 is
Taysom Hill, who is 56 overall
on the Saints. Seems like a farce</t>
  </si>
  <si>
    <t>bossmanteape
.@Keenan13Allen says he won’t be
playing #Madden20 after seeing
his ratings _xD83E__xDD23_ (via @Chargers)
https://t.co/pBuRhKgfv1</t>
  </si>
  <si>
    <t>jpheismn
.@ChaseDaniel's got our #Madden20
ratings and he's revealing them
to some very interested teammates.
PS - @EAMaddenNFL rating adjustor...
@The_Dream99 is _xD83D__xDC40_ for ya. https://t.co/oBa98G6w3t</t>
  </si>
  <si>
    <t>sean_tanski
_xD83E__xDDD0_ @dsleon45 | #Madden20 https://t.co/6Cxk9SXPMF</t>
  </si>
  <si>
    <t>blacknazi5
_xD83E__xDDD0_ @dsleon45 | #Madden20 https://t.co/6Cxk9SXPMF</t>
  </si>
  <si>
    <t>jquinn97
.@Keenan13Allen says he won’t be
playing #Madden20 after seeing
his ratings _xD83E__xDD23_ (via @Chargers)
https://t.co/pBuRhKgfv1</t>
  </si>
  <si>
    <t>issahthesheep_
#Madden20 ratings are in _xD83C__xDFC8__xD83C__xDFAE_ 9️⃣9️⃣
@DeAndreHopkins 9️⃣1️⃣ @saquon
9️⃣0️⃣ @AaronRodgers12 Everyone
else: https://t.co/apg6rViMUI https://t.co/LD1nmPb6KW</t>
  </si>
  <si>
    <t>b_randall07
We asked our guys what they thought
their #Madden20 rating should be.
You won't want to miss their reactions.
(Especially @damontaekazee's _xD83D__xDE02_)
https://t.co/uhWTl6sMHv</t>
  </si>
  <si>
    <t>thenathanwilli1
_xD83E__xDDD0_ @dsleon45 | #Madden20 https://t.co/6Cxk9SXPMF</t>
  </si>
  <si>
    <t>therealkd11
Big Ben led the league in passing
yards last year.. y’all gotta stop
with the disrespect_xD83E__xDD26__xD83C__xDFFE_‍♂️ #Madden20
https://t.co/P00GpIZgY5</t>
  </si>
  <si>
    <t>energetic_phil
Can't wait to take the sticks with
these guys. The #Madden20 ratings
are in » https://t.co/Rcu78behJC
_xD83D__xDCCA__xD83C__xDFAE_ https://t.co/CHqXu2KD83</t>
  </si>
  <si>
    <t>malachiorneas
.@Keenan13Allen says he won’t be
playing #Madden20 after seeing
his ratings _xD83E__xDD23_ (via @Chargers)
https://t.co/pBuRhKgfv1</t>
  </si>
  <si>
    <t>youarepetty
Here are the 20 highest rated #Titans
on #Madden20. The fact that Jayon
Brown isn’t even in the top 20
is outrageous. https://t.co/0JHwNAuqZI</t>
  </si>
  <si>
    <t>catman8880
Your favorite @NFL players talk
Madden Ratings _xD83D__xDE01_ Click to see
all of the #Madden20 Player Ratings:
https://t.co/MpUmRKdxUK https://t.co/A8YkGHcnOK</t>
  </si>
  <si>
    <t>thesportsztalk
With all these ratings, #Madden20
and #EASports have some explaining
to do . Lol Hope an update is coming
soon. Im still getting the game
though . @EAMaddenNFL @EASPORTS</t>
  </si>
  <si>
    <t>_ayefierro562
Can't wait to take the sticks with
these guys. The #Madden20 ratings
are in » https://t.co/Rcu78behJC
_xD83D__xDCCA__xD83C__xDFAE_ https://t.co/CHqXu2KD83</t>
  </si>
  <si>
    <t>astralstef
.@Keenan13Allen says he won’t be
playing #Madden20 after seeing
his ratings _xD83E__xDD23_ (via @Chargers)
https://t.co/pBuRhKgfv1</t>
  </si>
  <si>
    <t>emilyjasoncat1
#Madden20 ratings are in _xD83C__xDFC8__xD83C__xDFAE_ 9️⃣9️⃣
@DeAndreHopkins 9️⃣1️⃣ @saquon
9️⃣0️⃣ @AaronRodgers12 Everyone
else: https://t.co/apg6rViMUI https://t.co/LD1nmPb6KW</t>
  </si>
  <si>
    <t>chargershype
Keenan Allen on his #Madden20 rating:
“Bro.. _xD835__xDE38__xD835__xDE29__xD835__xDE30_’_xD835__xDE34_ making this sh*t
up?!” _xD83D__xDE02_https://t.co/FyZ6Dd4Ylf</t>
  </si>
  <si>
    <t>monsterjeff76
The highest rated Raven in @EAMaddenNFL:
none other than @Earl_Thomas❗️
#Madden20 https://t.co/GzNwfpniBI</t>
  </si>
  <si>
    <t>jgl_13
_xD83E__xDDD0_ @dsleon45 | #Madden20 https://t.co/6Cxk9SXPMF</t>
  </si>
  <si>
    <t>watchlance
.@Keenan13Allen says he won’t be
playing #Madden20 after seeing
his ratings _xD83E__xDD23_ (via @Chargers)
https://t.co/pBuRhKgfv1</t>
  </si>
  <si>
    <t>upthehillsports
.@Keenan13Allen says he won’t be
playing #Madden20 after seeing
his ratings _xD83E__xDD23_ (via @Chargers)
https://t.co/pBuRhKgfv1</t>
  </si>
  <si>
    <t>lovepre12824567
Can't wait to take the sticks with
these guys. The #Madden20 ratings
are in » https://t.co/Rcu78behJC
_xD83D__xDCCA__xD83C__xDFAE_ https://t.co/CHqXu2KD83</t>
  </si>
  <si>
    <t>masenpenley
I’m so sick of the Chargers continuously
getting slept on. No #Madden20
for me I can’t go</t>
  </si>
  <si>
    <t>sbawa23
.@Keenan13Allen says he won’t be
playing #Madden20 after seeing
his ratings _xD83E__xDD23_ (via @Chargers)
https://t.co/pBuRhKgfv1</t>
  </si>
  <si>
    <t>nesn
Here are the #Madden20 ratings
for each Patriots player: https://t.co/FbvPYSDCrO
https://t.co/UTxXslkvky</t>
  </si>
  <si>
    <t>maztamnd
He can hit the jets❗️ Fastest rookie
AND the fastest Raven: @Primetime_jet
#Madden20 https://t.co/oiaX36kUC0</t>
  </si>
  <si>
    <t>cle4gsw3
thoughts? _xD83E__xDD14_ @EAMaddenNFL | #Madden20
https://t.co/Zu4BuXenRi</t>
  </si>
  <si>
    <t>ballhawk_carter
.@ChaseDaniel's got our #Madden20
ratings and he's revealing them
to some very interested teammates.
PS - @EAMaddenNFL rating adjustor...
@The_Dream99 is _xD83D__xDC40_ for ya. https://t.co/oBa98G6w3t</t>
  </si>
  <si>
    <t>coach_kmainojr
Can't wait to take the sticks with
these guys. The #Madden20 ratings
are in » https://t.co/Rcu78behJC
_xD83D__xDCCA__xD83C__xDFAE_ https://t.co/CHqXu2KD83</t>
  </si>
  <si>
    <t>twfdan
I know you’re having your own OL
struggles @WrongFootball, but #Madden20
ratings are out and the Dolphins
look TERRIBLE!! @EAMaddenNFL https://t.co/YLjeuzV3FP</t>
  </si>
  <si>
    <t xml:space="preserve">wrongfootball
</t>
  </si>
  <si>
    <t>emannnnnnnnn
.@Keenan13Allen says he won’t be
playing #Madden20 after seeing
his ratings _xD83E__xDD23_ (via @Chargers)
https://t.co/pBuRhKgfv1</t>
  </si>
  <si>
    <t>lex_luthor06
.@Keenan13Allen says he won’t be
playing #Madden20 after seeing
his ratings _xD83E__xDD23_ (via @Chargers)
https://t.co/pBuRhKgfv1</t>
  </si>
  <si>
    <t>k_joe_
Can't wait to take the sticks with
these guys. The #Madden20 ratings
are in » https://t.co/Rcu78behJC
_xD83D__xDCCA__xD83C__xDFAE_ https://t.co/CHqXu2KD83</t>
  </si>
  <si>
    <t>stampedeblue
_xD83E__xDDD0_ @dsleon45 | #Madden20 https://t.co/6Cxk9SXPMF</t>
  </si>
  <si>
    <t>svill56
.@Keenan13Allen says he won’t be
playing #Madden20 after seeing
his ratings _xD83E__xDD23_ (via @Chargers)
https://t.co/pBuRhKgfv1</t>
  </si>
  <si>
    <t>royale_sterlo
.@Keenan13Allen says he won’t be
playing #Madden20 after seeing
his ratings _xD83E__xDD23_ (via @Chargers)
https://t.co/pBuRhKgfv1</t>
  </si>
  <si>
    <t>bkbrandonnc
Your favorite @NFL players talk
Madden Ratings _xD83D__xDE01_ Click to see
all of the #Madden20 Player Ratings:
https://t.co/MpUmRKdxUK https://t.co/A8YkGHcnOK</t>
  </si>
  <si>
    <t>tezthademon2bz
.@ChaseDaniel's got our #Madden20
ratings and he's revealing them
to some very interested teammates.
PS - @EAMaddenNFL rating adjustor...
@The_Dream99 is _xD83D__xDC40_ for ya. https://t.co/oBa98G6w3t</t>
  </si>
  <si>
    <t>lmleanin
.@Keenan13Allen says he won’t be
playing #Madden20 after seeing
his ratings _xD83E__xDD23_ (via @Chargers)
https://t.co/pBuRhKgfv1</t>
  </si>
  <si>
    <t>xadriancarrillo
.@Keenan13Allen says he won’t be
playing #Madden20 after seeing
his ratings _xD83E__xDD23_ (via @Chargers)
https://t.co/pBuRhKgfv1</t>
  </si>
  <si>
    <t>matthewasher
The need for speed. Today’s full
#Madden20 ratings revealed the
@49ers have 3 backs in the top
seven in speed rating. https://t.co/9khkxJTUlw</t>
  </si>
  <si>
    <t>johnnyvolk
The need for speed. Today’s full
#Madden20 ratings revealed the
@49ers have 3 backs in the top
seven in speed rating. https://t.co/9khkxJTUlw</t>
  </si>
  <si>
    <t xml:space="preserve">49ers
</t>
  </si>
  <si>
    <t>fishmarketnews
Your favorite @NFL players talk
Madden Ratings _xD83D__xDE01_ Click to see
all of the #Madden20 Player Ratings:
https://t.co/MpUmRKdxUK https://t.co/A8YkGHcnOK</t>
  </si>
  <si>
    <t>phridayent
When #Madden20 drop their ratings
review, here comes #2KRatings WTF
is going on here? https://t.co/GjWicyIGrk</t>
  </si>
  <si>
    <t>wade_18_
Highest throwing power for a defender❓
Strongest kicking power❓ Slowest
on the team❓ Watch #Lions players
attempt to guess their teammates
@EAMaddenNFL #Madden20 ratings.
https://t.co/Aa22J1ZvXC</t>
  </si>
  <si>
    <t>tyre3x
.@Keenan13Allen says he won’t be
playing #Madden20 after seeing
his ratings _xD83E__xDD23_ (via @Chargers)
https://t.co/pBuRhKgfv1</t>
  </si>
  <si>
    <t>feliciobig
.@ChaseDaniel's got our #Madden20
ratings and he's revealing them
to some very interested teammates.
PS - @EAMaddenNFL rating adjustor...
@The_Dream99 is _xD83D__xDC40_ for ya. https://t.co/oBa98G6w3t</t>
  </si>
  <si>
    <t>geezy_98
.@Keenan13Allen says he won’t be
playing #Madden20 after seeing
his ratings _xD83E__xDD23_ (via @Chargers)
https://t.co/pBuRhKgfv1</t>
  </si>
  <si>
    <t>wash_nats_raur
Highest throwing power for a defender❓
Strongest kicking power❓ Slowest
on the team❓ Watch #Lions players
attempt to guess their teammates
@EAMaddenNFL #Madden20 ratings.
https://t.co/Aa22J1ZvXC</t>
  </si>
  <si>
    <t>dakrandallnesn
Here are the #Madden20 ratings
for every @Patriots player. Brady
(96) and Gilmore (94) only guys
in the 90-plus club. Edelman and
McCourty both got 89, while Shaq
Mason scored an 88. Still not sure
how Shilique Calhoun only got a
68, but that's a conversation for
another day. https://t.co/LXj6qZoBfs</t>
  </si>
  <si>
    <t xml:space="preserve">patriots
</t>
  </si>
  <si>
    <t>mferris32
Here are the #Madden20 ratings
for every @Patriots player. Brady
(96) and Gilmore (94) only guys
in the 90-plus club. Edelman and
McCourty both got 89, while Shaq
Mason scored an 88. Still not sure
how Shilique Calhoun only got a
68, but that's a conversation for
another day. https://t.co/LXj6qZoBfs</t>
  </si>
  <si>
    <t>jake_mitten
Can't wait to take the sticks with
these guys. The #Madden20 ratings
are in » https://t.co/Rcu78behJC
_xD83D__xDCCA__xD83C__xDFAE_ https://t.co/CHqXu2KD83</t>
  </si>
  <si>
    <t>mrdavisplease
Most ridiculous rating on #Madden20
I’ve seen so far: @Cantguardmike
with a strength of 75 @A_kamara6
with an elusiveness of 87 @XavierRhodes29_
with an 86 overall Who is making
these ratings??</t>
  </si>
  <si>
    <t xml:space="preserve">xavierrhodes29_
</t>
  </si>
  <si>
    <t xml:space="preserve">a_kamara6
</t>
  </si>
  <si>
    <t xml:space="preserve">cantguardmike
</t>
  </si>
  <si>
    <t>khalifa_edgar16
.@Keenan13Allen says he won’t be
playing #Madden20 after seeing
his ratings _xD83E__xDD23_ (via @Chargers)
https://t.co/pBuRhKgfv1</t>
  </si>
  <si>
    <t>markpavelich
Can't wait to take the sticks with
these guys. The #Madden20 ratings
are in » https://t.co/Rcu78behJC
_xD83D__xDCCA__xD83C__xDFAE_ https://t.co/CHqXu2KD83</t>
  </si>
  <si>
    <t>thailisrr
@deseanskii Those are the ratings
for madden20_xD83D__xDE2D__xD83D__xDE2D_</t>
  </si>
  <si>
    <t xml:space="preserve">deseanskii
</t>
  </si>
  <si>
    <t>trujilloo13
.@Keenan13Allen says he won’t be
playing #Madden20 after seeing
his ratings _xD83E__xDD23_ (via @Chargers)
https://t.co/pBuRhKgfv1</t>
  </si>
  <si>
    <t>nickllorente
Top 15 rated #Cowboys for #Madden20:
Z. Martin - 96 E. Elliott - 94
T. Frederick - 94 T. Smith - 94
B. Jones - 91 D. Lawrence - 89
A. Cooper - 89 LVE - 86 J. Smith
- 85 C. Jones - 84 S. Lee - 84
J. Witten - 83 D. Prescott - 81
C. Awuzie - 80 R. Cobb - 80</t>
  </si>
  <si>
    <t>garrettthepatwa
Can't wait to take the sticks with
these guys. The #Madden20 ratings
are in » https://t.co/Rcu78behJC
_xD83D__xDCCA__xD83C__xDFAE_ https://t.co/CHqXu2KD83</t>
  </si>
  <si>
    <t>abe_goesham
.@Keenan13Allen says he won’t be
playing #Madden20 after seeing
his ratings _xD83E__xDD23_ (via @Chargers)
https://t.co/pBuRhKgfv1</t>
  </si>
  <si>
    <t>comefollowdesi
Andrew Luck Top 5 QB??? I hope
he stays healthy and they make
the #playoffs #Madden20 #NFL #NFL100
https://t.co/v6QQeIBsrG</t>
  </si>
  <si>
    <t>chibsrsr
The #Ravens have two QBs that rank
in the Top 7 for speed in #Madden20.
https://t.co/9obDdLg4Co</t>
  </si>
  <si>
    <t>realjakevogel
The #Ravens have two QBs that rank
in the Top 7 for speed in #Madden20.
https://t.co/9obDdLg4Co</t>
  </si>
  <si>
    <t>boltonfan09
The need for speed. Today’s full
#Madden20 ratings revealed the
@49ers have 3 backs in the top
seven in speed rating. https://t.co/9khkxJTUlw</t>
  </si>
  <si>
    <t>jlhb510
The #49ers’ top 10 rated players
in #Madden20: Richard Sherman:
93 overall George Kittle: 90 Joe
Staley: 90 DeForest Buckner: 87
Robbie Gould: 85 Kyle Juszczyk:
85 Dee Ford: 84 Tevin Coleman:
83 Marquise Goodwin: 83 Mike McGlinchey:
83</t>
  </si>
  <si>
    <t>bairnbcs
Underrated? Overrated? The #Madden20
ratings have been released and
some of the Raiders' key players
were ranked surprisingly low. https://t.co/udoi1ebhIT
https://t.co/zx0Vb4THkc</t>
  </si>
  <si>
    <t>tracknationup
I will not be purchasing #Madden20</t>
  </si>
  <si>
    <t xml:space="preserve">saints
</t>
  </si>
  <si>
    <t>mazz1133
Highest throwing power for a defender❓
Strongest kicking power❓ Slowest
on the team❓ Watch #Lions players
attempt to guess their teammates
@EAMaddenNFL #Madden20 ratings.
https://t.co/Aa22J1ZvXC</t>
  </si>
  <si>
    <t>newc88
_xD83E__xDDD0_ @dsleon45 | #Madden20 https://t.co/6Cxk9SXPMF</t>
  </si>
  <si>
    <t>ragingbearfan
.@ChaseDaniel's got our #Madden20
ratings and he's revealing them
to some very interested teammates.
PS - @EAMaddenNFL rating adjustor...
@The_Dream99 is _xD83D__xDC40_ for ya. https://t.co/oBa98G6w3t</t>
  </si>
  <si>
    <t>buurrian
The need for speed. Today’s full
#Madden20 ratings revealed the
@49ers have 3 backs in the top
seven in speed rating. https://t.co/9khkxJTUlw</t>
  </si>
  <si>
    <t>tylerdozier9
_xD83E__xDDD0_ @dsleon45 | #Madden20 https://t.co/6Cxk9SXPMF</t>
  </si>
  <si>
    <t>mattfajnor
.@ChaseDaniel's got our #Madden20
ratings and he's revealing them
to some very interested teammates.
PS - @EAMaddenNFL rating adjustor...
@The_Dream99 is _xD83D__xDC40_ for ya. https://t.co/oBa98G6w3t</t>
  </si>
  <si>
    <t>sndpodcast
#Madden20 ratings are here _xD83D__xDEA8_ We
revealed the @eamaddenNFL ratings
to our guys and you don't want
to miss their reactions _xD83D__xDE02_ https://t.co/vB3L8XXGit</t>
  </si>
  <si>
    <t>joshisagrizzly
Underrated? Overrated? The #Madden20
ratings have been released and
some of the Raiders' key players
were ranked surprisingly low. https://t.co/udoi1ebhIT
https://t.co/zx0Vb4THkc</t>
  </si>
  <si>
    <t>burnett_khaliel
.@Keenan13Allen says he won’t be
playing #Madden20 after seeing
his ratings _xD83E__xDD23_ (via @Chargers)
https://t.co/pBuRhKgfv1</t>
  </si>
  <si>
    <t>sportsgamerson
NFL PLAYERS REACT TO MADDEN 20
RATINGS! #Madden20 Player Ratings
Released! ➡️https://t.co/fkrE5nGBYo
via @YouTube https://t.co/dTGppeJbIy</t>
  </si>
  <si>
    <t xml:space="preserve">youtube
</t>
  </si>
  <si>
    <t>geoiceyy
Your favorite @NFL players talk
Madden Ratings _xD83D__xDE01_ Click to see
all of the #Madden20 Player Ratings:
https://t.co/MpUmRKdxUK https://t.co/A8YkGHcnOK</t>
  </si>
  <si>
    <t>black_eskimo21
one of these players was an All-Pro,
led the league in tackles by 20
(despite missing a game) and won
Rookie of the Year. The other has
0 career sacks. Guess which has
the higher #Madden20 rating _xD83D__xDE44_
https://t.co/Zy7GgRz65X</t>
  </si>
  <si>
    <t>gshawnn
The highest rated Raven in @EAMaddenNFL:
none other than @Earl_Thomas❗️
#Madden20 https://t.co/GzNwfpniBI</t>
  </si>
  <si>
    <t>djboothonline
@NFL_Stats It's a video game. It
doesn't translate to real life.
#truth #Madden20</t>
  </si>
  <si>
    <t xml:space="preserve">nfl_stats
</t>
  </si>
  <si>
    <t>havoc_pure
Highest throwing power for a defender❓
Strongest kicking power❓ Slowest
on the team❓ Watch #Lions players
attempt to guess their teammates
@EAMaddenNFL #Madden20 ratings.
https://t.co/Aa22J1ZvXC</t>
  </si>
  <si>
    <t>detroitpodcast
What rating would you give the
#DetroitLions as a team on #Madden20
@AdamRStroz DSP = 72</t>
  </si>
  <si>
    <t xml:space="preserve">adamrstroz
</t>
  </si>
  <si>
    <t>kingkcoop22
#Madden20 ratings are in _xD83C__xDFC8__xD83C__xDFAE_ 9️⃣9️⃣
@DeAndreHopkins 9️⃣1️⃣ @saquon
9️⃣0️⃣ @AaronRodgers12 Everyone
else: https://t.co/apg6rViMUI https://t.co/LD1nmPb6KW</t>
  </si>
  <si>
    <t>fade2shadowz
#Madden20 ratings are here _xD83D__xDEA8_ We
revealed the @eamaddenNFL ratings
to our guys and you don't want
to miss their reactions _xD83D__xDE02_ https://t.co/vB3L8XXGit</t>
  </si>
  <si>
    <t>barkentine15
_xD83E__xDDD0_ @dsleon45 | #Madden20 https://t.co/6Cxk9SXPMF</t>
  </si>
  <si>
    <t>thejmvogel
You want #Madden20 Ratings? We
have #Madden20 Ratings. https://t.co/PRV2kf1QVb</t>
  </si>
  <si>
    <t>jshhboy
The highest rated Raven in @EAMaddenNFL:
none other than @Earl_Thomas❗️
#Madden20 https://t.co/GzNwfpniBI</t>
  </si>
  <si>
    <t>houdini_bitch
Can't wait to take the sticks with
these guys. The #Madden20 ratings
are in » https://t.co/Rcu78behJC
_xD83D__xDCCA__xD83C__xDFAE_ https://t.co/CHqXu2KD83</t>
  </si>
  <si>
    <t>90sbaby_1995
thoughts? _xD83E__xDD14_ @EAMaddenNFL | #Madden20
https://t.co/Zu4BuXenRi</t>
  </si>
  <si>
    <t>robconnett1
You want #Madden20 Ratings? We
have #Madden20 Ratings. https://t.co/PRV2kf1QVb</t>
  </si>
  <si>
    <t>julienoted_pfg
_xD83E__xDDD0_ @dsleon45 | #Madden20 https://t.co/6Cxk9SXPMF</t>
  </si>
  <si>
    <t>yaboyyjohnn
.@Keenan13Allen says he won’t be
playing #Madden20 after seeing
his ratings _xD83E__xDD23_ (via @Chargers)
https://t.co/pBuRhKgfv1</t>
  </si>
  <si>
    <t>savagejoe69420
one of these players was an All-Pro,
led the league in tackles by 20
(despite missing a game) and won
Rookie of the Year. The other has
0 career sacks. Guess which has
the higher #Madden20 rating _xD83D__xDE44_
https://t.co/Zy7GgRz65X</t>
  </si>
  <si>
    <t>zbt99aet
Can't wait to take the sticks with
these guys. The #Madden20 ratings
are in » https://t.co/Rcu78behJC
_xD83D__xDCCA__xD83C__xDFAE_ https://t.co/CHqXu2KD83</t>
  </si>
  <si>
    <t>bipolarmarty
#Madden20 put Melvin Gordon ahead
of Saquan Barkley _xD83D__xDE02__xD83D__xDE02__xD83D__xDE02__xD83D__xDE02__xD83D__xDE02__xD83D__xDE02_</t>
  </si>
  <si>
    <t>malik_whit98
The biggest snub of #Madden20 is
Taysom Hill, who is 56 overall
on the Saints. Seems like a farce</t>
  </si>
  <si>
    <t>deezoonn
Can't wait to take the sticks with
these guys. The #Madden20 ratings
are in » https://t.co/Rcu78behJC
_xD83D__xDCCA__xD83C__xDFAE_ https://t.co/CHqXu2KD83</t>
  </si>
  <si>
    <t>ayoooquis
Can't wait to take the sticks with
these guys. The #Madden20 ratings
are in » https://t.co/Rcu78behJC
_xD83D__xDCCA__xD83C__xDFAE_ https://t.co/CHqXu2KD83</t>
  </si>
  <si>
    <t xml:space="preserve">lavontedavid54
</t>
  </si>
  <si>
    <t xml:space="preserve">therealojhoward
</t>
  </si>
  <si>
    <t>itslittlebro_
This is your Madden #99Club‼️ #Madden20
https://t.co/bKVWeTJ5W2</t>
  </si>
  <si>
    <t>boliver36
Me at A LOT of these #Madden20
ratings: https://t.co/WYr3WGz3K8</t>
  </si>
  <si>
    <t>italo_l312
Agree or disagree? _xD83E__xDD14_ #Madden20
https://t.co/RR5hYOJ6MM</t>
  </si>
  <si>
    <t>kgore519
.@Keenan13Allen says he won’t be
playing #Madden20 after seeing
his ratings _xD83E__xDD23_ (via @Chargers)
https://t.co/pBuRhKgfv1</t>
  </si>
  <si>
    <t>routecombo
Y’all know where to go when I drop
an ebook. #madden20 https://t.co/bB2nTD1dLa</t>
  </si>
  <si>
    <t>skimbooo23
Y’all know where to go when I drop
an ebook. #madden20 https://t.co/bB2nTD1dLa</t>
  </si>
  <si>
    <t>pngata
Matt Breida: Underrated Jimmy G:
_xD83E__xDD14_ The #Madden20 ratings are out,
so it's time to ask which 49ers
got enough love and which ones
got too much https://t.co/QAZBBl2NJH
https://t.co/ff7vtb2eFP</t>
  </si>
  <si>
    <t>icyunvjr1023
My countdown to Madden 20 has officially
begun...! #Ravens #Madden20 #PS4
#XboxOne</t>
  </si>
  <si>
    <t>jawolemiss
#Madden20 ratings are here _xD83D__xDEA8_ We
revealed the @eamaddenNFL ratings
to our guys and you don't want
to miss their reactions _xD83D__xDE02_ https://t.co/vB3L8XXGit</t>
  </si>
  <si>
    <t>maddenturf
Y’all know where to go when I drop
an ebook. #madden20 https://t.co/bB2nTD1dLa</t>
  </si>
  <si>
    <t>random_guy_18
_xD83E__xDDD0_ @dsleon45 | #Madden20 https://t.co/6Cxk9SXPMF</t>
  </si>
  <si>
    <t>willpresti
@MySportsUpdate Gurley 97 Elliot
94 Barkley 91 Madden lowballed
Saquon. 2018 stats: Total Yds SB
2,028 EE 2,001 TG 1,831 Yds/Carry
SB 5.0 TG 4.9 EE 4.7 YAC SB 736
TG 617 EE 595 Fumbles SB 0 TG 0
EE 6 40+Yd Runs SB 7 TG 1 EE 0
OL Run Block Rank LAR 1st DAL 8th
NYG 29th #Madden #Madden20</t>
  </si>
  <si>
    <t xml:space="preserve">art_stapleton
</t>
  </si>
  <si>
    <t>mallimal_
.@Keenan13Allen says he won’t be
playing #Madden20 after seeing
his ratings _xD83E__xDD23_ (via @Chargers)
https://t.co/pBuRhKgfv1</t>
  </si>
  <si>
    <t>hunterfunsford
thoughts? _xD83E__xDD14_ @EAMaddenNFL | #Madden20
https://t.co/Zu4BuXenRi</t>
  </si>
  <si>
    <t>n_nasty18
_xD83E__xDDD0_ @dsleon45 | #Madden20 https://t.co/6Cxk9SXPMF</t>
  </si>
  <si>
    <t>brokebrutha_
Lmao. Melvin and Derwin are both
GROSSLY underrated. #Madden20 https://t.co/85u9hmMx6m</t>
  </si>
  <si>
    <t>bangdangpodcast
Not surprised #Madden20 rated Matt
Stafford a 79. They have been disrespecting
him since he came into the league.
https://t.co/4S4HWh43oS</t>
  </si>
  <si>
    <t>norapcapjordan
#Madden20 ratings are here _xD83D__xDEA8_ We
revealed the @eamaddenNFL ratings
to our guys and you don't want
to miss their reactions _xD83D__xDE02_ https://t.co/vB3L8XXGit</t>
  </si>
  <si>
    <t>mattalbrecht15
.@ChaseDaniel's got our #Madden20
ratings and he's revealing them
to some very interested teammates.
PS - @EAMaddenNFL rating adjustor...
@The_Dream99 is _xD83D__xDC40_ for ya. https://t.co/oBa98G6w3t</t>
  </si>
  <si>
    <t>philjonesnfl
Can't wait to take the sticks with
these guys. The #Madden20 ratings
are in » https://t.co/Rcu78behJC
_xD83D__xDCCA__xD83C__xDFAE_ https://t.co/CHqXu2KD83</t>
  </si>
  <si>
    <t>crash_kiid_q
.@Keenan13Allen says he won’t be
playing #Madden20 after seeing
his ratings _xD83E__xDD23_ (via @Chargers)
https://t.co/pBuRhKgfv1</t>
  </si>
  <si>
    <t>theamazingrocha
The #49ers’ top 10 rated players
in #Madden20: Richard Sherman:
93 overall George Kittle: 90 Joe
Staley: 90 DeForest Buckner: 87
Robbie Gould: 85 Kyle Juszczyk:
85 Dee Ford: 84 Tevin Coleman:
83 Marquise Goodwin: 83 Mike McGlinchey:
83</t>
  </si>
  <si>
    <t>youngjo____
Can't wait to take the sticks with
these guys. The #Madden20 ratings
are in » https://t.co/Rcu78behJC
_xD83D__xDCCA__xD83C__xDFAE_ https://t.co/CHqXu2KD83</t>
  </si>
  <si>
    <t>jacobraylawson
#Madden20 ratings are here _xD83D__xDEA8_ We
revealed the @eamaddenNFL ratings
to our guys and you don't want
to miss their reactions _xD83D__xDE02_ https://t.co/vB3L8XXGit</t>
  </si>
  <si>
    <t>kidasvp11
.@Keenan13Allen says he won’t be
playing #Madden20 after seeing
his ratings _xD83E__xDD23_ (via @Chargers)
https://t.co/pBuRhKgfv1</t>
  </si>
  <si>
    <t>sizzlingpopcorn
#NBA2K20 #Madden20 https://t.co/uRMgbKr0JB</t>
  </si>
  <si>
    <t>alex95533325
#Madden20 ratings are here _xD83D__xDEA8_ We
revealed the @eamaddenNFL ratings
to our guys and you don't want
to miss their reactions _xD83D__xDE02_ https://t.co/vB3L8XXGit</t>
  </si>
  <si>
    <t>coachgregburns
.@AdoreeKnows didn't like his #Madden20
rating but we for sure liked his
kicking skills _xD83D__xDE02__xD83D__xDE02_ #FightOn https://t.co/rApV36quW3</t>
  </si>
  <si>
    <t>yahoosportsnfl
.@EAMaddenNFL revealed their player
ratings and we noticed a few of
you were upset. We're here to help!
Which #Madden20 QB rating should
be adjusted ASAP? _xD83E__xDDD0_ *whispers*
@ClintOldenburg is bout to clock
some serious OT hours _xD83D__xDE2C_ ➡️ https://t.co/yJVoxpU9De
https://t.co/EDn59vZexp</t>
  </si>
  <si>
    <t>dekusaiz
.@EAMaddenNFL revealed their player
ratings and we noticed a few of
you were upset. We're here to help!
Which #Madden20 QB rating should
be adjusted ASAP? _xD83E__xDDD0_ *whispers*
@ClintOldenburg is bout to clock
some serious OT hours _xD83D__xDE2C_ ➡️ https://t.co/yJVoxpU9De
https://t.co/EDn59vZexp</t>
  </si>
  <si>
    <t>liightskinlogan
The #Madden20 ratings have arrived.
@TreWhite16 and @Micah_Hyde have
some thoughts... _xD83D__xDE02_ Check out our
@EAMaddenNFL team ratings: https://t.co/z5mjtBG1Rq
https://t.co/O7bd4Kw1SO</t>
  </si>
  <si>
    <t>meine_nfl
Ich schließe mich dem Boykott von
@Keenan13Allen an! Geht gar nicht
- keine Minute #Madden20 von mir!
. (Allerdings ging das auch mit
Madden 11-19 so... das erlaubt
das Zeitmanagement nicht) . BUT
STILL! . #rannfl https://t.co/41yv3g2HrO</t>
  </si>
  <si>
    <t>_wall11
.@Keenan13Allen says he won’t be
playing #Madden20 after seeing
his ratings _xD83E__xDD23_ (via @Chargers)
https://t.co/pBuRhKgfv1</t>
  </si>
  <si>
    <t>tuneintoo
Agree or disagree? _xD83E__xDD14_ #Madden20
https://t.co/RR5hYOJ6MM</t>
  </si>
  <si>
    <t>danzee1130
Your favorite @NFL players talk
Madden Ratings _xD83D__xDE01_ Click to see
all of the #Madden20 Player Ratings:
https://t.co/MpUmRKdxUK https://t.co/A8YkGHcnOK</t>
  </si>
  <si>
    <t>Directed</t>
  </si>
  <si>
    <t>datgreenblatt</t>
  </si>
  <si>
    <t>zachthemack51</t>
  </si>
  <si>
    <t>c_robbins_</t>
  </si>
  <si>
    <t>burdman18</t>
  </si>
  <si>
    <t>yeahdat_tay</t>
  </si>
  <si>
    <t>_famous____amos</t>
  </si>
  <si>
    <t>iamdave</t>
  </si>
  <si>
    <t>chenline5</t>
  </si>
  <si>
    <t>therealdk_1</t>
  </si>
  <si>
    <t>jaredobrien17</t>
  </si>
  <si>
    <t>sean12fenton</t>
  </si>
  <si>
    <t>major_tae</t>
  </si>
  <si>
    <t>girlthatsamir</t>
  </si>
  <si>
    <t>martinelvet</t>
  </si>
  <si>
    <t>mattdacattt</t>
  </si>
  <si>
    <t>scotttherock5</t>
  </si>
  <si>
    <t>cameronamos1999</t>
  </si>
  <si>
    <t>horizonteamuk</t>
  </si>
  <si>
    <t>mckennie_phil</t>
  </si>
  <si>
    <t>browns_daily</t>
  </si>
  <si>
    <t>bradsollberger</t>
  </si>
  <si>
    <t>lukestapleton11</t>
  </si>
  <si>
    <t>liiviingloud</t>
  </si>
  <si>
    <t>costness</t>
  </si>
  <si>
    <t>nfl_unicorn</t>
  </si>
  <si>
    <t>jtespi87</t>
  </si>
  <si>
    <t>ogjayross</t>
  </si>
  <si>
    <t>prodbysims</t>
  </si>
  <si>
    <t>kjgentry73</t>
  </si>
  <si>
    <t>tyrellfromga</t>
  </si>
  <si>
    <t>moonlightswami</t>
  </si>
  <si>
    <t>sportstori</t>
  </si>
  <si>
    <t>ajm0013</t>
  </si>
  <si>
    <t>theonlymontee</t>
  </si>
  <si>
    <t>dassassin9</t>
  </si>
  <si>
    <t>isaiahrichmond_</t>
  </si>
  <si>
    <t>jaylonswanston1</t>
  </si>
  <si>
    <t>oliviamoore1994</t>
  </si>
  <si>
    <t>aaoxjoker</t>
  </si>
  <si>
    <t>bigmang01</t>
  </si>
  <si>
    <t>frenchzfry</t>
  </si>
  <si>
    <t>moneydevoo_</t>
  </si>
  <si>
    <t>casbysupreme15</t>
  </si>
  <si>
    <t>carsonbyrd02</t>
  </si>
  <si>
    <t>marshmallow528</t>
  </si>
  <si>
    <t>grown_simbaaa</t>
  </si>
  <si>
    <t>chris03505</t>
  </si>
  <si>
    <t>kathryncook8</t>
  </si>
  <si>
    <t>eli_balcarcel2</t>
  </si>
  <si>
    <t>tomplaitt19</t>
  </si>
  <si>
    <t>realdanielvoss</t>
  </si>
  <si>
    <t>kylespani_0</t>
  </si>
  <si>
    <t>riffell_17</t>
  </si>
  <si>
    <t>frestico</t>
  </si>
  <si>
    <t>_m4ni4c_</t>
  </si>
  <si>
    <t>josebpuenter</t>
  </si>
  <si>
    <t>chiefs</t>
  </si>
  <si>
    <t>jackhdavies1</t>
  </si>
  <si>
    <t>prolificdrb</t>
  </si>
  <si>
    <t>mathews_rudy</t>
  </si>
  <si>
    <t>mackeymtz24</t>
  </si>
  <si>
    <t>nathanzegura</t>
  </si>
  <si>
    <t>beaubishop</t>
  </si>
  <si>
    <t>The #Madden20 ratings are out. Here is a rundown of all the #ProDucks ratings heading into the 2019 season. Who did @EAMaddenNFL get right and wrong? #GoDucks https://t.co/ZTkmmPgPJY</t>
  </si>
  <si>
    <t>Imagine being a starting tight end in the NFL and finding out some stats geek thinks you're ranked lower than a guy who spent a season in the booth and doesn't know the difference between Andrew Luck and Patrick Mahomes. #Madden20 
https://t.co/YjvSfD1LNP</t>
  </si>
  <si>
    <t>The bad thing about about ratings day is that for them its about a statement or trying to predict how these players will play for next year(they shouldn't do this).I remember when they gave Brady a 93 to start a year because they thought he was washed.Feels like Rodgers#Madden20</t>
  </si>
  <si>
    <t>Up and running on a Monday on CBD with @BeauBishop and @NathanZegura talking #Madden20 #Browns ratings, our number seven key to a successful season, headlines, soundbites and more! Join us.</t>
  </si>
  <si>
    <t>At least Gurley got a 97ovr _xD83E__xDD37__xD83C__xDFFE_‍♂️ #Madden20</t>
  </si>
  <si>
    <t>Yes these are real... _xD83D__xDE33__xD83D__xDC40_ #Madden20 https://t.co/KQ6i1adGCf</t>
  </si>
  <si>
    <t>Howdy ? _xD83D__xDC8B__xD83C__xDF51_
#MondayMotivation #Madden20 #LindseyGrahamResign #PernellWhitaker #wentz #bootybuilder #bustymia #single https://t.co/muzLqdS50I</t>
  </si>
  <si>
    <t>Best QB
Best TE
Best RT
BEASTS on defense
The @EAMaddenNFL ratings are out! #Madden20 https://t.co/p669vpg7FK</t>
  </si>
  <si>
    <t>Hunt-90
Chubb-85
Duke-80 
Can’t wait to have this 3 headed monster in #Madden20</t>
  </si>
  <si>
    <t>https://www.ea.com/games/madden-nfl/madden-nfl-20/news/gridiron-notes-6-28?utm_campaign=mad20_hd_ww_ic_soco_twt_m20gridironnotes628tw&amp;utm_source=twitter&amp;utm_medium=social&amp;cid=58916&amp;ts=1563215837972</t>
  </si>
  <si>
    <t>https://www.ea.com/games/madden-nfl/madden-nfl-20/news/gridiron-notes-6-28?utm_campaign=mad20_hd_ww_ic_soco_twt_m20gridironnotes628tw&amp;utm_source=twitter&amp;utm_medium=social&amp;cid=58916&amp;ts=1563216470979</t>
  </si>
  <si>
    <t>https://www.abc15.com/sports/sports-blogs-local/madden-rankings-cardinals-patrick-peterson-kyler-murray-highlight-teams-ratings</t>
  </si>
  <si>
    <t>http://po.st/scms/OrMCe04Lcp0lOFmbYkFbt_NzxJwaizKdP5_fB18Lcp0/UaqxKh</t>
  </si>
  <si>
    <t>https://www.youtube.com/watch?v=gjKNOBWSQ0c&amp;feature=youtu.be</t>
  </si>
  <si>
    <t>http://po.st/scms/OrMCe04Lcp0lOFmbYsJe1OkTJ6sFxZXJpXgKpeaCqYklOAo/Sycf2p</t>
  </si>
  <si>
    <t>https://broncoswire.usatoday.com/2019/07/15/madden-nfl-20-ratings-for-denver-broncos-players/</t>
  </si>
  <si>
    <t>https://broncoswire.usatoday.com/2019/07/15/broncos-specialist-casey-kreiter-among-worst-rated-players-in-madden-20/</t>
  </si>
  <si>
    <t>https://www.denverbroncos.com/news/a-look-at-madden-nfl-20-s-top-skill-ratings-for-the-broncos-roster</t>
  </si>
  <si>
    <t>https://nesn.com/?p=959327</t>
  </si>
  <si>
    <t>https://www.ea.com/games/madden-nfl/madden-nfl-20/news/gridiron-notes-6-28?utm_campaign=mad20_hd_ww_ic_soco_twt_m20gridironnotes628tw&amp;utm_source=twitter&amp;utm_medium=social&amp;cid=58916&amp;ts=1563215825067</t>
  </si>
  <si>
    <t>https://www.nbcsports.com/bayarea/raiders/madden-20-ratings-which-raiders-players-are-overratted-underrated</t>
  </si>
  <si>
    <t>https://www.complex.com/sports/2019/07/madden-20-player-ratings?utm_medium=social&amp;utm_campaign=complexmag&amp;utm_source=twitter.com</t>
  </si>
  <si>
    <t>https://www.nbcsports.com/bayarea/49ers/madden-20-ratings-which-49ers-players-are-underrated-overrated</t>
  </si>
  <si>
    <t>https://www.ea.com/games/madden-nfl/madden-nfl-20/news/gridiron-notes-6-28?utm_campaign=mad20_hd_ww_ic_soco_twt_m20gridironnotes628tw&amp;utm_source=twitter&amp;utm_medium=social&amp;cid=58916&amp;ts=1563216454569</t>
  </si>
  <si>
    <t>https://www.sbnation.com/nfl/2019/1/27/18199685/pro-bowl-announcer-jason-witten-espn-monday-night-football-patrick-mahomes?utm_campaign=sbnation.social&amp;utm_content=sbnation&amp;utm_medium=social&amp;utm_source=twitter</t>
  </si>
  <si>
    <t>https://sports.yahoo.com/think-you-know-the-10-highestrated-q-bs-in-madden-20-you-might-be-surprised-162156322.html</t>
  </si>
  <si>
    <t>https://www.youtube.com/watch?v=a9kI1t91MnQ&amp;feature=youtu.be</t>
  </si>
  <si>
    <t>https://twitter.com/MaddenWeebly/status/1150837672463753216</t>
  </si>
  <si>
    <t>http://po.st/scms/OrMCe04Lcp0lOFmbAiE_1u_0w1KYQLx6cbhKewfAVEowOAp7/sepShS</t>
  </si>
  <si>
    <t>https://www.ea.com/games/madden-nfl/madden-nfl-20/news/gridiron-notes-6-28?utm_campaign=mad20_hd_ww_ic_soco_twt_m20gridironnotes628tw&amp;utm_source=twitter&amp;utm_medium=social&amp;cid=58916&amp;ts=1563216453297</t>
  </si>
  <si>
    <t>https://www.easports.com/madden-nfl/player-ratings?utm_campaign=mad20_hd_ww_ic_soco_twt_m20ratingshubtw&amp;utm_source=twitter&amp;utm_medium=social&amp;cid=58923&amp;ts=1563215838338</t>
  </si>
  <si>
    <t>https://www.ea.com/games/madden-nfl/madden-nfl-20/news/gridiron-notes-6-28?utm_campaign=mad20_hd_ww_ic_soco_twt_m20gridironnotes628tw&amp;utm_source=twitter&amp;utm_medium=social&amp;cid=58916&amp;ts=1563216471518</t>
  </si>
  <si>
    <t>abc15.com</t>
  </si>
  <si>
    <t>po.st</t>
  </si>
  <si>
    <t>usatoday.com</t>
  </si>
  <si>
    <t>denverbroncos.com</t>
  </si>
  <si>
    <t>nbcsports.com</t>
  </si>
  <si>
    <t>complex.com</t>
  </si>
  <si>
    <t>sbnation.com</t>
  </si>
  <si>
    <t>yahoo.com</t>
  </si>
  <si>
    <t>easports.com</t>
  </si>
  <si>
    <t>madden20 producks goducks</t>
  </si>
  <si>
    <t>madden20 browns</t>
  </si>
  <si>
    <t>mondaymotivation madden20 lindseygrahamresign pernellwhitaker wentz bootybuilder bustymia single</t>
  </si>
  <si>
    <t>https://pbs.twimg.com/media/D_iZPBSXoAALZ7s.jpg</t>
  </si>
  <si>
    <t>https://pbs.twimg.com/media/D_iZ782XYAIcRGB.jpg</t>
  </si>
  <si>
    <t>https://pbs.twimg.com/media/D_iZb0CWsAINsUO.jpg</t>
  </si>
  <si>
    <t>http://pbs.twimg.com/profile_images/1109908003581579264/Wp078v1L_normal.jpg</t>
  </si>
  <si>
    <t>http://pbs.twimg.com/profile_images/1146174156138061830/S7OdL3lF_normal.jpg</t>
  </si>
  <si>
    <t>http://pbs.twimg.com/profile_images/694919716993921026/S2n8o8x5_normal.jpg</t>
  </si>
  <si>
    <t>http://pbs.twimg.com/profile_images/951565387354771457/Vhj4V3ZK_normal.jpg</t>
  </si>
  <si>
    <t>http://pbs.twimg.com/profile_images/987050028567900160/sKNTcqZG_normal.jpg</t>
  </si>
  <si>
    <t>http://pbs.twimg.com/profile_images/1123092158335131648/YwMmcB1S_normal.png</t>
  </si>
  <si>
    <t>http://pbs.twimg.com/profile_images/620688161753042944/To0XnGVA_normal.jpg</t>
  </si>
  <si>
    <t>http://pbs.twimg.com/profile_images/1144374727466602496/qScikYd9_normal.jpg</t>
  </si>
  <si>
    <t>http://pbs.twimg.com/profile_images/1146938625357156352/2ELBJtLS_normal.jpg</t>
  </si>
  <si>
    <t>http://pbs.twimg.com/profile_images/1147153491133128709/nuI_zsn4_normal.jpg</t>
  </si>
  <si>
    <t>http://pbs.twimg.com/profile_images/1120216192663334919/1EIBfSw2_normal.jpg</t>
  </si>
  <si>
    <t>http://pbs.twimg.com/profile_images/1024438687726268422/CYcrlD-5_normal.jpg</t>
  </si>
  <si>
    <t>http://pbs.twimg.com/profile_images/694159173123047425/XRzC7MDJ_normal.jpg</t>
  </si>
  <si>
    <t>http://pbs.twimg.com/profile_images/876315735995408385/R_LSwFaH_normal.jpg</t>
  </si>
  <si>
    <t>http://pbs.twimg.com/profile_images/1130596497639313409/JUota79K_normal.jpg</t>
  </si>
  <si>
    <t>http://pbs.twimg.com/profile_images/1112933998169395200/SssIO1bg_normal.jpg</t>
  </si>
  <si>
    <t>http://pbs.twimg.com/profile_images/1018340063531470848/ntjG4SDm_normal.jpg</t>
  </si>
  <si>
    <t>http://pbs.twimg.com/profile_images/1136126160801284096/IIVzIUkS_normal.jpg</t>
  </si>
  <si>
    <t>http://pbs.twimg.com/profile_images/1124824946675470336/IbIrmmm8_normal.jpg</t>
  </si>
  <si>
    <t>http://pbs.twimg.com/profile_images/1019005119843721218/ku0PYEWQ_normal.jpg</t>
  </si>
  <si>
    <t>http://pbs.twimg.com/profile_images/1143116435993985030/PDrHCf2a_normal.jpg</t>
  </si>
  <si>
    <t>http://pbs.twimg.com/profile_images/1085964324445798401/9FuCkGln_normal.jpg</t>
  </si>
  <si>
    <t>http://pbs.twimg.com/profile_images/907794795296382978/LgPrZWXF_normal.jpg</t>
  </si>
  <si>
    <t>http://pbs.twimg.com/profile_images/1111380680422887435/NYocD8u2_normal.jpg</t>
  </si>
  <si>
    <t>http://pbs.twimg.com/profile_images/1107508518230347777/60zNM2f4_normal.jpg</t>
  </si>
  <si>
    <t>http://pbs.twimg.com/profile_images/1085737097544253440/KVeZJ3wO_normal.jpg</t>
  </si>
  <si>
    <t>http://pbs.twimg.com/profile_images/1065985948910002177/XFwANOXb_normal.jpg</t>
  </si>
  <si>
    <t>http://pbs.twimg.com/profile_images/936318777066708994/nYAJbES__normal.jpg</t>
  </si>
  <si>
    <t>http://pbs.twimg.com/profile_images/1109809276518891520/yCxVeIDX_normal.jpg</t>
  </si>
  <si>
    <t>http://pbs.twimg.com/profile_images/1141264820718768128/7FbyJ0NA_normal.jpg</t>
  </si>
  <si>
    <t>http://pbs.twimg.com/profile_images/1010323049348861952/zCAuKpxQ_normal.jpg</t>
  </si>
  <si>
    <t>http://pbs.twimg.com/profile_images/923003075148775424/uIG9AdAV_normal.jpg</t>
  </si>
  <si>
    <t>http://pbs.twimg.com/profile_images/1115397951101308933/o101wmyi_normal.jpg</t>
  </si>
  <si>
    <t>18:43:01</t>
  </si>
  <si>
    <t>18:43:05</t>
  </si>
  <si>
    <t>18:43:06</t>
  </si>
  <si>
    <t>18:43:13</t>
  </si>
  <si>
    <t>18:43:23</t>
  </si>
  <si>
    <t>18:43:27</t>
  </si>
  <si>
    <t>18:43:28</t>
  </si>
  <si>
    <t>18:43:29</t>
  </si>
  <si>
    <t>18:43:30</t>
  </si>
  <si>
    <t>18:43:36</t>
  </si>
  <si>
    <t>18:43:37</t>
  </si>
  <si>
    <t>18:43:49</t>
  </si>
  <si>
    <t>18:43:58</t>
  </si>
  <si>
    <t>18:44:01</t>
  </si>
  <si>
    <t>18:43:19</t>
  </si>
  <si>
    <t>18:44:07</t>
  </si>
  <si>
    <t>18:44:12</t>
  </si>
  <si>
    <t>18:44:11</t>
  </si>
  <si>
    <t>18:44:13</t>
  </si>
  <si>
    <t>18:44:17</t>
  </si>
  <si>
    <t>17:04:16</t>
  </si>
  <si>
    <t>18:44:19</t>
  </si>
  <si>
    <t>18:44:20</t>
  </si>
  <si>
    <t>18:44:24</t>
  </si>
  <si>
    <t>18:43:40</t>
  </si>
  <si>
    <t>18:44:26</t>
  </si>
  <si>
    <t>18:44:39</t>
  </si>
  <si>
    <t>18:44:40</t>
  </si>
  <si>
    <t>18:44:53</t>
  </si>
  <si>
    <t>18:44:57</t>
  </si>
  <si>
    <t>18:44:59</t>
  </si>
  <si>
    <t>18:45:00</t>
  </si>
  <si>
    <t>18:45:06</t>
  </si>
  <si>
    <t>18:45:12</t>
  </si>
  <si>
    <t>18:45:34</t>
  </si>
  <si>
    <t>18:45:36</t>
  </si>
  <si>
    <t>18:45:45</t>
  </si>
  <si>
    <t>18:44:08</t>
  </si>
  <si>
    <t>18:45:49</t>
  </si>
  <si>
    <t>18:45:54</t>
  </si>
  <si>
    <t>18:46:04</t>
  </si>
  <si>
    <t>18:46:07</t>
  </si>
  <si>
    <t>18:46:08</t>
  </si>
  <si>
    <t>18:46:10</t>
  </si>
  <si>
    <t>18:46:11</t>
  </si>
  <si>
    <t>18:46:13</t>
  </si>
  <si>
    <t>18:46:20</t>
  </si>
  <si>
    <t>18:46:25</t>
  </si>
  <si>
    <t>18:46:26</t>
  </si>
  <si>
    <t>18:46:27</t>
  </si>
  <si>
    <t>18:46:29</t>
  </si>
  <si>
    <t>18:46:33</t>
  </si>
  <si>
    <t>18:46:34</t>
  </si>
  <si>
    <t>18:45:08</t>
  </si>
  <si>
    <t>18:46:44</t>
  </si>
  <si>
    <t>18:45:04</t>
  </si>
  <si>
    <t>18:45:14</t>
  </si>
  <si>
    <t>18:46:56</t>
  </si>
  <si>
    <t>18:47:02</t>
  </si>
  <si>
    <t>18:47:05</t>
  </si>
  <si>
    <t>18:47:06</t>
  </si>
  <si>
    <t>18:47:07</t>
  </si>
  <si>
    <t>18:47:09</t>
  </si>
  <si>
    <t>18:47:10</t>
  </si>
  <si>
    <t>18:46:55</t>
  </si>
  <si>
    <t>18:47:11</t>
  </si>
  <si>
    <t>18:47:12</t>
  </si>
  <si>
    <t>https://twitter.com/datgreenblatt/status/1150838194633469952</t>
  </si>
  <si>
    <t>https://twitter.com/zachthemack51/status/1150838208239943681</t>
  </si>
  <si>
    <t>https://twitter.com/c_robbins_/status/1150838215722577920</t>
  </si>
  <si>
    <t>https://twitter.com/burdman18/status/1150838242658463744</t>
  </si>
  <si>
    <t>https://twitter.com/yeahdat_tay/status/1150838283880022016</t>
  </si>
  <si>
    <t>https://twitter.com/_famous____amos/status/1150838300623720448</t>
  </si>
  <si>
    <t>https://twitter.com/iamdave/status/1150838304612462592</t>
  </si>
  <si>
    <t>https://twitter.com/chenline5/status/1150838310987845632</t>
  </si>
  <si>
    <t>https://twitter.com/therealdk_1/status/1150838313349050370</t>
  </si>
  <si>
    <t>https://twitter.com/jaredobrien17/status/1150838341669183489</t>
  </si>
  <si>
    <t>https://twitter.com/sean12fenton/status/1150838345876070400</t>
  </si>
  <si>
    <t>https://twitter.com/major_tae/status/1150838396085891073</t>
  </si>
  <si>
    <t>https://twitter.com/girlthatsamir/status/1150838434333888518</t>
  </si>
  <si>
    <t>https://twitter.com/martinelvet/status/1150838445889036288</t>
  </si>
  <si>
    <t>https://twitter.com/mattdacattt/status/1150838266792275968</t>
  </si>
  <si>
    <t>https://twitter.com/mattdacattt/status/1150838469796626432</t>
  </si>
  <si>
    <t>https://twitter.com/scotttherock5/status/1150838471956844545</t>
  </si>
  <si>
    <t>https://twitter.com/cameronamos1999/status/1150838491913293830</t>
  </si>
  <si>
    <t>https://twitter.com/horizonteamuk/status/1150838468890771458</t>
  </si>
  <si>
    <t>https://twitter.com/horizonteamuk/status/1150838485508665344</t>
  </si>
  <si>
    <t>https://twitter.com/horizonteamuk/status/1150838496397025280</t>
  </si>
  <si>
    <t>https://twitter.com/mckennie_phil/status/1150838513639796736</t>
  </si>
  <si>
    <t>https://twitter.com/browns_daily/status/1150813341062959104</t>
  </si>
  <si>
    <t>https://twitter.com/bradsollberger/status/1150838521248276482</t>
  </si>
  <si>
    <t>https://twitter.com/lukestapleton11/status/1150838523668422658</t>
  </si>
  <si>
    <t>https://twitter.com/liiviingloud/status/1150838542685429763</t>
  </si>
  <si>
    <t>https://twitter.com/costness/status/1150838542962167809</t>
  </si>
  <si>
    <t>https://twitter.com/nfl_unicorn/status/1150838356932083712</t>
  </si>
  <si>
    <t>https://twitter.com/nfl_unicorn/status/1150838548670504960</t>
  </si>
  <si>
    <t>https://twitter.com/jtespi87/status/1150838604106784768</t>
  </si>
  <si>
    <t>https://twitter.com/ogjayross/status/1150838609651609601</t>
  </si>
  <si>
    <t>https://twitter.com/prodbysims/status/1150838664055988225</t>
  </si>
  <si>
    <t>https://twitter.com/kjgentry73/status/1150838680589725696</t>
  </si>
  <si>
    <t>https://twitter.com/tyrellfromga/status/1150838689469206532</t>
  </si>
  <si>
    <t>https://twitter.com/moonlightswami/status/1150838691365081089</t>
  </si>
  <si>
    <t>https://twitter.com/sportstori/status/1150838717453688833</t>
  </si>
  <si>
    <t>https://twitter.com/ajm0013/status/1150838741319200770</t>
  </si>
  <si>
    <t>https://twitter.com/theonlymontee/status/1150838835196112899</t>
  </si>
  <si>
    <t>https://twitter.com/tweetsbyathlete/status/1150838845463834627</t>
  </si>
  <si>
    <t>https://twitter.com/picolass666/status/1150838882449207296</t>
  </si>
  <si>
    <t>https://twitter.com/picolass666/status/1150838473286389766</t>
  </si>
  <si>
    <t>https://twitter.com/maddenweebly/status/1150838899876474886</t>
  </si>
  <si>
    <t>https://twitter.com/dassassin9/status/1150838917840556032</t>
  </si>
  <si>
    <t>https://twitter.com/isaiahrichmond_/status/1150838961855766528</t>
  </si>
  <si>
    <t>https://twitter.com/jaylonswanston1/status/1150838971519385606</t>
  </si>
  <si>
    <t>https://twitter.com/oliviamoore1994/status/1150838975655043074</t>
  </si>
  <si>
    <t>https://twitter.com/aaoxjoker/status/1150838986707034113</t>
  </si>
  <si>
    <t>https://twitter.com/bigmang01/status/1150838990813237248</t>
  </si>
  <si>
    <t>https://twitter.com/frenchzfry/status/1150839000292319232</t>
  </si>
  <si>
    <t>https://twitter.com/moneydevoo_/status/1150839029539246081</t>
  </si>
  <si>
    <t>https://twitter.com/casbysupreme15/status/1150839048396824577</t>
  </si>
  <si>
    <t>https://twitter.com/carsonbyrd02/status/1150839050020016130</t>
  </si>
  <si>
    <t>https://twitter.com/marshmallow528/status/1150839052171653121</t>
  </si>
  <si>
    <t>https://twitter.com/grown_simbaaa/status/1150839058832273408</t>
  </si>
  <si>
    <t>https://twitter.com/chris03505/status/1150839067141169153</t>
  </si>
  <si>
    <t>https://twitter.com/kathryncook8/status/1150839080680329216</t>
  </si>
  <si>
    <t>https://twitter.com/clintoldenburg/status/1150839088183951361</t>
  </si>
  <si>
    <t>https://twitter.com/eli_balcarcel2/status/1150838724701446144</t>
  </si>
  <si>
    <t>https://twitter.com/eli_balcarcel2/status/1150839129585987586</t>
  </si>
  <si>
    <t>https://twitter.com/eli_balcarcel2/status/1150838708859486208</t>
  </si>
  <si>
    <t>https://twitter.com/eli_balcarcel2/status/1150838752631300098</t>
  </si>
  <si>
    <t>https://twitter.com/eli_balcarcel2/status/1150838977055854592</t>
  </si>
  <si>
    <t>https://twitter.com/tomplaitt19/status/1150839179938603008</t>
  </si>
  <si>
    <t>https://twitter.com/realdanielvoss/status/1150839204731138048</t>
  </si>
  <si>
    <t>https://twitter.com/kylespani_0/status/1150839217355939841</t>
  </si>
  <si>
    <t>https://twitter.com/riffell_17/status/1150839220614963200</t>
  </si>
  <si>
    <t>https://twitter.com/frestico/status/1150839226440867842</t>
  </si>
  <si>
    <t>https://twitter.com/_m4ni4c_/status/1150839234573623296</t>
  </si>
  <si>
    <t>https://twitter.com/josebpuenter/status/1150839235789971462</t>
  </si>
  <si>
    <t>https://twitter.com/chiefs/status/1150839173181562881</t>
  </si>
  <si>
    <t>https://twitter.com/jackhdavies1/status/1150839240445583360</t>
  </si>
  <si>
    <t>https://twitter.com/prolificdrb/status/1150839242962214912</t>
  </si>
  <si>
    <t>https://twitter.com/mathews_rudy/status/1150839246141288451</t>
  </si>
  <si>
    <t>https://twitter.com/mackeymtz24/status/1150839246699356160</t>
  </si>
  <si>
    <t>1150838194633469952</t>
  </si>
  <si>
    <t>1150838208239943681</t>
  </si>
  <si>
    <t>1150838215722577920</t>
  </si>
  <si>
    <t>1150838242658463744</t>
  </si>
  <si>
    <t>1150838283880022016</t>
  </si>
  <si>
    <t>1150838300623720448</t>
  </si>
  <si>
    <t>1150838304612462592</t>
  </si>
  <si>
    <t>1150838310987845632</t>
  </si>
  <si>
    <t>1150838313349050370</t>
  </si>
  <si>
    <t>1150838341669183489</t>
  </si>
  <si>
    <t>1150838345876070400</t>
  </si>
  <si>
    <t>1150838396085891073</t>
  </si>
  <si>
    <t>1150838434333888518</t>
  </si>
  <si>
    <t>1150838445889036288</t>
  </si>
  <si>
    <t>1150838266792275968</t>
  </si>
  <si>
    <t>1150838469796626432</t>
  </si>
  <si>
    <t>1150838471956844545</t>
  </si>
  <si>
    <t>1150838491913293830</t>
  </si>
  <si>
    <t>1150838468890771458</t>
  </si>
  <si>
    <t>1150838485508665344</t>
  </si>
  <si>
    <t>1150838496397025280</t>
  </si>
  <si>
    <t>1150838513639796736</t>
  </si>
  <si>
    <t>1150813341062959104</t>
  </si>
  <si>
    <t>1150838521248276482</t>
  </si>
  <si>
    <t>1150838523668422658</t>
  </si>
  <si>
    <t>1150838542685429763</t>
  </si>
  <si>
    <t>1150838542962167809</t>
  </si>
  <si>
    <t>1150838356932083712</t>
  </si>
  <si>
    <t>1150838548670504960</t>
  </si>
  <si>
    <t>1150838604106784768</t>
  </si>
  <si>
    <t>1150838609651609601</t>
  </si>
  <si>
    <t>1150838664055988225</t>
  </si>
  <si>
    <t>1150838680589725696</t>
  </si>
  <si>
    <t>1150838689469206532</t>
  </si>
  <si>
    <t>1150838691365081089</t>
  </si>
  <si>
    <t>1150838717453688833</t>
  </si>
  <si>
    <t>1150838741319200770</t>
  </si>
  <si>
    <t>1150838835196112899</t>
  </si>
  <si>
    <t>1150838845463834627</t>
  </si>
  <si>
    <t>1150838882449207296</t>
  </si>
  <si>
    <t>1150838473286389766</t>
  </si>
  <si>
    <t>1150838899876474886</t>
  </si>
  <si>
    <t>1150838917840556032</t>
  </si>
  <si>
    <t>1150838961855766528</t>
  </si>
  <si>
    <t>1150838971519385606</t>
  </si>
  <si>
    <t>1150838975655043074</t>
  </si>
  <si>
    <t>1150838986707034113</t>
  </si>
  <si>
    <t>1150838990813237248</t>
  </si>
  <si>
    <t>1150839000292319232</t>
  </si>
  <si>
    <t>1150839029539246081</t>
  </si>
  <si>
    <t>1150839048396824577</t>
  </si>
  <si>
    <t>1150839050020016130</t>
  </si>
  <si>
    <t>1150839052171653121</t>
  </si>
  <si>
    <t>1150839058832273408</t>
  </si>
  <si>
    <t>1150839067141169153</t>
  </si>
  <si>
    <t>1150839080680329216</t>
  </si>
  <si>
    <t>1150839088183951361</t>
  </si>
  <si>
    <t>1150838724701446144</t>
  </si>
  <si>
    <t>1150839129585987586</t>
  </si>
  <si>
    <t>1150838708859486208</t>
  </si>
  <si>
    <t>1150838752631300098</t>
  </si>
  <si>
    <t>1150838977055854592</t>
  </si>
  <si>
    <t>1150839179938603008</t>
  </si>
  <si>
    <t>1150839204731138048</t>
  </si>
  <si>
    <t>1150839217355939841</t>
  </si>
  <si>
    <t>1150839220614963200</t>
  </si>
  <si>
    <t>1150839226440867842</t>
  </si>
  <si>
    <t>1150839234573623296</t>
  </si>
  <si>
    <t>1150839235789971462</t>
  </si>
  <si>
    <t>1150839173181562881</t>
  </si>
  <si>
    <t>1150839240445583360</t>
  </si>
  <si>
    <t>1150839242962214912</t>
  </si>
  <si>
    <t>1150839246141288451</t>
  </si>
  <si>
    <t>1150839246699356160</t>
  </si>
  <si>
    <t>1150824465917456385</t>
  </si>
  <si>
    <t>14181617</t>
  </si>
  <si>
    <t>Tweetlogix</t>
  </si>
  <si>
    <t>Andrew Greenblatt</t>
  </si>
  <si>
    <t>Zach Mack</t>
  </si>
  <si>
    <t>Chris Robbins</t>
  </si>
  <si>
    <t>Ben Burdi</t>
  </si>
  <si>
    <t>Tay</t>
  </si>
  <si>
    <t>Famous Amos</t>
  </si>
  <si>
    <t>Dave drives a Honda</t>
  </si>
  <si>
    <t>Carson☃️❄️</t>
  </si>
  <si>
    <t>Devante Kinder</t>
  </si>
  <si>
    <t>jared Obrien</t>
  </si>
  <si>
    <t>Sean Fenton</t>
  </si>
  <si>
    <t>D Jones</t>
  </si>
  <si>
    <t>Amir ✨</t>
  </si>
  <si>
    <t>Martin</t>
  </si>
  <si>
    <t>Matt</t>
  </si>
  <si>
    <t>Scotttherock</t>
  </si>
  <si>
    <t>Cam⚾️_xD83E__xDD21_</t>
  </si>
  <si>
    <t>Team Horizon</t>
  </si>
  <si>
    <t>Phil McKennie</t>
  </si>
  <si>
    <t>Browns_Daily</t>
  </si>
  <si>
    <t>Nathan Zegura</t>
  </si>
  <si>
    <t>Beau Bishop</t>
  </si>
  <si>
    <t>BSolls</t>
  </si>
  <si>
    <t>luke</t>
  </si>
  <si>
    <t>Rashad</t>
  </si>
  <si>
    <t>CJ⚡️</t>
  </si>
  <si>
    <t>NFL UNICORN</t>
  </si>
  <si>
    <t>John</t>
  </si>
  <si>
    <t>Ross</t>
  </si>
  <si>
    <t>7-10 ♋️</t>
  </si>
  <si>
    <t>bigmoney73_xD83C__xDFC8_</t>
  </si>
  <si>
    <t>William Hardy</t>
  </si>
  <si>
    <t>Andre Weingarten</t>
  </si>
  <si>
    <t>Tori Petry</t>
  </si>
  <si>
    <t>A.J.</t>
  </si>
  <si>
    <t>Monte</t>
  </si>
  <si>
    <t>Dante</t>
  </si>
  <si>
    <t>RICH</t>
  </si>
  <si>
    <t>Athlete_xD83D__xDD25__xD83D__xDD25_</t>
  </si>
  <si>
    <t>Abby Jonas</t>
  </si>
  <si>
    <t>AAO x Joker</t>
  </si>
  <si>
    <t>George Hastings</t>
  </si>
  <si>
    <t>Callus Cole Miller</t>
  </si>
  <si>
    <t>Devin_xD83D__xDCA8_</t>
  </si>
  <si>
    <t>Casby ✊_xD83C__xDFFF_</t>
  </si>
  <si>
    <t>Carson Byrd</t>
  </si>
  <si>
    <t>Sammie ❤</t>
  </si>
  <si>
    <t>LAKERS IN FO</t>
  </si>
  <si>
    <t>Bubba :)</t>
  </si>
  <si>
    <t>Kathryn Cook</t>
  </si>
  <si>
    <t>Elijah Balcarcel</t>
  </si>
  <si>
    <t>-_xD835__xDCB6__xD835__xDCC1__xD835__xDC52__xD835__xDCCD__xD835__xDCBE__xD835__xDCC8_ _xD83C__xDF42_</t>
  </si>
  <si>
    <t>Daniel Voss</t>
  </si>
  <si>
    <t>Kansas City Chiefs</t>
  </si>
  <si>
    <t>TheDr.K</t>
  </si>
  <si>
    <t>Ja〽️ie Riffell</t>
  </si>
  <si>
    <t>alamarq</t>
  </si>
  <si>
    <t>_xD83D__xDC41_‍_xD83D__xDDE8_♠️_xD83D__xDC41_‍_xD83D__xDDE8_</t>
  </si>
  <si>
    <t>JosePuente</t>
  </si>
  <si>
    <t>Jack</t>
  </si>
  <si>
    <t>DRB</t>
  </si>
  <si>
    <t>Rudy Mathews</t>
  </si>
  <si>
    <t>Trey</t>
  </si>
  <si>
    <t>UO Ad Alum. Agency account coordinator. #AutismAwareness</t>
  </si>
  <si>
    <t>Irish for a day hungover for a night</t>
  </si>
  <si>
    <t>NHL, MLB, NFL, NBA, NFL Draft and Gymnastics Fan @ProCentral101 for Draft, @DETLionsPodcast writer covering @Lions #NFLDraft Threads and Lions.</t>
  </si>
  <si>
    <t>#LackOfWorries-https://t.co/kRDesb3haX #GetGreatOrGetGone</t>
  </si>
  <si>
    <t>They still out to get me cause they never got me</t>
  </si>
  <si>
    <t>Indy kid. Blerd. Pretend sports writer. Dailies a 10th gen Civic.</t>
  </si>
  <si>
    <t>Living for my lord and savior Jesus Christ CHS'19 Reds, Colts, Purdue, and Celtics fan</t>
  </si>
  <si>
    <t>Madden 19 Canadian Champion.  CerebralVictory</t>
  </si>
  <si>
    <t>never been afraid to take a gamble on myself #206</t>
  </si>
  <si>
    <t>_xD83C__xDDE8__xD83C__xDDE6_416✈️_xD83C__xDDFA__xD83C__xDDF8_704 | Aspiring Producer _xD83C__xDFA7_| USAF _xD83C__xDDFA__xD83C__xDDF8_ | Walking Ticket |</t>
  </si>
  <si>
    <t>Fortis Fortuna Adiuvat</t>
  </si>
  <si>
    <t>|Santa Ana College Student Athlete| _xD83D__xDCDA__xD83C__xDFC8_</t>
  </si>
  <si>
    <t>Gamer _xD83C__xDFAE_</t>
  </si>
  <si>
    <t>The Official Twitter for the Horizon team. Gaming and entertainment organisation. Owners are @TangBusiness, @Barberk3012 &amp; @HorizonJester.</t>
  </si>
  <si>
    <t>Cleveland Browns Daily hosted by @BeauBishop and @NathanZegura Mon-Fri, 1-3p ET, on @ESPNCleveland.</t>
  </si>
  <si>
    <t>Cleveland Browns Senior Media Broadcaster; @Browns_Daily M-F 1-3pm ET; 
@kailaelizabeth is my better half;
Proud Father of 2 amazing children</t>
  </si>
  <si>
    <t>Man of Leisure. The Bishop in Bishop &amp; Laurinaitis 97.1 The Fan. Co-Host Cleveland Browns Daily 850 ESPN Cleveland. Bourbon &amp; Eggs Enthusiast.</t>
  </si>
  <si>
    <t>Combat war veteran , U.S. Army,{RET} ,    Master Mason , Jesus,#Biohacker #browns, followed by God</t>
  </si>
  <si>
    <t>Chilling | NSU Alumni | #YK</t>
  </si>
  <si>
    <t>【NFL&amp;AAF&amp;MLB SUPER FAN】
NFLとAAFとMLBをこよなく愛する不良少年(成人済)。
全てのチームのファンでもあります。
最近はWWEにもハマっています。
好きなスポーツを楽しむだけのアカウントですので、
リツイートの量が非常に多いです。</t>
  </si>
  <si>
    <t>Faith and family. Husband, Dad, son, etc. Army Veteran, OEF. Texas State Alum. Go Spurs Go! Eat'em Up Cats!!! Go Cowboys! Always ready to BBQ...and retweet...</t>
  </si>
  <si>
    <t>#HipHopHead | A&amp;R | Sports Connoisseur | Producer | These Are My Views And Not Those Of My Employer | Troll</t>
  </si>
  <si>
    <t>PRODUCER [Hip-Hop, Rap, R&amp;B &amp; Pop]; I DJ sometimes; Recording Engineer. Technologist. Enterprise Solutions Advocate #JSUalumni</t>
  </si>
  <si>
    <t>Circle got smaller, everybody can't go</t>
  </si>
  <si>
    <t>Albion College, Omega TKE 1827, Chemistry and History Major</t>
  </si>
  <si>
    <t>23 | @EAMaddenNFL Associate Franchise &amp; Gameplay Designer, Roster &amp; Ratings | #RatingsAdjustor | #FranchiseNation</t>
  </si>
  <si>
    <t>Emmy-nominated multimedia journalist for the Detroit @Lions. @UF alum. IG/snap: sportstori</t>
  </si>
  <si>
    <t>| Jack of all trades. Master of none. | IG/SC: AJM0013 | #KeepPounding #Knicks</t>
  </si>
  <si>
    <t>Monte Island _xD83C__xDFDD_ #LC22_xD83D__xDC99__xD83C__xDFC8_- https://t.co/AZShugj73f #RIPGDad #RIPUnc #LLM❤️ FMOIG @Montewitdagoat</t>
  </si>
  <si>
    <t>LA Lakers , LA Dodgers , Oakland Raiders Fan. 21</t>
  </si>
  <si>
    <t>Charismatic ☺
Wide Receiver #7_xD83C__xDFC8_</t>
  </si>
  <si>
    <t>_xD83D__xDE18_</t>
  </si>
  <si>
    <t>Member of AAO Clan // Gamer // Dreams Become True Only If U Make Them Reality _xD83D__xDCAA__xD83C__xDFFF__xD83D__xDCAA__xD83C__xDFFF__xD83D__xDCAA__xD83C__xDFFF_// Xbox GT~ AAO x Joker</t>
  </si>
  <si>
    <t>A life without risks is no life at all. Carpe Diem RIP Tuck 8-27-16. #excelsior #EverybodyIn⁠ ⁠ #WeTheNorth</t>
  </si>
  <si>
    <t>New Orleans Raised #BeYourself IG:CasbyTheSupreme15</t>
  </si>
  <si>
    <t>I play Baseball. My YouTube channel is Carson Byrd</t>
  </si>
  <si>
    <t>I'm a mess, but I'm the mess that you wanted _xD83C__xDFB6_
18 shows &amp; counting _xD83D__xDC96_
Hoping to meet Taylor next era _xD83D__xDE01_</t>
  </si>
  <si>
    <t>#lakeshow</t>
  </si>
  <si>
    <t>sc: bubba.gump69</t>
  </si>
  <si>
    <t>Love all things #Marketing and sport II #CovUni #CCCU #TXST #Bobcats #Saints #Lions #Arsenal #scoliosis II https://t.co/OkI2DlmeZj II 
  All views my own</t>
  </si>
  <si>
    <t>| _xD835__xDC54__xD835__xDCC7__xD835__xDC52__xD835__xDCCE__xD835__xDCC8__xD835__xDC5C__xD835__xDCC3_ _xD835__xDCBF__xD835__xDCB6__xD835__xDCC2__xD835__xDC52__xD835__xDCC8_ |♡| _xD835__xDCB7__xD835__xDCC7__xD835__xDC5C__xD835__xDCB8__xD835__xDCC0_ _xD835__xDCBD__xD835__xDCCA__xD835__xDCC3__xD835__xDCC9__xD835__xDC52__xD835__xDCC7_ |</t>
  </si>
  <si>
    <t>R.I.P.                                                                    Cameron Boyce                                             _xD83D__xDD4A_7-6-19_xD83D__xDD4A_</t>
  </si>
  <si>
    <t>Official Twitter account of the Kansas City #Chiefs. | #ChiefsKingdom</t>
  </si>
  <si>
    <t>@laclippers | @chiefs</t>
  </si>
  <si>
    <t>“I mean where the fuck should i really even start!?” #GoCubs #GoBlue #DawgPound #LakerNation #OVO</t>
  </si>
  <si>
    <t>when in doubt, suck a titty</t>
  </si>
  <si>
    <t>Husband, Father, Madden Marvel, ex Fortnite Junkie, APEX loving, retired EA Sports Game Changer, and all around Legend!</t>
  </si>
  <si>
    <t>$ Chasing this money    SC :kcben69                                        _xD83E__xDD40__xD83C__xDF0E__xD83D__xDE80_</t>
  </si>
  <si>
    <t>#ChiefsKingdom</t>
  </si>
  <si>
    <t>Humble as ever. Hall of fame Troller _xD83D__xDD25_</t>
  </si>
  <si>
    <t>THS student, Nerd, Band Geek and Chiefs Fan #ChiefsKingdom</t>
  </si>
  <si>
    <t>The Prince of all Saiyans #RaiderNation #gospursgo #TogetherWe ♉</t>
  </si>
  <si>
    <t>Eugene, OR</t>
  </si>
  <si>
    <t>ohio</t>
  </si>
  <si>
    <t>Michigan</t>
  </si>
  <si>
    <t>O-H-I-O!</t>
  </si>
  <si>
    <t>Normal, IL</t>
  </si>
  <si>
    <t>Peterborough</t>
  </si>
  <si>
    <t xml:space="preserve">Seattle WA.. </t>
  </si>
  <si>
    <t>Forney, TX</t>
  </si>
  <si>
    <t>Savannah, GA</t>
  </si>
  <si>
    <t>#zWo</t>
  </si>
  <si>
    <t>Ohio, USA</t>
  </si>
  <si>
    <t>Land O' Lakes, FL via N.E. OH</t>
  </si>
  <si>
    <t>Newcastle,England</t>
  </si>
  <si>
    <t>Portsmouth, VA</t>
  </si>
  <si>
    <t>Living in Tokyo (東京都江戸川区)</t>
  </si>
  <si>
    <t>VA</t>
  </si>
  <si>
    <t xml:space="preserve">between Memphis &amp; New Orleans </t>
  </si>
  <si>
    <t>Striving for greatness</t>
  </si>
  <si>
    <t>Florida ✈️ Detroit</t>
  </si>
  <si>
    <t>Somewhere tryna be great !</t>
  </si>
  <si>
    <t xml:space="preserve">California </t>
  </si>
  <si>
    <t>District of Columbia, USA</t>
  </si>
  <si>
    <t>Illinois, USA</t>
  </si>
  <si>
    <t>Houston</t>
  </si>
  <si>
    <t>Algiers</t>
  </si>
  <si>
    <t>Georgia, USA</t>
  </si>
  <si>
    <t>Bellevue, NE</t>
  </si>
  <si>
    <t>United Kingdom</t>
  </si>
  <si>
    <t>Wellington, FL</t>
  </si>
  <si>
    <t>Cambridge, OH</t>
  </si>
  <si>
    <t>Nowata, OK</t>
  </si>
  <si>
    <t>1 Arrowhead Drive</t>
  </si>
  <si>
    <t>Panama City, FL</t>
  </si>
  <si>
    <t>kansas city</t>
  </si>
  <si>
    <t>Ibiza</t>
  </si>
  <si>
    <t>St Louis, MO</t>
  </si>
  <si>
    <t>Trenton, MO</t>
  </si>
  <si>
    <t>Planet Vegeta/ Demon World</t>
  </si>
  <si>
    <t>https://t.co/dv7aszFwfO</t>
  </si>
  <si>
    <t>https://t.co/Yx9DSxk4ly</t>
  </si>
  <si>
    <t>https://t.co/1loVewANUz</t>
  </si>
  <si>
    <t>https://t.co/ddG0WWhbbO</t>
  </si>
  <si>
    <t>https://t.co/s6MEJxcUig</t>
  </si>
  <si>
    <t>http://t.co/Abcydlf2YW</t>
  </si>
  <si>
    <t>https://t.co/UvFR5CfMf6</t>
  </si>
  <si>
    <t>https://t.co/TkTeLJH7rv</t>
  </si>
  <si>
    <t>https://t.co/5dlI4afzBd</t>
  </si>
  <si>
    <t>https://t.co/N7O0TD4JLV</t>
  </si>
  <si>
    <t>https://t.co/8VWBxVLshC</t>
  </si>
  <si>
    <t>https://t.co/9UI8vHd2nW</t>
  </si>
  <si>
    <t>https://t.co/Us2e1XVvjv</t>
  </si>
  <si>
    <t>https://t.co/9ceKgbK2yA</t>
  </si>
  <si>
    <t>https://t.co/N0uMdOw7sx</t>
  </si>
  <si>
    <t>https://t.co/BwPxogts6t</t>
  </si>
  <si>
    <t>https://t.co/bLb6yLBGWq</t>
  </si>
  <si>
    <t>https://t.co/K7Q25DNqzQ</t>
  </si>
  <si>
    <t>https://t.co/fML3Zy9urY</t>
  </si>
  <si>
    <t>https://pbs.twimg.com/profile_banners/1287680844/1549999904</t>
  </si>
  <si>
    <t>https://pbs.twimg.com/profile_banners/503153585/1511230159</t>
  </si>
  <si>
    <t>https://pbs.twimg.com/profile_banners/3280805730/1468207739</t>
  </si>
  <si>
    <t>https://pbs.twimg.com/profile_banners/204208254/1401197449</t>
  </si>
  <si>
    <t>https://pbs.twimg.com/profile_banners/2605266520/1559831981</t>
  </si>
  <si>
    <t>https://pbs.twimg.com/profile_banners/1707409416/1474678143</t>
  </si>
  <si>
    <t>https://pbs.twimg.com/profile_banners/14181617/1524694615</t>
  </si>
  <si>
    <t>https://pbs.twimg.com/profile_banners/713810541135970305/1549393996</t>
  </si>
  <si>
    <t>https://pbs.twimg.com/profile_banners/1056518082/1531187392</t>
  </si>
  <si>
    <t>https://pbs.twimg.com/profile_banners/984141589420310528/1523488483</t>
  </si>
  <si>
    <t>https://pbs.twimg.com/profile_banners/91049767/1551539367</t>
  </si>
  <si>
    <t>https://pbs.twimg.com/profile_banners/2164390163/1562905983</t>
  </si>
  <si>
    <t>https://pbs.twimg.com/profile_banners/545457939/1472976498</t>
  </si>
  <si>
    <t>https://pbs.twimg.com/profile_banners/1917969048/1556901032</t>
  </si>
  <si>
    <t>https://pbs.twimg.com/profile_banners/2216208723/1531102427</t>
  </si>
  <si>
    <t>https://pbs.twimg.com/profile_banners/1115664399870484481/1556018603</t>
  </si>
  <si>
    <t>https://pbs.twimg.com/profile_banners/67971206/1556040742</t>
  </si>
  <si>
    <t>https://pbs.twimg.com/profile_banners/19316413/1440370806</t>
  </si>
  <si>
    <t>https://pbs.twimg.com/profile_banners/80204559/1510111803</t>
  </si>
  <si>
    <t>https://pbs.twimg.com/profile_banners/1028205896/1550221920</t>
  </si>
  <si>
    <t>https://pbs.twimg.com/profile_banners/258586083/1562979876</t>
  </si>
  <si>
    <t>https://pbs.twimg.com/profile_banners/2380801483/1557200563</t>
  </si>
  <si>
    <t>https://pbs.twimg.com/profile_banners/1047858138324467712/1554413285</t>
  </si>
  <si>
    <t>https://pbs.twimg.com/profile_banners/4764911886/1537237298</t>
  </si>
  <si>
    <t>https://pbs.twimg.com/profile_banners/136402205/1538771758</t>
  </si>
  <si>
    <t>https://pbs.twimg.com/profile_banners/36359263/1555703349</t>
  </si>
  <si>
    <t>https://pbs.twimg.com/profile_banners/3051607184/1555314643</t>
  </si>
  <si>
    <t>https://pbs.twimg.com/profile_banners/976503296872669185/1544619077</t>
  </si>
  <si>
    <t>https://pbs.twimg.com/profile_banners/373530050/1508785998</t>
  </si>
  <si>
    <t>https://pbs.twimg.com/profile_banners/461433188/1448240081</t>
  </si>
  <si>
    <t>https://pbs.twimg.com/profile_banners/598952207/1558452545</t>
  </si>
  <si>
    <t>https://pbs.twimg.com/profile_banners/3402349947/1524546153</t>
  </si>
  <si>
    <t>https://pbs.twimg.com/profile_banners/2344283479/1561375071</t>
  </si>
  <si>
    <t>https://pbs.twimg.com/profile_banners/234261110/1562547003</t>
  </si>
  <si>
    <t>https://pbs.twimg.com/profile_banners/4159742055/1547749079</t>
  </si>
  <si>
    <t>https://pbs.twimg.com/profile_banners/761613210117996544/1563216020</t>
  </si>
  <si>
    <t>https://pbs.twimg.com/profile_banners/762298874266460164/1501567868</t>
  </si>
  <si>
    <t>https://pbs.twimg.com/profile_banners/3177535012/1539277281</t>
  </si>
  <si>
    <t>https://pbs.twimg.com/profile_banners/355872526/1563060481</t>
  </si>
  <si>
    <t>https://pbs.twimg.com/profile_banners/3011751020/1561012015</t>
  </si>
  <si>
    <t>https://pbs.twimg.com/profile_banners/316547773/1493053735</t>
  </si>
  <si>
    <t>https://pbs.twimg.com/profile_banners/242042639/1559854321</t>
  </si>
  <si>
    <t>https://pbs.twimg.com/profile_banners/963153265/1559500545</t>
  </si>
  <si>
    <t>https://pbs.twimg.com/profile_banners/516816272/1542985763</t>
  </si>
  <si>
    <t>https://pbs.twimg.com/profile_banners/2905032814/1512070768</t>
  </si>
  <si>
    <t>https://pbs.twimg.com/profile_banners/564110213/1553434126</t>
  </si>
  <si>
    <t>https://pbs.twimg.com/profile_banners/895046063664627712/1502231147</t>
  </si>
  <si>
    <t>https://pbs.twimg.com/profile_banners/33583496/1555549528</t>
  </si>
  <si>
    <t>https://pbs.twimg.com/profile_banners/3295490436/1561953943</t>
  </si>
  <si>
    <t>https://pbs.twimg.com/profile_banners/803980343300734981/1557571761</t>
  </si>
  <si>
    <t>https://pbs.twimg.com/profile_banners/2691722675/1547582652</t>
  </si>
  <si>
    <t>https://pbs.twimg.com/profile_banners/27892208/1535573187</t>
  </si>
  <si>
    <t>https://pbs.twimg.com/profile_banners/1036634586/1489981811</t>
  </si>
  <si>
    <t>https://pbs.twimg.com/profile_banners/2872452669/1538495588</t>
  </si>
  <si>
    <t>https://pbs.twimg.com/profile_banners/496185177/1562966893</t>
  </si>
  <si>
    <t>https://pbs.twimg.com/profile_banners/3279126750/1508896055</t>
  </si>
  <si>
    <t>https://pbs.twimg.com/profile_banners/3050641334/1558459299</t>
  </si>
  <si>
    <t>http://pbs.twimg.com/profile_images/1054498788440662016/EA43103B_normal.jpg</t>
  </si>
  <si>
    <t>http://pbs.twimg.com/profile_images/1095490495437066241/WgVTOseD_normal.jpg</t>
  </si>
  <si>
    <t>http://pbs.twimg.com/profile_images/1148776286703280129/rzRRWO6g_normal.jpg</t>
  </si>
  <si>
    <t>http://pbs.twimg.com/profile_images/1033943796038426624/kG-bHTPB_normal.jpg</t>
  </si>
  <si>
    <t>http://pbs.twimg.com/profile_images/984208254854221826/hP3HwKFK_normal.jpg</t>
  </si>
  <si>
    <t>http://pbs.twimg.com/profile_images/1132214768729698304/afHU1YRS_normal.jpg</t>
  </si>
  <si>
    <t>http://pbs.twimg.com/profile_images/1094610268548681731/IRoxoO04_normal.jpg</t>
  </si>
  <si>
    <t>http://pbs.twimg.com/profile_images/1116662015836270592/HGkMOAER_normal.jpg</t>
  </si>
  <si>
    <t>http://pbs.twimg.com/profile_images/1146334292/n1397618104_30063212_7122_beau_knows_2_normal.jpg</t>
  </si>
  <si>
    <t>http://pbs.twimg.com/profile_images/1095085089770360834/4GooW26c_normal.jpg</t>
  </si>
  <si>
    <t>http://pbs.twimg.com/profile_images/1064275287074992128/idFnFWYf_normal.jpg</t>
  </si>
  <si>
    <t>http://pbs.twimg.com/profile_images/768174253703241728/jDCY3ZdG_normal.jpg</t>
  </si>
  <si>
    <t>http://pbs.twimg.com/profile_images/1121922174414196736/3svj8CkM_normal.jpg</t>
  </si>
  <si>
    <t>http://pbs.twimg.com/profile_images/1117696392057643008/BJFzIKTF_normal.jpg</t>
  </si>
  <si>
    <t>http://pbs.twimg.com/profile_images/1128876833863348225/NI8MpH1O_normal.jpg</t>
  </si>
  <si>
    <t>http://pbs.twimg.com/profile_images/1088999112719196160/Ja0_ZdAU_normal.jpg</t>
  </si>
  <si>
    <t>http://pbs.twimg.com/profile_images/1148031360164122626/MHxKNSPA_normal.jpg</t>
  </si>
  <si>
    <t>http://pbs.twimg.com/profile_images/1150838196625915904/YOcZZwkh_normal.jpg</t>
  </si>
  <si>
    <t>http://pbs.twimg.com/profile_images/1050430999472025601/JgpnXlVY_normal.jpg</t>
  </si>
  <si>
    <t>http://pbs.twimg.com/profile_images/1145522307387072517/TJ_MWaN6_normal.jpg</t>
  </si>
  <si>
    <t>http://pbs.twimg.com/profile_images/1136737529040900096/AnUYyjxZ_normal.jpg</t>
  </si>
  <si>
    <t>http://pbs.twimg.com/profile_images/1150163042119933953/woI0oWRh_normal.jpg</t>
  </si>
  <si>
    <t>http://pbs.twimg.com/profile_images/1130217475361124354/XpkkWHjf_normal.jpg</t>
  </si>
  <si>
    <t>http://pbs.twimg.com/profile_images/1148457379429834752/YAOlokg4_normal.jpg</t>
  </si>
  <si>
    <t>http://pbs.twimg.com/profile_images/1118662012127600645/NHddSg6C_normal.png</t>
  </si>
  <si>
    <t>http://pbs.twimg.com/profile_images/1142136023805255681/u6UvDpRs_normal.jpg</t>
  </si>
  <si>
    <t>http://pbs.twimg.com/profile_images/1110240193678901248/475tY7D5_normal.jpg</t>
  </si>
  <si>
    <t>http://pbs.twimg.com/profile_images/843670964105875457/clbDKOt__normal.jpg</t>
  </si>
  <si>
    <t>http://pbs.twimg.com/profile_images/1147811276493660161/3MgnQiCT_normal.jpg</t>
  </si>
  <si>
    <t>http://pbs.twimg.com/profile_images/1146562197788790784/jaYDGd_n_normal.jpg</t>
  </si>
  <si>
    <t>https://twitter.com/datgreenblatt</t>
  </si>
  <si>
    <t>https://twitter.com/zachthemack51</t>
  </si>
  <si>
    <t>https://twitter.com/c_robbins_</t>
  </si>
  <si>
    <t>https://twitter.com/burdman18</t>
  </si>
  <si>
    <t>https://twitter.com/yeahdat_tay</t>
  </si>
  <si>
    <t>https://twitter.com/_famous____amos</t>
  </si>
  <si>
    <t>https://twitter.com/iamdave</t>
  </si>
  <si>
    <t>https://twitter.com/chenline5</t>
  </si>
  <si>
    <t>https://twitter.com/therealdk_1</t>
  </si>
  <si>
    <t>https://twitter.com/jaredobrien17</t>
  </si>
  <si>
    <t>https://twitter.com/sean12fenton</t>
  </si>
  <si>
    <t>https://twitter.com/major_tae</t>
  </si>
  <si>
    <t>https://twitter.com/girlthatsamir</t>
  </si>
  <si>
    <t>https://twitter.com/martinelvet</t>
  </si>
  <si>
    <t>https://twitter.com/mattdacattt</t>
  </si>
  <si>
    <t>https://twitter.com/scotttherock5</t>
  </si>
  <si>
    <t>https://twitter.com/cameronamos1999</t>
  </si>
  <si>
    <t>https://twitter.com/horizonteamuk</t>
  </si>
  <si>
    <t>https://twitter.com/mckennie_phil</t>
  </si>
  <si>
    <t>https://twitter.com/browns_daily</t>
  </si>
  <si>
    <t>https://twitter.com/nathanzegura</t>
  </si>
  <si>
    <t>https://twitter.com/beaubishop</t>
  </si>
  <si>
    <t>https://twitter.com/bradsollberger</t>
  </si>
  <si>
    <t>https://twitter.com/lukestapleton11</t>
  </si>
  <si>
    <t>https://twitter.com/liiviingloud</t>
  </si>
  <si>
    <t>https://twitter.com/costness</t>
  </si>
  <si>
    <t>https://twitter.com/nfl_unicorn</t>
  </si>
  <si>
    <t>https://twitter.com/jtespi87</t>
  </si>
  <si>
    <t>https://twitter.com/ogjayross</t>
  </si>
  <si>
    <t>https://twitter.com/prodbysims</t>
  </si>
  <si>
    <t>https://twitter.com/kjgentry73</t>
  </si>
  <si>
    <t>https://twitter.com/tyrellfromga</t>
  </si>
  <si>
    <t>https://twitter.com/moonlightswami</t>
  </si>
  <si>
    <t>https://twitter.com/sportstori</t>
  </si>
  <si>
    <t>https://twitter.com/ajm0013</t>
  </si>
  <si>
    <t>https://twitter.com/theonlymontee</t>
  </si>
  <si>
    <t>https://twitter.com/dassassin9</t>
  </si>
  <si>
    <t>https://twitter.com/isaiahrichmond_</t>
  </si>
  <si>
    <t>https://twitter.com/jaylonswanston1</t>
  </si>
  <si>
    <t>https://twitter.com/oliviamoore1994</t>
  </si>
  <si>
    <t>https://twitter.com/aaoxjoker</t>
  </si>
  <si>
    <t>https://twitter.com/bigmang01</t>
  </si>
  <si>
    <t>https://twitter.com/frenchzfry</t>
  </si>
  <si>
    <t>https://twitter.com/moneydevoo_</t>
  </si>
  <si>
    <t>https://twitter.com/casbysupreme15</t>
  </si>
  <si>
    <t>https://twitter.com/carsonbyrd02</t>
  </si>
  <si>
    <t>https://twitter.com/marshmallow528</t>
  </si>
  <si>
    <t>https://twitter.com/grown_simbaaa</t>
  </si>
  <si>
    <t>https://twitter.com/chris03505</t>
  </si>
  <si>
    <t>https://twitter.com/kathryncook8</t>
  </si>
  <si>
    <t>https://twitter.com/eli_balcarcel2</t>
  </si>
  <si>
    <t>https://twitter.com/tomplaitt19</t>
  </si>
  <si>
    <t>https://twitter.com/realdanielvoss</t>
  </si>
  <si>
    <t>https://twitter.com/chiefs</t>
  </si>
  <si>
    <t>https://twitter.com/kylespani_0</t>
  </si>
  <si>
    <t>https://twitter.com/riffell_17</t>
  </si>
  <si>
    <t>https://twitter.com/frestico</t>
  </si>
  <si>
    <t>https://twitter.com/_m4ni4c_</t>
  </si>
  <si>
    <t>https://twitter.com/josebpuenter</t>
  </si>
  <si>
    <t>https://twitter.com/jackhdavies1</t>
  </si>
  <si>
    <t>https://twitter.com/prolificdrb</t>
  </si>
  <si>
    <t>https://twitter.com/mathews_rudy</t>
  </si>
  <si>
    <t>https://twitter.com/mackeymtz24</t>
  </si>
  <si>
    <t xml:space="preserve">nfl
</t>
  </si>
  <si>
    <t xml:space="preserve">jayonbrown12
</t>
  </si>
  <si>
    <t>clintoldenburg
#Madden20 ratings are here _xD83D__xDEA8_ We
revealed the @eamaddenNFL ratings
to our guys and you don't want
to miss their reactions _xD83D__xDE02_ https://t.co/vB3L8XXGit</t>
  </si>
  <si>
    <t>datgreenblatt
The #Madden20 ratings are out.
Here is a rundown of all the #ProDucks
ratings heading into the 2019 season.
Who did @EAMaddenNFL get right
and wrong? #GoDucks https://t.co/ZTkmmPgPJY</t>
  </si>
  <si>
    <t>zachthemack51
Can't wait to take the sticks with
these guys. The #Madden20 ratings
are in » https://t.co/Rcu78behJC
_xD83D__xDCCA__xD83C__xDFAE_ https://t.co/CHqXu2KD83</t>
  </si>
  <si>
    <t>c_robbins_
Highest throwing power for a defender❓
Strongest kicking power❓ Slowest
on the team❓ Watch #Lions players
attempt to guess their teammates
@EAMaddenNFL #Madden20 ratings.
https://t.co/Aa22J1ZvXC</t>
  </si>
  <si>
    <t>burdman18
_xD83D__xDEA8_ Reminder that the #Madden20
Ratings were stretched this year
_xD83D__xDE09_ Read up on what that means _xD83D__xDC47_
https://t.co/UKqSbZ7btt</t>
  </si>
  <si>
    <t>yeahdat_tay
The highest rated Raven in @EAMaddenNFL:
none other than @Earl_Thomas❗️
#Madden20 https://t.co/GzNwfpniBI</t>
  </si>
  <si>
    <t>_famous____amos
We asked our guys what they thought
their #Madden20 rating should be.
You won't want to miss their reactions.
(Especially @damontaekazee's _xD83D__xDE02_)
https://t.co/uhWTl6sMHv</t>
  </si>
  <si>
    <t>iamdave
Imagine being a starting tight
end in the NFL and finding out
some stats geek thinks you're ranked
lower than a guy who spent a season
in the booth and doesn't know the
difference between Andrew Luck
and Patrick Mahomes. #Madden20
https://t.co/YjvSfD1LNP</t>
  </si>
  <si>
    <t>chenline5
You want #Madden20 Ratings? We
have #Madden20 Ratings. https://t.co/PRV2kf1QVb</t>
  </si>
  <si>
    <t>therealdk_1
thoughts? _xD83E__xDD14_ @EAMaddenNFL | #Madden20
https://t.co/Zu4BuXenRi</t>
  </si>
  <si>
    <t>jaredobrien17
Agree or disagree? _xD83E__xDD14_ #Madden20
https://t.co/RR5hYOJ6MM</t>
  </si>
  <si>
    <t>sean12fenton
The bad thing about about ratings
day is that for them its about
a statement or trying to predict
how these players will play for
next year(they shouldn't do this).I
remember when they gave Brady a
93 to start a year because they
thought he was washed.Feels like
Rodgers#Madden20</t>
  </si>
  <si>
    <t>major_tae
_xD83E__xDDD0_ @dsleon45 | #Madden20 https://t.co/6Cxk9SXPMF</t>
  </si>
  <si>
    <t>girlthatsamir
.@Keenan13Allen says he won’t be
playing #Madden20 after seeing
his ratings _xD83E__xDD23_ (via @Chargers)
https://t.co/pBuRhKgfv1</t>
  </si>
  <si>
    <t>martinelvet
.@AdoreeKnows didn't like his #Madden20
rating but we for sure liked his
kicking skills _xD83D__xDE02__xD83D__xDE02_ #FightOn https://t.co/rApV36quW3</t>
  </si>
  <si>
    <t>mattdacattt
The #Madden20 ratings have arrived.
@TreWhite16 and @Micah_Hyde have
some thoughts... _xD83D__xDE02_ Check out our
@EAMaddenNFL team ratings: https://t.co/z5mjtBG1Rq
https://t.co/O7bd4Kw1SO</t>
  </si>
  <si>
    <t>scotttherock5
Your favorite @NFL players talk
Madden Ratings _xD83D__xDE01_ Click to see
all of the #Madden20 Player Ratings:
https://t.co/MpUmRKdxUK https://t.co/A8YkGHcnOK</t>
  </si>
  <si>
    <t>cameronamos1999
Top 15 rated #Cowboys for #Madden20:
Z. Martin - 96 E. Elliott - 94
T. Frederick - 94 T. Smith - 94
B. Jones - 91 D. Lawrence - 89
A. Cooper - 89 LVE - 86 J. Smith
- 85 C. Jones - 84 S. Lee - 84
J. Witten - 83 D. Prescott - 81
C. Awuzie - 80 R. Cobb - 80</t>
  </si>
  <si>
    <t>horizonteamuk
The #Madden20 ratings have arrived.
@TreWhite16 and @Micah_Hyde have
some thoughts... _xD83D__xDE02_ Check out our
@EAMaddenNFL team ratings: https://t.co/z5mjtBG1Rq
https://t.co/O7bd4Kw1SO</t>
  </si>
  <si>
    <t>mckennie_phil
We asked our guys what they thought
their #Madden20 rating should be.
You won't want to miss their reactions.
(Especially @damontaekazee's _xD83D__xDE02_)
https://t.co/uhWTl6sMHv</t>
  </si>
  <si>
    <t>browns_daily
Up and running on a Monday on CBD
with @BeauBishop and @NathanZegura
talking #Madden20 #Browns ratings,
our number seven key to a successful
season, headlines, soundbites and
more! Join us.</t>
  </si>
  <si>
    <t xml:space="preserve">nathanzegura
</t>
  </si>
  <si>
    <t xml:space="preserve">beaubishop
</t>
  </si>
  <si>
    <t>bradsollberger
Up and running on a Monday on CBD
with @BeauBishop and @NathanZegura
talking #Madden20 #Browns ratings,
our number seven key to a successful
season, headlines, soundbites and
more! Join us.</t>
  </si>
  <si>
    <t>lukestapleton11
.@Keenan13Allen says he won’t be
playing #Madden20 after seeing
his ratings _xD83E__xDD23_ (via @Chargers)
https://t.co/pBuRhKgfv1</t>
  </si>
  <si>
    <t>liiviingloud
We asked our guys what they thought
their #Madden20 rating should be.
You won't want to miss their reactions.
(Especially @damontaekazee's _xD83D__xDE02_)
https://t.co/uhWTl6sMHv</t>
  </si>
  <si>
    <t>costness
Your favorite @NFL players talk
Madden Ratings _xD83D__xDE01_ Click to see
all of the #Madden20 Player Ratings:
https://t.co/MpUmRKdxUK https://t.co/A8YkGHcnOK</t>
  </si>
  <si>
    <t>nfl_unicorn
_xD83E__xDDD0_ @dsleon45 | #Madden20 https://t.co/6Cxk9SXPMF</t>
  </si>
  <si>
    <t>jtespi87
.@Keenan13Allen says he won’t be
playing #Madden20 after seeing
his ratings _xD83E__xDD23_ (via @Chargers)
https://t.co/pBuRhKgfv1</t>
  </si>
  <si>
    <t>ogjayross
At least Gurley got a 97ovr _xD83E__xDD37__xD83C__xDFFE_‍♂️
#Madden20</t>
  </si>
  <si>
    <t>prodbysims
The highest rated Raven in @EAMaddenNFL:
none other than @Earl_Thomas❗️
#Madden20 https://t.co/GzNwfpniBI</t>
  </si>
  <si>
    <t>kjgentry73
.@Keenan13Allen says he won’t be
playing #Madden20 after seeing
his ratings _xD83E__xDD23_ (via @Chargers)
https://t.co/pBuRhKgfv1</t>
  </si>
  <si>
    <t>tyrellfromga
We asked our guys what they thought
their #Madden20 rating should be.
You won't want to miss their reactions.
(Especially @damontaekazee's _xD83D__xDE02_)
https://t.co/uhWTl6sMHv</t>
  </si>
  <si>
    <t>moonlightswami
The #Madden20 ratings have arrived.
@TreWhite16 and @Micah_Hyde have
some thoughts... _xD83D__xDE02_ Check out our
@EAMaddenNFL team ratings: https://t.co/z5mjtBG1Rq
https://t.co/O7bd4Kw1SO</t>
  </si>
  <si>
    <t>sportstori
Highest throwing power for a defender❓
Strongest kicking power❓ Slowest
on the team❓ Watch #Lions players
attempt to guess their teammates
@EAMaddenNFL #Madden20 ratings.
https://t.co/Aa22J1ZvXC</t>
  </si>
  <si>
    <t>ajm0013
.@Keenan13Allen says he won’t be
playing #Madden20 after seeing
his ratings _xD83E__xDD23_ (via @Chargers)
https://t.co/pBuRhKgfv1</t>
  </si>
  <si>
    <t>theonlymontee
.@Keenan13Allen says he won’t be
playing #Madden20 after seeing
his ratings _xD83E__xDD23_ (via @Chargers)
https://t.co/pBuRhKgfv1</t>
  </si>
  <si>
    <t>tweetsbyathlete
.@EAMaddenNFL revealed their player
ratings and we noticed a few of
you were upset. We're here to help!
Which #Madden20 QB rating should
be adjusted ASAP? _xD83E__xDDD0_ *whispers*
@ClintOldenburg is bout to clock
some serious OT hours _xD83D__xDE2C_ ➡️ https://t.co/yJVoxpU9De
https://t.co/EDn59vZexp</t>
  </si>
  <si>
    <t>picolass666
_xD83D__xDEA8_ #Madden20 ratings are out _xD83D__xDEA8_
Our guys had some good guesses
for their overall number this season.
@EAMaddenNFL | #TakeFlight https://t.co/0jxPL38mtn</t>
  </si>
  <si>
    <t>maddenweebly
Yes these are real... _xD83D__xDE33__xD83D__xDC40_ #Madden20
https://t.co/KQ6i1adGCf</t>
  </si>
  <si>
    <t>dassassin9
Can't wait to take the sticks with
these guys. The #Madden20 ratings
are in » https://t.co/Rcu78behJC
_xD83D__xDCCA__xD83C__xDFAE_ https://t.co/CHqXu2KD83</t>
  </si>
  <si>
    <t>isaiahrichmond_
.@Keenan13Allen says he won’t be
playing #Madden20 after seeing
his ratings _xD83E__xDD23_ (via @Chargers)
https://t.co/pBuRhKgfv1</t>
  </si>
  <si>
    <t>jaylonswanston1
The #Madden20 ratings have arrived.
@TreWhite16 and @Micah_Hyde have
some thoughts... _xD83D__xDE02_ Check out our
@EAMaddenNFL team ratings: https://t.co/z5mjtBG1Rq
https://t.co/O7bd4Kw1SO</t>
  </si>
  <si>
    <t>oliviamoore1994
Howdy ? _xD83D__xDC8B__xD83C__xDF51_ #MondayMotivation
#Madden20 #LindseyGrahamResign
#PernellWhitaker #wentz #bootybuilder
#bustymia #single https://t.co/muzLqdS50I</t>
  </si>
  <si>
    <t>aaoxjoker
The #Madden20 ratings have arrived.
@TreWhite16 and @Micah_Hyde have
some thoughts... _xD83D__xDE02_ Check out our
@EAMaddenNFL team ratings: https://t.co/z5mjtBG1Rq
https://t.co/O7bd4Kw1SO</t>
  </si>
  <si>
    <t>bigmang01
.@Keenan13Allen says he won’t be
playing #Madden20 after seeing
his ratings _xD83E__xDD23_ (via @Chargers)
https://t.co/pBuRhKgfv1</t>
  </si>
  <si>
    <t>frenchzfry
.@ChaseDaniel's got our #Madden20
ratings and he's revealing them
to some very interested teammates.
PS - @EAMaddenNFL rating adjustor...
@The_Dream99 is _xD83D__xDC40_ for ya. https://t.co/oBa98G6w3t</t>
  </si>
  <si>
    <t>moneydevoo_
.@Keenan13Allen says he won’t be
playing #Madden20 after seeing
his ratings _xD83E__xDD23_ (via @Chargers)
https://t.co/pBuRhKgfv1</t>
  </si>
  <si>
    <t>casbysupreme15
The #Madden20 ratings have arrived.
@TreWhite16 and @Micah_Hyde have
some thoughts... _xD83D__xDE02_ Check out our
@EAMaddenNFL team ratings: https://t.co/z5mjtBG1Rq
https://t.co/O7bd4Kw1SO</t>
  </si>
  <si>
    <t>carsonbyrd02
Can't wait to take the sticks with
these guys. The #Madden20 ratings
are in » https://t.co/Rcu78behJC
_xD83D__xDCCA__xD83C__xDFAE_ https://t.co/CHqXu2KD83</t>
  </si>
  <si>
    <t>marshmallow528
Agree or disagree? _xD83E__xDD14_ #Madden20
https://t.co/RR5hYOJ6MM</t>
  </si>
  <si>
    <t>grown_simbaaa
9️⃣4️⃣ @HarriSmith22 and @athielen19
are the top-rated #Vikings in #Madden20.
https://t.co/EjrN2ij9xJ</t>
  </si>
  <si>
    <t>chris03505
.@Keenan13Allen says he won’t be
playing #Madden20 after seeing
his ratings _xD83E__xDD23_ (via @Chargers)
https://t.co/pBuRhKgfv1</t>
  </si>
  <si>
    <t>kathryncook8
Highest throwing power for a defender❓
Strongest kicking power❓ Slowest
on the team❓ Watch #Lions players
attempt to guess their teammates
@EAMaddenNFL #Madden20 ratings.
https://t.co/Aa22J1ZvXC</t>
  </si>
  <si>
    <t>eli_balcarcel2
.@DeAndreHopkins is the No. 1 offensive
player on #Madden20 _xD83C__xDFAE_ Best in
the game on: ➖ Overall (one of
four 99s) ➖ Catching (99) ➖ Jumping
(99) ➖ Spectacular Catch (99) ➖
Catch In Traffic (99) ➖ Release
(99) (via @EAMaddenNFL) https://t.co/8V0XRAQ0OQ</t>
  </si>
  <si>
    <t>tomplaitt19
The biggest snub of #Madden20 is
Taysom Hill, who is 56 overall
on the Saints. Seems like a farce</t>
  </si>
  <si>
    <t>realdanielvoss
Best QB Best TE Best RT BEASTS
on defense The @EAMaddenNFL ratings
are out! #Madden20 https://t.co/p669vpg7FK</t>
  </si>
  <si>
    <t>chiefs
Best QB Best TE Best RT BEASTS
on defense The @EAMaddenNFL ratings
are out! #Madden20 https://t.co/p669vpg7FK</t>
  </si>
  <si>
    <t>kylespani_0
Best QB Best TE Best RT BEASTS
on defense The @EAMaddenNFL ratings
are out! #Madden20 https://t.co/p669vpg7FK</t>
  </si>
  <si>
    <t>riffell_17
Hunt-90 Chubb-85 Duke-80 Can’t
wait to have this 3 headed monster
in #Madden20</t>
  </si>
  <si>
    <t>frestico
Best QB Best TE Best RT BEASTS
on defense The @EAMaddenNFL ratings
are out! #Madden20 https://t.co/p669vpg7FK</t>
  </si>
  <si>
    <t>_m4ni4c_
Your favorite @NFL players talk
Madden Ratings _xD83D__xDE01_ Click to see
all of the #Madden20 Player Ratings:
https://t.co/MpUmRKdxUK https://t.co/A8YkGHcnOK</t>
  </si>
  <si>
    <t>josebpuenter
Best QB Best TE Best RT BEASTS
on defense The @EAMaddenNFL ratings
are out! #Madden20 https://t.co/p669vpg7FK</t>
  </si>
  <si>
    <t>jackhdavies1
Best QB Best TE Best RT BEASTS
on defense The @EAMaddenNFL ratings
are out! #Madden20 https://t.co/p669vpg7FK</t>
  </si>
  <si>
    <t>prolificdrb
_xD83E__xDDD0_ @dsleon45 | #Madden20 https://t.co/6Cxk9SXPMF</t>
  </si>
  <si>
    <t>mathews_rudy
Who rates players in #Madden20
? This guy----&amp;gt; @ClintOldenburg
. He's on @OTLonESPN today at 1
p.m. eastern explaining how the
team came up with this year's 99
club. @EAMaddenNFL @espn https://t.co/4e0vjGGs9v</t>
  </si>
  <si>
    <t>mackeymtz24
Can't wait to take the sticks with
these guys. The #Madden20 ratings
are in » https://t.co/Rcu78behJC
_xD83D__xDCCA__xD83C__xDFAE_ https://t.co/CHqXu2KD83</t>
  </si>
  <si>
    <t>Graph Type</t>
  </si>
  <si>
    <t>Modularity</t>
  </si>
  <si>
    <t>NodeXL Version</t>
  </si>
  <si>
    <t>Not Applicable</t>
  </si>
  <si>
    <t>1.0.1.415</t>
  </si>
  <si>
    <t>Key</t>
  </si>
  <si>
    <t>Action Label</t>
  </si>
  <si>
    <t>Action URL</t>
  </si>
  <si>
    <t>Brand Logo</t>
  </si>
  <si>
    <t>Brand URL</t>
  </si>
  <si>
    <t>Hashtag</t>
  </si>
  <si>
    <t>URL</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</si>
  <si>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</si>
  <si>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</si>
  <si>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</si>
  <si>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</si>
  <si>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</si>
  <si>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</si>
  <si>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</si>
  <si>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</si>
  <si>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</si>
  <si>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</si>
  <si>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</si>
  <si>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</si>
  <si>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</si>
  <si>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</si>
  <si>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</si>
  <si>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</si>
  <si>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</si>
  <si>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</si>
  <si>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</si>
  <si>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</si>
  <si>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</si>
  <si>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</si>
  <si>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</si>
  <si>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</si>
  <si>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</si>
  <si>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</si>
  <si>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</si>
  <si>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</si>
  <si>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</si>
  <si>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</si>
  <si>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</si>
  <si>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</si>
  <si>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</si>
  <si>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</si>
  <si>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</si>
  <si>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</si>
  <si>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</si>
  <si>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</si>
  <si>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</si>
  <si>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</si>
  <si>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</si>
  <si>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</si>
  <si>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</si>
  <si>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</si>
  <si>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</si>
  <si>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</si>
  <si>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</si>
  <si>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</si>
  <si>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</si>
  <si>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</si>
  <si>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</si>
  <si>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GraphSource░TwitterSearch▓GraphTerm░madden20▓LayoutAlgorithm░The graph was laid out using the Fruchterman-Reingold layout algorithm.▓GraphDirectedness░The graph is directed.▓GroupingDescription░The graph's vertices were grouped by cluster using the Clauset-Newman-Moore cluster algorithm.</t>
  </si>
  <si>
    <t>Group 1</t>
  </si>
  <si>
    <t>Group 2</t>
  </si>
  <si>
    <t>Edges</t>
  </si>
  <si>
    <t>▓0▓0▓0▓True▓Black▓Black▓▓▓0▓0▓0▓0▓0▓False▓▓0▓0▓0▓0▓0▓False▓▓0▓0▓0▓True▓Black▓Black▓▓In-Degree▓0▓140▓0▓1.5▓10▓False▓▓0▓0▓0▓0▓0▓False▓▓0▓0▓0▓0▓0▓False▓▓0▓0▓0▓0▓0▓False</t>
  </si>
  <si>
    <t>Workbook Settings 2</t>
  </si>
  <si>
    <t xml:space="preserve">&lt;?xml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 /&gt;
      &lt;/setting&gt;
      &lt;setting name="VertexColorSourceColumnName" serializeAs="String"&gt;
        &lt;value /&gt;
      &lt;/setting&gt;
      &lt;setting name="VertexRadiusSourceColumnName" serializeAs="String"&gt;
        &lt;value&gt;In-Degree&lt;/value&gt;
      &lt;/setting&gt;
      &lt;setting name="VertexRadiusDetails" serializeAs="String"&gt;
        &lt;value&gt;False False 0 0 1.5 10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 /&gt;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t>
  </si>
  <si>
    <t>Orange</t>
  </si>
  <si>
    <t>@emaddennnfltweet</t>
  </si>
  <si>
    <t>Group Names</t>
  </si>
  <si>
    <t>Isolates</t>
  </si>
  <si>
    <t xml:space="preserve">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0 100 10 100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&lt;value&gt;NetworkTopItems&lt;/value&gt;
      &lt;/setting&gt;
      &lt;setting name="OverallMetricsUserSettings" serializeAs="String"&gt;
        &lt;value&gt;ColumnNameForEdgeType░Add Top Tweeters, Top Mentioned, Top Replied-To&lt;/value&gt;
      &lt;/setting&gt;
    &lt;/GraphMetricUserSettings&gt;
    &lt;GeneralUserSettings4&gt;
      &lt;setting name="NewWorkbookGraphDirectedness" serializeAs="String"&gt;
        &lt;value&gt;Directed&lt;/value&gt;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</si>
</sst>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 fontId="0" fillId="0" borderId="0" xfId="0" applyNumberFormat="1" applyFill="1" applyAlignment="1">
      <alignment/>
    </xf>
    <xf numFmtId="0" fontId="0" fillId="3" borderId="1" xfId="27"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0" xfId="22" applyFont="1" applyAlignment="1">
      <alignment/>
    </xf>
    <xf numFmtId="0" fontId="0" fillId="0" borderId="0" xfId="22" applyFont="1" applyAlignment="1">
      <alignment wrapText="1"/>
    </xf>
    <xf numFmtId="1" fontId="0" fillId="4" borderId="1" xfId="24" applyNumberForma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74">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73"/>
      <tableStyleElement type="headerRow" dxfId="172"/>
    </tableStyle>
    <tableStyle name="NodeXL Table" pivot="0" count="1">
      <tableStyleElement type="headerRow" dxfId="17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864628"/>
        <c:axId val="59369253"/>
      </c:barChart>
      <c:catAx>
        <c:axId val="458646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69253"/>
        <c:crosses val="autoZero"/>
        <c:auto val="1"/>
        <c:lblOffset val="100"/>
        <c:noMultiLvlLbl val="0"/>
      </c:catAx>
      <c:valAx>
        <c:axId val="59369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64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602786"/>
        <c:axId val="34183035"/>
      </c:barChart>
      <c:catAx>
        <c:axId val="336027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183035"/>
        <c:crosses val="autoZero"/>
        <c:auto val="1"/>
        <c:lblOffset val="100"/>
        <c:noMultiLvlLbl val="0"/>
      </c:catAx>
      <c:valAx>
        <c:axId val="34183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02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726272"/>
        <c:axId val="5570625"/>
      </c:barChart>
      <c:catAx>
        <c:axId val="417262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70625"/>
        <c:crosses val="autoZero"/>
        <c:auto val="1"/>
        <c:lblOffset val="100"/>
        <c:noMultiLvlLbl val="0"/>
      </c:catAx>
      <c:valAx>
        <c:axId val="5570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26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09262"/>
        <c:axId val="1911543"/>
      </c:barChart>
      <c:catAx>
        <c:axId val="53092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11543"/>
        <c:crosses val="autoZero"/>
        <c:auto val="1"/>
        <c:lblOffset val="100"/>
        <c:noMultiLvlLbl val="0"/>
      </c:catAx>
      <c:valAx>
        <c:axId val="1911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850060"/>
        <c:axId val="54615325"/>
      </c:barChart>
      <c:catAx>
        <c:axId val="248500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615325"/>
        <c:crosses val="autoZero"/>
        <c:auto val="1"/>
        <c:lblOffset val="100"/>
        <c:noMultiLvlLbl val="0"/>
      </c:catAx>
      <c:valAx>
        <c:axId val="54615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50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910586"/>
        <c:axId val="36075571"/>
      </c:barChart>
      <c:catAx>
        <c:axId val="389105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075571"/>
        <c:crosses val="autoZero"/>
        <c:auto val="1"/>
        <c:lblOffset val="100"/>
        <c:noMultiLvlLbl val="0"/>
      </c:catAx>
      <c:valAx>
        <c:axId val="36075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0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329240"/>
        <c:axId val="56973753"/>
      </c:barChart>
      <c:catAx>
        <c:axId val="663292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73753"/>
        <c:crosses val="autoZero"/>
        <c:auto val="1"/>
        <c:lblOffset val="100"/>
        <c:noMultiLvlLbl val="0"/>
      </c:catAx>
      <c:valAx>
        <c:axId val="56973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29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61286"/>
        <c:axId val="31996719"/>
      </c:barChart>
      <c:catAx>
        <c:axId val="24612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96719"/>
        <c:crosses val="autoZero"/>
        <c:auto val="1"/>
        <c:lblOffset val="100"/>
        <c:noMultiLvlLbl val="0"/>
      </c:catAx>
      <c:valAx>
        <c:axId val="31996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1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304164"/>
        <c:axId val="38736405"/>
      </c:barChart>
      <c:catAx>
        <c:axId val="13304164"/>
        <c:scaling>
          <c:orientation val="minMax"/>
        </c:scaling>
        <c:axPos val="b"/>
        <c:delete val="1"/>
        <c:majorTickMark val="out"/>
        <c:minorTickMark val="none"/>
        <c:tickLblPos val="none"/>
        <c:crossAx val="38736405"/>
        <c:crosses val="autoZero"/>
        <c:auto val="1"/>
        <c:lblOffset val="100"/>
        <c:noMultiLvlLbl val="0"/>
      </c:catAx>
      <c:valAx>
        <c:axId val="38736405"/>
        <c:scaling>
          <c:orientation val="minMax"/>
        </c:scaling>
        <c:axPos val="l"/>
        <c:delete val="1"/>
        <c:majorTickMark val="out"/>
        <c:minorTickMark val="none"/>
        <c:tickLblPos val="none"/>
        <c:crossAx val="133041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D1063" totalsRowShown="0" headerRowDxfId="170" dataDxfId="134">
  <autoFilter ref="A2:BD1063"/>
  <tableColumns count="56">
    <tableColumn id="1" name="Vertex 1" dataDxfId="117"/>
    <tableColumn id="2" name="Vertex 2" dataDxfId="115"/>
    <tableColumn id="3" name="Color" dataDxfId="116"/>
    <tableColumn id="4" name="Width" dataDxfId="143"/>
    <tableColumn id="11" name="Style" dataDxfId="142"/>
    <tableColumn id="5" name="Opacity" dataDxfId="141"/>
    <tableColumn id="6" name="Visibility" dataDxfId="140"/>
    <tableColumn id="10" name="Label" dataDxfId="139"/>
    <tableColumn id="12" name="Label Text Color" dataDxfId="138"/>
    <tableColumn id="13" name="Label Font Size" dataDxfId="137"/>
    <tableColumn id="14" name="Reciprocated?" dataDxfId="44"/>
    <tableColumn id="7" name="ID" dataDxfId="136"/>
    <tableColumn id="9" name="Dynamic Filter" dataDxfId="135"/>
    <tableColumn id="8" name="Add Your Own Columns Here" dataDxfId="114"/>
    <tableColumn id="15" name="Relationship" dataDxfId="113"/>
    <tableColumn id="16" name="Relationship Date (UTC)" dataDxfId="112"/>
    <tableColumn id="17" name="Tweet" dataDxfId="111"/>
    <tableColumn id="18" name="URLs in Tweet" dataDxfId="110"/>
    <tableColumn id="19" name="Domains in Tweet" dataDxfId="109"/>
    <tableColumn id="20" name="Hashtags in Tweet" dataDxfId="108"/>
    <tableColumn id="21" name="Media in Tweet" dataDxfId="107"/>
    <tableColumn id="22" name="Tweet Image File" dataDxfId="106"/>
    <tableColumn id="23" name="Tweet Date (UTC)" dataDxfId="105"/>
    <tableColumn id="24" name="Date" dataDxfId="104"/>
    <tableColumn id="25" name="Time" dataDxfId="103"/>
    <tableColumn id="26" name="Twitter Page for Tweet" dataDxfId="102"/>
    <tableColumn id="27" name="Latitude" dataDxfId="101"/>
    <tableColumn id="28" name="Longitude" dataDxfId="100"/>
    <tableColumn id="29" name="Imported ID" dataDxfId="99"/>
    <tableColumn id="30" name="In-Reply-To Tweet ID" dataDxfId="98"/>
    <tableColumn id="31" name="Favorited" dataDxfId="97"/>
    <tableColumn id="32" name="Favorite Count" dataDxfId="96"/>
    <tableColumn id="33" name="In-Reply-To User ID" dataDxfId="95"/>
    <tableColumn id="34" name="Is Quote Status" dataDxfId="94"/>
    <tableColumn id="35" name="Language" dataDxfId="93"/>
    <tableColumn id="36" name="Possibly Sensitive" dataDxfId="92"/>
    <tableColumn id="37" name="Quoted Status ID" dataDxfId="91"/>
    <tableColumn id="38" name="Retweeted" dataDxfId="90"/>
    <tableColumn id="39" name="Retweet Count" dataDxfId="89"/>
    <tableColumn id="40" name="Retweet ID" dataDxfId="88"/>
    <tableColumn id="41" name="Source" dataDxfId="87"/>
    <tableColumn id="42" name="Truncated" dataDxfId="86"/>
    <tableColumn id="43" name="Unified Twitter ID" dataDxfId="85"/>
    <tableColumn id="44" name="Imported Tweet Type" dataDxfId="84"/>
    <tableColumn id="45" name="Added By Extended Analysis" dataDxfId="83"/>
    <tableColumn id="46" name="Corrected By Extended Analysis" dataDxfId="82"/>
    <tableColumn id="47" name="Place Bounding Box" dataDxfId="81"/>
    <tableColumn id="48" name="Place Country" dataDxfId="80"/>
    <tableColumn id="49" name="Place Country Code" dataDxfId="79"/>
    <tableColumn id="50" name="Place Full Name" dataDxfId="78"/>
    <tableColumn id="51" name="Place ID" dataDxfId="77"/>
    <tableColumn id="52" name="Place Name" dataDxfId="76"/>
    <tableColumn id="53" name="Place Type" dataDxfId="75"/>
    <tableColumn id="54" name="Place URL" dataDxfId="27"/>
    <tableColumn id="55" name="Vertex 1 Group" dataDxfId="26">
      <calculatedColumnFormula>REPLACE(INDEX(GroupVertices[Group], MATCH(Edges[[#This Row],[Vertex 1]],GroupVertices[Vertex],0)),1,1,"")</calculatedColumnFormula>
    </tableColumn>
    <tableColumn id="56" name="Vertex 2 Group" dataDxfId="2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46" dataDxfId="45">
  <autoFilter ref="A1:B7"/>
  <tableColumns count="2">
    <tableColumn id="1" name="Key" dataDxfId="1"/>
    <tableColumn id="2" name="Value" dataDxfId="0"/>
  </tableColumns>
  <tableStyleInfo name="NodeXL Table" showFirstColumn="0" showLastColumn="0" showRowStripes="1" showColumnStripes="0"/>
</table>
</file>

<file path=xl/tables/table12.xml><?xml version="1.0" encoding="utf-8"?>
<table xmlns="http://schemas.openxmlformats.org/spreadsheetml/2006/main" id="11" name="GroupEdges" displayName="GroupEdges" ref="A2:C56" totalsRowShown="0" headerRowDxfId="9" dataDxfId="8">
  <autoFilter ref="A2:C56"/>
  <tableColumns count="3">
    <tableColumn id="1" name="Group 1" dataDxfId="7"/>
    <tableColumn id="2" name="Group 2" dataDxfId="6"/>
    <tableColumn id="3" name="Edges" dataDxfId="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518" totalsRowShown="0" headerRowDxfId="169" dataDxfId="118">
  <autoFilter ref="A2:AZ518"/>
  <sortState ref="A3:AZ518">
    <sortCondition descending="1" sortBy="value" ref="S3:S518"/>
  </sortState>
  <tableColumns count="52">
    <tableColumn id="1" name="Vertex" dataDxfId="133"/>
    <tableColumn id="2" name="Color" dataDxfId="132"/>
    <tableColumn id="5" name="Shape" dataDxfId="131"/>
    <tableColumn id="6" name="Size" dataDxfId="130"/>
    <tableColumn id="4" name="Opacity" dataDxfId="55"/>
    <tableColumn id="7" name="Image File" dataDxfId="53"/>
    <tableColumn id="3" name="Visibility" dataDxfId="54"/>
    <tableColumn id="10" name="Label" dataDxfId="129"/>
    <tableColumn id="16" name="Label Fill Color" dataDxfId="128"/>
    <tableColumn id="9" name="Label Position" dataDxfId="49"/>
    <tableColumn id="8" name="Tooltip" dataDxfId="47"/>
    <tableColumn id="18" name="Layout Order" dataDxfId="48"/>
    <tableColumn id="13" name="X" dataDxfId="127"/>
    <tableColumn id="14" name="Y" dataDxfId="126"/>
    <tableColumn id="12" name="Locked?" dataDxfId="125"/>
    <tableColumn id="19" name="Polar R" dataDxfId="124"/>
    <tableColumn id="20" name="Polar Angle" dataDxfId="123"/>
    <tableColumn id="21" name="Degree" dataDxfId="40"/>
    <tableColumn id="22" name="In-Degree" dataDxfId="39"/>
    <tableColumn id="23" name="Out-Degree" dataDxfId="37"/>
    <tableColumn id="24" name="Betweenness Centrality" dataDxfId="38"/>
    <tableColumn id="25" name="Closeness Centrality" dataDxfId="41"/>
    <tableColumn id="26" name="Eigenvector Centrality" dataDxfId="42"/>
    <tableColumn id="15" name="PageRank" dataDxfId="122"/>
    <tableColumn id="27" name="Clustering Coefficient" dataDxfId="121"/>
    <tableColumn id="29" name="Reciprocated Vertex Pair Ratio" dataDxfId="43"/>
    <tableColumn id="11" name="ID" dataDxfId="120"/>
    <tableColumn id="28" name="Dynamic Filter" dataDxfId="119"/>
    <tableColumn id="17" name="Add Your Own Columns Here" dataDxfId="74"/>
    <tableColumn id="30" name="Name" dataDxfId="73"/>
    <tableColumn id="31" name="Followed" dataDxfId="72"/>
    <tableColumn id="32" name="Followers" dataDxfId="71"/>
    <tableColumn id="33" name="Tweets" dataDxfId="70"/>
    <tableColumn id="34" name="Favorites" dataDxfId="69"/>
    <tableColumn id="35" name="Time Zone UTC Offset (Seconds)" dataDxfId="68"/>
    <tableColumn id="36" name="Description" dataDxfId="67"/>
    <tableColumn id="37" name="Location" dataDxfId="66"/>
    <tableColumn id="38" name="Web" dataDxfId="65"/>
    <tableColumn id="39" name="Time Zone" dataDxfId="64"/>
    <tableColumn id="40" name="Joined Twitter Date (UTC)" dataDxfId="63"/>
    <tableColumn id="41" name="Profile Banner Url" dataDxfId="62"/>
    <tableColumn id="42" name="Default Profile" dataDxfId="61"/>
    <tableColumn id="43" name="Default Profile Image" dataDxfId="60"/>
    <tableColumn id="44" name="Geo Enabled" dataDxfId="59"/>
    <tableColumn id="45" name="Language" dataDxfId="58"/>
    <tableColumn id="46" name="Listed Count" dataDxfId="57"/>
    <tableColumn id="47" name="Profile Background Image Url" dataDxfId="56"/>
    <tableColumn id="48" name="Verified" dataDxfId="52"/>
    <tableColumn id="49" name="Custom Menu Item Text" dataDxfId="51"/>
    <tableColumn id="50" name="Custom Menu Item Action" dataDxfId="50"/>
    <tableColumn id="51" name="Tweeted Search Term?" dataDxfId="29"/>
    <tableColumn id="52" name="Vertex Group" dataDxfId="28">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8" totalsRowShown="0" headerRowDxfId="168">
  <autoFilter ref="A2:Y38"/>
  <tableColumns count="25">
    <tableColumn id="1" name="Group" dataDxfId="36"/>
    <tableColumn id="2" name="Vertex Color" dataDxfId="35"/>
    <tableColumn id="3" name="Vertex Shape" dataDxfId="33"/>
    <tableColumn id="22" name="Visibility" dataDxfId="34"/>
    <tableColumn id="4" name="Collapsed?"/>
    <tableColumn id="18" name="Label" dataDxfId="167"/>
    <tableColumn id="20" name="Collapsed X"/>
    <tableColumn id="21" name="Collapsed Y"/>
    <tableColumn id="6" name="ID" dataDxfId="166"/>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10"/>
    <tableColumn id="23" name="Group Names" dataDxfId="2">
      <calculatedColumnFormula>Y4 tweet</calculatedColumnFormula>
    </tableColumn>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7" totalsRowShown="0" headerRowDxfId="165" dataDxfId="164">
  <autoFilter ref="A1:C517"/>
  <tableColumns count="3">
    <tableColumn id="1" name="Group" dataDxfId="32"/>
    <tableColumn id="2" name="Vertex" dataDxfId="31"/>
    <tableColumn id="3" name="Vertex ID" dataDxfId="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4"/>
    <tableColumn id="2" name="Value" dataDxfId="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63"/>
    <tableColumn id="2" name="Degree Frequency" dataDxfId="162">
      <calculatedColumnFormula>COUNTIF(Vertices[Degree], "&gt;= " &amp; D2) - COUNTIF(Vertices[Degree], "&gt;=" &amp; D3)</calculatedColumnFormula>
    </tableColumn>
    <tableColumn id="3" name="In-Degree Bin" dataDxfId="161"/>
    <tableColumn id="4" name="In-Degree Frequency" dataDxfId="160">
      <calculatedColumnFormula>COUNTIF(Vertices[In-Degree], "&gt;= " &amp; F2) - COUNTIF(Vertices[In-Degree], "&gt;=" &amp; F3)</calculatedColumnFormula>
    </tableColumn>
    <tableColumn id="5" name="Out-Degree Bin" dataDxfId="159"/>
    <tableColumn id="6" name="Out-Degree Frequency" dataDxfId="158">
      <calculatedColumnFormula>COUNTIF(Vertices[Out-Degree], "&gt;= " &amp; H2) - COUNTIF(Vertices[Out-Degree], "&gt;=" &amp; H3)</calculatedColumnFormula>
    </tableColumn>
    <tableColumn id="7" name="Betweenness Centrality Bin" dataDxfId="157"/>
    <tableColumn id="8" name="Betweenness Centrality Frequency" dataDxfId="156">
      <calculatedColumnFormula>COUNTIF(Vertices[Betweenness Centrality], "&gt;= " &amp; J2) - COUNTIF(Vertices[Betweenness Centrality], "&gt;=" &amp; J3)</calculatedColumnFormula>
    </tableColumn>
    <tableColumn id="9" name="Closeness Centrality Bin" dataDxfId="155"/>
    <tableColumn id="10" name="Closeness Centrality Frequency" dataDxfId="154">
      <calculatedColumnFormula>COUNTIF(Vertices[Closeness Centrality], "&gt;= " &amp; L2) - COUNTIF(Vertices[Closeness Centrality], "&gt;=" &amp; L3)</calculatedColumnFormula>
    </tableColumn>
    <tableColumn id="11" name="Eigenvector Centrality Bin" dataDxfId="153"/>
    <tableColumn id="12" name="Eigenvector Centrality Frequency" dataDxfId="152">
      <calculatedColumnFormula>COUNTIF(Vertices[Eigenvector Centrality], "&gt;= " &amp; N2) - COUNTIF(Vertices[Eigenvector Centrality], "&gt;=" &amp; N3)</calculatedColumnFormula>
    </tableColumn>
    <tableColumn id="18" name="PageRank Bin" dataDxfId="151"/>
    <tableColumn id="17" name="PageRank Frequency" dataDxfId="150">
      <calculatedColumnFormula>COUNTIF(Vertices[Eigenvector Centrality], "&gt;= " &amp; P2) - COUNTIF(Vertices[Eigenvector Centrality], "&gt;=" &amp; P3)</calculatedColumnFormula>
    </tableColumn>
    <tableColumn id="13" name="Clustering Coefficient Bin" dataDxfId="149"/>
    <tableColumn id="14" name="Clustering Coefficient Frequency" dataDxfId="148">
      <calculatedColumnFormula>COUNTIF(Vertices[Clustering Coefficient], "&gt;= " &amp; R2) - COUNTIF(Vertices[Clustering Coefficient], "&gt;=" &amp; R3)</calculatedColumnFormula>
    </tableColumn>
    <tableColumn id="15" name="Dynamic Filter Bin" dataDxfId="147"/>
    <tableColumn id="16" name="Dynamic Filter Frequency" dataDxfId="1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45">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byjonheath/status/1150827491705196544" TargetMode="External" /><Relationship Id="rId2" Type="http://schemas.openxmlformats.org/officeDocument/2006/relationships/hyperlink" Target="https://www.ea.com/games/madden-nfl/madden-nfl-20/news/gridiron-notes-6-28?utm_campaign=mad20_hd_ww_ic_soco_twt_m20gridironnotes628tw&amp;utm_source=twitter&amp;utm_medium=social&amp;cid=58916&amp;ts=1563215837972" TargetMode="External" /><Relationship Id="rId3" Type="http://schemas.openxmlformats.org/officeDocument/2006/relationships/hyperlink" Target="https://www.ea.com/games/madden-nfl/madden-nfl-20/news/gridiron-notes-6-28?utm_campaign=mad20_hd_ww_ic_soco_twt_m20gridironnotes628tw&amp;utm_source=twitter&amp;utm_medium=social&amp;cid=58916&amp;ts=1563216470979" TargetMode="External" /><Relationship Id="rId4" Type="http://schemas.openxmlformats.org/officeDocument/2006/relationships/hyperlink" Target="https://www.abc15.com/sports/sports-blogs-local/madden-rankings-cardinals-patrick-peterson-kyler-murray-highlight-teams-ratings" TargetMode="External" /><Relationship Id="rId5" Type="http://schemas.openxmlformats.org/officeDocument/2006/relationships/hyperlink" Target="https://www.abc15.com/sports/sports-blogs-local/madden-rankings-cardinals-patrick-peterson-kyler-murray-highlight-teams-ratings" TargetMode="External" /><Relationship Id="rId6" Type="http://schemas.openxmlformats.org/officeDocument/2006/relationships/hyperlink" Target="https://twitter.com/Titans/status/1150805190989242369" TargetMode="External" /><Relationship Id="rId7" Type="http://schemas.openxmlformats.org/officeDocument/2006/relationships/hyperlink" Target="https://twitter.com/Titans/status/1150805190989242369" TargetMode="External" /><Relationship Id="rId8" Type="http://schemas.openxmlformats.org/officeDocument/2006/relationships/hyperlink" Target="http://po.st/scms/OrMCe04Lcp0lOFmbYkFbt_NzxJwaizKdP5_fB18Lcp0/UaqxKh" TargetMode="External" /><Relationship Id="rId9" Type="http://schemas.openxmlformats.org/officeDocument/2006/relationships/hyperlink" Target="http://po.st/scms/OrMCe04Lcp0lOFmbYkFbt_NzxJwaizKdP5_fB18Lcp0/UaqxKh" TargetMode="External" /><Relationship Id="rId10" Type="http://schemas.openxmlformats.org/officeDocument/2006/relationships/hyperlink" Target="http://po.st/scms/OrMCe04Lcp0lOFmbYkFbt_NzxJwaizKdP5_fB18Lcp0/UaqxKh" TargetMode="External" /><Relationship Id="rId11" Type="http://schemas.openxmlformats.org/officeDocument/2006/relationships/hyperlink" Target="http://po.st/scms/OrMCe04Lcp0lOFmbYkFbt_NzxJwaizKdP5_fB18Lcp0/UaqxKh" TargetMode="External" /><Relationship Id="rId12" Type="http://schemas.openxmlformats.org/officeDocument/2006/relationships/hyperlink" Target="http://po.st/scms/OrMCe04Lcp0lOFmbYkFbt_NzxJwaizKdP5_fB18Lcp0/UaqxKh" TargetMode="External" /><Relationship Id="rId13" Type="http://schemas.openxmlformats.org/officeDocument/2006/relationships/hyperlink" Target="http://po.st/scms/OrMCe04Lcp0lOFmbYkFbt_NzxJwaizKdP5_fB18Lcp0/UaqxKh" TargetMode="External" /><Relationship Id="rId14" Type="http://schemas.openxmlformats.org/officeDocument/2006/relationships/hyperlink" Target="http://po.st/scms/OrMCe04Lcp0lOFmbYkFbt_NzxJwaizKdP5_fB18Lcp0/UaqxKh" TargetMode="External" /><Relationship Id="rId15" Type="http://schemas.openxmlformats.org/officeDocument/2006/relationships/hyperlink" Target="http://po.st/scms/OrMCe04Lcp0lOFmbYkFbt_NzxJwaizKdP5_fB18Lcp0/UaqxKh" TargetMode="External" /><Relationship Id="rId16" Type="http://schemas.openxmlformats.org/officeDocument/2006/relationships/hyperlink" Target="http://po.st/scms/OrMCe04Lcp0lOFmbYkFbt_NzxJwaizKdP5_fB18Lcp0/UaqxKh" TargetMode="External" /><Relationship Id="rId17" Type="http://schemas.openxmlformats.org/officeDocument/2006/relationships/hyperlink" Target="http://po.st/scms/OrMCe04Lcp0lOFmbYkFbt_NzxJwaizKdP5_fB18Lcp0/UaqxKh" TargetMode="External" /><Relationship Id="rId18" Type="http://schemas.openxmlformats.org/officeDocument/2006/relationships/hyperlink" Target="http://po.st/scms/OrMCe04Lcp0lOFmbYkFbt_NzxJwaizKdP5_fB18Lcp0/UaqxKh" TargetMode="External" /><Relationship Id="rId19" Type="http://schemas.openxmlformats.org/officeDocument/2006/relationships/hyperlink" Target="http://po.st/scms/OrMCe04Lcp0lOFmbYkFbt_NzxJwaizKdP5_fB18Lcp0/UaqxKh" TargetMode="External" /><Relationship Id="rId20" Type="http://schemas.openxmlformats.org/officeDocument/2006/relationships/hyperlink" Target="http://po.st/scms/OrMCe04Lcp0lOFmbYkFbt_NzxJwaizKdP5_fB18Lcp0/UaqxKh" TargetMode="External" /><Relationship Id="rId21" Type="http://schemas.openxmlformats.org/officeDocument/2006/relationships/hyperlink" Target="http://po.st/scms/OrMCe04Lcp0lOFmbYkFbt_NzxJwaizKdP5_fB18Lcp0/UaqxKh" TargetMode="External" /><Relationship Id="rId22" Type="http://schemas.openxmlformats.org/officeDocument/2006/relationships/hyperlink" Target="http://po.st/scms/OrMCe04Lcp0lOFmbYkFbt_NzxJwaizKdP5_fB18Lcp0/UaqxKh" TargetMode="External" /><Relationship Id="rId23" Type="http://schemas.openxmlformats.org/officeDocument/2006/relationships/hyperlink" Target="http://po.st/scms/OrMCe04Lcp0lOFmbYkFbt_NzxJwaizKdP5_fB18Lcp0/UaqxKh" TargetMode="External" /><Relationship Id="rId24" Type="http://schemas.openxmlformats.org/officeDocument/2006/relationships/hyperlink" Target="http://po.st/scms/OrMCe04Lcp0lOFmbYkFbt_NzxJwaizKdP5_fB18Lcp0/UaqxKh" TargetMode="External" /><Relationship Id="rId25" Type="http://schemas.openxmlformats.org/officeDocument/2006/relationships/hyperlink" Target="http://po.st/scms/OrMCe04Lcp0lOFmbYkFbt_NzxJwaizKdP5_fB18Lcp0/UaqxKh" TargetMode="External" /><Relationship Id="rId26" Type="http://schemas.openxmlformats.org/officeDocument/2006/relationships/hyperlink" Target="https://megaphone.link/LKN3081451410" TargetMode="External" /><Relationship Id="rId27" Type="http://schemas.openxmlformats.org/officeDocument/2006/relationships/hyperlink" Target="https://megaphone.link/LKN3081451410" TargetMode="External" /><Relationship Id="rId28" Type="http://schemas.openxmlformats.org/officeDocument/2006/relationships/hyperlink" Target="https://www.youtube.com/watch?v=gjKNOBWSQ0c&amp;feature=youtu.be" TargetMode="External" /><Relationship Id="rId29" Type="http://schemas.openxmlformats.org/officeDocument/2006/relationships/hyperlink" Target="http://po.st/scms/OrMCe04Lcp0lOFmbYkFbt_NzxJwaizKdP5_fB18Lcp0/UaqxKh" TargetMode="External" /><Relationship Id="rId30" Type="http://schemas.openxmlformats.org/officeDocument/2006/relationships/hyperlink" Target="http://po.st/scms/OrMCe04Lcp0lOFmbYkFbt_NzxJwaizKdP5_fB18Lcp0/UaqxKh" TargetMode="External" /><Relationship Id="rId31" Type="http://schemas.openxmlformats.org/officeDocument/2006/relationships/hyperlink" Target="http://po.st/scms/OrMCe04Lcp0lOFmbYkFbt_NzxJwaizKdP5_fB18Lcp0/UaqxKh" TargetMode="External" /><Relationship Id="rId32" Type="http://schemas.openxmlformats.org/officeDocument/2006/relationships/hyperlink" Target="http://po.st/scms/OrMCe04Lcp0lOFmbYkFbt_NzxJwaizKdP5_fB18Lcp0/UaqxKh" TargetMode="External" /><Relationship Id="rId33" Type="http://schemas.openxmlformats.org/officeDocument/2006/relationships/hyperlink" Target="http://po.st/scms/OrMCe04Lcp0lOFmbYkFbt_NzxJwaizKdP5_fB18Lcp0/UaqxKh" TargetMode="External" /><Relationship Id="rId34" Type="http://schemas.openxmlformats.org/officeDocument/2006/relationships/hyperlink" Target="http://po.st/scms/OrMCe04Lcp0lOFmbYkFbt_NzxJwaizKdP5_fB18Lcp0/UaqxKh" TargetMode="External" /><Relationship Id="rId35" Type="http://schemas.openxmlformats.org/officeDocument/2006/relationships/hyperlink" Target="http://po.st/scms/OrMCe04Lcp0lOFmbYkFbt_NzxJwaizKdP5_fB18Lcp0/UaqxKh" TargetMode="External" /><Relationship Id="rId36" Type="http://schemas.openxmlformats.org/officeDocument/2006/relationships/hyperlink" Target="http://po.st/scms/OrMCe04Lcp0lOFmbYkFbt_NzxJwaizKdP5_fB18Lcp0/UaqxKh" TargetMode="External" /><Relationship Id="rId37" Type="http://schemas.openxmlformats.org/officeDocument/2006/relationships/hyperlink" Target="https://twitter.com/Chargers/status/1150828772276391941" TargetMode="External" /><Relationship Id="rId38" Type="http://schemas.openxmlformats.org/officeDocument/2006/relationships/hyperlink" Target="https://twitter.com/Chargers/status/1150828772276391941" TargetMode="External" /><Relationship Id="rId39" Type="http://schemas.openxmlformats.org/officeDocument/2006/relationships/hyperlink" Target="https://twitter.com/HoustonTexans/status/1149719090812149761" TargetMode="External" /><Relationship Id="rId40" Type="http://schemas.openxmlformats.org/officeDocument/2006/relationships/hyperlink" Target="https://twitter.com/HoustonTexans/status/1149719090812149761" TargetMode="External" /><Relationship Id="rId41" Type="http://schemas.openxmlformats.org/officeDocument/2006/relationships/hyperlink" Target="https://twitter.com/nbcsphilly/status/1150807748206059520" TargetMode="External" /><Relationship Id="rId42" Type="http://schemas.openxmlformats.org/officeDocument/2006/relationships/hyperlink" Target="http://po.st/scms/OrMCe04Lcp0lOFmbYkFbt_NzxJwaizKdP5_fB18Lcp0/UaqxKh" TargetMode="External" /><Relationship Id="rId43" Type="http://schemas.openxmlformats.org/officeDocument/2006/relationships/hyperlink" Target="http://po.st/scms/OrMCe04Lcp0lOFmbYkFbt_NzxJwaizKdP5_fB18Lcp0/UaqxKh" TargetMode="External" /><Relationship Id="rId44" Type="http://schemas.openxmlformats.org/officeDocument/2006/relationships/hyperlink" Target="http://po.st/scms/OrMCe04Lcp0lOFmbYkFbt_NzxJwaizKdP5_fB18Lcp0/UaqxKh" TargetMode="External" /><Relationship Id="rId45" Type="http://schemas.openxmlformats.org/officeDocument/2006/relationships/hyperlink" Target="http://po.st/scms/OrMCe04Lcp0lOFmbYkFbt_NzxJwaizKdP5_fB18Lcp0/UaqxKh" TargetMode="External" /><Relationship Id="rId46" Type="http://schemas.openxmlformats.org/officeDocument/2006/relationships/hyperlink" Target="http://po.st/scms/OrMCe04Lcp0lOFmbYsJe1OkTJ6sFxZXJpXgKpeaCqYklOAo/Sycf2p" TargetMode="External" /><Relationship Id="rId47" Type="http://schemas.openxmlformats.org/officeDocument/2006/relationships/hyperlink" Target="http://po.st/scms/OrMCe04Lcp0lOFmbYsJe1OkTJ6sFxZXJpXgKpeaCqYklOAo/Sycf2p" TargetMode="External" /><Relationship Id="rId48" Type="http://schemas.openxmlformats.org/officeDocument/2006/relationships/hyperlink" Target="http://po.st/scms/OrMCe04Lcp0lOFmbYsJe1OkTJ6sFxZXJpXgKpeaCqYklOAo/Sycf2p" TargetMode="External" /><Relationship Id="rId49" Type="http://schemas.openxmlformats.org/officeDocument/2006/relationships/hyperlink" Target="http://po.st/scms/OrMCe04Lcp0lOFmbYsJe1OkTJ6sFxZXJpXgKpeaCqYklOAo/Sycf2p" TargetMode="External" /><Relationship Id="rId50" Type="http://schemas.openxmlformats.org/officeDocument/2006/relationships/hyperlink" Target="http://po.st/scms/OrMCe04Lcp0lOFmbYkFbt_NzxJwaizKdP5_fB18Lcp0/UaqxKh" TargetMode="External" /><Relationship Id="rId51" Type="http://schemas.openxmlformats.org/officeDocument/2006/relationships/hyperlink" Target="http://po.st/scms/OrMCe04Lcp0lOFmbYkFbt_NzxJwaizKdP5_fB18Lcp0/UaqxKh" TargetMode="External" /><Relationship Id="rId52" Type="http://schemas.openxmlformats.org/officeDocument/2006/relationships/hyperlink" Target="http://po.st/scms/OrMCe04Lcp0lOFmbYkFbt_NzxJwaizKdP5_fB18Lcp0/UaqxKh" TargetMode="External" /><Relationship Id="rId53" Type="http://schemas.openxmlformats.org/officeDocument/2006/relationships/hyperlink" Target="https://us.marca.com/claro/mas-trending/2019/07/15/5d2cc22822601d2d388b45d7.html" TargetMode="External" /><Relationship Id="rId54" Type="http://schemas.openxmlformats.org/officeDocument/2006/relationships/hyperlink" Target="https://us.marca.com/claro/mas-trending/2019/07/15/5d2cc22822601d2d388b45d7.html" TargetMode="External" /><Relationship Id="rId55" Type="http://schemas.openxmlformats.org/officeDocument/2006/relationships/hyperlink" Target="http://po.st/scms/OrMCe04Lcp0lOFmbYkFbt_NzxJwaizKdP5_fB18Lcp0/UaqxKh" TargetMode="External" /><Relationship Id="rId56" Type="http://schemas.openxmlformats.org/officeDocument/2006/relationships/hyperlink" Target="http://po.st/scms/OrMCe04Lcp0lOFmbYkFbt_NzxJwaizKdP5_fB18Lcp0/UaqxKh" TargetMode="External" /><Relationship Id="rId57" Type="http://schemas.openxmlformats.org/officeDocument/2006/relationships/hyperlink" Target="http://po.st/scms/OrMCe04Lcp0lOFmbYkFbt_NzxJwaizKdP5_fB18Lcp0/UaqxKh" TargetMode="External" /><Relationship Id="rId58" Type="http://schemas.openxmlformats.org/officeDocument/2006/relationships/hyperlink" Target="http://po.st/scms/OrMCe04Lcp0lOFmbYkFbt_NzxJwaizKdP5_fB18Lcp0/UaqxKh" TargetMode="External" /><Relationship Id="rId59" Type="http://schemas.openxmlformats.org/officeDocument/2006/relationships/hyperlink" Target="http://po.st/scms/OrMCe04Lcp0lOFmbYkFbt_NzxJwaizKdP5_fB18Lcp0/UaqxKh" TargetMode="External" /><Relationship Id="rId60" Type="http://schemas.openxmlformats.org/officeDocument/2006/relationships/hyperlink" Target="http://po.st/scms/OrMCe04Lcp0lOFmbYkFbt_NzxJwaizKdP5_fB18Lcp0/UaqxKh" TargetMode="External" /><Relationship Id="rId61" Type="http://schemas.openxmlformats.org/officeDocument/2006/relationships/hyperlink" Target="http://po.st/scms/OrMCe04Lcp0lOFmbYkFbt_NzxJwaizKdP5_fB18Lcp0/UaqxKh" TargetMode="External" /><Relationship Id="rId62" Type="http://schemas.openxmlformats.org/officeDocument/2006/relationships/hyperlink" Target="https://broncoswire.usatoday.com/2019/07/15/madden-nfl-20-ratings-for-denver-broncos-players/" TargetMode="External" /><Relationship Id="rId63" Type="http://schemas.openxmlformats.org/officeDocument/2006/relationships/hyperlink" Target="https://broncoswire.usatoday.com/2019/07/15/broncos-specialist-casey-kreiter-among-worst-rated-players-in-madden-20/" TargetMode="External" /><Relationship Id="rId64" Type="http://schemas.openxmlformats.org/officeDocument/2006/relationships/hyperlink" Target="http://po.st/scms/OrMCe04Lcp0lOFmbYkFbt_NzxJwaizKdP5_fB18Lcp0/UaqxKh" TargetMode="External" /><Relationship Id="rId65" Type="http://schemas.openxmlformats.org/officeDocument/2006/relationships/hyperlink" Target="http://po.st/scms/OrMCe04Lcp0lOFmbYkFbt_NzxJwaizKdP5_fB18Lcp0/UaqxKh" TargetMode="External" /><Relationship Id="rId66" Type="http://schemas.openxmlformats.org/officeDocument/2006/relationships/hyperlink" Target="https://www.denverbroncos.com/news/a-look-at-madden-nfl-20-s-top-skill-ratings-for-the-broncos-roster" TargetMode="External" /><Relationship Id="rId67" Type="http://schemas.openxmlformats.org/officeDocument/2006/relationships/hyperlink" Target="http://po.st/scms/OrMCe04Lcp0lOFmbYkFbt_NzxJwaizKdP5_fB18Lcp0/UaqxKh" TargetMode="External" /><Relationship Id="rId68" Type="http://schemas.openxmlformats.org/officeDocument/2006/relationships/hyperlink" Target="http://po.st/scms/OrMCe04Lcp0lOFmbYkFbt_NzxJwaizKdP5_fB18Lcp0/UaqxKh" TargetMode="External" /><Relationship Id="rId69" Type="http://schemas.openxmlformats.org/officeDocument/2006/relationships/hyperlink" Target="http://po.st/scms/OrMCe04Lcp0lOFmbYkFbt_NzxJwaizKdP5_fB18Lcp0/UaqxKh" TargetMode="External" /><Relationship Id="rId70" Type="http://schemas.openxmlformats.org/officeDocument/2006/relationships/hyperlink" Target="http://po.st/scms/OrMCe04Lcp0lOFmbYkFbt_NzxJwaizKdP5_fB18Lcp0/UaqxKh" TargetMode="External" /><Relationship Id="rId71" Type="http://schemas.openxmlformats.org/officeDocument/2006/relationships/hyperlink" Target="http://po.st/scms/OrMCe04Lcp0lOFmbYkFbt_NzxJwaizKdP5_fB18Lcp0/UaqxKh" TargetMode="External" /><Relationship Id="rId72" Type="http://schemas.openxmlformats.org/officeDocument/2006/relationships/hyperlink" Target="https://www.operationsports.com/madden-nfl-20-team-ratings-revealed-overall-defense-offense/" TargetMode="External" /><Relationship Id="rId73" Type="http://schemas.openxmlformats.org/officeDocument/2006/relationships/hyperlink" Target="https://twitter.com/EAMaddenNFL/status/1150782088838287360" TargetMode="External" /><Relationship Id="rId74" Type="http://schemas.openxmlformats.org/officeDocument/2006/relationships/hyperlink" Target="https://www.instagram.com/p/Bz8pdlVB0EG/?igshid=1nx26k6wsbunm" TargetMode="External" /><Relationship Id="rId75" Type="http://schemas.openxmlformats.org/officeDocument/2006/relationships/hyperlink" Target="https://twitter.com/brgridiron/status/1150810926267928577" TargetMode="External" /><Relationship Id="rId76" Type="http://schemas.openxmlformats.org/officeDocument/2006/relationships/hyperlink" Target="http://po.st/scms/OrMCe04Lcp0lOFmbYkFbt_NzxJwaizKdP5_fB18Lcp0/UaqxKh" TargetMode="External" /><Relationship Id="rId77" Type="http://schemas.openxmlformats.org/officeDocument/2006/relationships/hyperlink" Target="http://po.st/scms/OrMCe04Lcp0lOFmbYkFbt_NzxJwaizKdP5_fB18Lcp0/UaqxKh" TargetMode="External" /><Relationship Id="rId78" Type="http://schemas.openxmlformats.org/officeDocument/2006/relationships/hyperlink" Target="http://po.st/scms/OrMCe04Lcp0lOFmbYkFbt_NzxJwaizKdP5_fB18Lcp0/UaqxKh" TargetMode="External" /><Relationship Id="rId79" Type="http://schemas.openxmlformats.org/officeDocument/2006/relationships/hyperlink" Target="https://nesn.com/?p=959327" TargetMode="External" /><Relationship Id="rId80" Type="http://schemas.openxmlformats.org/officeDocument/2006/relationships/hyperlink" Target="http://po.st/scms/OrMCe04Lcp0lOFmbYkFbt_NzxJwaizKdP5_fB18Lcp0/UaqxKh" TargetMode="External" /><Relationship Id="rId81" Type="http://schemas.openxmlformats.org/officeDocument/2006/relationships/hyperlink" Target="http://po.st/scms/OrMCe04Lcp0lOFmbYkFbt_NzxJwaizKdP5_fB18Lcp0/UaqxKh" TargetMode="External" /><Relationship Id="rId82" Type="http://schemas.openxmlformats.org/officeDocument/2006/relationships/hyperlink" Target="https://www.ea.com/games/madden-nfl/madden-nfl-20/news/gridiron-notes-6-28?utm_campaign=mad20_hd_ww_ic_soco_twt_m20gridironnotes628tw&amp;utm_source=twitter&amp;utm_medium=social&amp;cid=58916&amp;ts=1563215825067" TargetMode="External" /><Relationship Id="rId83" Type="http://schemas.openxmlformats.org/officeDocument/2006/relationships/hyperlink" Target="http://po.st/scms/OrMCe04Lcp0lOFmbYkFbt_NzxJwaizKdP5_fB18Lcp0/UaqxKh" TargetMode="External" /><Relationship Id="rId84" Type="http://schemas.openxmlformats.org/officeDocument/2006/relationships/hyperlink" Target="http://po.st/scms/OrMCe04Lcp0lOFmbYkFbt_NzxJwaizKdP5_fB18Lcp0/UaqxKh" TargetMode="External" /><Relationship Id="rId85" Type="http://schemas.openxmlformats.org/officeDocument/2006/relationships/hyperlink" Target="http://po.st/scms/OrMCe04Lcp0lOFmbYkFbt_NzxJwaizKdP5_fB18Lcp0/UaqxKh" TargetMode="External" /><Relationship Id="rId86" Type="http://schemas.openxmlformats.org/officeDocument/2006/relationships/hyperlink" Target="https://twitter.com/brgridiron/status/1150810926267928577" TargetMode="External" /><Relationship Id="rId87" Type="http://schemas.openxmlformats.org/officeDocument/2006/relationships/hyperlink" Target="https://twitter.com/steve_os/status/1150825844794953731" TargetMode="External" /><Relationship Id="rId88" Type="http://schemas.openxmlformats.org/officeDocument/2006/relationships/hyperlink" Target="https://www.nbcsports.com/bayarea/raiders/madden-20-ratings-which-raiders-players-are-overratted-underrated" TargetMode="External" /><Relationship Id="rId89" Type="http://schemas.openxmlformats.org/officeDocument/2006/relationships/hyperlink" Target="http://po.st/scms/OrMCe04Lcp0lOFmbYkFbt_NzxJwaizKdP5_fB18Lcp0/UaqxKh" TargetMode="External" /><Relationship Id="rId90" Type="http://schemas.openxmlformats.org/officeDocument/2006/relationships/hyperlink" Target="https://www.complex.com/sports/2019/07/madden-20-player-ratings?utm_medium=social&amp;utm_campaign=complexmag&amp;utm_source=twitter.com" TargetMode="External" /><Relationship Id="rId91" Type="http://schemas.openxmlformats.org/officeDocument/2006/relationships/hyperlink" Target="https://www.complex.com/sports/2019/07/madden-20-player-ratings?utm_medium=social&amp;utm_campaign=complexmag&amp;utm_source=twitter.com" TargetMode="External" /><Relationship Id="rId92" Type="http://schemas.openxmlformats.org/officeDocument/2006/relationships/hyperlink" Target="https://www.complex.com/sports/2019/07/madden-20-player-ratings?utm_medium=social&amp;utm_campaign=complexmag&amp;utm_source=twitter.com" TargetMode="External" /><Relationship Id="rId93" Type="http://schemas.openxmlformats.org/officeDocument/2006/relationships/hyperlink" Target="http://po.st/scms/OrMCe04Lcp0lOFmbYkFbt_NzxJwaizKdP5_fB18Lcp0/UaqxKh" TargetMode="External" /><Relationship Id="rId94" Type="http://schemas.openxmlformats.org/officeDocument/2006/relationships/hyperlink" Target="http://po.st/scms/OrMCe04Lcp0lOFmbYkFbt_NzxJwaizKdP5_fB18Lcp0/UaqxKh" TargetMode="External" /><Relationship Id="rId95" Type="http://schemas.openxmlformats.org/officeDocument/2006/relationships/hyperlink" Target="http://po.st/scms/OrMCe04Lcp0lOFmbYkFbt_NzxJwaizKdP5_fB18Lcp0/UaqxKh" TargetMode="External" /><Relationship Id="rId96" Type="http://schemas.openxmlformats.org/officeDocument/2006/relationships/hyperlink" Target="https://www.denverbroncos.com/news/a-look-at-madden-nfl-20-s-top-skill-ratings-for-the-broncos-roster" TargetMode="External" /><Relationship Id="rId97" Type="http://schemas.openxmlformats.org/officeDocument/2006/relationships/hyperlink" Target="https://www.denverbroncos.com/news/a-look-at-madden-nfl-20-s-top-skill-ratings-for-the-broncos-roster" TargetMode="External" /><Relationship Id="rId98" Type="http://schemas.openxmlformats.org/officeDocument/2006/relationships/hyperlink" Target="http://po.st/scms/OrMCe04Lcp0lOFmbYkFbt_NzxJwaizKdP5_fB18Lcp0/UaqxKh" TargetMode="External" /><Relationship Id="rId99" Type="http://schemas.openxmlformats.org/officeDocument/2006/relationships/hyperlink" Target="https://twitter.com/maddenturf/status/1150835308314923008" TargetMode="External" /><Relationship Id="rId100" Type="http://schemas.openxmlformats.org/officeDocument/2006/relationships/hyperlink" Target="https://www.nbcsports.com/bayarea/49ers/madden-20-ratings-which-49ers-players-are-underrated-overrated" TargetMode="External" /><Relationship Id="rId101" Type="http://schemas.openxmlformats.org/officeDocument/2006/relationships/hyperlink" Target="https://twitter.com/maddenturf/status/1150835308314923008" TargetMode="External" /><Relationship Id="rId102" Type="http://schemas.openxmlformats.org/officeDocument/2006/relationships/hyperlink" Target="https://twitter.com/maddenturf/status/1150835308314923008" TargetMode="External" /><Relationship Id="rId103" Type="http://schemas.openxmlformats.org/officeDocument/2006/relationships/hyperlink" Target="http://po.st/scms/OrMCe04Lcp0lOFmbYkFbt_NzxJwaizKdP5_fB18Lcp0/UaqxKh" TargetMode="External" /><Relationship Id="rId104" Type="http://schemas.openxmlformats.org/officeDocument/2006/relationships/hyperlink" Target="http://po.st/scms/OrMCe04Lcp0lOFmbYkFbt_NzxJwaizKdP5_fB18Lcp0/UaqxKh" TargetMode="External" /><Relationship Id="rId105" Type="http://schemas.openxmlformats.org/officeDocument/2006/relationships/hyperlink" Target="https://twitter.com/wolverinestudio/status/1150836328617127937" TargetMode="External" /><Relationship Id="rId106" Type="http://schemas.openxmlformats.org/officeDocument/2006/relationships/hyperlink" Target="https://twitter.com/Titans/status/1150805190989242369" TargetMode="External" /><Relationship Id="rId107" Type="http://schemas.openxmlformats.org/officeDocument/2006/relationships/hyperlink" Target="https://twitter.com/Titans/status/1150805190989242369" TargetMode="External" /><Relationship Id="rId108" Type="http://schemas.openxmlformats.org/officeDocument/2006/relationships/hyperlink" Target="https://twitter.com/brgridiron/status/1150833509705158656" TargetMode="External" /><Relationship Id="rId109" Type="http://schemas.openxmlformats.org/officeDocument/2006/relationships/hyperlink" Target="http://po.st/scms/OrMCe04Lcp0lOFmbYkFbt_NzxJwaizKdP5_fB18Lcp0/UaqxKh" TargetMode="External" /><Relationship Id="rId110" Type="http://schemas.openxmlformats.org/officeDocument/2006/relationships/hyperlink" Target="https://www.ea.com/games/madden-nfl/madden-nfl-20/news/gridiron-notes-6-28?utm_campaign=mad20_hd_ww_ic_soco_twt_m20gridironnotes628tw&amp;utm_source=twitter&amp;utm_medium=social&amp;cid=58916&amp;ts=1563216454569" TargetMode="External" /><Relationship Id="rId111" Type="http://schemas.openxmlformats.org/officeDocument/2006/relationships/hyperlink" Target="https://www.sbnation.com/nfl/2019/1/27/18199685/pro-bowl-announcer-jason-witten-espn-monday-night-football-patrick-mahomes?utm_campaign=sbnation.social&amp;utm_content=sbnation&amp;utm_medium=social&amp;utm_source=twitter" TargetMode="External" /><Relationship Id="rId112" Type="http://schemas.openxmlformats.org/officeDocument/2006/relationships/hyperlink" Target="https://twitter.com/Titans/status/1150805190989242369" TargetMode="External" /><Relationship Id="rId113" Type="http://schemas.openxmlformats.org/officeDocument/2006/relationships/hyperlink" Target="https://twitter.com/Titans/status/1150805190989242369" TargetMode="External" /><Relationship Id="rId114" Type="http://schemas.openxmlformats.org/officeDocument/2006/relationships/hyperlink" Target="https://twitter.com/Titans/status/1150805190989242369" TargetMode="External" /><Relationship Id="rId115" Type="http://schemas.openxmlformats.org/officeDocument/2006/relationships/hyperlink" Target="http://po.st/scms/OrMCe04Lcp0lOFmbYkFbt_NzxJwaizKdP5_fB18Lcp0/UaqxKh" TargetMode="External" /><Relationship Id="rId116" Type="http://schemas.openxmlformats.org/officeDocument/2006/relationships/hyperlink" Target="https://sports.yahoo.com/think-you-know-the-10-highestrated-q-bs-in-madden-20-you-might-be-surprised-162156322.html" TargetMode="External" /><Relationship Id="rId117" Type="http://schemas.openxmlformats.org/officeDocument/2006/relationships/hyperlink" Target="https://sports.yahoo.com/think-you-know-the-10-highestrated-q-bs-in-madden-20-you-might-be-surprised-162156322.html" TargetMode="External" /><Relationship Id="rId118" Type="http://schemas.openxmlformats.org/officeDocument/2006/relationships/hyperlink" Target="http://po.st/scms/OrMCe04Lcp0lOFmbYkFbt_NzxJwaizKdP5_fB18Lcp0/UaqxKh" TargetMode="External" /><Relationship Id="rId119" Type="http://schemas.openxmlformats.org/officeDocument/2006/relationships/hyperlink" Target="https://www.youtube.com/watch?v=a9kI1t91MnQ&amp;feature=youtu.be" TargetMode="External" /><Relationship Id="rId120" Type="http://schemas.openxmlformats.org/officeDocument/2006/relationships/hyperlink" Target="https://www.youtube.com/watch?v=a9kI1t91MnQ&amp;feature=youtu.be" TargetMode="External" /><Relationship Id="rId121" Type="http://schemas.openxmlformats.org/officeDocument/2006/relationships/hyperlink" Target="https://www.youtube.com/watch?v=a9kI1t91MnQ&amp;feature=youtu.be" TargetMode="External" /><Relationship Id="rId122" Type="http://schemas.openxmlformats.org/officeDocument/2006/relationships/hyperlink" Target="https://twitter.com/MaddenWeebly/status/1150837672463753216" TargetMode="External" /><Relationship Id="rId123" Type="http://schemas.openxmlformats.org/officeDocument/2006/relationships/hyperlink" Target="http://po.st/scms/OrMCe04Lcp0lOFmbYkFbt_NzxJwaizKdP5_fB18Lcp0/UaqxKh" TargetMode="External" /><Relationship Id="rId124" Type="http://schemas.openxmlformats.org/officeDocument/2006/relationships/hyperlink" Target="http://po.st/scms/OrMCe04Lcp0lOFmbYkFbt_NzxJwaizKdP5_fB18Lcp0/UaqxKh" TargetMode="External" /><Relationship Id="rId125" Type="http://schemas.openxmlformats.org/officeDocument/2006/relationships/hyperlink" Target="http://po.st/scms/OrMCe04Lcp0lOFmbAiE_1u_0w1KYQLx6cbhKewfAVEowOAp7/sepShS" TargetMode="External" /><Relationship Id="rId126" Type="http://schemas.openxmlformats.org/officeDocument/2006/relationships/hyperlink" Target="http://po.st/scms/OrMCe04Lcp0lOFmbAiE_1u_0w1KYQLx6cbhKewfAVEowOAp7/sepShS" TargetMode="External" /><Relationship Id="rId127" Type="http://schemas.openxmlformats.org/officeDocument/2006/relationships/hyperlink" Target="http://po.st/scms/OrMCe04Lcp0lOFmbAiE_1u_0w1KYQLx6cbhKewfAVEowOAp7/sepShS" TargetMode="External" /><Relationship Id="rId128" Type="http://schemas.openxmlformats.org/officeDocument/2006/relationships/hyperlink" Target="https://twitter.com/HoustonTexans/status/1149719090812149761" TargetMode="External" /><Relationship Id="rId129" Type="http://schemas.openxmlformats.org/officeDocument/2006/relationships/hyperlink" Target="http://po.st/scms/OrMCe04Lcp0lOFmbYkFbt_NzxJwaizKdP5_fB18Lcp0/UaqxKh" TargetMode="External" /><Relationship Id="rId130" Type="http://schemas.openxmlformats.org/officeDocument/2006/relationships/hyperlink" Target="https://www.ea.com/games/madden-nfl/madden-nfl-20/news/gridiron-notes-6-28?utm_campaign=mad20_hd_ww_ic_soco_twt_m20gridironnotes628tw&amp;utm_source=twitter&amp;utm_medium=social&amp;cid=58916&amp;ts=1563216453297" TargetMode="External" /><Relationship Id="rId131" Type="http://schemas.openxmlformats.org/officeDocument/2006/relationships/hyperlink" Target="https://www.easports.com/madden-nfl/player-ratings?utm_campaign=mad20_hd_ww_ic_soco_twt_m20ratingshubtw&amp;utm_source=twitter&amp;utm_medium=social&amp;cid=58923&amp;ts=1563215838338" TargetMode="External" /><Relationship Id="rId132" Type="http://schemas.openxmlformats.org/officeDocument/2006/relationships/hyperlink" Target="https://www.espn.com/nfl/story/_/id/27092399/who-rates-players-madden-nfl-20-go-ratings-process" TargetMode="External" /><Relationship Id="rId133" Type="http://schemas.openxmlformats.org/officeDocument/2006/relationships/hyperlink" Target="https://www.espn.com/nfl/story/_/id/27092399/who-rates-players-madden-nfl-20-go-ratings-process" TargetMode="External" /><Relationship Id="rId134" Type="http://schemas.openxmlformats.org/officeDocument/2006/relationships/hyperlink" Target="https://www.ea.com/games/madden-nfl/madden-nfl-20/news/gridiron-notes-6-28?utm_campaign=mad20_hd_ww_ic_soco_twt_m20gridironnotes628tw&amp;utm_source=twitter&amp;utm_medium=social&amp;cid=58916&amp;ts=1563216471518" TargetMode="External" /><Relationship Id="rId135" Type="http://schemas.openxmlformats.org/officeDocument/2006/relationships/hyperlink" Target="http://po.st/scms/OrMCe04Lcp0lOFmbYkFbt_NzxJwaizKdP5_fB18Lcp0/UaqxKh" TargetMode="External" /><Relationship Id="rId136" Type="http://schemas.openxmlformats.org/officeDocument/2006/relationships/hyperlink" Target="https://www.espn.com/nfl/story/_/id/27092399/who-rates-players-madden-nfl-20-go-ratings-process" TargetMode="External" /><Relationship Id="rId137" Type="http://schemas.openxmlformats.org/officeDocument/2006/relationships/hyperlink" Target="http://po.st/scms/OrMCe04Lcp0lOFmbYkFbt_NzxJwaizKdP5_fB18Lcp0/UaqxKh" TargetMode="External" /><Relationship Id="rId138" Type="http://schemas.openxmlformats.org/officeDocument/2006/relationships/hyperlink" Target="http://po.st/scms/OrMCe04Lcp0lOFmbYkFbt_NzxJwaizKdP5_fB18Lcp0/UaqxKh" TargetMode="External" /><Relationship Id="rId139" Type="http://schemas.openxmlformats.org/officeDocument/2006/relationships/hyperlink" Target="http://po.st/scms/OrMCe04Lcp0lOFmbYkFbt_NzxJwaizKdP5_fB18Lcp0/UaqxKh" TargetMode="External" /><Relationship Id="rId140" Type="http://schemas.openxmlformats.org/officeDocument/2006/relationships/hyperlink" Target="https://pbs.twimg.com/media/D_h6uLeXoAAu93n.jpg" TargetMode="External" /><Relationship Id="rId141" Type="http://schemas.openxmlformats.org/officeDocument/2006/relationships/hyperlink" Target="https://pbs.twimg.com/media/D_h6uLeXoAAu93n.jpg" TargetMode="External" /><Relationship Id="rId142" Type="http://schemas.openxmlformats.org/officeDocument/2006/relationships/hyperlink" Target="https://pbs.twimg.com/media/D_h6uLeXoAAu93n.jpg" TargetMode="External" /><Relationship Id="rId143" Type="http://schemas.openxmlformats.org/officeDocument/2006/relationships/hyperlink" Target="https://pbs.twimg.com/media/D_h7PW-XkAAvJ1z.jpg" TargetMode="External" /><Relationship Id="rId144" Type="http://schemas.openxmlformats.org/officeDocument/2006/relationships/hyperlink" Target="https://pbs.twimg.com/media/D_h7PW-XkAAvJ1z.jpg" TargetMode="External" /><Relationship Id="rId145" Type="http://schemas.openxmlformats.org/officeDocument/2006/relationships/hyperlink" Target="https://pbs.twimg.com/media/D_h6uLeXoAAu93n.jpg" TargetMode="External" /><Relationship Id="rId146" Type="http://schemas.openxmlformats.org/officeDocument/2006/relationships/hyperlink" Target="https://pbs.twimg.com/media/D_h6uLeXoAAu93n.jpg" TargetMode="External" /><Relationship Id="rId147" Type="http://schemas.openxmlformats.org/officeDocument/2006/relationships/hyperlink" Target="https://pbs.twimg.com/media/D_h6uLeXoAAu93n.jpg" TargetMode="External" /><Relationship Id="rId148" Type="http://schemas.openxmlformats.org/officeDocument/2006/relationships/hyperlink" Target="https://pbs.twimg.com/media/D_h7PW-XkAAvJ1z.jpg" TargetMode="External" /><Relationship Id="rId149" Type="http://schemas.openxmlformats.org/officeDocument/2006/relationships/hyperlink" Target="https://pbs.twimg.com/media/D_h7PW-XkAAvJ1z.jpg" TargetMode="External" /><Relationship Id="rId150" Type="http://schemas.openxmlformats.org/officeDocument/2006/relationships/hyperlink" Target="https://pbs.twimg.com/media/D_h7PW-XkAAvJ1z.jpg" TargetMode="External" /><Relationship Id="rId151" Type="http://schemas.openxmlformats.org/officeDocument/2006/relationships/hyperlink" Target="https://pbs.twimg.com/media/D_h7PW-XkAAvJ1z.jpg" TargetMode="External" /><Relationship Id="rId152" Type="http://schemas.openxmlformats.org/officeDocument/2006/relationships/hyperlink" Target="https://pbs.twimg.com/media/D_h6uLeXoAAu93n.jpg" TargetMode="External" /><Relationship Id="rId153" Type="http://schemas.openxmlformats.org/officeDocument/2006/relationships/hyperlink" Target="https://pbs.twimg.com/media/D_h6uLeXoAAu93n.jpg" TargetMode="External" /><Relationship Id="rId154" Type="http://schemas.openxmlformats.org/officeDocument/2006/relationships/hyperlink" Target="https://pbs.twimg.com/media/D_h6uLeXoAAu93n.jpg" TargetMode="External" /><Relationship Id="rId155" Type="http://schemas.openxmlformats.org/officeDocument/2006/relationships/hyperlink" Target="https://pbs.twimg.com/media/D_h15BgWwAEVPMt.png" TargetMode="External" /><Relationship Id="rId156" Type="http://schemas.openxmlformats.org/officeDocument/2006/relationships/hyperlink" Target="https://pbs.twimg.com/media/D_iGxd1UwAAyNN5.jpg" TargetMode="External" /><Relationship Id="rId157" Type="http://schemas.openxmlformats.org/officeDocument/2006/relationships/hyperlink" Target="https://pbs.twimg.com/media/D_h6uLeXoAAu93n.jpg" TargetMode="External" /><Relationship Id="rId158" Type="http://schemas.openxmlformats.org/officeDocument/2006/relationships/hyperlink" Target="https://pbs.twimg.com/media/D_h6uLeXoAAu93n.jpg" TargetMode="External" /><Relationship Id="rId159" Type="http://schemas.openxmlformats.org/officeDocument/2006/relationships/hyperlink" Target="https://pbs.twimg.com/media/D_h6uLeXoAAu93n.jpg" TargetMode="External" /><Relationship Id="rId160" Type="http://schemas.openxmlformats.org/officeDocument/2006/relationships/hyperlink" Target="https://pbs.twimg.com/media/D_h0t-9VAAAiKpX.jpg" TargetMode="External" /><Relationship Id="rId161" Type="http://schemas.openxmlformats.org/officeDocument/2006/relationships/hyperlink" Target="https://pbs.twimg.com/media/D_h0t-9VAAAiKpX.jpg" TargetMode="External" /><Relationship Id="rId162" Type="http://schemas.openxmlformats.org/officeDocument/2006/relationships/hyperlink" Target="https://pbs.twimg.com/media/D_h0t-9VAAAiKpX.jpg" TargetMode="External" /><Relationship Id="rId163" Type="http://schemas.openxmlformats.org/officeDocument/2006/relationships/hyperlink" Target="https://pbs.twimg.com/media/D_hnXV6U0AIduWq.jpg" TargetMode="External" /><Relationship Id="rId164" Type="http://schemas.openxmlformats.org/officeDocument/2006/relationships/hyperlink" Target="https://pbs.twimg.com/media/D_hnXV6U0AIduWq.jpg" TargetMode="External" /><Relationship Id="rId165" Type="http://schemas.openxmlformats.org/officeDocument/2006/relationships/hyperlink" Target="https://pbs.twimg.com/media/D_h0t-9VAAAiKpX.jpg" TargetMode="External" /><Relationship Id="rId166" Type="http://schemas.openxmlformats.org/officeDocument/2006/relationships/hyperlink" Target="https://pbs.twimg.com/media/D_h0t-9VAAAiKpX.jpg" TargetMode="External" /><Relationship Id="rId167" Type="http://schemas.openxmlformats.org/officeDocument/2006/relationships/hyperlink" Target="https://pbs.twimg.com/media/D_h0t-9VAAAiKpX.jpg" TargetMode="External" /><Relationship Id="rId168" Type="http://schemas.openxmlformats.org/officeDocument/2006/relationships/hyperlink" Target="https://pbs.twimg.com/media/D_h6uLeXoAAu93n.jpg" TargetMode="External" /><Relationship Id="rId169" Type="http://schemas.openxmlformats.org/officeDocument/2006/relationships/hyperlink" Target="https://pbs.twimg.com/media/D_h6uLeXoAAu93n.jpg" TargetMode="External" /><Relationship Id="rId170" Type="http://schemas.openxmlformats.org/officeDocument/2006/relationships/hyperlink" Target="https://pbs.twimg.com/media/D_h6uLeXoAAu93n.jpg" TargetMode="External" /><Relationship Id="rId171" Type="http://schemas.openxmlformats.org/officeDocument/2006/relationships/hyperlink" Target="https://pbs.twimg.com/media/D_h1Ae4XkAA0URt.jpg" TargetMode="External" /><Relationship Id="rId172" Type="http://schemas.openxmlformats.org/officeDocument/2006/relationships/hyperlink" Target="https://pbs.twimg.com/media/D_hnXV6U0AIduWq.jpg" TargetMode="External" /><Relationship Id="rId173" Type="http://schemas.openxmlformats.org/officeDocument/2006/relationships/hyperlink" Target="https://pbs.twimg.com/media/D_hnXV6U0AIduWq.jpg" TargetMode="External" /><Relationship Id="rId174" Type="http://schemas.openxmlformats.org/officeDocument/2006/relationships/hyperlink" Target="https://pbs.twimg.com/ext_tw_video_thumb/1150805740791185408/pu/img/jbOj-9OX_tDdq_7Z.jpg" TargetMode="External" /><Relationship Id="rId175" Type="http://schemas.openxmlformats.org/officeDocument/2006/relationships/hyperlink" Target="https://pbs.twimg.com/ext_tw_video_thumb/1150805740791185408/pu/img/jbOj-9OX_tDdq_7Z.jpg" TargetMode="External" /><Relationship Id="rId176" Type="http://schemas.openxmlformats.org/officeDocument/2006/relationships/hyperlink" Target="https://pbs.twimg.com/media/D_h6uLeXoAAu93n.jpg" TargetMode="External" /><Relationship Id="rId177" Type="http://schemas.openxmlformats.org/officeDocument/2006/relationships/hyperlink" Target="https://pbs.twimg.com/media/D_h6uLeXoAAu93n.jpg" TargetMode="External" /><Relationship Id="rId178" Type="http://schemas.openxmlformats.org/officeDocument/2006/relationships/hyperlink" Target="https://pbs.twimg.com/media/D_h6uLeXoAAu93n.jpg" TargetMode="External" /><Relationship Id="rId179" Type="http://schemas.openxmlformats.org/officeDocument/2006/relationships/hyperlink" Target="https://pbs.twimg.com/media/D_hnXV6U0AIduWq.jpg" TargetMode="External" /><Relationship Id="rId180" Type="http://schemas.openxmlformats.org/officeDocument/2006/relationships/hyperlink" Target="https://pbs.twimg.com/media/D_hnXV6U0AIduWq.jpg" TargetMode="External" /><Relationship Id="rId181" Type="http://schemas.openxmlformats.org/officeDocument/2006/relationships/hyperlink" Target="https://pbs.twimg.com/ext_tw_video_thumb/1101206196487421963/pu/img/1NwV3_H41V8CNoLZ.jpg" TargetMode="External" /><Relationship Id="rId182" Type="http://schemas.openxmlformats.org/officeDocument/2006/relationships/hyperlink" Target="https://pbs.twimg.com/media/D_h8_T2UwAAq3J7.jpg" TargetMode="External" /><Relationship Id="rId183" Type="http://schemas.openxmlformats.org/officeDocument/2006/relationships/hyperlink" Target="https://pbs.twimg.com/media/D_h8_T2UwAAq3J7.jpg" TargetMode="External" /><Relationship Id="rId184" Type="http://schemas.openxmlformats.org/officeDocument/2006/relationships/hyperlink" Target="https://pbs.twimg.com/media/D_iUl58U4AAWMJi.jpg" TargetMode="External" /><Relationship Id="rId185" Type="http://schemas.openxmlformats.org/officeDocument/2006/relationships/hyperlink" Target="https://pbs.twimg.com/media/D_iStexU4AAkeJX.jpg" TargetMode="External" /><Relationship Id="rId186" Type="http://schemas.openxmlformats.org/officeDocument/2006/relationships/hyperlink" Target="https://pbs.twimg.com/media/D_h1gjPXoAAaQLY.jpg" TargetMode="External" /><Relationship Id="rId187" Type="http://schemas.openxmlformats.org/officeDocument/2006/relationships/hyperlink" Target="https://pbs.twimg.com/media/D_h1gjPXoAAaQLY.jpg" TargetMode="External" /><Relationship Id="rId188" Type="http://schemas.openxmlformats.org/officeDocument/2006/relationships/hyperlink" Target="https://pbs.twimg.com/media/D_h1gjPXoAAaQLY.jpg" TargetMode="External" /><Relationship Id="rId189" Type="http://schemas.openxmlformats.org/officeDocument/2006/relationships/hyperlink" Target="https://pbs.twimg.com/media/D_h1gjPXoAAaQLY.jpg" TargetMode="External" /><Relationship Id="rId190" Type="http://schemas.openxmlformats.org/officeDocument/2006/relationships/hyperlink" Target="https://pbs.twimg.com/media/D_h6uLeXoAAu93n.jpg" TargetMode="External" /><Relationship Id="rId191" Type="http://schemas.openxmlformats.org/officeDocument/2006/relationships/hyperlink" Target="https://pbs.twimg.com/media/D_h6uLeXoAAu93n.jpg" TargetMode="External" /><Relationship Id="rId192" Type="http://schemas.openxmlformats.org/officeDocument/2006/relationships/hyperlink" Target="https://pbs.twimg.com/media/D_h6uLeXoAAu93n.jpg" TargetMode="External" /><Relationship Id="rId193" Type="http://schemas.openxmlformats.org/officeDocument/2006/relationships/hyperlink" Target="https://pbs.twimg.com/amplify_video_thumb/1150832267326963717/img/DRBrosN8UBc2UxQT.jpg" TargetMode="External" /><Relationship Id="rId194" Type="http://schemas.openxmlformats.org/officeDocument/2006/relationships/hyperlink" Target="https://pbs.twimg.com/media/D_h0t-9VAAAiKpX.jpg" TargetMode="External" /><Relationship Id="rId195" Type="http://schemas.openxmlformats.org/officeDocument/2006/relationships/hyperlink" Target="https://pbs.twimg.com/media/D_h0t-9VAAAiKpX.jpg" TargetMode="External" /><Relationship Id="rId196" Type="http://schemas.openxmlformats.org/officeDocument/2006/relationships/hyperlink" Target="https://pbs.twimg.com/media/D_h0t-9VAAAiKpX.jpg" TargetMode="External" /><Relationship Id="rId197" Type="http://schemas.openxmlformats.org/officeDocument/2006/relationships/hyperlink" Target="https://pbs.twimg.com/media/D_iUcstXUAccCXB.jpg" TargetMode="External" /><Relationship Id="rId198" Type="http://schemas.openxmlformats.org/officeDocument/2006/relationships/hyperlink" Target="https://pbs.twimg.com/media/D_iUcstXUAccCXB.jpg" TargetMode="External" /><Relationship Id="rId199" Type="http://schemas.openxmlformats.org/officeDocument/2006/relationships/hyperlink" Target="https://pbs.twimg.com/media/D_h0t-9VAAAiKpX.jpg" TargetMode="External" /><Relationship Id="rId200" Type="http://schemas.openxmlformats.org/officeDocument/2006/relationships/hyperlink" Target="https://pbs.twimg.com/media/D_h0t-9VAAAiKpX.jpg" TargetMode="External" /><Relationship Id="rId201" Type="http://schemas.openxmlformats.org/officeDocument/2006/relationships/hyperlink" Target="https://pbs.twimg.com/media/D_h0t-9VAAAiKpX.jpg" TargetMode="External" /><Relationship Id="rId202" Type="http://schemas.openxmlformats.org/officeDocument/2006/relationships/hyperlink" Target="https://pbs.twimg.com/media/D_iVCL-XUAAh7D0.jpg" TargetMode="External" /><Relationship Id="rId203" Type="http://schemas.openxmlformats.org/officeDocument/2006/relationships/hyperlink" Target="https://pbs.twimg.com/media/D_iQx0qUcAAK2hx.jpg" TargetMode="External" /><Relationship Id="rId204" Type="http://schemas.openxmlformats.org/officeDocument/2006/relationships/hyperlink" Target="https://pbs.twimg.com/media/D_iQx0qUcAAK2hx.jpg" TargetMode="External" /><Relationship Id="rId205" Type="http://schemas.openxmlformats.org/officeDocument/2006/relationships/hyperlink" Target="https://pbs.twimg.com/media/D_iQx0qUcAAK2hx.jpg" TargetMode="External" /><Relationship Id="rId206" Type="http://schemas.openxmlformats.org/officeDocument/2006/relationships/hyperlink" Target="https://pbs.twimg.com/media/D_iQx0qUcAAK2hx.jpg" TargetMode="External" /><Relationship Id="rId207" Type="http://schemas.openxmlformats.org/officeDocument/2006/relationships/hyperlink" Target="https://pbs.twimg.com/media/D_iQx0qUcAAK2hx.jpg" TargetMode="External" /><Relationship Id="rId208" Type="http://schemas.openxmlformats.org/officeDocument/2006/relationships/hyperlink" Target="https://pbs.twimg.com/media/D_iQx0qUcAAK2hx.jpg" TargetMode="External" /><Relationship Id="rId209" Type="http://schemas.openxmlformats.org/officeDocument/2006/relationships/hyperlink" Target="https://pbs.twimg.com/media/D_hnXV6U0AIduWq.jpg" TargetMode="External" /><Relationship Id="rId210" Type="http://schemas.openxmlformats.org/officeDocument/2006/relationships/hyperlink" Target="https://pbs.twimg.com/media/D_hnXV6U0AIduWq.jpg" TargetMode="External" /><Relationship Id="rId211" Type="http://schemas.openxmlformats.org/officeDocument/2006/relationships/hyperlink" Target="https://pbs.twimg.com/media/D_h0t-9VAAAiKpX.jpg" TargetMode="External" /><Relationship Id="rId212" Type="http://schemas.openxmlformats.org/officeDocument/2006/relationships/hyperlink" Target="https://pbs.twimg.com/media/D_h0t-9VAAAiKpX.jpg" TargetMode="External" /><Relationship Id="rId213" Type="http://schemas.openxmlformats.org/officeDocument/2006/relationships/hyperlink" Target="https://pbs.twimg.com/media/D_h0t-9VAAAiKpX.jpg" TargetMode="External" /><Relationship Id="rId214" Type="http://schemas.openxmlformats.org/officeDocument/2006/relationships/hyperlink" Target="https://pbs.twimg.com/media/D_iQx0qUcAAK2hx.jpg" TargetMode="External" /><Relationship Id="rId215" Type="http://schemas.openxmlformats.org/officeDocument/2006/relationships/hyperlink" Target="https://pbs.twimg.com/media/D_iQx0qUcAAK2hx.jpg" TargetMode="External" /><Relationship Id="rId216" Type="http://schemas.openxmlformats.org/officeDocument/2006/relationships/hyperlink" Target="https://pbs.twimg.com/media/D_iQx0qUcAAK2hx.jpg" TargetMode="External" /><Relationship Id="rId217" Type="http://schemas.openxmlformats.org/officeDocument/2006/relationships/hyperlink" Target="https://pbs.twimg.com/media/D_iQx0qUcAAK2hx.jpg" TargetMode="External" /><Relationship Id="rId218" Type="http://schemas.openxmlformats.org/officeDocument/2006/relationships/hyperlink" Target="https://pbs.twimg.com/media/D_iQx0qUcAAK2hx.jpg" TargetMode="External" /><Relationship Id="rId219" Type="http://schemas.openxmlformats.org/officeDocument/2006/relationships/hyperlink" Target="https://pbs.twimg.com/media/D_iQx0qUcAAK2hx.jpg" TargetMode="External" /><Relationship Id="rId220" Type="http://schemas.openxmlformats.org/officeDocument/2006/relationships/hyperlink" Target="https://pbs.twimg.com/media/D_iQx0qUcAAK2hx.jpg" TargetMode="External" /><Relationship Id="rId221" Type="http://schemas.openxmlformats.org/officeDocument/2006/relationships/hyperlink" Target="https://pbs.twimg.com/media/D_iQx0qUcAAK2hx.jpg" TargetMode="External" /><Relationship Id="rId222" Type="http://schemas.openxmlformats.org/officeDocument/2006/relationships/hyperlink" Target="https://pbs.twimg.com/media/D_iQx0qUcAAK2hx.jpg" TargetMode="External" /><Relationship Id="rId223" Type="http://schemas.openxmlformats.org/officeDocument/2006/relationships/hyperlink" Target="https://pbs.twimg.com/media/D_iQx0qUcAAK2hx.jpg" TargetMode="External" /><Relationship Id="rId224" Type="http://schemas.openxmlformats.org/officeDocument/2006/relationships/hyperlink" Target="https://pbs.twimg.com/media/D_iQx0qUcAAK2hx.jpg" TargetMode="External" /><Relationship Id="rId225" Type="http://schemas.openxmlformats.org/officeDocument/2006/relationships/hyperlink" Target="https://pbs.twimg.com/media/D_iQx0qUcAAK2hx.jpg" TargetMode="External" /><Relationship Id="rId226" Type="http://schemas.openxmlformats.org/officeDocument/2006/relationships/hyperlink" Target="https://pbs.twimg.com/media/D_iQx0qUcAAK2hx.jpg" TargetMode="External" /><Relationship Id="rId227" Type="http://schemas.openxmlformats.org/officeDocument/2006/relationships/hyperlink" Target="https://pbs.twimg.com/media/D_iQx0qUcAAK2hx.jpg" TargetMode="External" /><Relationship Id="rId228" Type="http://schemas.openxmlformats.org/officeDocument/2006/relationships/hyperlink" Target="https://pbs.twimg.com/media/D_iQx0qUcAAK2hx.jpg" TargetMode="External" /><Relationship Id="rId229" Type="http://schemas.openxmlformats.org/officeDocument/2006/relationships/hyperlink" Target="https://pbs.twimg.com/media/D_iQx0qUcAAK2hx.jpg" TargetMode="External" /><Relationship Id="rId230" Type="http://schemas.openxmlformats.org/officeDocument/2006/relationships/hyperlink" Target="https://pbs.twimg.com/media/D_iQx0qUcAAK2hx.jpg" TargetMode="External" /><Relationship Id="rId231" Type="http://schemas.openxmlformats.org/officeDocument/2006/relationships/hyperlink" Target="https://pbs.twimg.com/media/D_iQx0qUcAAK2hx.jpg" TargetMode="External" /><Relationship Id="rId232" Type="http://schemas.openxmlformats.org/officeDocument/2006/relationships/hyperlink" Target="https://pbs.twimg.com/media/D_iQx0qUcAAK2hx.jpg" TargetMode="External" /><Relationship Id="rId233" Type="http://schemas.openxmlformats.org/officeDocument/2006/relationships/hyperlink" Target="https://pbs.twimg.com/media/D_iQx0qUcAAK2hx.jpg" TargetMode="External" /><Relationship Id="rId234" Type="http://schemas.openxmlformats.org/officeDocument/2006/relationships/hyperlink" Target="https://pbs.twimg.com/media/D_iQx0qUcAAK2hx.jpg" TargetMode="External" /><Relationship Id="rId235" Type="http://schemas.openxmlformats.org/officeDocument/2006/relationships/hyperlink" Target="https://pbs.twimg.com/media/D_hnXV6U0AIduWq.jpg" TargetMode="External" /><Relationship Id="rId236" Type="http://schemas.openxmlformats.org/officeDocument/2006/relationships/hyperlink" Target="https://pbs.twimg.com/media/D_hnXV6U0AIduWq.jpg" TargetMode="External" /><Relationship Id="rId237" Type="http://schemas.openxmlformats.org/officeDocument/2006/relationships/hyperlink" Target="https://pbs.twimg.com/media/D_iQx0qUcAAK2hx.jpg" TargetMode="External" /><Relationship Id="rId238" Type="http://schemas.openxmlformats.org/officeDocument/2006/relationships/hyperlink" Target="https://pbs.twimg.com/media/D_iQx0qUcAAK2hx.jpg" TargetMode="External" /><Relationship Id="rId239" Type="http://schemas.openxmlformats.org/officeDocument/2006/relationships/hyperlink" Target="https://pbs.twimg.com/media/D_iQx0qUcAAK2hx.jpg" TargetMode="External" /><Relationship Id="rId240" Type="http://schemas.openxmlformats.org/officeDocument/2006/relationships/hyperlink" Target="https://pbs.twimg.com/media/D_iQx0qUcAAK2hx.jpg" TargetMode="External" /><Relationship Id="rId241" Type="http://schemas.openxmlformats.org/officeDocument/2006/relationships/hyperlink" Target="https://pbs.twimg.com/media/D_iQx0qUcAAK2hx.jpg" TargetMode="External" /><Relationship Id="rId242" Type="http://schemas.openxmlformats.org/officeDocument/2006/relationships/hyperlink" Target="https://pbs.twimg.com/media/D_iQx0qUcAAK2hx.jpg" TargetMode="External" /><Relationship Id="rId243" Type="http://schemas.openxmlformats.org/officeDocument/2006/relationships/hyperlink" Target="https://pbs.twimg.com/media/D_hnXV6U0AIduWq.jpg" TargetMode="External" /><Relationship Id="rId244" Type="http://schemas.openxmlformats.org/officeDocument/2006/relationships/hyperlink" Target="https://pbs.twimg.com/media/D_hnXV6U0AIduWq.jpg" TargetMode="External" /><Relationship Id="rId245" Type="http://schemas.openxmlformats.org/officeDocument/2006/relationships/hyperlink" Target="https://pbs.twimg.com/media/D_iQx0qUcAAK2hx.jpg" TargetMode="External" /><Relationship Id="rId246" Type="http://schemas.openxmlformats.org/officeDocument/2006/relationships/hyperlink" Target="https://pbs.twimg.com/media/D_iQx0qUcAAK2hx.jpg" TargetMode="External" /><Relationship Id="rId247" Type="http://schemas.openxmlformats.org/officeDocument/2006/relationships/hyperlink" Target="https://pbs.twimg.com/media/D_iQx0qUcAAK2hx.jpg" TargetMode="External" /><Relationship Id="rId248" Type="http://schemas.openxmlformats.org/officeDocument/2006/relationships/hyperlink" Target="https://pbs.twimg.com/media/D_iQx0qUcAAK2hx.jpg" TargetMode="External" /><Relationship Id="rId249" Type="http://schemas.openxmlformats.org/officeDocument/2006/relationships/hyperlink" Target="https://pbs.twimg.com/media/D_iQx0qUcAAK2hx.jpg" TargetMode="External" /><Relationship Id="rId250" Type="http://schemas.openxmlformats.org/officeDocument/2006/relationships/hyperlink" Target="https://pbs.twimg.com/media/D_iQx0qUcAAK2hx.jpg" TargetMode="External" /><Relationship Id="rId251" Type="http://schemas.openxmlformats.org/officeDocument/2006/relationships/hyperlink" Target="https://pbs.twimg.com/media/D_iQx0qUcAAK2hx.jpg" TargetMode="External" /><Relationship Id="rId252" Type="http://schemas.openxmlformats.org/officeDocument/2006/relationships/hyperlink" Target="https://pbs.twimg.com/media/D_iQx0qUcAAK2hx.jpg" TargetMode="External" /><Relationship Id="rId253" Type="http://schemas.openxmlformats.org/officeDocument/2006/relationships/hyperlink" Target="https://pbs.twimg.com/media/D_iQx0qUcAAK2hx.jpg" TargetMode="External" /><Relationship Id="rId254" Type="http://schemas.openxmlformats.org/officeDocument/2006/relationships/hyperlink" Target="https://pbs.twimg.com/media/D_iQx0qUcAAK2hx.jpg" TargetMode="External" /><Relationship Id="rId255" Type="http://schemas.openxmlformats.org/officeDocument/2006/relationships/hyperlink" Target="https://pbs.twimg.com/media/D_iQx0qUcAAK2hx.jpg" TargetMode="External" /><Relationship Id="rId256" Type="http://schemas.openxmlformats.org/officeDocument/2006/relationships/hyperlink" Target="https://pbs.twimg.com/media/D_iQx0qUcAAK2hx.jpg" TargetMode="External" /><Relationship Id="rId257" Type="http://schemas.openxmlformats.org/officeDocument/2006/relationships/hyperlink" Target="https://pbs.twimg.com/media/D_iQx0qUcAAK2hx.jpg" TargetMode="External" /><Relationship Id="rId258" Type="http://schemas.openxmlformats.org/officeDocument/2006/relationships/hyperlink" Target="https://pbs.twimg.com/media/D_iQx0qUcAAK2hx.jpg" TargetMode="External" /><Relationship Id="rId259" Type="http://schemas.openxmlformats.org/officeDocument/2006/relationships/hyperlink" Target="https://pbs.twimg.com/media/D_iQx0qUcAAK2hx.jpg" TargetMode="External" /><Relationship Id="rId260" Type="http://schemas.openxmlformats.org/officeDocument/2006/relationships/hyperlink" Target="https://pbs.twimg.com/media/D_h6uLeXoAAu93n.jpg" TargetMode="External" /><Relationship Id="rId261" Type="http://schemas.openxmlformats.org/officeDocument/2006/relationships/hyperlink" Target="https://pbs.twimg.com/media/D_h6uLeXoAAu93n.jpg" TargetMode="External" /><Relationship Id="rId262" Type="http://schemas.openxmlformats.org/officeDocument/2006/relationships/hyperlink" Target="https://pbs.twimg.com/media/D_h6uLeXoAAu93n.jpg" TargetMode="External" /><Relationship Id="rId263" Type="http://schemas.openxmlformats.org/officeDocument/2006/relationships/hyperlink" Target="https://pbs.twimg.com/media/D_h7PW-XkAAvJ1z.jpg" TargetMode="External" /><Relationship Id="rId264" Type="http://schemas.openxmlformats.org/officeDocument/2006/relationships/hyperlink" Target="https://pbs.twimg.com/media/D_h7PW-XkAAvJ1z.jpg" TargetMode="External" /><Relationship Id="rId265" Type="http://schemas.openxmlformats.org/officeDocument/2006/relationships/hyperlink" Target="https://pbs.twimg.com/media/D_iQx0qUcAAK2hx.jpg" TargetMode="External" /><Relationship Id="rId266" Type="http://schemas.openxmlformats.org/officeDocument/2006/relationships/hyperlink" Target="https://pbs.twimg.com/media/D_iQx0qUcAAK2hx.jpg" TargetMode="External" /><Relationship Id="rId267" Type="http://schemas.openxmlformats.org/officeDocument/2006/relationships/hyperlink" Target="https://pbs.twimg.com/media/D_iQx0qUcAAK2hx.jpg" TargetMode="External" /><Relationship Id="rId268" Type="http://schemas.openxmlformats.org/officeDocument/2006/relationships/hyperlink" Target="https://pbs.twimg.com/media/D_iQx0qUcAAK2hx.jpg" TargetMode="External" /><Relationship Id="rId269" Type="http://schemas.openxmlformats.org/officeDocument/2006/relationships/hyperlink" Target="https://pbs.twimg.com/media/D_iQx0qUcAAK2hx.jpg" TargetMode="External" /><Relationship Id="rId270" Type="http://schemas.openxmlformats.org/officeDocument/2006/relationships/hyperlink" Target="https://pbs.twimg.com/media/D_iQx0qUcAAK2hx.jpg" TargetMode="External" /><Relationship Id="rId271" Type="http://schemas.openxmlformats.org/officeDocument/2006/relationships/hyperlink" Target="https://pbs.twimg.com/tweet_video_thumb/D_iTzKpXUAMBJvB.jpg" TargetMode="External" /><Relationship Id="rId272" Type="http://schemas.openxmlformats.org/officeDocument/2006/relationships/hyperlink" Target="https://pbs.twimg.com/media/D_iQx0qUcAAK2hx.jpg" TargetMode="External" /><Relationship Id="rId273" Type="http://schemas.openxmlformats.org/officeDocument/2006/relationships/hyperlink" Target="https://pbs.twimg.com/media/D_iQx0qUcAAK2hx.jpg" TargetMode="External" /><Relationship Id="rId274" Type="http://schemas.openxmlformats.org/officeDocument/2006/relationships/hyperlink" Target="https://pbs.twimg.com/media/D_iQx0qUcAAK2hx.jpg" TargetMode="External" /><Relationship Id="rId275" Type="http://schemas.openxmlformats.org/officeDocument/2006/relationships/hyperlink" Target="https://pbs.twimg.com/media/D_iQx0qUcAAK2hx.jpg" TargetMode="External" /><Relationship Id="rId276" Type="http://schemas.openxmlformats.org/officeDocument/2006/relationships/hyperlink" Target="https://pbs.twimg.com/media/D_iQx0qUcAAK2hx.jpg" TargetMode="External" /><Relationship Id="rId277" Type="http://schemas.openxmlformats.org/officeDocument/2006/relationships/hyperlink" Target="https://pbs.twimg.com/media/D_iQx0qUcAAK2hx.jpg" TargetMode="External" /><Relationship Id="rId278" Type="http://schemas.openxmlformats.org/officeDocument/2006/relationships/hyperlink" Target="https://pbs.twimg.com/media/D_iQx0qUcAAK2hx.jpg" TargetMode="External" /><Relationship Id="rId279" Type="http://schemas.openxmlformats.org/officeDocument/2006/relationships/hyperlink" Target="https://pbs.twimg.com/media/D_iQx0qUcAAK2hx.jpg" TargetMode="External" /><Relationship Id="rId280" Type="http://schemas.openxmlformats.org/officeDocument/2006/relationships/hyperlink" Target="https://pbs.twimg.com/media/D_iQx0qUcAAK2hx.jpg" TargetMode="External" /><Relationship Id="rId281" Type="http://schemas.openxmlformats.org/officeDocument/2006/relationships/hyperlink" Target="https://pbs.twimg.com/media/D_iQx0qUcAAK2hx.jpg" TargetMode="External" /><Relationship Id="rId282" Type="http://schemas.openxmlformats.org/officeDocument/2006/relationships/hyperlink" Target="https://pbs.twimg.com/media/D_iQx0qUcAAK2hx.jpg" TargetMode="External" /><Relationship Id="rId283" Type="http://schemas.openxmlformats.org/officeDocument/2006/relationships/hyperlink" Target="https://pbs.twimg.com/media/D_iQx0qUcAAK2hx.jpg" TargetMode="External" /><Relationship Id="rId284" Type="http://schemas.openxmlformats.org/officeDocument/2006/relationships/hyperlink" Target="https://pbs.twimg.com/media/D_h6uLeXoAAu93n.jpg" TargetMode="External" /><Relationship Id="rId285" Type="http://schemas.openxmlformats.org/officeDocument/2006/relationships/hyperlink" Target="https://pbs.twimg.com/media/D_h6uLeXoAAu93n.jpg" TargetMode="External" /><Relationship Id="rId286" Type="http://schemas.openxmlformats.org/officeDocument/2006/relationships/hyperlink" Target="https://pbs.twimg.com/media/D_h6uLeXoAAu93n.jpg" TargetMode="External" /><Relationship Id="rId287" Type="http://schemas.openxmlformats.org/officeDocument/2006/relationships/hyperlink" Target="https://pbs.twimg.com/amplify_video_thumb/1150832267326963717/img/DRBrosN8UBc2UxQT.jpg" TargetMode="External" /><Relationship Id="rId288" Type="http://schemas.openxmlformats.org/officeDocument/2006/relationships/hyperlink" Target="https://pbs.twimg.com/ext_tw_video_thumb/1150834196681826305/pu/img/xRKG7-baNdBKZ3g5.jpg" TargetMode="External" /><Relationship Id="rId289" Type="http://schemas.openxmlformats.org/officeDocument/2006/relationships/hyperlink" Target="https://pbs.twimg.com/media/D_iS3KYW4AAaAgC.png" TargetMode="External" /><Relationship Id="rId290" Type="http://schemas.openxmlformats.org/officeDocument/2006/relationships/hyperlink" Target="https://pbs.twimg.com/media/D_iWTFkXsAYLXuW.png" TargetMode="External" /><Relationship Id="rId291" Type="http://schemas.openxmlformats.org/officeDocument/2006/relationships/hyperlink" Target="https://pbs.twimg.com/media/D_iQx0qUcAAK2hx.jpg" TargetMode="External" /><Relationship Id="rId292" Type="http://schemas.openxmlformats.org/officeDocument/2006/relationships/hyperlink" Target="https://pbs.twimg.com/media/D_iQx0qUcAAK2hx.jpg" TargetMode="External" /><Relationship Id="rId293" Type="http://schemas.openxmlformats.org/officeDocument/2006/relationships/hyperlink" Target="https://pbs.twimg.com/media/D_iQx0qUcAAK2hx.jpg" TargetMode="External" /><Relationship Id="rId294" Type="http://schemas.openxmlformats.org/officeDocument/2006/relationships/hyperlink" Target="https://pbs.twimg.com/media/D_iQx0qUcAAK2hx.jpg" TargetMode="External" /><Relationship Id="rId295" Type="http://schemas.openxmlformats.org/officeDocument/2006/relationships/hyperlink" Target="https://pbs.twimg.com/media/D_iQx0qUcAAK2hx.jpg" TargetMode="External" /><Relationship Id="rId296" Type="http://schemas.openxmlformats.org/officeDocument/2006/relationships/hyperlink" Target="https://pbs.twimg.com/media/D_iQx0qUcAAK2hx.jpg" TargetMode="External" /><Relationship Id="rId297" Type="http://schemas.openxmlformats.org/officeDocument/2006/relationships/hyperlink" Target="https://pbs.twimg.com/media/D_iWVQvWsAEBOOg.jpg" TargetMode="External" /><Relationship Id="rId298" Type="http://schemas.openxmlformats.org/officeDocument/2006/relationships/hyperlink" Target="https://pbs.twimg.com/ext_tw_video_thumb/1101206196487421963/pu/img/1NwV3_H41V8CNoLZ.jpg" TargetMode="External" /><Relationship Id="rId299" Type="http://schemas.openxmlformats.org/officeDocument/2006/relationships/hyperlink" Target="https://pbs.twimg.com/media/D_iQx0qUcAAK2hx.jpg" TargetMode="External" /><Relationship Id="rId300" Type="http://schemas.openxmlformats.org/officeDocument/2006/relationships/hyperlink" Target="https://pbs.twimg.com/media/D_iQx0qUcAAK2hx.jpg" TargetMode="External" /><Relationship Id="rId301" Type="http://schemas.openxmlformats.org/officeDocument/2006/relationships/hyperlink" Target="https://pbs.twimg.com/media/D_iQx0qUcAAK2hx.jpg" TargetMode="External" /><Relationship Id="rId302" Type="http://schemas.openxmlformats.org/officeDocument/2006/relationships/hyperlink" Target="https://pbs.twimg.com/tweet_video_thumb/D_iWeOyXUAAm0fR.jpg" TargetMode="External" /><Relationship Id="rId303" Type="http://schemas.openxmlformats.org/officeDocument/2006/relationships/hyperlink" Target="https://pbs.twimg.com/tweet_video_thumb/D_iWeOyXUAAm0fR.jpg" TargetMode="External" /><Relationship Id="rId304" Type="http://schemas.openxmlformats.org/officeDocument/2006/relationships/hyperlink" Target="https://pbs.twimg.com/tweet_video_thumb/D_iWeOyXUAAm0fR.jpg" TargetMode="External" /><Relationship Id="rId305" Type="http://schemas.openxmlformats.org/officeDocument/2006/relationships/hyperlink" Target="https://pbs.twimg.com/tweet_video_thumb/D_iWeOyXUAAm0fR.jpg" TargetMode="External" /><Relationship Id="rId306" Type="http://schemas.openxmlformats.org/officeDocument/2006/relationships/hyperlink" Target="https://pbs.twimg.com/media/D_iQx0qUcAAK2hx.jpg" TargetMode="External" /><Relationship Id="rId307" Type="http://schemas.openxmlformats.org/officeDocument/2006/relationships/hyperlink" Target="https://pbs.twimg.com/media/D_iQx0qUcAAK2hx.jpg" TargetMode="External" /><Relationship Id="rId308" Type="http://schemas.openxmlformats.org/officeDocument/2006/relationships/hyperlink" Target="https://pbs.twimg.com/media/D_iQx0qUcAAK2hx.jpg" TargetMode="External" /><Relationship Id="rId309" Type="http://schemas.openxmlformats.org/officeDocument/2006/relationships/hyperlink" Target="https://pbs.twimg.com/media/D_h1Ae4XkAA0URt.jpg" TargetMode="External" /><Relationship Id="rId310" Type="http://schemas.openxmlformats.org/officeDocument/2006/relationships/hyperlink" Target="https://pbs.twimg.com/media/D_iQx0qUcAAK2hx.jpg" TargetMode="External" /><Relationship Id="rId311" Type="http://schemas.openxmlformats.org/officeDocument/2006/relationships/hyperlink" Target="https://pbs.twimg.com/media/D_iQx0qUcAAK2hx.jpg" TargetMode="External" /><Relationship Id="rId312" Type="http://schemas.openxmlformats.org/officeDocument/2006/relationships/hyperlink" Target="https://pbs.twimg.com/media/D_iQx0qUcAAK2hx.jpg" TargetMode="External" /><Relationship Id="rId313" Type="http://schemas.openxmlformats.org/officeDocument/2006/relationships/hyperlink" Target="https://pbs.twimg.com/media/D_iQx0qUcAAK2hx.jpg" TargetMode="External" /><Relationship Id="rId314" Type="http://schemas.openxmlformats.org/officeDocument/2006/relationships/hyperlink" Target="https://pbs.twimg.com/media/D_iQx0qUcAAK2hx.jpg" TargetMode="External" /><Relationship Id="rId315" Type="http://schemas.openxmlformats.org/officeDocument/2006/relationships/hyperlink" Target="https://pbs.twimg.com/media/D_iQx0qUcAAK2hx.jpg" TargetMode="External" /><Relationship Id="rId316" Type="http://schemas.openxmlformats.org/officeDocument/2006/relationships/hyperlink" Target="https://pbs.twimg.com/media/D_hmwQoX4AYpL22.jpg" TargetMode="External" /><Relationship Id="rId317" Type="http://schemas.openxmlformats.org/officeDocument/2006/relationships/hyperlink" Target="https://pbs.twimg.com/media/D_hnXV6U0AIduWq.jpg" TargetMode="External" /><Relationship Id="rId318" Type="http://schemas.openxmlformats.org/officeDocument/2006/relationships/hyperlink" Target="https://pbs.twimg.com/media/D_hnXV6U0AIduWq.jpg" TargetMode="External" /><Relationship Id="rId319" Type="http://schemas.openxmlformats.org/officeDocument/2006/relationships/hyperlink" Target="https://pbs.twimg.com/media/D_iQx0qUcAAK2hx.jpg" TargetMode="External" /><Relationship Id="rId320" Type="http://schemas.openxmlformats.org/officeDocument/2006/relationships/hyperlink" Target="https://pbs.twimg.com/media/D_iQx0qUcAAK2hx.jpg" TargetMode="External" /><Relationship Id="rId321" Type="http://schemas.openxmlformats.org/officeDocument/2006/relationships/hyperlink" Target="https://pbs.twimg.com/media/D_iQx0qUcAAK2hx.jpg" TargetMode="External" /><Relationship Id="rId322" Type="http://schemas.openxmlformats.org/officeDocument/2006/relationships/hyperlink" Target="https://pbs.twimg.com/media/D_iQx0qUcAAK2hx.jpg" TargetMode="External" /><Relationship Id="rId323" Type="http://schemas.openxmlformats.org/officeDocument/2006/relationships/hyperlink" Target="https://pbs.twimg.com/media/D_iQx0qUcAAK2hx.jpg" TargetMode="External" /><Relationship Id="rId324" Type="http://schemas.openxmlformats.org/officeDocument/2006/relationships/hyperlink" Target="https://pbs.twimg.com/media/D_iQx0qUcAAK2hx.jpg" TargetMode="External" /><Relationship Id="rId325" Type="http://schemas.openxmlformats.org/officeDocument/2006/relationships/hyperlink" Target="https://pbs.twimg.com/media/D_iQx0qUcAAK2hx.jpg" TargetMode="External" /><Relationship Id="rId326" Type="http://schemas.openxmlformats.org/officeDocument/2006/relationships/hyperlink" Target="https://pbs.twimg.com/media/D_iQx0qUcAAK2hx.jpg" TargetMode="External" /><Relationship Id="rId327" Type="http://schemas.openxmlformats.org/officeDocument/2006/relationships/hyperlink" Target="https://pbs.twimg.com/media/D_iQx0qUcAAK2hx.jpg" TargetMode="External" /><Relationship Id="rId328" Type="http://schemas.openxmlformats.org/officeDocument/2006/relationships/hyperlink" Target="https://pbs.twimg.com/media/D_iW4sTWkAA6Dsk.jpg" TargetMode="External" /><Relationship Id="rId329" Type="http://schemas.openxmlformats.org/officeDocument/2006/relationships/hyperlink" Target="https://pbs.twimg.com/media/D_iQx0qUcAAK2hx.jpg" TargetMode="External" /><Relationship Id="rId330" Type="http://schemas.openxmlformats.org/officeDocument/2006/relationships/hyperlink" Target="https://pbs.twimg.com/media/D_iQx0qUcAAK2hx.jpg" TargetMode="External" /><Relationship Id="rId331" Type="http://schemas.openxmlformats.org/officeDocument/2006/relationships/hyperlink" Target="https://pbs.twimg.com/media/D_iQx0qUcAAK2hx.jpg" TargetMode="External" /><Relationship Id="rId332" Type="http://schemas.openxmlformats.org/officeDocument/2006/relationships/hyperlink" Target="https://pbs.twimg.com/media/D_h1Ae4XkAA0URt.jpg" TargetMode="External" /><Relationship Id="rId333" Type="http://schemas.openxmlformats.org/officeDocument/2006/relationships/hyperlink" Target="https://pbs.twimg.com/media/D_iT6YWXsAUBS-f.jpg" TargetMode="External" /><Relationship Id="rId334" Type="http://schemas.openxmlformats.org/officeDocument/2006/relationships/hyperlink" Target="https://pbs.twimg.com/media/D_iT6YWXsAUBS-f.jpg" TargetMode="External" /><Relationship Id="rId335" Type="http://schemas.openxmlformats.org/officeDocument/2006/relationships/hyperlink" Target="https://pbs.twimg.com/media/D_iT6YWXsAUBS-f.jpg" TargetMode="External" /><Relationship Id="rId336" Type="http://schemas.openxmlformats.org/officeDocument/2006/relationships/hyperlink" Target="https://pbs.twimg.com/media/D_iT6YWXsAUBS-f.jpg" TargetMode="External" /><Relationship Id="rId337" Type="http://schemas.openxmlformats.org/officeDocument/2006/relationships/hyperlink" Target="https://pbs.twimg.com/media/D_iT6YWXsAUBS-f.jpg" TargetMode="External" /><Relationship Id="rId338" Type="http://schemas.openxmlformats.org/officeDocument/2006/relationships/hyperlink" Target="https://pbs.twimg.com/media/D_iT6YWXsAUBS-f.jpg" TargetMode="External" /><Relationship Id="rId339" Type="http://schemas.openxmlformats.org/officeDocument/2006/relationships/hyperlink" Target="https://pbs.twimg.com/media/D_iQx0qUcAAK2hx.jpg" TargetMode="External" /><Relationship Id="rId340" Type="http://schemas.openxmlformats.org/officeDocument/2006/relationships/hyperlink" Target="https://pbs.twimg.com/media/D_iQx0qUcAAK2hx.jpg" TargetMode="External" /><Relationship Id="rId341" Type="http://schemas.openxmlformats.org/officeDocument/2006/relationships/hyperlink" Target="https://pbs.twimg.com/media/D_iQx0qUcAAK2hx.jpg" TargetMode="External" /><Relationship Id="rId342" Type="http://schemas.openxmlformats.org/officeDocument/2006/relationships/hyperlink" Target="https://pbs.twimg.com/media/D_iT6YWXsAUBS-f.jpg" TargetMode="External" /><Relationship Id="rId343" Type="http://schemas.openxmlformats.org/officeDocument/2006/relationships/hyperlink" Target="https://pbs.twimg.com/media/D_iT6YWXsAUBS-f.jpg" TargetMode="External" /><Relationship Id="rId344" Type="http://schemas.openxmlformats.org/officeDocument/2006/relationships/hyperlink" Target="https://pbs.twimg.com/media/D_iT6YWXsAUBS-f.jpg" TargetMode="External" /><Relationship Id="rId345" Type="http://schemas.openxmlformats.org/officeDocument/2006/relationships/hyperlink" Target="https://pbs.twimg.com/media/D_iT6YWXsAUBS-f.jpg" TargetMode="External" /><Relationship Id="rId346" Type="http://schemas.openxmlformats.org/officeDocument/2006/relationships/hyperlink" Target="https://pbs.twimg.com/media/D_iT6YWXsAUBS-f.jpg" TargetMode="External" /><Relationship Id="rId347" Type="http://schemas.openxmlformats.org/officeDocument/2006/relationships/hyperlink" Target="https://pbs.twimg.com/media/D_iT6YWXsAUBS-f.jpg" TargetMode="External" /><Relationship Id="rId348" Type="http://schemas.openxmlformats.org/officeDocument/2006/relationships/hyperlink" Target="https://pbs.twimg.com/media/D_iT6YWXsAUBS-f.jpg" TargetMode="External" /><Relationship Id="rId349" Type="http://schemas.openxmlformats.org/officeDocument/2006/relationships/hyperlink" Target="https://pbs.twimg.com/media/D_iT6YWXsAUBS-f.jpg" TargetMode="External" /><Relationship Id="rId350" Type="http://schemas.openxmlformats.org/officeDocument/2006/relationships/hyperlink" Target="https://pbs.twimg.com/media/D_iT6YWXsAUBS-f.jpg" TargetMode="External" /><Relationship Id="rId351" Type="http://schemas.openxmlformats.org/officeDocument/2006/relationships/hyperlink" Target="https://pbs.twimg.com/media/D_iT6YWXsAUBS-f.jpg" TargetMode="External" /><Relationship Id="rId352" Type="http://schemas.openxmlformats.org/officeDocument/2006/relationships/hyperlink" Target="https://pbs.twimg.com/media/D_iQx0qUcAAK2hx.jpg" TargetMode="External" /><Relationship Id="rId353" Type="http://schemas.openxmlformats.org/officeDocument/2006/relationships/hyperlink" Target="https://pbs.twimg.com/media/D_iQx0qUcAAK2hx.jpg" TargetMode="External" /><Relationship Id="rId354" Type="http://schemas.openxmlformats.org/officeDocument/2006/relationships/hyperlink" Target="https://pbs.twimg.com/media/D_iQx0qUcAAK2hx.jpg" TargetMode="External" /><Relationship Id="rId355" Type="http://schemas.openxmlformats.org/officeDocument/2006/relationships/hyperlink" Target="https://pbs.twimg.com/media/D_iT6YWXsAUBS-f.jpg" TargetMode="External" /><Relationship Id="rId356" Type="http://schemas.openxmlformats.org/officeDocument/2006/relationships/hyperlink" Target="https://pbs.twimg.com/media/D_iT6YWXsAUBS-f.jpg" TargetMode="External" /><Relationship Id="rId357" Type="http://schemas.openxmlformats.org/officeDocument/2006/relationships/hyperlink" Target="https://pbs.twimg.com/media/D_iT6YWXsAUBS-f.jpg" TargetMode="External" /><Relationship Id="rId358" Type="http://schemas.openxmlformats.org/officeDocument/2006/relationships/hyperlink" Target="https://pbs.twimg.com/media/D_iT6YWXsAUBS-f.jpg" TargetMode="External" /><Relationship Id="rId359" Type="http://schemas.openxmlformats.org/officeDocument/2006/relationships/hyperlink" Target="https://pbs.twimg.com/media/D_iQx0qUcAAK2hx.jpg" TargetMode="External" /><Relationship Id="rId360" Type="http://schemas.openxmlformats.org/officeDocument/2006/relationships/hyperlink" Target="https://pbs.twimg.com/media/D_iQx0qUcAAK2hx.jpg" TargetMode="External" /><Relationship Id="rId361" Type="http://schemas.openxmlformats.org/officeDocument/2006/relationships/hyperlink" Target="https://pbs.twimg.com/media/D_iQx0qUcAAK2hx.jpg" TargetMode="External" /><Relationship Id="rId362" Type="http://schemas.openxmlformats.org/officeDocument/2006/relationships/hyperlink" Target="https://pbs.twimg.com/media/D_iT6YWXsAUBS-f.jpg" TargetMode="External" /><Relationship Id="rId363" Type="http://schemas.openxmlformats.org/officeDocument/2006/relationships/hyperlink" Target="https://pbs.twimg.com/media/D_iT6YWXsAUBS-f.jpg" TargetMode="External" /><Relationship Id="rId364" Type="http://schemas.openxmlformats.org/officeDocument/2006/relationships/hyperlink" Target="https://pbs.twimg.com/media/D_iQx0qUcAAK2hx.jpg" TargetMode="External" /><Relationship Id="rId365" Type="http://schemas.openxmlformats.org/officeDocument/2006/relationships/hyperlink" Target="https://pbs.twimg.com/media/D_iQx0qUcAAK2hx.jpg" TargetMode="External" /><Relationship Id="rId366" Type="http://schemas.openxmlformats.org/officeDocument/2006/relationships/hyperlink" Target="https://pbs.twimg.com/media/D_iQx0qUcAAK2hx.jpg" TargetMode="External" /><Relationship Id="rId367" Type="http://schemas.openxmlformats.org/officeDocument/2006/relationships/hyperlink" Target="https://pbs.twimg.com/media/D_hp-EPWsAAayYI.jpg" TargetMode="External" /><Relationship Id="rId368" Type="http://schemas.openxmlformats.org/officeDocument/2006/relationships/hyperlink" Target="https://pbs.twimg.com/media/D_iQx0qUcAAK2hx.jpg" TargetMode="External" /><Relationship Id="rId369" Type="http://schemas.openxmlformats.org/officeDocument/2006/relationships/hyperlink" Target="https://pbs.twimg.com/media/D_iQx0qUcAAK2hx.jpg" TargetMode="External" /><Relationship Id="rId370" Type="http://schemas.openxmlformats.org/officeDocument/2006/relationships/hyperlink" Target="https://pbs.twimg.com/media/D_iQx0qUcAAK2hx.jpg" TargetMode="External" /><Relationship Id="rId371" Type="http://schemas.openxmlformats.org/officeDocument/2006/relationships/hyperlink" Target="https://pbs.twimg.com/media/D_iQx0qUcAAK2hx.jpg" TargetMode="External" /><Relationship Id="rId372" Type="http://schemas.openxmlformats.org/officeDocument/2006/relationships/hyperlink" Target="https://pbs.twimg.com/media/D_h6uLeXoAAu93n.jpg" TargetMode="External" /><Relationship Id="rId373" Type="http://schemas.openxmlformats.org/officeDocument/2006/relationships/hyperlink" Target="https://pbs.twimg.com/media/D_h6uLeXoAAu93n.jpg" TargetMode="External" /><Relationship Id="rId374" Type="http://schemas.openxmlformats.org/officeDocument/2006/relationships/hyperlink" Target="https://pbs.twimg.com/media/D_h6uLeXoAAu93n.jpg" TargetMode="External" /><Relationship Id="rId375" Type="http://schemas.openxmlformats.org/officeDocument/2006/relationships/hyperlink" Target="https://pbs.twimg.com/media/D_iT6YWXsAUBS-f.jpg" TargetMode="External" /><Relationship Id="rId376" Type="http://schemas.openxmlformats.org/officeDocument/2006/relationships/hyperlink" Target="https://pbs.twimg.com/media/D_iT6YWXsAUBS-f.jpg" TargetMode="External" /><Relationship Id="rId377" Type="http://schemas.openxmlformats.org/officeDocument/2006/relationships/hyperlink" Target="https://pbs.twimg.com/media/D_iQx0qUcAAK2hx.jpg" TargetMode="External" /><Relationship Id="rId378" Type="http://schemas.openxmlformats.org/officeDocument/2006/relationships/hyperlink" Target="https://pbs.twimg.com/media/D_iQx0qUcAAK2hx.jpg" TargetMode="External" /><Relationship Id="rId379" Type="http://schemas.openxmlformats.org/officeDocument/2006/relationships/hyperlink" Target="https://pbs.twimg.com/media/D_iQx0qUcAAK2hx.jpg" TargetMode="External" /><Relationship Id="rId380" Type="http://schemas.openxmlformats.org/officeDocument/2006/relationships/hyperlink" Target="https://pbs.twimg.com/media/D_iQx0qUcAAK2hx.jpg" TargetMode="External" /><Relationship Id="rId381" Type="http://schemas.openxmlformats.org/officeDocument/2006/relationships/hyperlink" Target="https://pbs.twimg.com/media/D_iQx0qUcAAK2hx.jpg" TargetMode="External" /><Relationship Id="rId382" Type="http://schemas.openxmlformats.org/officeDocument/2006/relationships/hyperlink" Target="https://pbs.twimg.com/media/D_iQx0qUcAAK2hx.jpg" TargetMode="External" /><Relationship Id="rId383" Type="http://schemas.openxmlformats.org/officeDocument/2006/relationships/hyperlink" Target="https://pbs.twimg.com/media/D_iQx0qUcAAK2hx.jpg" TargetMode="External" /><Relationship Id="rId384" Type="http://schemas.openxmlformats.org/officeDocument/2006/relationships/hyperlink" Target="https://pbs.twimg.com/media/D_iQx0qUcAAK2hx.jpg" TargetMode="External" /><Relationship Id="rId385" Type="http://schemas.openxmlformats.org/officeDocument/2006/relationships/hyperlink" Target="https://pbs.twimg.com/media/D_iQx0qUcAAK2hx.jpg" TargetMode="External" /><Relationship Id="rId386" Type="http://schemas.openxmlformats.org/officeDocument/2006/relationships/hyperlink" Target="https://pbs.twimg.com/media/D_iXnyBWwAA9R0S.jpg" TargetMode="External" /><Relationship Id="rId387" Type="http://schemas.openxmlformats.org/officeDocument/2006/relationships/hyperlink" Target="https://pbs.twimg.com/media/D_h7PW-XkAAvJ1z.jpg" TargetMode="External" /><Relationship Id="rId388" Type="http://schemas.openxmlformats.org/officeDocument/2006/relationships/hyperlink" Target="https://pbs.twimg.com/media/D_h7PW-XkAAvJ1z.jpg" TargetMode="External" /><Relationship Id="rId389" Type="http://schemas.openxmlformats.org/officeDocument/2006/relationships/hyperlink" Target="https://pbs.twimg.com/media/D_h6uLeXoAAu93n.jpg" TargetMode="External" /><Relationship Id="rId390" Type="http://schemas.openxmlformats.org/officeDocument/2006/relationships/hyperlink" Target="https://pbs.twimg.com/media/D_h6uLeXoAAu93n.jpg" TargetMode="External" /><Relationship Id="rId391" Type="http://schemas.openxmlformats.org/officeDocument/2006/relationships/hyperlink" Target="https://pbs.twimg.com/media/D_h6uLeXoAAu93n.jpg" TargetMode="External" /><Relationship Id="rId392" Type="http://schemas.openxmlformats.org/officeDocument/2006/relationships/hyperlink" Target="https://pbs.twimg.com/media/D_h7PW-XkAAvJ1z.jpg" TargetMode="External" /><Relationship Id="rId393" Type="http://schemas.openxmlformats.org/officeDocument/2006/relationships/hyperlink" Target="https://pbs.twimg.com/media/D_hnXV6U0AIduWq.jpg" TargetMode="External" /><Relationship Id="rId394" Type="http://schemas.openxmlformats.org/officeDocument/2006/relationships/hyperlink" Target="https://pbs.twimg.com/media/D_hnXV6U0AIduWq.jpg" TargetMode="External" /><Relationship Id="rId395" Type="http://schemas.openxmlformats.org/officeDocument/2006/relationships/hyperlink" Target="https://pbs.twimg.com/tweet_video_thumb/D_iXt8NXoAgoIol.jpg" TargetMode="External" /><Relationship Id="rId396" Type="http://schemas.openxmlformats.org/officeDocument/2006/relationships/hyperlink" Target="https://pbs.twimg.com/tweet_video_thumb/D_iXt8NXoAgoIol.jpg" TargetMode="External" /><Relationship Id="rId397" Type="http://schemas.openxmlformats.org/officeDocument/2006/relationships/hyperlink" Target="https://pbs.twimg.com/media/D_iQx0qUcAAK2hx.jpg" TargetMode="External" /><Relationship Id="rId398" Type="http://schemas.openxmlformats.org/officeDocument/2006/relationships/hyperlink" Target="https://pbs.twimg.com/media/D_iQx0qUcAAK2hx.jpg" TargetMode="External" /><Relationship Id="rId399" Type="http://schemas.openxmlformats.org/officeDocument/2006/relationships/hyperlink" Target="https://pbs.twimg.com/media/D_iQx0qUcAAK2hx.jpg" TargetMode="External" /><Relationship Id="rId400" Type="http://schemas.openxmlformats.org/officeDocument/2006/relationships/hyperlink" Target="https://pbs.twimg.com/media/D_iQx0qUcAAK2hx.jpg" TargetMode="External" /><Relationship Id="rId401" Type="http://schemas.openxmlformats.org/officeDocument/2006/relationships/hyperlink" Target="https://pbs.twimg.com/media/D_iQx0qUcAAK2hx.jpg" TargetMode="External" /><Relationship Id="rId402" Type="http://schemas.openxmlformats.org/officeDocument/2006/relationships/hyperlink" Target="https://pbs.twimg.com/media/D_iQx0qUcAAK2hx.jpg" TargetMode="External" /><Relationship Id="rId403" Type="http://schemas.openxmlformats.org/officeDocument/2006/relationships/hyperlink" Target="https://pbs.twimg.com/media/D_iT6YWXsAUBS-f.jpg" TargetMode="External" /><Relationship Id="rId404" Type="http://schemas.openxmlformats.org/officeDocument/2006/relationships/hyperlink" Target="https://pbs.twimg.com/media/D_iT6YWXsAUBS-f.jpg" TargetMode="External" /><Relationship Id="rId405" Type="http://schemas.openxmlformats.org/officeDocument/2006/relationships/hyperlink" Target="https://pbs.twimg.com/media/D_iQx0qUcAAK2hx.jpg" TargetMode="External" /><Relationship Id="rId406" Type="http://schemas.openxmlformats.org/officeDocument/2006/relationships/hyperlink" Target="https://pbs.twimg.com/media/D_iQx0qUcAAK2hx.jpg" TargetMode="External" /><Relationship Id="rId407" Type="http://schemas.openxmlformats.org/officeDocument/2006/relationships/hyperlink" Target="https://pbs.twimg.com/media/D_iQx0qUcAAK2hx.jpg" TargetMode="External" /><Relationship Id="rId408" Type="http://schemas.openxmlformats.org/officeDocument/2006/relationships/hyperlink" Target="https://pbs.twimg.com/media/D_iQx0qUcAAK2hx.jpg" TargetMode="External" /><Relationship Id="rId409" Type="http://schemas.openxmlformats.org/officeDocument/2006/relationships/hyperlink" Target="https://pbs.twimg.com/media/D_iQx0qUcAAK2hx.jpg" TargetMode="External" /><Relationship Id="rId410" Type="http://schemas.openxmlformats.org/officeDocument/2006/relationships/hyperlink" Target="https://pbs.twimg.com/media/D_iQx0qUcAAK2hx.jpg" TargetMode="External" /><Relationship Id="rId411" Type="http://schemas.openxmlformats.org/officeDocument/2006/relationships/hyperlink" Target="https://pbs.twimg.com/media/D_iQx0qUcAAK2hx.jpg" TargetMode="External" /><Relationship Id="rId412" Type="http://schemas.openxmlformats.org/officeDocument/2006/relationships/hyperlink" Target="https://pbs.twimg.com/media/D_iQx0qUcAAK2hx.jpg" TargetMode="External" /><Relationship Id="rId413" Type="http://schemas.openxmlformats.org/officeDocument/2006/relationships/hyperlink" Target="https://pbs.twimg.com/media/D_iQx0qUcAAK2hx.jpg" TargetMode="External" /><Relationship Id="rId414" Type="http://schemas.openxmlformats.org/officeDocument/2006/relationships/hyperlink" Target="https://pbs.twimg.com/media/D_iQx0qUcAAK2hx.jpg" TargetMode="External" /><Relationship Id="rId415" Type="http://schemas.openxmlformats.org/officeDocument/2006/relationships/hyperlink" Target="https://pbs.twimg.com/media/D_iQx0qUcAAK2hx.jpg" TargetMode="External" /><Relationship Id="rId416" Type="http://schemas.openxmlformats.org/officeDocument/2006/relationships/hyperlink" Target="https://pbs.twimg.com/media/D_iQx0qUcAAK2hx.jpg" TargetMode="External" /><Relationship Id="rId417" Type="http://schemas.openxmlformats.org/officeDocument/2006/relationships/hyperlink" Target="https://pbs.twimg.com/tweet_video_thumb/D_iX49jWsAEHNV5.jpg" TargetMode="External" /><Relationship Id="rId418" Type="http://schemas.openxmlformats.org/officeDocument/2006/relationships/hyperlink" Target="https://pbs.twimg.com/media/D_iQx0qUcAAK2hx.jpg" TargetMode="External" /><Relationship Id="rId419" Type="http://schemas.openxmlformats.org/officeDocument/2006/relationships/hyperlink" Target="https://pbs.twimg.com/media/D_iQx0qUcAAK2hx.jpg" TargetMode="External" /><Relationship Id="rId420" Type="http://schemas.openxmlformats.org/officeDocument/2006/relationships/hyperlink" Target="https://pbs.twimg.com/media/D_iQx0qUcAAK2hx.jpg" TargetMode="External" /><Relationship Id="rId421" Type="http://schemas.openxmlformats.org/officeDocument/2006/relationships/hyperlink" Target="https://pbs.twimg.com/media/D_iQx0qUcAAK2hx.jpg" TargetMode="External" /><Relationship Id="rId422" Type="http://schemas.openxmlformats.org/officeDocument/2006/relationships/hyperlink" Target="https://pbs.twimg.com/media/D_iQx0qUcAAK2hx.jpg" TargetMode="External" /><Relationship Id="rId423" Type="http://schemas.openxmlformats.org/officeDocument/2006/relationships/hyperlink" Target="https://pbs.twimg.com/media/D_iQx0qUcAAK2hx.jpg" TargetMode="External" /><Relationship Id="rId424" Type="http://schemas.openxmlformats.org/officeDocument/2006/relationships/hyperlink" Target="https://pbs.twimg.com/media/D_iJ3bmXsAAMOx6.png" TargetMode="External" /><Relationship Id="rId425" Type="http://schemas.openxmlformats.org/officeDocument/2006/relationships/hyperlink" Target="https://pbs.twimg.com/media/D_iQx0qUcAAK2hx.jpg" TargetMode="External" /><Relationship Id="rId426" Type="http://schemas.openxmlformats.org/officeDocument/2006/relationships/hyperlink" Target="https://pbs.twimg.com/media/D_iQx0qUcAAK2hx.jpg" TargetMode="External" /><Relationship Id="rId427" Type="http://schemas.openxmlformats.org/officeDocument/2006/relationships/hyperlink" Target="https://pbs.twimg.com/media/D_iQx0qUcAAK2hx.jpg" TargetMode="External" /><Relationship Id="rId428" Type="http://schemas.openxmlformats.org/officeDocument/2006/relationships/hyperlink" Target="https://pbs.twimg.com/media/D_iQx0qUcAAK2hx.jpg" TargetMode="External" /><Relationship Id="rId429" Type="http://schemas.openxmlformats.org/officeDocument/2006/relationships/hyperlink" Target="https://pbs.twimg.com/media/D_iQx0qUcAAK2hx.jpg" TargetMode="External" /><Relationship Id="rId430" Type="http://schemas.openxmlformats.org/officeDocument/2006/relationships/hyperlink" Target="https://pbs.twimg.com/media/D_iQx0qUcAAK2hx.jpg" TargetMode="External" /><Relationship Id="rId431" Type="http://schemas.openxmlformats.org/officeDocument/2006/relationships/hyperlink" Target="https://pbs.twimg.com/media/D_iQx0qUcAAK2hx.jpg" TargetMode="External" /><Relationship Id="rId432" Type="http://schemas.openxmlformats.org/officeDocument/2006/relationships/hyperlink" Target="https://pbs.twimg.com/media/D_iQx0qUcAAK2hx.jpg" TargetMode="External" /><Relationship Id="rId433" Type="http://schemas.openxmlformats.org/officeDocument/2006/relationships/hyperlink" Target="https://pbs.twimg.com/media/D_iQx0qUcAAK2hx.jpg" TargetMode="External" /><Relationship Id="rId434" Type="http://schemas.openxmlformats.org/officeDocument/2006/relationships/hyperlink" Target="https://pbs.twimg.com/media/D_h6Mz5XYAAKrWS.jpg" TargetMode="External" /><Relationship Id="rId435" Type="http://schemas.openxmlformats.org/officeDocument/2006/relationships/hyperlink" Target="https://pbs.twimg.com/media/D_h6Mz5XYAAKrWS.jpg" TargetMode="External" /><Relationship Id="rId436" Type="http://schemas.openxmlformats.org/officeDocument/2006/relationships/hyperlink" Target="https://pbs.twimg.com/media/D_iT6YWXsAUBS-f.jpg" TargetMode="External" /><Relationship Id="rId437" Type="http://schemas.openxmlformats.org/officeDocument/2006/relationships/hyperlink" Target="https://pbs.twimg.com/media/D_iT6YWXsAUBS-f.jpg" TargetMode="External" /><Relationship Id="rId438" Type="http://schemas.openxmlformats.org/officeDocument/2006/relationships/hyperlink" Target="https://pbs.twimg.com/media/D_iWISwXYAI1w3a.jpg" TargetMode="External" /><Relationship Id="rId439" Type="http://schemas.openxmlformats.org/officeDocument/2006/relationships/hyperlink" Target="https://pbs.twimg.com/media/D_iT6YWXsAUBS-f.jpg" TargetMode="External" /><Relationship Id="rId440" Type="http://schemas.openxmlformats.org/officeDocument/2006/relationships/hyperlink" Target="https://pbs.twimg.com/media/D_iT6YWXsAUBS-f.jpg" TargetMode="External" /><Relationship Id="rId441" Type="http://schemas.openxmlformats.org/officeDocument/2006/relationships/hyperlink" Target="https://pbs.twimg.com/media/D_iQvOvU0AAk0R2.jpg" TargetMode="External" /><Relationship Id="rId442" Type="http://schemas.openxmlformats.org/officeDocument/2006/relationships/hyperlink" Target="https://pbs.twimg.com/media/D_iQx0qUcAAK2hx.jpg" TargetMode="External" /><Relationship Id="rId443" Type="http://schemas.openxmlformats.org/officeDocument/2006/relationships/hyperlink" Target="https://pbs.twimg.com/media/D_iQx0qUcAAK2hx.jpg" TargetMode="External" /><Relationship Id="rId444" Type="http://schemas.openxmlformats.org/officeDocument/2006/relationships/hyperlink" Target="https://pbs.twimg.com/media/D_iQx0qUcAAK2hx.jpg" TargetMode="External" /><Relationship Id="rId445" Type="http://schemas.openxmlformats.org/officeDocument/2006/relationships/hyperlink" Target="https://pbs.twimg.com/media/D_h6uLeXoAAu93n.jpg" TargetMode="External" /><Relationship Id="rId446" Type="http://schemas.openxmlformats.org/officeDocument/2006/relationships/hyperlink" Target="https://pbs.twimg.com/media/D_h6uLeXoAAu93n.jpg" TargetMode="External" /><Relationship Id="rId447" Type="http://schemas.openxmlformats.org/officeDocument/2006/relationships/hyperlink" Target="https://pbs.twimg.com/media/D_h6uLeXoAAu93n.jpg" TargetMode="External" /><Relationship Id="rId448" Type="http://schemas.openxmlformats.org/officeDocument/2006/relationships/hyperlink" Target="https://pbs.twimg.com/media/D_iWHwBWkAA-t5h.jpg" TargetMode="External" /><Relationship Id="rId449" Type="http://schemas.openxmlformats.org/officeDocument/2006/relationships/hyperlink" Target="https://pbs.twimg.com/media/D_iWHwBWkAA-t5h.jpg" TargetMode="External" /><Relationship Id="rId450" Type="http://schemas.openxmlformats.org/officeDocument/2006/relationships/hyperlink" Target="https://pbs.twimg.com/media/D_iWHwBWkAA-t5h.jpg" TargetMode="External" /><Relationship Id="rId451" Type="http://schemas.openxmlformats.org/officeDocument/2006/relationships/hyperlink" Target="https://pbs.twimg.com/media/D_iT6YWXsAUBS-f.jpg" TargetMode="External" /><Relationship Id="rId452" Type="http://schemas.openxmlformats.org/officeDocument/2006/relationships/hyperlink" Target="https://pbs.twimg.com/media/D_iT6YWXsAUBS-f.jpg" TargetMode="External" /><Relationship Id="rId453" Type="http://schemas.openxmlformats.org/officeDocument/2006/relationships/hyperlink" Target="https://pbs.twimg.com/media/D_h1Ae4XkAA0URt.jpg" TargetMode="External" /><Relationship Id="rId454" Type="http://schemas.openxmlformats.org/officeDocument/2006/relationships/hyperlink" Target="https://pbs.twimg.com/media/D_h6uLeXoAAu93n.jpg" TargetMode="External" /><Relationship Id="rId455" Type="http://schemas.openxmlformats.org/officeDocument/2006/relationships/hyperlink" Target="https://pbs.twimg.com/media/D_h6uLeXoAAu93n.jpg" TargetMode="External" /><Relationship Id="rId456" Type="http://schemas.openxmlformats.org/officeDocument/2006/relationships/hyperlink" Target="https://pbs.twimg.com/media/D_h6uLeXoAAu93n.jpg" TargetMode="External" /><Relationship Id="rId457" Type="http://schemas.openxmlformats.org/officeDocument/2006/relationships/hyperlink" Target="https://pbs.twimg.com/media/D_hnXV6U0AIduWq.jpg" TargetMode="External" /><Relationship Id="rId458" Type="http://schemas.openxmlformats.org/officeDocument/2006/relationships/hyperlink" Target="https://pbs.twimg.com/media/D_hnXV6U0AIduWq.jpg" TargetMode="External" /><Relationship Id="rId459" Type="http://schemas.openxmlformats.org/officeDocument/2006/relationships/hyperlink" Target="https://pbs.twimg.com/media/D_iT6YWXsAUBS-f.jpg" TargetMode="External" /><Relationship Id="rId460" Type="http://schemas.openxmlformats.org/officeDocument/2006/relationships/hyperlink" Target="https://pbs.twimg.com/media/D_iT6YWXsAUBS-f.jpg" TargetMode="External" /><Relationship Id="rId461" Type="http://schemas.openxmlformats.org/officeDocument/2006/relationships/hyperlink" Target="https://pbs.twimg.com/media/D_h1Ae4XkAA0URt.jpg" TargetMode="External" /><Relationship Id="rId462" Type="http://schemas.openxmlformats.org/officeDocument/2006/relationships/hyperlink" Target="https://pbs.twimg.com/media/D_iT6YWXsAUBS-f.jpg" TargetMode="External" /><Relationship Id="rId463" Type="http://schemas.openxmlformats.org/officeDocument/2006/relationships/hyperlink" Target="https://pbs.twimg.com/media/D_iT6YWXsAUBS-f.jpg" TargetMode="External" /><Relationship Id="rId464" Type="http://schemas.openxmlformats.org/officeDocument/2006/relationships/hyperlink" Target="https://pbs.twimg.com/media/D_iQx0qUcAAK2hx.jpg" TargetMode="External" /><Relationship Id="rId465" Type="http://schemas.openxmlformats.org/officeDocument/2006/relationships/hyperlink" Target="https://pbs.twimg.com/media/D_iQx0qUcAAK2hx.jpg" TargetMode="External" /><Relationship Id="rId466" Type="http://schemas.openxmlformats.org/officeDocument/2006/relationships/hyperlink" Target="https://pbs.twimg.com/media/D_iQx0qUcAAK2hx.jpg" TargetMode="External" /><Relationship Id="rId467" Type="http://schemas.openxmlformats.org/officeDocument/2006/relationships/hyperlink" Target="https://pbs.twimg.com/media/D_hq88qUIAAUtas.jpg" TargetMode="External" /><Relationship Id="rId468" Type="http://schemas.openxmlformats.org/officeDocument/2006/relationships/hyperlink" Target="https://pbs.twimg.com/ext_tw_video_thumb/1101206196487421963/pu/img/1NwV3_H41V8CNoLZ.jpg" TargetMode="External" /><Relationship Id="rId469" Type="http://schemas.openxmlformats.org/officeDocument/2006/relationships/hyperlink" Target="https://pbs.twimg.com/media/D_hr4NFU4AAMIGp.jpg" TargetMode="External" /><Relationship Id="rId470" Type="http://schemas.openxmlformats.org/officeDocument/2006/relationships/hyperlink" Target="https://pbs.twimg.com/media/D_hmwQoX4AYpL22.jpg" TargetMode="External" /><Relationship Id="rId471" Type="http://schemas.openxmlformats.org/officeDocument/2006/relationships/hyperlink" Target="https://pbs.twimg.com/media/D_hmwQoX4AYpL22.jpg" TargetMode="External" /><Relationship Id="rId472" Type="http://schemas.openxmlformats.org/officeDocument/2006/relationships/hyperlink" Target="https://pbs.twimg.com/media/D_hmtWeXoAYfhIg.jpg" TargetMode="External" /><Relationship Id="rId473" Type="http://schemas.openxmlformats.org/officeDocument/2006/relationships/hyperlink" Target="https://pbs.twimg.com/media/D_hmtWeXoAYfhIg.jpg" TargetMode="External" /><Relationship Id="rId474" Type="http://schemas.openxmlformats.org/officeDocument/2006/relationships/hyperlink" Target="https://pbs.twimg.com/media/D_hmtWeXoAYfhIg.jpg" TargetMode="External" /><Relationship Id="rId475" Type="http://schemas.openxmlformats.org/officeDocument/2006/relationships/hyperlink" Target="https://pbs.twimg.com/media/D_h1Ae4XkAA0URt.jpg" TargetMode="External" /><Relationship Id="rId476" Type="http://schemas.openxmlformats.org/officeDocument/2006/relationships/hyperlink" Target="https://pbs.twimg.com/media/D_iQx0qUcAAK2hx.jpg" TargetMode="External" /><Relationship Id="rId477" Type="http://schemas.openxmlformats.org/officeDocument/2006/relationships/hyperlink" Target="https://pbs.twimg.com/media/D_iQx0qUcAAK2hx.jpg" TargetMode="External" /><Relationship Id="rId478" Type="http://schemas.openxmlformats.org/officeDocument/2006/relationships/hyperlink" Target="https://pbs.twimg.com/media/D_iQx0qUcAAK2hx.jpg" TargetMode="External" /><Relationship Id="rId479" Type="http://schemas.openxmlformats.org/officeDocument/2006/relationships/hyperlink" Target="https://pbs.twimg.com/media/D_hnXV6U0AIduWq.jpg" TargetMode="External" /><Relationship Id="rId480" Type="http://schemas.openxmlformats.org/officeDocument/2006/relationships/hyperlink" Target="https://pbs.twimg.com/media/D_hnXV6U0AIduWq.jpg" TargetMode="External" /><Relationship Id="rId481" Type="http://schemas.openxmlformats.org/officeDocument/2006/relationships/hyperlink" Target="https://pbs.twimg.com/media/D_h6uLeXoAAu93n.jpg" TargetMode="External" /><Relationship Id="rId482" Type="http://schemas.openxmlformats.org/officeDocument/2006/relationships/hyperlink" Target="https://pbs.twimg.com/media/D_h6uLeXoAAu93n.jpg" TargetMode="External" /><Relationship Id="rId483" Type="http://schemas.openxmlformats.org/officeDocument/2006/relationships/hyperlink" Target="https://pbs.twimg.com/media/D_h6uLeXoAAu93n.jpg" TargetMode="External" /><Relationship Id="rId484" Type="http://schemas.openxmlformats.org/officeDocument/2006/relationships/hyperlink" Target="https://pbs.twimg.com/media/D_SzbLbX4AAQwM7.jpg" TargetMode="External" /><Relationship Id="rId485" Type="http://schemas.openxmlformats.org/officeDocument/2006/relationships/hyperlink" Target="https://pbs.twimg.com/tweet_video_thumb/D_iYuZ3XsAIsPhi.jpg" TargetMode="External" /><Relationship Id="rId486" Type="http://schemas.openxmlformats.org/officeDocument/2006/relationships/hyperlink" Target="https://pbs.twimg.com/amplify_video_thumb/1150832267326963717/img/DRBrosN8UBc2UxQT.jpg" TargetMode="External" /><Relationship Id="rId487" Type="http://schemas.openxmlformats.org/officeDocument/2006/relationships/hyperlink" Target="https://pbs.twimg.com/media/D_iQx0qUcAAK2hx.jpg" TargetMode="External" /><Relationship Id="rId488" Type="http://schemas.openxmlformats.org/officeDocument/2006/relationships/hyperlink" Target="https://pbs.twimg.com/media/D_iQx0qUcAAK2hx.jpg" TargetMode="External" /><Relationship Id="rId489" Type="http://schemas.openxmlformats.org/officeDocument/2006/relationships/hyperlink" Target="https://pbs.twimg.com/media/D_iQx0qUcAAK2hx.jpg" TargetMode="External" /><Relationship Id="rId490" Type="http://schemas.openxmlformats.org/officeDocument/2006/relationships/hyperlink" Target="https://pbs.twimg.com/media/D_iSGW3UcAEj_AF.jpg" TargetMode="External" /><Relationship Id="rId491" Type="http://schemas.openxmlformats.org/officeDocument/2006/relationships/hyperlink" Target="https://pbs.twimg.com/media/D_iT6YWXsAUBS-f.jpg" TargetMode="External" /><Relationship Id="rId492" Type="http://schemas.openxmlformats.org/officeDocument/2006/relationships/hyperlink" Target="https://pbs.twimg.com/media/D_iT6YWXsAUBS-f.jpg" TargetMode="External" /><Relationship Id="rId493" Type="http://schemas.openxmlformats.org/officeDocument/2006/relationships/hyperlink" Target="https://pbs.twimg.com/media/D_iQx0qUcAAK2hx.jpg" TargetMode="External" /><Relationship Id="rId494" Type="http://schemas.openxmlformats.org/officeDocument/2006/relationships/hyperlink" Target="https://pbs.twimg.com/media/D_iQx0qUcAAK2hx.jpg" TargetMode="External" /><Relationship Id="rId495" Type="http://schemas.openxmlformats.org/officeDocument/2006/relationships/hyperlink" Target="https://pbs.twimg.com/media/D_iQx0qUcAAK2hx.jpg" TargetMode="External" /><Relationship Id="rId496" Type="http://schemas.openxmlformats.org/officeDocument/2006/relationships/hyperlink" Target="https://pbs.twimg.com/media/D_hnXV6U0AIduWq.jpg" TargetMode="External" /><Relationship Id="rId497" Type="http://schemas.openxmlformats.org/officeDocument/2006/relationships/hyperlink" Target="https://pbs.twimg.com/media/D_hnXV6U0AIduWq.jpg" TargetMode="External" /><Relationship Id="rId498" Type="http://schemas.openxmlformats.org/officeDocument/2006/relationships/hyperlink" Target="https://pbs.twimg.com/media/D_iT6YWXsAUBS-f.jpg" TargetMode="External" /><Relationship Id="rId499" Type="http://schemas.openxmlformats.org/officeDocument/2006/relationships/hyperlink" Target="https://pbs.twimg.com/media/D_iT6YWXsAUBS-f.jpg" TargetMode="External" /><Relationship Id="rId500" Type="http://schemas.openxmlformats.org/officeDocument/2006/relationships/hyperlink" Target="https://pbs.twimg.com/media/D_iY5XfXkAcMPoc.jpg" TargetMode="External" /><Relationship Id="rId501" Type="http://schemas.openxmlformats.org/officeDocument/2006/relationships/hyperlink" Target="https://pbs.twimg.com/tweet_video_thumb/D_iY51RXoAIYqeV.jpg" TargetMode="External" /><Relationship Id="rId502" Type="http://schemas.openxmlformats.org/officeDocument/2006/relationships/hyperlink" Target="https://pbs.twimg.com/media/D_iQx0qUcAAK2hx.jpg" TargetMode="External" /><Relationship Id="rId503" Type="http://schemas.openxmlformats.org/officeDocument/2006/relationships/hyperlink" Target="https://pbs.twimg.com/media/D_iQx0qUcAAK2hx.jpg" TargetMode="External" /><Relationship Id="rId504" Type="http://schemas.openxmlformats.org/officeDocument/2006/relationships/hyperlink" Target="https://pbs.twimg.com/media/D_iQx0qUcAAK2hx.jpg" TargetMode="External" /><Relationship Id="rId505" Type="http://schemas.openxmlformats.org/officeDocument/2006/relationships/hyperlink" Target="https://pbs.twimg.com/media/D_iQx0qUcAAK2hx.jpg" TargetMode="External" /><Relationship Id="rId506" Type="http://schemas.openxmlformats.org/officeDocument/2006/relationships/hyperlink" Target="https://pbs.twimg.com/media/D_iQx0qUcAAK2hx.jpg" TargetMode="External" /><Relationship Id="rId507" Type="http://schemas.openxmlformats.org/officeDocument/2006/relationships/hyperlink" Target="https://pbs.twimg.com/media/D_iQx0qUcAAK2hx.jpg" TargetMode="External" /><Relationship Id="rId508" Type="http://schemas.openxmlformats.org/officeDocument/2006/relationships/hyperlink" Target="https://pbs.twimg.com/media/D_iQx0qUcAAK2hx.jpg" TargetMode="External" /><Relationship Id="rId509" Type="http://schemas.openxmlformats.org/officeDocument/2006/relationships/hyperlink" Target="https://pbs.twimg.com/media/D_iQx0qUcAAK2hx.jpg" TargetMode="External" /><Relationship Id="rId510" Type="http://schemas.openxmlformats.org/officeDocument/2006/relationships/hyperlink" Target="https://pbs.twimg.com/media/D_iQx0qUcAAK2hx.jpg" TargetMode="External" /><Relationship Id="rId511" Type="http://schemas.openxmlformats.org/officeDocument/2006/relationships/hyperlink" Target="https://pbs.twimg.com/amplify_video_thumb/1150832267326963717/img/DRBrosN8UBc2UxQT.jpg" TargetMode="External" /><Relationship Id="rId512" Type="http://schemas.openxmlformats.org/officeDocument/2006/relationships/hyperlink" Target="https://pbs.twimg.com/media/D_iZPBSXoAALZ7s.jpg" TargetMode="External" /><Relationship Id="rId513" Type="http://schemas.openxmlformats.org/officeDocument/2006/relationships/hyperlink" Target="https://pbs.twimg.com/media/D_h6uLeXoAAu93n.jpg" TargetMode="External" /><Relationship Id="rId514" Type="http://schemas.openxmlformats.org/officeDocument/2006/relationships/hyperlink" Target="https://pbs.twimg.com/media/D_h6uLeXoAAu93n.jpg" TargetMode="External" /><Relationship Id="rId515" Type="http://schemas.openxmlformats.org/officeDocument/2006/relationships/hyperlink" Target="https://pbs.twimg.com/media/D_h6uLeXoAAu93n.jpg" TargetMode="External" /><Relationship Id="rId516" Type="http://schemas.openxmlformats.org/officeDocument/2006/relationships/hyperlink" Target="https://pbs.twimg.com/media/D_h1Ae4XkAA0URt.jpg" TargetMode="External" /><Relationship Id="rId517" Type="http://schemas.openxmlformats.org/officeDocument/2006/relationships/hyperlink" Target="https://pbs.twimg.com/media/D_hnXV6U0AIduWq.jpg" TargetMode="External" /><Relationship Id="rId518" Type="http://schemas.openxmlformats.org/officeDocument/2006/relationships/hyperlink" Target="https://pbs.twimg.com/media/D_hnXV6U0AIduWq.jpg" TargetMode="External" /><Relationship Id="rId519" Type="http://schemas.openxmlformats.org/officeDocument/2006/relationships/hyperlink" Target="https://pbs.twimg.com/amplify_video_thumb/1150832267326963717/img/DRBrosN8UBc2UxQT.jpg" TargetMode="External" /><Relationship Id="rId520" Type="http://schemas.openxmlformats.org/officeDocument/2006/relationships/hyperlink" Target="https://pbs.twimg.com/media/D_iT6YWXsAUBS-f.jpg" TargetMode="External" /><Relationship Id="rId521" Type="http://schemas.openxmlformats.org/officeDocument/2006/relationships/hyperlink" Target="https://pbs.twimg.com/media/D_iT6YWXsAUBS-f.jpg" TargetMode="External" /><Relationship Id="rId522" Type="http://schemas.openxmlformats.org/officeDocument/2006/relationships/hyperlink" Target="https://pbs.twimg.com/media/D_iQx0qUcAAK2hx.jpg" TargetMode="External" /><Relationship Id="rId523" Type="http://schemas.openxmlformats.org/officeDocument/2006/relationships/hyperlink" Target="https://pbs.twimg.com/media/D_iQx0qUcAAK2hx.jpg" TargetMode="External" /><Relationship Id="rId524" Type="http://schemas.openxmlformats.org/officeDocument/2006/relationships/hyperlink" Target="https://pbs.twimg.com/media/D_iQx0qUcAAK2hx.jpg" TargetMode="External" /><Relationship Id="rId525" Type="http://schemas.openxmlformats.org/officeDocument/2006/relationships/hyperlink" Target="https://pbs.twimg.com/media/D_iQx0qUcAAK2hx.jpg" TargetMode="External" /><Relationship Id="rId526" Type="http://schemas.openxmlformats.org/officeDocument/2006/relationships/hyperlink" Target="https://pbs.twimg.com/media/D_iQx0qUcAAK2hx.jpg" TargetMode="External" /><Relationship Id="rId527" Type="http://schemas.openxmlformats.org/officeDocument/2006/relationships/hyperlink" Target="https://pbs.twimg.com/media/D_iQx0qUcAAK2hx.jpg" TargetMode="External" /><Relationship Id="rId528" Type="http://schemas.openxmlformats.org/officeDocument/2006/relationships/hyperlink" Target="https://pbs.twimg.com/amplify_video_thumb/1150832267326963717/img/DRBrosN8UBc2UxQT.jpg" TargetMode="External" /><Relationship Id="rId529" Type="http://schemas.openxmlformats.org/officeDocument/2006/relationships/hyperlink" Target="https://pbs.twimg.com/media/D_iT6YWXsAUBS-f.jpg" TargetMode="External" /><Relationship Id="rId530" Type="http://schemas.openxmlformats.org/officeDocument/2006/relationships/hyperlink" Target="https://pbs.twimg.com/media/D_iT6YWXsAUBS-f.jpg" TargetMode="External" /><Relationship Id="rId531" Type="http://schemas.openxmlformats.org/officeDocument/2006/relationships/hyperlink" Target="https://pbs.twimg.com/media/D_iQx0qUcAAK2hx.jpg" TargetMode="External" /><Relationship Id="rId532" Type="http://schemas.openxmlformats.org/officeDocument/2006/relationships/hyperlink" Target="https://pbs.twimg.com/media/D_iQx0qUcAAK2hx.jpg" TargetMode="External" /><Relationship Id="rId533" Type="http://schemas.openxmlformats.org/officeDocument/2006/relationships/hyperlink" Target="https://pbs.twimg.com/media/D_iQx0qUcAAK2hx.jpg" TargetMode="External" /><Relationship Id="rId534" Type="http://schemas.openxmlformats.org/officeDocument/2006/relationships/hyperlink" Target="https://pbs.twimg.com/media/D_h6uLeXoAAu93n.jpg" TargetMode="External" /><Relationship Id="rId535" Type="http://schemas.openxmlformats.org/officeDocument/2006/relationships/hyperlink" Target="https://pbs.twimg.com/media/D_h6uLeXoAAu93n.jpg" TargetMode="External" /><Relationship Id="rId536" Type="http://schemas.openxmlformats.org/officeDocument/2006/relationships/hyperlink" Target="https://pbs.twimg.com/media/D_h6uLeXoAAu93n.jpg" TargetMode="External" /><Relationship Id="rId537" Type="http://schemas.openxmlformats.org/officeDocument/2006/relationships/hyperlink" Target="https://pbs.twimg.com/media/D_h6uLeXoAAu93n.jpg" TargetMode="External" /><Relationship Id="rId538" Type="http://schemas.openxmlformats.org/officeDocument/2006/relationships/hyperlink" Target="https://pbs.twimg.com/media/D_h6uLeXoAAu93n.jpg" TargetMode="External" /><Relationship Id="rId539" Type="http://schemas.openxmlformats.org/officeDocument/2006/relationships/hyperlink" Target="https://pbs.twimg.com/media/D_iQx0qUcAAK2hx.jpg" TargetMode="External" /><Relationship Id="rId540" Type="http://schemas.openxmlformats.org/officeDocument/2006/relationships/hyperlink" Target="https://pbs.twimg.com/media/D_iQx0qUcAAK2hx.jpg" TargetMode="External" /><Relationship Id="rId541" Type="http://schemas.openxmlformats.org/officeDocument/2006/relationships/hyperlink" Target="https://pbs.twimg.com/media/D_iQx0qUcAAK2hx.jpg" TargetMode="External" /><Relationship Id="rId542" Type="http://schemas.openxmlformats.org/officeDocument/2006/relationships/hyperlink" Target="https://pbs.twimg.com/media/D_hnOtLXoAAmtF7.jpg" TargetMode="External" /><Relationship Id="rId543" Type="http://schemas.openxmlformats.org/officeDocument/2006/relationships/hyperlink" Target="https://pbs.twimg.com/media/D_iQx0qUcAAK2hx.jpg" TargetMode="External" /><Relationship Id="rId544" Type="http://schemas.openxmlformats.org/officeDocument/2006/relationships/hyperlink" Target="https://pbs.twimg.com/media/D_iQx0qUcAAK2hx.jpg" TargetMode="External" /><Relationship Id="rId545" Type="http://schemas.openxmlformats.org/officeDocument/2006/relationships/hyperlink" Target="https://pbs.twimg.com/media/D_iQx0qUcAAK2hx.jpg" TargetMode="External" /><Relationship Id="rId546" Type="http://schemas.openxmlformats.org/officeDocument/2006/relationships/hyperlink" Target="https://pbs.twimg.com/media/D_iQx0qUcAAK2hx.jpg" TargetMode="External" /><Relationship Id="rId547" Type="http://schemas.openxmlformats.org/officeDocument/2006/relationships/hyperlink" Target="https://pbs.twimg.com/media/D_iQx0qUcAAK2hx.jpg" TargetMode="External" /><Relationship Id="rId548" Type="http://schemas.openxmlformats.org/officeDocument/2006/relationships/hyperlink" Target="https://pbs.twimg.com/media/D_iQx0qUcAAK2hx.jpg" TargetMode="External" /><Relationship Id="rId549" Type="http://schemas.openxmlformats.org/officeDocument/2006/relationships/hyperlink" Target="https://pbs.twimg.com/media/D_iCERXUEAAJ4Zx.jpg" TargetMode="External" /><Relationship Id="rId550" Type="http://schemas.openxmlformats.org/officeDocument/2006/relationships/hyperlink" Target="https://pbs.twimg.com/media/D_iCERXUEAAJ4Zx.jpg" TargetMode="External" /><Relationship Id="rId551" Type="http://schemas.openxmlformats.org/officeDocument/2006/relationships/hyperlink" Target="https://pbs.twimg.com/media/D_iXFy8XYAAfoVO.jpg" TargetMode="External" /><Relationship Id="rId552" Type="http://schemas.openxmlformats.org/officeDocument/2006/relationships/hyperlink" Target="https://pbs.twimg.com/media/D_hr8MtXsAAftCC.jpg" TargetMode="External" /><Relationship Id="rId553" Type="http://schemas.openxmlformats.org/officeDocument/2006/relationships/hyperlink" Target="https://pbs.twimg.com/media/D_iSUghXoAI2IVa.png" TargetMode="External" /><Relationship Id="rId554" Type="http://schemas.openxmlformats.org/officeDocument/2006/relationships/hyperlink" Target="https://pbs.twimg.com/media/D_iSzF9XkAMalzt.png" TargetMode="External" /><Relationship Id="rId555" Type="http://schemas.openxmlformats.org/officeDocument/2006/relationships/hyperlink" Target="https://pbs.twimg.com/media/D_iT4dhX4AA7wVS.png" TargetMode="External" /><Relationship Id="rId556" Type="http://schemas.openxmlformats.org/officeDocument/2006/relationships/hyperlink" Target="https://pbs.twimg.com/media/D_iUnUkX4AE15N1.png" TargetMode="External" /><Relationship Id="rId557" Type="http://schemas.openxmlformats.org/officeDocument/2006/relationships/hyperlink" Target="https://pbs.twimg.com/media/D_iUxkEW4AAXAJM.png" TargetMode="External" /><Relationship Id="rId558" Type="http://schemas.openxmlformats.org/officeDocument/2006/relationships/hyperlink" Target="https://pbs.twimg.com/media/D_iVzFvWsAA0Kty.png" TargetMode="External" /><Relationship Id="rId559" Type="http://schemas.openxmlformats.org/officeDocument/2006/relationships/hyperlink" Target="https://pbs.twimg.com/media/D_iW6r3XUAE4iuT.png" TargetMode="External" /><Relationship Id="rId560" Type="http://schemas.openxmlformats.org/officeDocument/2006/relationships/hyperlink" Target="https://pbs.twimg.com/media/D_iXVazWsAAGUFT.png" TargetMode="External" /><Relationship Id="rId561" Type="http://schemas.openxmlformats.org/officeDocument/2006/relationships/hyperlink" Target="https://pbs.twimg.com/media/D_iXqx6X4AICFlW.png" TargetMode="External" /><Relationship Id="rId562" Type="http://schemas.openxmlformats.org/officeDocument/2006/relationships/hyperlink" Target="https://pbs.twimg.com/media/D_iYShuW4AIMZ0B.jpg" TargetMode="External" /><Relationship Id="rId563" Type="http://schemas.openxmlformats.org/officeDocument/2006/relationships/hyperlink" Target="https://pbs.twimg.com/media/D_iQx0qUcAAK2hx.jpg" TargetMode="External" /><Relationship Id="rId564" Type="http://schemas.openxmlformats.org/officeDocument/2006/relationships/hyperlink" Target="https://pbs.twimg.com/media/D_iQx0qUcAAK2hx.jpg" TargetMode="External" /><Relationship Id="rId565" Type="http://schemas.openxmlformats.org/officeDocument/2006/relationships/hyperlink" Target="https://pbs.twimg.com/media/D_iQx0qUcAAK2hx.jpg" TargetMode="External" /><Relationship Id="rId566" Type="http://schemas.openxmlformats.org/officeDocument/2006/relationships/hyperlink" Target="https://pbs.twimg.com/media/D_iZ782XYAIcRGB.jpg" TargetMode="External" /><Relationship Id="rId567" Type="http://schemas.openxmlformats.org/officeDocument/2006/relationships/hyperlink" Target="https://pbs.twimg.com/media/D_iQx0qUcAAK2hx.jpg" TargetMode="External" /><Relationship Id="rId568" Type="http://schemas.openxmlformats.org/officeDocument/2006/relationships/hyperlink" Target="https://pbs.twimg.com/media/D_iQx0qUcAAK2hx.jpg" TargetMode="External" /><Relationship Id="rId569" Type="http://schemas.openxmlformats.org/officeDocument/2006/relationships/hyperlink" Target="https://pbs.twimg.com/media/D_iQx0qUcAAK2hx.jpg" TargetMode="External" /><Relationship Id="rId570" Type="http://schemas.openxmlformats.org/officeDocument/2006/relationships/hyperlink" Target="https://pbs.twimg.com/amplify_video_thumb/1150780238953160704/img/u1XMmYiu7RFTmtQG.jpg" TargetMode="External" /><Relationship Id="rId571" Type="http://schemas.openxmlformats.org/officeDocument/2006/relationships/hyperlink" Target="https://pbs.twimg.com/amplify_video_thumb/1150780238953160704/img/u1XMmYiu7RFTmtQG.jpg" TargetMode="External" /><Relationship Id="rId572" Type="http://schemas.openxmlformats.org/officeDocument/2006/relationships/hyperlink" Target="https://pbs.twimg.com/amplify_video_thumb/1150780238953160704/img/u1XMmYiu7RFTmtQG.jpg" TargetMode="External" /><Relationship Id="rId573" Type="http://schemas.openxmlformats.org/officeDocument/2006/relationships/hyperlink" Target="https://pbs.twimg.com/media/D_iQx0qUcAAK2hx.jpg" TargetMode="External" /><Relationship Id="rId574" Type="http://schemas.openxmlformats.org/officeDocument/2006/relationships/hyperlink" Target="https://pbs.twimg.com/media/D_iQx0qUcAAK2hx.jpg" TargetMode="External" /><Relationship Id="rId575" Type="http://schemas.openxmlformats.org/officeDocument/2006/relationships/hyperlink" Target="https://pbs.twimg.com/media/D_iQx0qUcAAK2hx.jpg" TargetMode="External" /><Relationship Id="rId576" Type="http://schemas.openxmlformats.org/officeDocument/2006/relationships/hyperlink" Target="https://pbs.twimg.com/amplify_video_thumb/1150832267326963717/img/DRBrosN8UBc2UxQT.jpg" TargetMode="External" /><Relationship Id="rId577" Type="http://schemas.openxmlformats.org/officeDocument/2006/relationships/hyperlink" Target="https://pbs.twimg.com/amplify_video_thumb/1150832267326963717/img/DRBrosN8UBc2UxQT.jpg" TargetMode="External" /><Relationship Id="rId578" Type="http://schemas.openxmlformats.org/officeDocument/2006/relationships/hyperlink" Target="https://pbs.twimg.com/media/D_h0t-9VAAAiKpX.jpg" TargetMode="External" /><Relationship Id="rId579" Type="http://schemas.openxmlformats.org/officeDocument/2006/relationships/hyperlink" Target="https://pbs.twimg.com/media/D_h0t-9VAAAiKpX.jpg" TargetMode="External" /><Relationship Id="rId580" Type="http://schemas.openxmlformats.org/officeDocument/2006/relationships/hyperlink" Target="https://pbs.twimg.com/media/D_h0t-9VAAAiKpX.jpg" TargetMode="External" /><Relationship Id="rId581" Type="http://schemas.openxmlformats.org/officeDocument/2006/relationships/hyperlink" Target="https://pbs.twimg.com/media/D_h0t-9VAAAiKpX.jpg" TargetMode="External" /><Relationship Id="rId582" Type="http://schemas.openxmlformats.org/officeDocument/2006/relationships/hyperlink" Target="https://pbs.twimg.com/media/D_h0t-9VAAAiKpX.jpg" TargetMode="External" /><Relationship Id="rId583" Type="http://schemas.openxmlformats.org/officeDocument/2006/relationships/hyperlink" Target="https://pbs.twimg.com/media/D_hnXV6U0AIduWq.jpg" TargetMode="External" /><Relationship Id="rId584" Type="http://schemas.openxmlformats.org/officeDocument/2006/relationships/hyperlink" Target="https://pbs.twimg.com/media/D_iQx0qUcAAK2hx.jpg" TargetMode="External" /><Relationship Id="rId585" Type="http://schemas.openxmlformats.org/officeDocument/2006/relationships/hyperlink" Target="https://pbs.twimg.com/media/D_iQx0qUcAAK2hx.jpg" TargetMode="External" /><Relationship Id="rId586" Type="http://schemas.openxmlformats.org/officeDocument/2006/relationships/hyperlink" Target="https://pbs.twimg.com/media/D_iQx0qUcAAK2hx.jpg" TargetMode="External" /><Relationship Id="rId587" Type="http://schemas.openxmlformats.org/officeDocument/2006/relationships/hyperlink" Target="https://pbs.twimg.com/media/D_iQx0qUcAAK2hx.jpg" TargetMode="External" /><Relationship Id="rId588" Type="http://schemas.openxmlformats.org/officeDocument/2006/relationships/hyperlink" Target="https://pbs.twimg.com/media/D_iQx0qUcAAK2hx.jpg" TargetMode="External" /><Relationship Id="rId589" Type="http://schemas.openxmlformats.org/officeDocument/2006/relationships/hyperlink" Target="https://pbs.twimg.com/amplify_video_thumb/1150833963776249859/img/a4ceeRi4cn-TodBv.jpg" TargetMode="External" /><Relationship Id="rId590" Type="http://schemas.openxmlformats.org/officeDocument/2006/relationships/hyperlink" Target="https://pbs.twimg.com/media/D_ho-F0XoAE3pZx.jpg" TargetMode="External" /><Relationship Id="rId591" Type="http://schemas.openxmlformats.org/officeDocument/2006/relationships/hyperlink" Target="https://pbs.twimg.com/media/D_ho-F0XoAE3pZx.jpg" TargetMode="External" /><Relationship Id="rId592" Type="http://schemas.openxmlformats.org/officeDocument/2006/relationships/hyperlink" Target="https://pbs.twimg.com/media/D_ho-F0XoAE3pZx.jpg" TargetMode="External" /><Relationship Id="rId593" Type="http://schemas.openxmlformats.org/officeDocument/2006/relationships/hyperlink" Target="https://pbs.twimg.com/media/D_hyHjZXsAEMKgZ.jpg" TargetMode="External" /><Relationship Id="rId594" Type="http://schemas.openxmlformats.org/officeDocument/2006/relationships/hyperlink" Target="https://pbs.twimg.com/media/D_cNFhGXkAA7eRe.jpg" TargetMode="External" /><Relationship Id="rId595" Type="http://schemas.openxmlformats.org/officeDocument/2006/relationships/hyperlink" Target="https://pbs.twimg.com/media/D_cNFhGXkAA7eRe.jpg" TargetMode="External" /><Relationship Id="rId596" Type="http://schemas.openxmlformats.org/officeDocument/2006/relationships/hyperlink" Target="https://pbs.twimg.com/media/D_iZb0CWsAINsUO.jpg" TargetMode="External" /><Relationship Id="rId597" Type="http://schemas.openxmlformats.org/officeDocument/2006/relationships/hyperlink" Target="https://pbs.twimg.com/media/D_iZb0CWsAINsUO.jpg" TargetMode="External" /><Relationship Id="rId598" Type="http://schemas.openxmlformats.org/officeDocument/2006/relationships/hyperlink" Target="https://pbs.twimg.com/media/D_iZb0CWsAINsUO.jpg" TargetMode="External" /><Relationship Id="rId599" Type="http://schemas.openxmlformats.org/officeDocument/2006/relationships/hyperlink" Target="https://pbs.twimg.com/media/D_iZb0CWsAINsUO.jpg" TargetMode="External" /><Relationship Id="rId600" Type="http://schemas.openxmlformats.org/officeDocument/2006/relationships/hyperlink" Target="https://pbs.twimg.com/media/D_iZb0CWsAINsUO.jpg" TargetMode="External" /><Relationship Id="rId601" Type="http://schemas.openxmlformats.org/officeDocument/2006/relationships/hyperlink" Target="https://pbs.twimg.com/media/D_iZb0CWsAINsUO.jpg" TargetMode="External" /><Relationship Id="rId602" Type="http://schemas.openxmlformats.org/officeDocument/2006/relationships/hyperlink" Target="https://pbs.twimg.com/media/D_IRgTfXoAIyM6-.jpg" TargetMode="External" /><Relationship Id="rId603" Type="http://schemas.openxmlformats.org/officeDocument/2006/relationships/hyperlink" Target="https://pbs.twimg.com/media/D_iZb0CWsAINsUO.jpg" TargetMode="External" /><Relationship Id="rId604" Type="http://schemas.openxmlformats.org/officeDocument/2006/relationships/hyperlink" Target="https://pbs.twimg.com/media/D_iZb0CWsAINsUO.jpg" TargetMode="External" /><Relationship Id="rId605" Type="http://schemas.openxmlformats.org/officeDocument/2006/relationships/hyperlink" Target="https://pbs.twimg.com/media/D_iZb0CWsAINsUO.jpg" TargetMode="External" /><Relationship Id="rId606" Type="http://schemas.openxmlformats.org/officeDocument/2006/relationships/hyperlink" Target="https://pbs.twimg.com/media/D_iZb0CWsAINsUO.jpg" TargetMode="External" /><Relationship Id="rId607" Type="http://schemas.openxmlformats.org/officeDocument/2006/relationships/hyperlink" Target="https://pbs.twimg.com/media/D_iZb0CWsAINsUO.jpg" TargetMode="External" /><Relationship Id="rId608" Type="http://schemas.openxmlformats.org/officeDocument/2006/relationships/hyperlink" Target="https://pbs.twimg.com/media/D_h1Ae4XkAA0URt.jpg" TargetMode="External" /><Relationship Id="rId609" Type="http://schemas.openxmlformats.org/officeDocument/2006/relationships/hyperlink" Target="https://pbs.twimg.com/media/D_iT6YWXsAUBS-f.jpg" TargetMode="External" /><Relationship Id="rId610" Type="http://schemas.openxmlformats.org/officeDocument/2006/relationships/hyperlink" Target="https://pbs.twimg.com/media/D_iT6YWXsAUBS-f.jpg" TargetMode="External" /><Relationship Id="rId611" Type="http://schemas.openxmlformats.org/officeDocument/2006/relationships/hyperlink" Target="https://pbs.twimg.com/media/D_iT6YWXsAUBS-f.jpg" TargetMode="External" /><Relationship Id="rId612" Type="http://schemas.openxmlformats.org/officeDocument/2006/relationships/hyperlink" Target="https://pbs.twimg.com/media/D_SzbLbX4AAQwM7.jpg" TargetMode="External" /><Relationship Id="rId613" Type="http://schemas.openxmlformats.org/officeDocument/2006/relationships/hyperlink" Target="https://pbs.twimg.com/media/D_iStexU4AAkeJX.jpg" TargetMode="External" /><Relationship Id="rId614" Type="http://schemas.openxmlformats.org/officeDocument/2006/relationships/hyperlink" Target="http://pbs.twimg.com/profile_images/1111210019285012480/wx8d5e2k_normal.jpg" TargetMode="External" /><Relationship Id="rId615" Type="http://schemas.openxmlformats.org/officeDocument/2006/relationships/hyperlink" Target="http://pbs.twimg.com/profile_images/1111210019285012480/wx8d5e2k_normal.jpg" TargetMode="External" /><Relationship Id="rId616" Type="http://schemas.openxmlformats.org/officeDocument/2006/relationships/hyperlink" Target="http://pbs.twimg.com/profile_images/1023994719817420800/Ss_kIOxe_normal.jpg" TargetMode="External" /><Relationship Id="rId617" Type="http://schemas.openxmlformats.org/officeDocument/2006/relationships/hyperlink" Target="http://pbs.twimg.com/profile_images/1144465392498143232/qDkEllg8_normal.jpg" TargetMode="External" /><Relationship Id="rId618" Type="http://schemas.openxmlformats.org/officeDocument/2006/relationships/hyperlink" Target="http://pbs.twimg.com/profile_images/1144465392498143232/qDkEllg8_normal.jpg" TargetMode="External" /><Relationship Id="rId619" Type="http://schemas.openxmlformats.org/officeDocument/2006/relationships/hyperlink" Target="https://pbs.twimg.com/media/D_h6uLeXoAAu93n.jpg" TargetMode="External" /><Relationship Id="rId620" Type="http://schemas.openxmlformats.org/officeDocument/2006/relationships/hyperlink" Target="https://pbs.twimg.com/media/D_h6uLeXoAAu93n.jpg" TargetMode="External" /><Relationship Id="rId621" Type="http://schemas.openxmlformats.org/officeDocument/2006/relationships/hyperlink" Target="https://pbs.twimg.com/media/D_h6uLeXoAAu93n.jpg" TargetMode="External" /><Relationship Id="rId622" Type="http://schemas.openxmlformats.org/officeDocument/2006/relationships/hyperlink" Target="https://pbs.twimg.com/media/D_h7PW-XkAAvJ1z.jpg" TargetMode="External" /><Relationship Id="rId623" Type="http://schemas.openxmlformats.org/officeDocument/2006/relationships/hyperlink" Target="https://pbs.twimg.com/media/D_h7PW-XkAAvJ1z.jpg" TargetMode="External" /><Relationship Id="rId624" Type="http://schemas.openxmlformats.org/officeDocument/2006/relationships/hyperlink" Target="http://pbs.twimg.com/profile_images/729092521473638400/8zOxqmlc_normal.jpg" TargetMode="External" /><Relationship Id="rId625" Type="http://schemas.openxmlformats.org/officeDocument/2006/relationships/hyperlink" Target="http://pbs.twimg.com/profile_images/1055682034289598464/rxGGdF1w_normal.jpg" TargetMode="External" /><Relationship Id="rId626" Type="http://schemas.openxmlformats.org/officeDocument/2006/relationships/hyperlink" Target="http://pbs.twimg.com/profile_images/1055682034289598464/rxGGdF1w_normal.jpg" TargetMode="External" /><Relationship Id="rId627" Type="http://schemas.openxmlformats.org/officeDocument/2006/relationships/hyperlink" Target="http://pbs.twimg.com/profile_images/1055682034289598464/rxGGdF1w_normal.jpg" TargetMode="External" /><Relationship Id="rId628" Type="http://schemas.openxmlformats.org/officeDocument/2006/relationships/hyperlink" Target="https://pbs.twimg.com/media/D_h6uLeXoAAu93n.jpg" TargetMode="External" /><Relationship Id="rId629" Type="http://schemas.openxmlformats.org/officeDocument/2006/relationships/hyperlink" Target="https://pbs.twimg.com/media/D_h6uLeXoAAu93n.jpg" TargetMode="External" /><Relationship Id="rId630" Type="http://schemas.openxmlformats.org/officeDocument/2006/relationships/hyperlink" Target="https://pbs.twimg.com/media/D_h6uLeXoAAu93n.jpg" TargetMode="External" /><Relationship Id="rId631" Type="http://schemas.openxmlformats.org/officeDocument/2006/relationships/hyperlink" Target="https://pbs.twimg.com/media/D_h7PW-XkAAvJ1z.jpg" TargetMode="External" /><Relationship Id="rId632" Type="http://schemas.openxmlformats.org/officeDocument/2006/relationships/hyperlink" Target="https://pbs.twimg.com/media/D_h7PW-XkAAvJ1z.jpg" TargetMode="External" /><Relationship Id="rId633" Type="http://schemas.openxmlformats.org/officeDocument/2006/relationships/hyperlink" Target="http://pbs.twimg.com/profile_images/1144413976840814597/dK9Osp0p_normal.jpg" TargetMode="External" /><Relationship Id="rId634" Type="http://schemas.openxmlformats.org/officeDocument/2006/relationships/hyperlink" Target="http://pbs.twimg.com/profile_images/1144413976840814597/dK9Osp0p_normal.jpg" TargetMode="External" /><Relationship Id="rId635" Type="http://schemas.openxmlformats.org/officeDocument/2006/relationships/hyperlink" Target="http://pbs.twimg.com/profile_images/1144413976840814597/dK9Osp0p_normal.jpg" TargetMode="External" /><Relationship Id="rId636" Type="http://schemas.openxmlformats.org/officeDocument/2006/relationships/hyperlink" Target="http://pbs.twimg.com/profile_images/1144413976840814597/dK9Osp0p_normal.jpg" TargetMode="External" /><Relationship Id="rId637" Type="http://schemas.openxmlformats.org/officeDocument/2006/relationships/hyperlink" Target="http://pbs.twimg.com/profile_images/817552055997005826/j8wVERfQ_normal.jpg" TargetMode="External" /><Relationship Id="rId638" Type="http://schemas.openxmlformats.org/officeDocument/2006/relationships/hyperlink" Target="http://pbs.twimg.com/profile_images/817552055997005826/j8wVERfQ_normal.jpg" TargetMode="External" /><Relationship Id="rId639" Type="http://schemas.openxmlformats.org/officeDocument/2006/relationships/hyperlink" Target="http://pbs.twimg.com/profile_images/975245788635975682/5U7FE9yX_normal.jpg" TargetMode="External" /><Relationship Id="rId640" Type="http://schemas.openxmlformats.org/officeDocument/2006/relationships/hyperlink" Target="http://pbs.twimg.com/profile_images/975245788635975682/5U7FE9yX_normal.jpg" TargetMode="External" /><Relationship Id="rId641" Type="http://schemas.openxmlformats.org/officeDocument/2006/relationships/hyperlink" Target="http://pbs.twimg.com/profile_images/975245788635975682/5U7FE9yX_normal.jpg" TargetMode="External" /><Relationship Id="rId642" Type="http://schemas.openxmlformats.org/officeDocument/2006/relationships/hyperlink" Target="http://pbs.twimg.com/profile_images/975245788635975682/5U7FE9yX_normal.jpg" TargetMode="External" /><Relationship Id="rId643" Type="http://schemas.openxmlformats.org/officeDocument/2006/relationships/hyperlink" Target="http://pbs.twimg.com/profile_images/1124338512982106112/bJCjn5tR_normal.jpg" TargetMode="External" /><Relationship Id="rId644" Type="http://schemas.openxmlformats.org/officeDocument/2006/relationships/hyperlink" Target="http://pbs.twimg.com/profile_images/1124338512982106112/bJCjn5tR_normal.jpg" TargetMode="External" /><Relationship Id="rId645" Type="http://schemas.openxmlformats.org/officeDocument/2006/relationships/hyperlink" Target="http://pbs.twimg.com/profile_images/1124338512982106112/bJCjn5tR_normal.jpg" TargetMode="External" /><Relationship Id="rId646" Type="http://schemas.openxmlformats.org/officeDocument/2006/relationships/hyperlink" Target="https://pbs.twimg.com/media/D_h7PW-XkAAvJ1z.jpg" TargetMode="External" /><Relationship Id="rId647" Type="http://schemas.openxmlformats.org/officeDocument/2006/relationships/hyperlink" Target="https://pbs.twimg.com/media/D_h7PW-XkAAvJ1z.jpg" TargetMode="External" /><Relationship Id="rId648" Type="http://schemas.openxmlformats.org/officeDocument/2006/relationships/hyperlink" Target="https://pbs.twimg.com/media/D_h6uLeXoAAu93n.jpg" TargetMode="External" /><Relationship Id="rId649" Type="http://schemas.openxmlformats.org/officeDocument/2006/relationships/hyperlink" Target="https://pbs.twimg.com/media/D_h6uLeXoAAu93n.jpg" TargetMode="External" /><Relationship Id="rId650" Type="http://schemas.openxmlformats.org/officeDocument/2006/relationships/hyperlink" Target="https://pbs.twimg.com/media/D_h6uLeXoAAu93n.jpg" TargetMode="External" /><Relationship Id="rId651" Type="http://schemas.openxmlformats.org/officeDocument/2006/relationships/hyperlink" Target="https://pbs.twimg.com/media/D_h15BgWwAEVPMt.png" TargetMode="External" /><Relationship Id="rId652" Type="http://schemas.openxmlformats.org/officeDocument/2006/relationships/hyperlink" Target="http://pbs.twimg.com/profile_images/1146746333279244288/VVAYcIfs_normal.jpg" TargetMode="External" /><Relationship Id="rId653" Type="http://schemas.openxmlformats.org/officeDocument/2006/relationships/hyperlink" Target="https://pbs.twimg.com/media/D_iGxd1UwAAyNN5.jpg" TargetMode="External" /><Relationship Id="rId654" Type="http://schemas.openxmlformats.org/officeDocument/2006/relationships/hyperlink" Target="http://pbs.twimg.com/profile_images/1033869319388770304/tayOiger_normal.jpg" TargetMode="External" /><Relationship Id="rId655" Type="http://schemas.openxmlformats.org/officeDocument/2006/relationships/hyperlink" Target="http://pbs.twimg.com/profile_images/997604791164506112/eQXWYioW_normal.jpg" TargetMode="External" /><Relationship Id="rId656" Type="http://schemas.openxmlformats.org/officeDocument/2006/relationships/hyperlink" Target="http://pbs.twimg.com/profile_images/1096945359597629440/-lhpNsvX_normal.jpg" TargetMode="External" /><Relationship Id="rId657" Type="http://schemas.openxmlformats.org/officeDocument/2006/relationships/hyperlink" Target="http://pbs.twimg.com/profile_images/1096945359597629440/-lhpNsvX_normal.jpg" TargetMode="External" /><Relationship Id="rId658" Type="http://schemas.openxmlformats.org/officeDocument/2006/relationships/hyperlink" Target="https://pbs.twimg.com/media/D_h6uLeXoAAu93n.jpg" TargetMode="External" /><Relationship Id="rId659" Type="http://schemas.openxmlformats.org/officeDocument/2006/relationships/hyperlink" Target="https://pbs.twimg.com/media/D_h6uLeXoAAu93n.jpg" TargetMode="External" /><Relationship Id="rId660" Type="http://schemas.openxmlformats.org/officeDocument/2006/relationships/hyperlink" Target="https://pbs.twimg.com/media/D_h6uLeXoAAu93n.jpg" TargetMode="External" /><Relationship Id="rId661" Type="http://schemas.openxmlformats.org/officeDocument/2006/relationships/hyperlink" Target="http://pbs.twimg.com/profile_images/1149477270567837702/5ERbuuRr_normal.jpg" TargetMode="External" /><Relationship Id="rId662" Type="http://schemas.openxmlformats.org/officeDocument/2006/relationships/hyperlink" Target="http://pbs.twimg.com/profile_images/1149477270567837702/5ERbuuRr_normal.jpg" TargetMode="External" /><Relationship Id="rId663" Type="http://schemas.openxmlformats.org/officeDocument/2006/relationships/hyperlink" Target="http://pbs.twimg.com/profile_images/1149477270567837702/5ERbuuRr_normal.jpg" TargetMode="External" /><Relationship Id="rId664" Type="http://schemas.openxmlformats.org/officeDocument/2006/relationships/hyperlink" Target="http://pbs.twimg.com/profile_images/1149477270567837702/5ERbuuRr_normal.jpg" TargetMode="External" /><Relationship Id="rId665" Type="http://schemas.openxmlformats.org/officeDocument/2006/relationships/hyperlink" Target="https://pbs.twimg.com/media/D_h0t-9VAAAiKpX.jpg" TargetMode="External" /><Relationship Id="rId666" Type="http://schemas.openxmlformats.org/officeDocument/2006/relationships/hyperlink" Target="https://pbs.twimg.com/media/D_h0t-9VAAAiKpX.jpg" TargetMode="External" /><Relationship Id="rId667" Type="http://schemas.openxmlformats.org/officeDocument/2006/relationships/hyperlink" Target="https://pbs.twimg.com/media/D_h0t-9VAAAiKpX.jpg" TargetMode="External" /><Relationship Id="rId668" Type="http://schemas.openxmlformats.org/officeDocument/2006/relationships/hyperlink" Target="http://pbs.twimg.com/profile_images/935648457175343105/y3lVC_HD_normal.jpg" TargetMode="External" /><Relationship Id="rId669" Type="http://schemas.openxmlformats.org/officeDocument/2006/relationships/hyperlink" Target="http://pbs.twimg.com/profile_images/935648457175343105/y3lVC_HD_normal.jpg" TargetMode="External" /><Relationship Id="rId670" Type="http://schemas.openxmlformats.org/officeDocument/2006/relationships/hyperlink" Target="http://pbs.twimg.com/profile_images/1143609308187435008/E8mrHD63_normal.jpg" TargetMode="External" /><Relationship Id="rId671" Type="http://schemas.openxmlformats.org/officeDocument/2006/relationships/hyperlink" Target="http://pbs.twimg.com/profile_images/1143609308187435008/E8mrHD63_normal.jpg" TargetMode="External" /><Relationship Id="rId672" Type="http://schemas.openxmlformats.org/officeDocument/2006/relationships/hyperlink" Target="https://pbs.twimg.com/media/D_hnXV6U0AIduWq.jpg" TargetMode="External" /><Relationship Id="rId673" Type="http://schemas.openxmlformats.org/officeDocument/2006/relationships/hyperlink" Target="https://pbs.twimg.com/media/D_hnXV6U0AIduWq.jpg" TargetMode="External" /><Relationship Id="rId674" Type="http://schemas.openxmlformats.org/officeDocument/2006/relationships/hyperlink" Target="http://pbs.twimg.com/profile_images/908422619191529472/yT6x7-PB_normal.jpg" TargetMode="External" /><Relationship Id="rId675" Type="http://schemas.openxmlformats.org/officeDocument/2006/relationships/hyperlink" Target="http://pbs.twimg.com/profile_images/908422619191529472/yT6x7-PB_normal.jpg" TargetMode="External" /><Relationship Id="rId676" Type="http://schemas.openxmlformats.org/officeDocument/2006/relationships/hyperlink" Target="http://pbs.twimg.com/profile_images/908422619191529472/yT6x7-PB_normal.jpg" TargetMode="External" /><Relationship Id="rId677" Type="http://schemas.openxmlformats.org/officeDocument/2006/relationships/hyperlink" Target="http://pbs.twimg.com/profile_images/908422619191529472/yT6x7-PB_normal.jpg" TargetMode="External" /><Relationship Id="rId678" Type="http://schemas.openxmlformats.org/officeDocument/2006/relationships/hyperlink" Target="http://pbs.twimg.com/profile_images/908422619191529472/yT6x7-PB_normal.jpg" TargetMode="External" /><Relationship Id="rId679" Type="http://schemas.openxmlformats.org/officeDocument/2006/relationships/hyperlink" Target="http://pbs.twimg.com/profile_images/751214341848981504/4EYYf3xx_normal.jpg" TargetMode="External" /><Relationship Id="rId680" Type="http://schemas.openxmlformats.org/officeDocument/2006/relationships/hyperlink" Target="http://pbs.twimg.com/profile_images/751214341848981504/4EYYf3xx_normal.jpg" TargetMode="External" /><Relationship Id="rId681" Type="http://schemas.openxmlformats.org/officeDocument/2006/relationships/hyperlink" Target="http://abs.twimg.com/sticky/default_profile_images/default_profile_normal.png" TargetMode="External" /><Relationship Id="rId682" Type="http://schemas.openxmlformats.org/officeDocument/2006/relationships/hyperlink" Target="http://abs.twimg.com/sticky/default_profile_images/default_profile_normal.png" TargetMode="External" /><Relationship Id="rId683" Type="http://schemas.openxmlformats.org/officeDocument/2006/relationships/hyperlink" Target="http://abs.twimg.com/sticky/default_profile_images/default_profile_normal.png" TargetMode="External" /><Relationship Id="rId684" Type="http://schemas.openxmlformats.org/officeDocument/2006/relationships/hyperlink" Target="http://abs.twimg.com/sticky/default_profile_images/default_profile_normal.png" TargetMode="External" /><Relationship Id="rId685" Type="http://schemas.openxmlformats.org/officeDocument/2006/relationships/hyperlink" Target="https://pbs.twimg.com/media/D_h0t-9VAAAiKpX.jpg" TargetMode="External" /><Relationship Id="rId686" Type="http://schemas.openxmlformats.org/officeDocument/2006/relationships/hyperlink" Target="https://pbs.twimg.com/media/D_h0t-9VAAAiKpX.jpg" TargetMode="External" /><Relationship Id="rId687" Type="http://schemas.openxmlformats.org/officeDocument/2006/relationships/hyperlink" Target="https://pbs.twimg.com/media/D_h0t-9VAAAiKpX.jpg" TargetMode="External" /><Relationship Id="rId688" Type="http://schemas.openxmlformats.org/officeDocument/2006/relationships/hyperlink" Target="https://pbs.twimg.com/media/D_h6uLeXoAAu93n.jpg" TargetMode="External" /><Relationship Id="rId689" Type="http://schemas.openxmlformats.org/officeDocument/2006/relationships/hyperlink" Target="https://pbs.twimg.com/media/D_h6uLeXoAAu93n.jpg" TargetMode="External" /><Relationship Id="rId690" Type="http://schemas.openxmlformats.org/officeDocument/2006/relationships/hyperlink" Target="https://pbs.twimg.com/media/D_h6uLeXoAAu93n.jpg" TargetMode="External" /><Relationship Id="rId691" Type="http://schemas.openxmlformats.org/officeDocument/2006/relationships/hyperlink" Target="http://pbs.twimg.com/profile_images/1150768396839071744/7wkdCf6P_normal.jpg" TargetMode="External" /><Relationship Id="rId692" Type="http://schemas.openxmlformats.org/officeDocument/2006/relationships/hyperlink" Target="http://pbs.twimg.com/profile_images/1115658210956808192/wNHjqPsO_normal.jpg" TargetMode="External" /><Relationship Id="rId693" Type="http://schemas.openxmlformats.org/officeDocument/2006/relationships/hyperlink" Target="https://pbs.twimg.com/media/D_h1Ae4XkAA0URt.jpg" TargetMode="External" /><Relationship Id="rId694" Type="http://schemas.openxmlformats.org/officeDocument/2006/relationships/hyperlink" Target="http://pbs.twimg.com/profile_images/1032038476911443968/HwWqWZbH_normal.jpg" TargetMode="External" /><Relationship Id="rId695" Type="http://schemas.openxmlformats.org/officeDocument/2006/relationships/hyperlink" Target="https://pbs.twimg.com/media/D_hnXV6U0AIduWq.jpg" TargetMode="External" /><Relationship Id="rId696" Type="http://schemas.openxmlformats.org/officeDocument/2006/relationships/hyperlink" Target="https://pbs.twimg.com/media/D_hnXV6U0AIduWq.jpg" TargetMode="External" /><Relationship Id="rId697" Type="http://schemas.openxmlformats.org/officeDocument/2006/relationships/hyperlink" Target="http://pbs.twimg.com/profile_images/1138272031559102467/SapUYUgR_normal.jpg" TargetMode="External" /><Relationship Id="rId698" Type="http://schemas.openxmlformats.org/officeDocument/2006/relationships/hyperlink" Target="http://pbs.twimg.com/profile_images/1138272031559102467/SapUYUgR_normal.jpg" TargetMode="External" /><Relationship Id="rId699" Type="http://schemas.openxmlformats.org/officeDocument/2006/relationships/hyperlink" Target="http://pbs.twimg.com/profile_images/1138272031559102467/SapUYUgR_normal.jpg" TargetMode="External" /><Relationship Id="rId700" Type="http://schemas.openxmlformats.org/officeDocument/2006/relationships/hyperlink" Target="http://pbs.twimg.com/profile_images/1138272031559102467/SapUYUgR_normal.jpg" TargetMode="External" /><Relationship Id="rId701" Type="http://schemas.openxmlformats.org/officeDocument/2006/relationships/hyperlink" Target="http://pbs.twimg.com/profile_images/1014974935733682176/3skWVEwS_normal.jpg" TargetMode="External" /><Relationship Id="rId702" Type="http://schemas.openxmlformats.org/officeDocument/2006/relationships/hyperlink" Target="http://pbs.twimg.com/profile_images/378800000780231615/8a06a9707aa0830407dbaebc0bc122ba_normal.jpeg" TargetMode="External" /><Relationship Id="rId703" Type="http://schemas.openxmlformats.org/officeDocument/2006/relationships/hyperlink" Target="http://pbs.twimg.com/profile_images/740928782161326081/FpgDYFq6_normal.jpg" TargetMode="External" /><Relationship Id="rId704" Type="http://schemas.openxmlformats.org/officeDocument/2006/relationships/hyperlink" Target="http://pbs.twimg.com/profile_images/740928782161326081/FpgDYFq6_normal.jpg" TargetMode="External" /><Relationship Id="rId705" Type="http://schemas.openxmlformats.org/officeDocument/2006/relationships/hyperlink" Target="http://pbs.twimg.com/profile_images/740928782161326081/FpgDYFq6_normal.jpg" TargetMode="External" /><Relationship Id="rId706" Type="http://schemas.openxmlformats.org/officeDocument/2006/relationships/hyperlink" Target="http://pbs.twimg.com/profile_images/740928782161326081/FpgDYFq6_normal.jpg" TargetMode="External" /><Relationship Id="rId707" Type="http://schemas.openxmlformats.org/officeDocument/2006/relationships/hyperlink" Target="http://pbs.twimg.com/profile_images/1150687155041255429/5J_CpNku_normal.jpg" TargetMode="External" /><Relationship Id="rId708" Type="http://schemas.openxmlformats.org/officeDocument/2006/relationships/hyperlink" Target="http://pbs.twimg.com/profile_images/1150687155041255429/5J_CpNku_normal.jpg" TargetMode="External" /><Relationship Id="rId709" Type="http://schemas.openxmlformats.org/officeDocument/2006/relationships/hyperlink" Target="http://pbs.twimg.com/profile_images/1150687155041255429/5J_CpNku_normal.jpg" TargetMode="External" /><Relationship Id="rId710" Type="http://schemas.openxmlformats.org/officeDocument/2006/relationships/hyperlink" Target="http://pbs.twimg.com/profile_images/1064199322638503941/dHKd5Jjt_normal.jpg" TargetMode="External" /><Relationship Id="rId711" Type="http://schemas.openxmlformats.org/officeDocument/2006/relationships/hyperlink" Target="http://pbs.twimg.com/profile_images/1174184070/Coluna2_normal.jpg" TargetMode="External" /><Relationship Id="rId712" Type="http://schemas.openxmlformats.org/officeDocument/2006/relationships/hyperlink" Target="http://pbs.twimg.com/profile_images/1142231546595827713/07aYu9o2_normal.jpg" TargetMode="External" /><Relationship Id="rId713" Type="http://schemas.openxmlformats.org/officeDocument/2006/relationships/hyperlink" Target="http://pbs.twimg.com/profile_images/1142231546595827713/07aYu9o2_normal.jpg" TargetMode="External" /><Relationship Id="rId714" Type="http://schemas.openxmlformats.org/officeDocument/2006/relationships/hyperlink" Target="http://pbs.twimg.com/profile_images/1111666444239015936/pUaPQVL3_normal.jpg" TargetMode="External" /><Relationship Id="rId715" Type="http://schemas.openxmlformats.org/officeDocument/2006/relationships/hyperlink" Target="http://pbs.twimg.com/profile_images/1149385920728031234/GyOkfg9b_normal.jpg" TargetMode="External" /><Relationship Id="rId716" Type="http://schemas.openxmlformats.org/officeDocument/2006/relationships/hyperlink" Target="http://pbs.twimg.com/profile_images/823396368131756032/XNkHGpyZ_normal.jpg" TargetMode="External" /><Relationship Id="rId717" Type="http://schemas.openxmlformats.org/officeDocument/2006/relationships/hyperlink" Target="http://pbs.twimg.com/profile_images/823396368131756032/XNkHGpyZ_normal.jpg" TargetMode="External" /><Relationship Id="rId718" Type="http://schemas.openxmlformats.org/officeDocument/2006/relationships/hyperlink" Target="http://pbs.twimg.com/profile_images/823396368131756032/XNkHGpyZ_normal.jpg" TargetMode="External" /><Relationship Id="rId719" Type="http://schemas.openxmlformats.org/officeDocument/2006/relationships/hyperlink" Target="http://pbs.twimg.com/profile_images/1109687324948848640/xs60Li_W_normal.jpg" TargetMode="External" /><Relationship Id="rId720" Type="http://schemas.openxmlformats.org/officeDocument/2006/relationships/hyperlink" Target="http://pbs.twimg.com/profile_images/919077319808925696/lJ2UIbTu_normal.jpg" TargetMode="External" /><Relationship Id="rId721" Type="http://schemas.openxmlformats.org/officeDocument/2006/relationships/hyperlink" Target="http://pbs.twimg.com/profile_images/1150475522322948099/MCOmA6pI_normal.jpg" TargetMode="External" /><Relationship Id="rId722" Type="http://schemas.openxmlformats.org/officeDocument/2006/relationships/hyperlink" Target="http://pbs.twimg.com/profile_images/1147377656360390662/7kjG87PC_normal.jpg" TargetMode="External" /><Relationship Id="rId723" Type="http://schemas.openxmlformats.org/officeDocument/2006/relationships/hyperlink" Target="http://pbs.twimg.com/profile_images/1147377656360390662/7kjG87PC_normal.jpg" TargetMode="External" /><Relationship Id="rId724" Type="http://schemas.openxmlformats.org/officeDocument/2006/relationships/hyperlink" Target="http://pbs.twimg.com/profile_images/1146222807061323777/oyJnd1Nw_normal.jpg" TargetMode="External" /><Relationship Id="rId725" Type="http://schemas.openxmlformats.org/officeDocument/2006/relationships/hyperlink" Target="http://pbs.twimg.com/profile_images/1146222807061323777/oyJnd1Nw_normal.jpg" TargetMode="External" /><Relationship Id="rId726" Type="http://schemas.openxmlformats.org/officeDocument/2006/relationships/hyperlink" Target="http://pbs.twimg.com/profile_images/1146222807061323777/oyJnd1Nw_normal.jpg" TargetMode="External" /><Relationship Id="rId727" Type="http://schemas.openxmlformats.org/officeDocument/2006/relationships/hyperlink" Target="http://pbs.twimg.com/profile_images/1146222807061323777/oyJnd1Nw_normal.jpg" TargetMode="External" /><Relationship Id="rId728" Type="http://schemas.openxmlformats.org/officeDocument/2006/relationships/hyperlink" Target="http://pbs.twimg.com/profile_images/559518489556176897/c7zLsiQZ_normal.jpeg" TargetMode="External" /><Relationship Id="rId729" Type="http://schemas.openxmlformats.org/officeDocument/2006/relationships/hyperlink" Target="http://pbs.twimg.com/profile_images/1149207450278453249/r5ZPYa76_normal.jpg" TargetMode="External" /><Relationship Id="rId730" Type="http://schemas.openxmlformats.org/officeDocument/2006/relationships/hyperlink" Target="http://pbs.twimg.com/profile_images/996861957251764225/YdHShLGG_normal.jpg" TargetMode="External" /><Relationship Id="rId731" Type="http://schemas.openxmlformats.org/officeDocument/2006/relationships/hyperlink" Target="http://pbs.twimg.com/profile_images/1149412814794174466/Ry7wXZop_normal.jpg" TargetMode="External" /><Relationship Id="rId732" Type="http://schemas.openxmlformats.org/officeDocument/2006/relationships/hyperlink" Target="http://pbs.twimg.com/profile_images/828626973459099649/DzMkLZlp_normal.jpg" TargetMode="External" /><Relationship Id="rId733" Type="http://schemas.openxmlformats.org/officeDocument/2006/relationships/hyperlink" Target="http://pbs.twimg.com/profile_images/828626973459099649/DzMkLZlp_normal.jpg" TargetMode="External" /><Relationship Id="rId734" Type="http://schemas.openxmlformats.org/officeDocument/2006/relationships/hyperlink" Target="http://pbs.twimg.com/profile_images/990463461095231489/me8x-bXE_normal.jpg" TargetMode="External" /><Relationship Id="rId735" Type="http://schemas.openxmlformats.org/officeDocument/2006/relationships/hyperlink" Target="http://pbs.twimg.com/profile_images/1077343784122372096/RdfpZNjm_normal.jpg" TargetMode="External" /><Relationship Id="rId736" Type="http://schemas.openxmlformats.org/officeDocument/2006/relationships/hyperlink" Target="http://pbs.twimg.com/profile_images/1077343784122372096/RdfpZNjm_normal.jpg" TargetMode="External" /><Relationship Id="rId737" Type="http://schemas.openxmlformats.org/officeDocument/2006/relationships/hyperlink" Target="http://pbs.twimg.com/profile_images/1077343784122372096/RdfpZNjm_normal.jpg" TargetMode="External" /><Relationship Id="rId738" Type="http://schemas.openxmlformats.org/officeDocument/2006/relationships/hyperlink" Target="http://pbs.twimg.com/profile_images/1077343784122372096/RdfpZNjm_normal.jpg" TargetMode="External" /><Relationship Id="rId739" Type="http://schemas.openxmlformats.org/officeDocument/2006/relationships/hyperlink" Target="http://pbs.twimg.com/profile_images/1139751164130369536/QpRqNp-N_normal.jpg" TargetMode="External" /><Relationship Id="rId740" Type="http://schemas.openxmlformats.org/officeDocument/2006/relationships/hyperlink" Target="http://pbs.twimg.com/profile_images/1135628679147638785/RDzClUbj_normal.jpg" TargetMode="External" /><Relationship Id="rId741" Type="http://schemas.openxmlformats.org/officeDocument/2006/relationships/hyperlink" Target="http://pbs.twimg.com/profile_images/980990390680551426/0oz011Fv_normal.jpg" TargetMode="External" /><Relationship Id="rId742" Type="http://schemas.openxmlformats.org/officeDocument/2006/relationships/hyperlink" Target="http://pbs.twimg.com/profile_images/1994941998/IMG00434-20120330-1423_normal.jpg" TargetMode="External" /><Relationship Id="rId743" Type="http://schemas.openxmlformats.org/officeDocument/2006/relationships/hyperlink" Target="https://pbs.twimg.com/ext_tw_video_thumb/1150805740791185408/pu/img/jbOj-9OX_tDdq_7Z.jpg" TargetMode="External" /><Relationship Id="rId744" Type="http://schemas.openxmlformats.org/officeDocument/2006/relationships/hyperlink" Target="https://pbs.twimg.com/ext_tw_video_thumb/1150805740791185408/pu/img/jbOj-9OX_tDdq_7Z.jpg" TargetMode="External" /><Relationship Id="rId745" Type="http://schemas.openxmlformats.org/officeDocument/2006/relationships/hyperlink" Target="http://pbs.twimg.com/profile_images/378800000529221114/7e62e11cbb485b84b720b6754caca34a_normal.png" TargetMode="External" /><Relationship Id="rId746" Type="http://schemas.openxmlformats.org/officeDocument/2006/relationships/hyperlink" Target="http://pbs.twimg.com/profile_images/378800000529221114/7e62e11cbb485b84b720b6754caca34a_normal.png" TargetMode="External" /><Relationship Id="rId747" Type="http://schemas.openxmlformats.org/officeDocument/2006/relationships/hyperlink" Target="http://pbs.twimg.com/profile_images/378800000529221114/7e62e11cbb485b84b720b6754caca34a_normal.png" TargetMode="External" /><Relationship Id="rId748" Type="http://schemas.openxmlformats.org/officeDocument/2006/relationships/hyperlink" Target="http://pbs.twimg.com/profile_images/920692125288742914/GYYrS52K_normal.jpg" TargetMode="External" /><Relationship Id="rId749" Type="http://schemas.openxmlformats.org/officeDocument/2006/relationships/hyperlink" Target="http://pbs.twimg.com/profile_images/920692125288742914/GYYrS52K_normal.jpg" TargetMode="External" /><Relationship Id="rId750" Type="http://schemas.openxmlformats.org/officeDocument/2006/relationships/hyperlink" Target="http://pbs.twimg.com/profile_images/852878412716793856/T8J9Ketc_normal.jpg" TargetMode="External" /><Relationship Id="rId751" Type="http://schemas.openxmlformats.org/officeDocument/2006/relationships/hyperlink" Target="http://pbs.twimg.com/profile_images/852878412716793856/T8J9Ketc_normal.jpg" TargetMode="External" /><Relationship Id="rId752" Type="http://schemas.openxmlformats.org/officeDocument/2006/relationships/hyperlink" Target="http://pbs.twimg.com/profile_images/1136518124012953600/rFopq-Sn_normal.jpg" TargetMode="External" /><Relationship Id="rId753" Type="http://schemas.openxmlformats.org/officeDocument/2006/relationships/hyperlink" Target="http://pbs.twimg.com/profile_images/904128524860186625/7_CMWh0Q_normal.jpg" TargetMode="External" /><Relationship Id="rId754" Type="http://schemas.openxmlformats.org/officeDocument/2006/relationships/hyperlink" Target="http://pbs.twimg.com/profile_images/1123342138027196416/eQCQ0F0n_normal.jpg" TargetMode="External" /><Relationship Id="rId755" Type="http://schemas.openxmlformats.org/officeDocument/2006/relationships/hyperlink" Target="http://pbs.twimg.com/profile_images/1123342138027196416/eQCQ0F0n_normal.jpg" TargetMode="External" /><Relationship Id="rId756" Type="http://schemas.openxmlformats.org/officeDocument/2006/relationships/hyperlink" Target="http://pbs.twimg.com/profile_images/1123342138027196416/eQCQ0F0n_normal.jpg" TargetMode="External" /><Relationship Id="rId757" Type="http://schemas.openxmlformats.org/officeDocument/2006/relationships/hyperlink" Target="http://pbs.twimg.com/profile_images/1123342138027196416/eQCQ0F0n_normal.jpg" TargetMode="External" /><Relationship Id="rId758" Type="http://schemas.openxmlformats.org/officeDocument/2006/relationships/hyperlink" Target="https://pbs.twimg.com/media/D_h6uLeXoAAu93n.jpg" TargetMode="External" /><Relationship Id="rId759" Type="http://schemas.openxmlformats.org/officeDocument/2006/relationships/hyperlink" Target="https://pbs.twimg.com/media/D_h6uLeXoAAu93n.jpg" TargetMode="External" /><Relationship Id="rId760" Type="http://schemas.openxmlformats.org/officeDocument/2006/relationships/hyperlink" Target="https://pbs.twimg.com/media/D_h6uLeXoAAu93n.jpg" TargetMode="External" /><Relationship Id="rId761" Type="http://schemas.openxmlformats.org/officeDocument/2006/relationships/hyperlink" Target="http://pbs.twimg.com/profile_images/1143215106928578566/h_KKYqS__normal.jpg" TargetMode="External" /><Relationship Id="rId762" Type="http://schemas.openxmlformats.org/officeDocument/2006/relationships/hyperlink" Target="http://pbs.twimg.com/profile_images/1141084123093708800/KpLJeR1s_normal.jpg" TargetMode="External" /><Relationship Id="rId763" Type="http://schemas.openxmlformats.org/officeDocument/2006/relationships/hyperlink" Target="http://pbs.twimg.com/profile_images/1141084123093708800/KpLJeR1s_normal.jpg" TargetMode="External" /><Relationship Id="rId764" Type="http://schemas.openxmlformats.org/officeDocument/2006/relationships/hyperlink" Target="http://pbs.twimg.com/profile_images/1141084123093708800/KpLJeR1s_normal.jpg" TargetMode="External" /><Relationship Id="rId765" Type="http://schemas.openxmlformats.org/officeDocument/2006/relationships/hyperlink" Target="http://pbs.twimg.com/profile_images/1141084123093708800/KpLJeR1s_normal.jpg" TargetMode="External" /><Relationship Id="rId766" Type="http://schemas.openxmlformats.org/officeDocument/2006/relationships/hyperlink" Target="http://pbs.twimg.com/profile_images/1080669591230185472/VVmKHCoC_normal.jpg" TargetMode="External" /><Relationship Id="rId767" Type="http://schemas.openxmlformats.org/officeDocument/2006/relationships/hyperlink" Target="http://pbs.twimg.com/profile_images/1129541536050368512/t-Yy8e_8_normal.jpg" TargetMode="External" /><Relationship Id="rId768" Type="http://schemas.openxmlformats.org/officeDocument/2006/relationships/hyperlink" Target="https://pbs.twimg.com/media/D_hnXV6U0AIduWq.jpg" TargetMode="External" /><Relationship Id="rId769" Type="http://schemas.openxmlformats.org/officeDocument/2006/relationships/hyperlink" Target="https://pbs.twimg.com/media/D_hnXV6U0AIduWq.jpg" TargetMode="External" /><Relationship Id="rId770" Type="http://schemas.openxmlformats.org/officeDocument/2006/relationships/hyperlink" Target="http://pbs.twimg.com/profile_images/1148359402665021440/bklNiKOy_normal.jpg" TargetMode="External" /><Relationship Id="rId771" Type="http://schemas.openxmlformats.org/officeDocument/2006/relationships/hyperlink" Target="http://pbs.twimg.com/profile_images/1148359402665021440/bklNiKOy_normal.jpg" TargetMode="External" /><Relationship Id="rId772" Type="http://schemas.openxmlformats.org/officeDocument/2006/relationships/hyperlink" Target="http://pbs.twimg.com/profile_images/1037866915207761921/sgwrE5nc_normal.jpg" TargetMode="External" /><Relationship Id="rId773" Type="http://schemas.openxmlformats.org/officeDocument/2006/relationships/hyperlink" Target="http://pbs.twimg.com/profile_images/1037866915207761921/sgwrE5nc_normal.jpg" TargetMode="External" /><Relationship Id="rId774" Type="http://schemas.openxmlformats.org/officeDocument/2006/relationships/hyperlink" Target="http://pbs.twimg.com/profile_images/1128132092670255104/-Dmp3t90_normal.jpg" TargetMode="External" /><Relationship Id="rId775" Type="http://schemas.openxmlformats.org/officeDocument/2006/relationships/hyperlink" Target="http://pbs.twimg.com/profile_images/621550393093283840/CNpunjc8_normal.jpg" TargetMode="External" /><Relationship Id="rId776" Type="http://schemas.openxmlformats.org/officeDocument/2006/relationships/hyperlink" Target="http://pbs.twimg.com/profile_images/1023792188436738050/GrThKiKL_normal.jpg" TargetMode="External" /><Relationship Id="rId777" Type="http://schemas.openxmlformats.org/officeDocument/2006/relationships/hyperlink" Target="http://pbs.twimg.com/profile_images/1023792188436738050/GrThKiKL_normal.jpg" TargetMode="External" /><Relationship Id="rId778" Type="http://schemas.openxmlformats.org/officeDocument/2006/relationships/hyperlink" Target="https://pbs.twimg.com/ext_tw_video_thumb/1101206196487421963/pu/img/1NwV3_H41V8CNoLZ.jpg" TargetMode="External" /><Relationship Id="rId779" Type="http://schemas.openxmlformats.org/officeDocument/2006/relationships/hyperlink" Target="http://pbs.twimg.com/profile_images/1086822855713660929/PYZA5o9z_normal.jpg" TargetMode="External" /><Relationship Id="rId780" Type="http://schemas.openxmlformats.org/officeDocument/2006/relationships/hyperlink" Target="http://pbs.twimg.com/profile_images/1147664125415182336/ByNqkJmd_normal.jpg" TargetMode="External" /><Relationship Id="rId781" Type="http://schemas.openxmlformats.org/officeDocument/2006/relationships/hyperlink" Target="http://pbs.twimg.com/profile_images/731529525809438720/o2i11ekP_normal.jpg" TargetMode="External" /><Relationship Id="rId782" Type="http://schemas.openxmlformats.org/officeDocument/2006/relationships/hyperlink" Target="http://pbs.twimg.com/profile_images/1143925057879756803/WDNxHDaP_normal.jpg" TargetMode="External" /><Relationship Id="rId783" Type="http://schemas.openxmlformats.org/officeDocument/2006/relationships/hyperlink" Target="http://pbs.twimg.com/profile_images/1143925057879756803/WDNxHDaP_normal.jpg" TargetMode="External" /><Relationship Id="rId784" Type="http://schemas.openxmlformats.org/officeDocument/2006/relationships/hyperlink" Target="http://pbs.twimg.com/profile_images/1143925057879756803/WDNxHDaP_normal.jpg" TargetMode="External" /><Relationship Id="rId785" Type="http://schemas.openxmlformats.org/officeDocument/2006/relationships/hyperlink" Target="http://pbs.twimg.com/profile_images/1143925057879756803/WDNxHDaP_normal.jpg" TargetMode="External" /><Relationship Id="rId786" Type="http://schemas.openxmlformats.org/officeDocument/2006/relationships/hyperlink" Target="http://pbs.twimg.com/profile_images/1109124909781970945/bryFMaHp_normal.jpg" TargetMode="External" /><Relationship Id="rId787" Type="http://schemas.openxmlformats.org/officeDocument/2006/relationships/hyperlink" Target="http://pbs.twimg.com/profile_images/1140030684305772544/dx8Xf1T-_normal.jpg" TargetMode="External" /><Relationship Id="rId788" Type="http://schemas.openxmlformats.org/officeDocument/2006/relationships/hyperlink" Target="http://pbs.twimg.com/profile_images/1148312833446359045/fbNDoiT6_normal.jpg" TargetMode="External" /><Relationship Id="rId789" Type="http://schemas.openxmlformats.org/officeDocument/2006/relationships/hyperlink" Target="http://pbs.twimg.com/profile_images/1024338389376499713/D49-lmVb_normal.jpg" TargetMode="External" /><Relationship Id="rId790" Type="http://schemas.openxmlformats.org/officeDocument/2006/relationships/hyperlink" Target="http://pbs.twimg.com/profile_images/1074430483105230848/Ed94Ioqm_normal.jpg" TargetMode="External" /><Relationship Id="rId791" Type="http://schemas.openxmlformats.org/officeDocument/2006/relationships/hyperlink" Target="http://pbs.twimg.com/profile_images/1074430483105230848/Ed94Ioqm_normal.jpg" TargetMode="External" /><Relationship Id="rId792" Type="http://schemas.openxmlformats.org/officeDocument/2006/relationships/hyperlink" Target="http://pbs.twimg.com/profile_images/1120491804145659904/HHaEYSHL_normal.jpg" TargetMode="External" /><Relationship Id="rId793" Type="http://schemas.openxmlformats.org/officeDocument/2006/relationships/hyperlink" Target="http://pbs.twimg.com/profile_images/1120491804145659904/HHaEYSHL_normal.jpg" TargetMode="External" /><Relationship Id="rId794" Type="http://schemas.openxmlformats.org/officeDocument/2006/relationships/hyperlink" Target="http://pbs.twimg.com/profile_images/1120491804145659904/HHaEYSHL_normal.jpg" TargetMode="External" /><Relationship Id="rId795" Type="http://schemas.openxmlformats.org/officeDocument/2006/relationships/hyperlink" Target="http://pbs.twimg.com/profile_images/1120491804145659904/HHaEYSHL_normal.jpg" TargetMode="External" /><Relationship Id="rId796" Type="http://schemas.openxmlformats.org/officeDocument/2006/relationships/hyperlink" Target="http://pbs.twimg.com/profile_images/1120491804145659904/HHaEYSHL_normal.jpg" TargetMode="External" /><Relationship Id="rId797" Type="http://schemas.openxmlformats.org/officeDocument/2006/relationships/hyperlink" Target="http://pbs.twimg.com/profile_images/1120491804145659904/HHaEYSHL_normal.jpg" TargetMode="External" /><Relationship Id="rId798" Type="http://schemas.openxmlformats.org/officeDocument/2006/relationships/hyperlink" Target="https://pbs.twimg.com/media/D_h8_T2UwAAq3J7.jpg" TargetMode="External" /><Relationship Id="rId799" Type="http://schemas.openxmlformats.org/officeDocument/2006/relationships/hyperlink" Target="https://pbs.twimg.com/media/D_h8_T2UwAAq3J7.jpg" TargetMode="External" /><Relationship Id="rId800" Type="http://schemas.openxmlformats.org/officeDocument/2006/relationships/hyperlink" Target="http://pbs.twimg.com/profile_images/1149161989639409664/-CpYwPEF_normal.jpg" TargetMode="External" /><Relationship Id="rId801" Type="http://schemas.openxmlformats.org/officeDocument/2006/relationships/hyperlink" Target="http://pbs.twimg.com/profile_images/1149161989639409664/-CpYwPEF_normal.jpg" TargetMode="External" /><Relationship Id="rId802" Type="http://schemas.openxmlformats.org/officeDocument/2006/relationships/hyperlink" Target="http://pbs.twimg.com/profile_images/1149161989639409664/-CpYwPEF_normal.jpg" TargetMode="External" /><Relationship Id="rId803" Type="http://schemas.openxmlformats.org/officeDocument/2006/relationships/hyperlink" Target="http://pbs.twimg.com/profile_images/1148659904485322752/FtzPBG8s_normal.jpg" TargetMode="External" /><Relationship Id="rId804" Type="http://schemas.openxmlformats.org/officeDocument/2006/relationships/hyperlink" Target="http://pbs.twimg.com/profile_images/1140374745428516865/_vUUIJE1_normal.jpg" TargetMode="External" /><Relationship Id="rId805" Type="http://schemas.openxmlformats.org/officeDocument/2006/relationships/hyperlink" Target="http://pbs.twimg.com/profile_images/1140374745428516865/_vUUIJE1_normal.jpg" TargetMode="External" /><Relationship Id="rId806" Type="http://schemas.openxmlformats.org/officeDocument/2006/relationships/hyperlink" Target="http://pbs.twimg.com/profile_images/1111703817865719808/MkHOSUS-_normal.jpg" TargetMode="External" /><Relationship Id="rId807" Type="http://schemas.openxmlformats.org/officeDocument/2006/relationships/hyperlink" Target="http://pbs.twimg.com/profile_images/1120891706155634693/FavWu9rG_normal.jpg" TargetMode="External" /><Relationship Id="rId808" Type="http://schemas.openxmlformats.org/officeDocument/2006/relationships/hyperlink" Target="http://pbs.twimg.com/profile_images/821163029228306434/14mDM9Gt_normal.jpg" TargetMode="External" /><Relationship Id="rId809" Type="http://schemas.openxmlformats.org/officeDocument/2006/relationships/hyperlink" Target="http://pbs.twimg.com/profile_images/821163029228306434/14mDM9Gt_normal.jpg" TargetMode="External" /><Relationship Id="rId810" Type="http://schemas.openxmlformats.org/officeDocument/2006/relationships/hyperlink" Target="http://pbs.twimg.com/profile_images/1147990462348709888/YuG9LYM0_normal.jpg" TargetMode="External" /><Relationship Id="rId811" Type="http://schemas.openxmlformats.org/officeDocument/2006/relationships/hyperlink" Target="http://pbs.twimg.com/profile_images/1147990462348709888/YuG9LYM0_normal.jpg" TargetMode="External" /><Relationship Id="rId812" Type="http://schemas.openxmlformats.org/officeDocument/2006/relationships/hyperlink" Target="http://pbs.twimg.com/profile_images/1148833759908814848/VBd8zhDV_normal.jpg" TargetMode="External" /><Relationship Id="rId813" Type="http://schemas.openxmlformats.org/officeDocument/2006/relationships/hyperlink" Target="http://pbs.twimg.com/profile_images/1148833759908814848/VBd8zhDV_normal.jpg" TargetMode="External" /><Relationship Id="rId814" Type="http://schemas.openxmlformats.org/officeDocument/2006/relationships/hyperlink" Target="http://pbs.twimg.com/profile_images/1087726705941377024/uIOrprsX_normal.jpg" TargetMode="External" /><Relationship Id="rId815" Type="http://schemas.openxmlformats.org/officeDocument/2006/relationships/hyperlink" Target="https://pbs.twimg.com/media/D_iUl58U4AAWMJi.jpg" TargetMode="External" /><Relationship Id="rId816" Type="http://schemas.openxmlformats.org/officeDocument/2006/relationships/hyperlink" Target="http://pbs.twimg.com/profile_images/1146197203599233024/nFkFwCfH_normal.jpg" TargetMode="External" /><Relationship Id="rId817" Type="http://schemas.openxmlformats.org/officeDocument/2006/relationships/hyperlink" Target="http://pbs.twimg.com/profile_images/1095601243529965568/GRYMDD8G_normal.jpg" TargetMode="External" /><Relationship Id="rId818" Type="http://schemas.openxmlformats.org/officeDocument/2006/relationships/hyperlink" Target="http://pbs.twimg.com/profile_images/1138564846205644806/RwsbyvIC_normal.jpg" TargetMode="External" /><Relationship Id="rId819" Type="http://schemas.openxmlformats.org/officeDocument/2006/relationships/hyperlink" Target="http://pbs.twimg.com/profile_images/1138564846205644806/RwsbyvIC_normal.jpg" TargetMode="External" /><Relationship Id="rId820" Type="http://schemas.openxmlformats.org/officeDocument/2006/relationships/hyperlink" Target="http://pbs.twimg.com/profile_images/1138564846205644806/RwsbyvIC_normal.jpg" TargetMode="External" /><Relationship Id="rId821" Type="http://schemas.openxmlformats.org/officeDocument/2006/relationships/hyperlink" Target="http://pbs.twimg.com/profile_images/1138564846205644806/RwsbyvIC_normal.jpg" TargetMode="External" /><Relationship Id="rId822" Type="http://schemas.openxmlformats.org/officeDocument/2006/relationships/hyperlink" Target="http://pbs.twimg.com/profile_images/902739488388112384/z-pjt5Ij_normal.jpg" TargetMode="External" /><Relationship Id="rId823" Type="http://schemas.openxmlformats.org/officeDocument/2006/relationships/hyperlink" Target="https://pbs.twimg.com/media/D_iStexU4AAkeJX.jpg" TargetMode="External" /><Relationship Id="rId824" Type="http://schemas.openxmlformats.org/officeDocument/2006/relationships/hyperlink" Target="http://pbs.twimg.com/profile_images/802533884462243840/KGBmB-zJ_normal.jpg" TargetMode="External" /><Relationship Id="rId825" Type="http://schemas.openxmlformats.org/officeDocument/2006/relationships/hyperlink" Target="http://pbs.twimg.com/profile_images/802533884462243840/KGBmB-zJ_normal.jpg" TargetMode="External" /><Relationship Id="rId826" Type="http://schemas.openxmlformats.org/officeDocument/2006/relationships/hyperlink" Target="http://pbs.twimg.com/profile_images/802533884462243840/KGBmB-zJ_normal.jpg" TargetMode="External" /><Relationship Id="rId827" Type="http://schemas.openxmlformats.org/officeDocument/2006/relationships/hyperlink" Target="http://pbs.twimg.com/profile_images/802533884462243840/KGBmB-zJ_normal.jpg" TargetMode="External" /><Relationship Id="rId828" Type="http://schemas.openxmlformats.org/officeDocument/2006/relationships/hyperlink" Target="https://pbs.twimg.com/media/D_h1gjPXoAAaQLY.jpg" TargetMode="External" /><Relationship Id="rId829" Type="http://schemas.openxmlformats.org/officeDocument/2006/relationships/hyperlink" Target="https://pbs.twimg.com/media/D_h1gjPXoAAaQLY.jpg" TargetMode="External" /><Relationship Id="rId830" Type="http://schemas.openxmlformats.org/officeDocument/2006/relationships/hyperlink" Target="https://pbs.twimg.com/media/D_h1gjPXoAAaQLY.jpg" TargetMode="External" /><Relationship Id="rId831" Type="http://schemas.openxmlformats.org/officeDocument/2006/relationships/hyperlink" Target="https://pbs.twimg.com/media/D_h1gjPXoAAaQLY.jpg" TargetMode="External" /><Relationship Id="rId832" Type="http://schemas.openxmlformats.org/officeDocument/2006/relationships/hyperlink" Target="http://pbs.twimg.com/profile_images/959522966244491264/HokhlcO-_normal.jpg" TargetMode="External" /><Relationship Id="rId833" Type="http://schemas.openxmlformats.org/officeDocument/2006/relationships/hyperlink" Target="http://pbs.twimg.com/profile_images/959522966244491264/HokhlcO-_normal.jpg" TargetMode="External" /><Relationship Id="rId834" Type="http://schemas.openxmlformats.org/officeDocument/2006/relationships/hyperlink" Target="http://pbs.twimg.com/profile_images/959522966244491264/HokhlcO-_normal.jpg" TargetMode="External" /><Relationship Id="rId835" Type="http://schemas.openxmlformats.org/officeDocument/2006/relationships/hyperlink" Target="http://pbs.twimg.com/profile_images/959522966244491264/HokhlcO-_normal.jpg" TargetMode="External" /><Relationship Id="rId836" Type="http://schemas.openxmlformats.org/officeDocument/2006/relationships/hyperlink" Target="http://pbs.twimg.com/profile_images/959522966244491264/HokhlcO-_normal.jpg" TargetMode="External" /><Relationship Id="rId837" Type="http://schemas.openxmlformats.org/officeDocument/2006/relationships/hyperlink" Target="http://pbs.twimg.com/profile_images/1148485996624748544/2n3gA_Gl_normal.jpg" TargetMode="External" /><Relationship Id="rId838" Type="http://schemas.openxmlformats.org/officeDocument/2006/relationships/hyperlink" Target="http://pbs.twimg.com/profile_images/1147642961305448453/7yKREvpp_normal.jpg" TargetMode="External" /><Relationship Id="rId839" Type="http://schemas.openxmlformats.org/officeDocument/2006/relationships/hyperlink" Target="http://pbs.twimg.com/profile_images/1146191199755259905/wBXab9HB_normal.jpg" TargetMode="External" /><Relationship Id="rId840" Type="http://schemas.openxmlformats.org/officeDocument/2006/relationships/hyperlink" Target="https://pbs.twimg.com/media/D_h6uLeXoAAu93n.jpg" TargetMode="External" /><Relationship Id="rId841" Type="http://schemas.openxmlformats.org/officeDocument/2006/relationships/hyperlink" Target="https://pbs.twimg.com/media/D_h6uLeXoAAu93n.jpg" TargetMode="External" /><Relationship Id="rId842" Type="http://schemas.openxmlformats.org/officeDocument/2006/relationships/hyperlink" Target="https://pbs.twimg.com/media/D_h6uLeXoAAu93n.jpg" TargetMode="External" /><Relationship Id="rId843" Type="http://schemas.openxmlformats.org/officeDocument/2006/relationships/hyperlink" Target="http://pbs.twimg.com/profile_images/1106536803211927553/43dVUdRX_normal.jpg" TargetMode="External" /><Relationship Id="rId844" Type="http://schemas.openxmlformats.org/officeDocument/2006/relationships/hyperlink" Target="http://pbs.twimg.com/profile_images/474628936107065346/2pGkU9Pn_normal.jpeg" TargetMode="External" /><Relationship Id="rId845" Type="http://schemas.openxmlformats.org/officeDocument/2006/relationships/hyperlink" Target="https://pbs.twimg.com/amplify_video_thumb/1150832267326963717/img/DRBrosN8UBc2UxQT.jpg" TargetMode="External" /><Relationship Id="rId846" Type="http://schemas.openxmlformats.org/officeDocument/2006/relationships/hyperlink" Target="http://pbs.twimg.com/profile_images/1135638645929435140/f_vjNFEg_normal.jpg" TargetMode="External" /><Relationship Id="rId847" Type="http://schemas.openxmlformats.org/officeDocument/2006/relationships/hyperlink" Target="http://pbs.twimg.com/profile_images/1135638645929435140/f_vjNFEg_normal.jpg" TargetMode="External" /><Relationship Id="rId848" Type="http://schemas.openxmlformats.org/officeDocument/2006/relationships/hyperlink" Target="http://pbs.twimg.com/profile_images/1135638645929435140/f_vjNFEg_normal.jpg" TargetMode="External" /><Relationship Id="rId849" Type="http://schemas.openxmlformats.org/officeDocument/2006/relationships/hyperlink" Target="http://pbs.twimg.com/profile_images/1143023572824154112/ZIVkbwhU_normal.jpg" TargetMode="External" /><Relationship Id="rId850" Type="http://schemas.openxmlformats.org/officeDocument/2006/relationships/hyperlink" Target="http://pbs.twimg.com/profile_images/1154650176/peyton_hillis_normal.jpg" TargetMode="External" /><Relationship Id="rId851" Type="http://schemas.openxmlformats.org/officeDocument/2006/relationships/hyperlink" Target="https://pbs.twimg.com/media/D_h0t-9VAAAiKpX.jpg" TargetMode="External" /><Relationship Id="rId852" Type="http://schemas.openxmlformats.org/officeDocument/2006/relationships/hyperlink" Target="https://pbs.twimg.com/media/D_h0t-9VAAAiKpX.jpg" TargetMode="External" /><Relationship Id="rId853" Type="http://schemas.openxmlformats.org/officeDocument/2006/relationships/hyperlink" Target="https://pbs.twimg.com/media/D_h0t-9VAAAiKpX.jpg" TargetMode="External" /><Relationship Id="rId854" Type="http://schemas.openxmlformats.org/officeDocument/2006/relationships/hyperlink" Target="https://pbs.twimg.com/media/D_iUcstXUAccCXB.jpg" TargetMode="External" /><Relationship Id="rId855" Type="http://schemas.openxmlformats.org/officeDocument/2006/relationships/hyperlink" Target="https://pbs.twimg.com/media/D_iUcstXUAccCXB.jpg" TargetMode="External" /><Relationship Id="rId856" Type="http://schemas.openxmlformats.org/officeDocument/2006/relationships/hyperlink" Target="http://pbs.twimg.com/profile_images/1150529918851309574/9v0bP6dr_normal.jpg" TargetMode="External" /><Relationship Id="rId857" Type="http://schemas.openxmlformats.org/officeDocument/2006/relationships/hyperlink" Target="http://pbs.twimg.com/profile_images/1116442145399943169/Jkjs9ErW_normal.png" TargetMode="External" /><Relationship Id="rId858" Type="http://schemas.openxmlformats.org/officeDocument/2006/relationships/hyperlink" Target="http://pbs.twimg.com/profile_images/1149476093046378501/hdQVigDV_normal.jpg" TargetMode="External" /><Relationship Id="rId859" Type="http://schemas.openxmlformats.org/officeDocument/2006/relationships/hyperlink" Target="https://pbs.twimg.com/media/D_h0t-9VAAAiKpX.jpg" TargetMode="External" /><Relationship Id="rId860" Type="http://schemas.openxmlformats.org/officeDocument/2006/relationships/hyperlink" Target="https://pbs.twimg.com/media/D_h0t-9VAAAiKpX.jpg" TargetMode="External" /><Relationship Id="rId861" Type="http://schemas.openxmlformats.org/officeDocument/2006/relationships/hyperlink" Target="https://pbs.twimg.com/media/D_h0t-9VAAAiKpX.jpg" TargetMode="External" /><Relationship Id="rId862" Type="http://schemas.openxmlformats.org/officeDocument/2006/relationships/hyperlink" Target="https://pbs.twimg.com/media/D_iVCL-XUAAh7D0.jpg" TargetMode="External" /><Relationship Id="rId863" Type="http://schemas.openxmlformats.org/officeDocument/2006/relationships/hyperlink" Target="http://pbs.twimg.com/profile_images/1121090160018350085/xlOUO4L5_normal.jpg" TargetMode="External" /><Relationship Id="rId864" Type="http://schemas.openxmlformats.org/officeDocument/2006/relationships/hyperlink" Target="http://pbs.twimg.com/profile_images/1150575189463146496/ZvZp14Qo_normal.jpg" TargetMode="External" /><Relationship Id="rId865" Type="http://schemas.openxmlformats.org/officeDocument/2006/relationships/hyperlink" Target="https://pbs.twimg.com/media/D_iQx0qUcAAK2hx.jpg" TargetMode="External" /><Relationship Id="rId866" Type="http://schemas.openxmlformats.org/officeDocument/2006/relationships/hyperlink" Target="https://pbs.twimg.com/media/D_iQx0qUcAAK2hx.jpg" TargetMode="External" /><Relationship Id="rId867" Type="http://schemas.openxmlformats.org/officeDocument/2006/relationships/hyperlink" Target="https://pbs.twimg.com/media/D_iQx0qUcAAK2hx.jpg" TargetMode="External" /><Relationship Id="rId868" Type="http://schemas.openxmlformats.org/officeDocument/2006/relationships/hyperlink" Target="http://pbs.twimg.com/profile_images/1131951479118548994/mjdTuqwg_normal.jpg" TargetMode="External" /><Relationship Id="rId869" Type="http://schemas.openxmlformats.org/officeDocument/2006/relationships/hyperlink" Target="http://pbs.twimg.com/profile_images/831898373011550209/mnXiNd13_normal.jpg" TargetMode="External" /><Relationship Id="rId870" Type="http://schemas.openxmlformats.org/officeDocument/2006/relationships/hyperlink" Target="http://pbs.twimg.com/profile_images/440157333604143104/6vjJ1b01_normal.jpeg" TargetMode="External" /><Relationship Id="rId871" Type="http://schemas.openxmlformats.org/officeDocument/2006/relationships/hyperlink" Target="https://pbs.twimg.com/media/D_iQx0qUcAAK2hx.jpg" TargetMode="External" /><Relationship Id="rId872" Type="http://schemas.openxmlformats.org/officeDocument/2006/relationships/hyperlink" Target="https://pbs.twimg.com/media/D_iQx0qUcAAK2hx.jpg" TargetMode="External" /><Relationship Id="rId873" Type="http://schemas.openxmlformats.org/officeDocument/2006/relationships/hyperlink" Target="https://pbs.twimg.com/media/D_iQx0qUcAAK2hx.jpg" TargetMode="External" /><Relationship Id="rId874" Type="http://schemas.openxmlformats.org/officeDocument/2006/relationships/hyperlink" Target="https://pbs.twimg.com/media/D_hnXV6U0AIduWq.jpg" TargetMode="External" /><Relationship Id="rId875" Type="http://schemas.openxmlformats.org/officeDocument/2006/relationships/hyperlink" Target="https://pbs.twimg.com/media/D_hnXV6U0AIduWq.jpg" TargetMode="External" /><Relationship Id="rId876" Type="http://schemas.openxmlformats.org/officeDocument/2006/relationships/hyperlink" Target="http://pbs.twimg.com/profile_images/1148734620482985984/sbBw6fTL_normal.png" TargetMode="External" /><Relationship Id="rId877" Type="http://schemas.openxmlformats.org/officeDocument/2006/relationships/hyperlink" Target="http://pbs.twimg.com/profile_images/1148734620482985984/sbBw6fTL_normal.png" TargetMode="External" /><Relationship Id="rId878" Type="http://schemas.openxmlformats.org/officeDocument/2006/relationships/hyperlink" Target="https://pbs.twimg.com/media/D_h0t-9VAAAiKpX.jpg" TargetMode="External" /><Relationship Id="rId879" Type="http://schemas.openxmlformats.org/officeDocument/2006/relationships/hyperlink" Target="https://pbs.twimg.com/media/D_h0t-9VAAAiKpX.jpg" TargetMode="External" /><Relationship Id="rId880" Type="http://schemas.openxmlformats.org/officeDocument/2006/relationships/hyperlink" Target="https://pbs.twimg.com/media/D_h0t-9VAAAiKpX.jpg" TargetMode="External" /><Relationship Id="rId881" Type="http://schemas.openxmlformats.org/officeDocument/2006/relationships/hyperlink" Target="https://pbs.twimg.com/media/D_iQx0qUcAAK2hx.jpg" TargetMode="External" /><Relationship Id="rId882" Type="http://schemas.openxmlformats.org/officeDocument/2006/relationships/hyperlink" Target="https://pbs.twimg.com/media/D_iQx0qUcAAK2hx.jpg" TargetMode="External" /><Relationship Id="rId883" Type="http://schemas.openxmlformats.org/officeDocument/2006/relationships/hyperlink" Target="https://pbs.twimg.com/media/D_iQx0qUcAAK2hx.jpg" TargetMode="External" /><Relationship Id="rId884" Type="http://schemas.openxmlformats.org/officeDocument/2006/relationships/hyperlink" Target="http://pbs.twimg.com/profile_images/1105830097079160837/sfjFtPQw_normal.jpg" TargetMode="External" /><Relationship Id="rId885" Type="http://schemas.openxmlformats.org/officeDocument/2006/relationships/hyperlink" Target="http://pbs.twimg.com/profile_images/1105830097079160837/sfjFtPQw_normal.jpg" TargetMode="External" /><Relationship Id="rId886" Type="http://schemas.openxmlformats.org/officeDocument/2006/relationships/hyperlink" Target="http://pbs.twimg.com/profile_images/1105830097079160837/sfjFtPQw_normal.jpg" TargetMode="External" /><Relationship Id="rId887" Type="http://schemas.openxmlformats.org/officeDocument/2006/relationships/hyperlink" Target="http://pbs.twimg.com/profile_images/1105830097079160837/sfjFtPQw_normal.jpg" TargetMode="External" /><Relationship Id="rId888" Type="http://schemas.openxmlformats.org/officeDocument/2006/relationships/hyperlink" Target="https://pbs.twimg.com/media/D_iQx0qUcAAK2hx.jpg" TargetMode="External" /><Relationship Id="rId889" Type="http://schemas.openxmlformats.org/officeDocument/2006/relationships/hyperlink" Target="https://pbs.twimg.com/media/D_iQx0qUcAAK2hx.jpg" TargetMode="External" /><Relationship Id="rId890" Type="http://schemas.openxmlformats.org/officeDocument/2006/relationships/hyperlink" Target="https://pbs.twimg.com/media/D_iQx0qUcAAK2hx.jpg" TargetMode="External" /><Relationship Id="rId891" Type="http://schemas.openxmlformats.org/officeDocument/2006/relationships/hyperlink" Target="https://pbs.twimg.com/media/D_iQx0qUcAAK2hx.jpg" TargetMode="External" /><Relationship Id="rId892" Type="http://schemas.openxmlformats.org/officeDocument/2006/relationships/hyperlink" Target="https://pbs.twimg.com/media/D_iQx0qUcAAK2hx.jpg" TargetMode="External" /><Relationship Id="rId893" Type="http://schemas.openxmlformats.org/officeDocument/2006/relationships/hyperlink" Target="https://pbs.twimg.com/media/D_iQx0qUcAAK2hx.jpg" TargetMode="External" /><Relationship Id="rId894" Type="http://schemas.openxmlformats.org/officeDocument/2006/relationships/hyperlink" Target="https://pbs.twimg.com/media/D_iQx0qUcAAK2hx.jpg" TargetMode="External" /><Relationship Id="rId895" Type="http://schemas.openxmlformats.org/officeDocument/2006/relationships/hyperlink" Target="https://pbs.twimg.com/media/D_iQx0qUcAAK2hx.jpg" TargetMode="External" /><Relationship Id="rId896" Type="http://schemas.openxmlformats.org/officeDocument/2006/relationships/hyperlink" Target="https://pbs.twimg.com/media/D_iQx0qUcAAK2hx.jpg" TargetMode="External" /><Relationship Id="rId897" Type="http://schemas.openxmlformats.org/officeDocument/2006/relationships/hyperlink" Target="https://pbs.twimg.com/media/D_iQx0qUcAAK2hx.jpg" TargetMode="External" /><Relationship Id="rId898" Type="http://schemas.openxmlformats.org/officeDocument/2006/relationships/hyperlink" Target="https://pbs.twimg.com/media/D_iQx0qUcAAK2hx.jpg" TargetMode="External" /><Relationship Id="rId899" Type="http://schemas.openxmlformats.org/officeDocument/2006/relationships/hyperlink" Target="https://pbs.twimg.com/media/D_iQx0qUcAAK2hx.jpg" TargetMode="External" /><Relationship Id="rId900" Type="http://schemas.openxmlformats.org/officeDocument/2006/relationships/hyperlink" Target="http://pbs.twimg.com/profile_images/1105875954767986691/Xi1PfCJ2_normal.jpg" TargetMode="External" /><Relationship Id="rId901" Type="http://schemas.openxmlformats.org/officeDocument/2006/relationships/hyperlink" Target="http://pbs.twimg.com/profile_images/1143147319556235265/3cghkwy6_normal.jpg" TargetMode="External" /><Relationship Id="rId902" Type="http://schemas.openxmlformats.org/officeDocument/2006/relationships/hyperlink" Target="http://pbs.twimg.com/profile_images/1143147319556235265/3cghkwy6_normal.jpg" TargetMode="External" /><Relationship Id="rId903" Type="http://schemas.openxmlformats.org/officeDocument/2006/relationships/hyperlink" Target="http://pbs.twimg.com/profile_images/1150471371601793024/0fdhbF7k_normal.jpg" TargetMode="External" /><Relationship Id="rId904" Type="http://schemas.openxmlformats.org/officeDocument/2006/relationships/hyperlink" Target="http://pbs.twimg.com/profile_images/1150471371601793024/0fdhbF7k_normal.jpg" TargetMode="External" /><Relationship Id="rId905" Type="http://schemas.openxmlformats.org/officeDocument/2006/relationships/hyperlink" Target="http://pbs.twimg.com/profile_images/1150471371601793024/0fdhbF7k_normal.jpg" TargetMode="External" /><Relationship Id="rId906" Type="http://schemas.openxmlformats.org/officeDocument/2006/relationships/hyperlink" Target="http://pbs.twimg.com/profile_images/1150471371601793024/0fdhbF7k_normal.jpg" TargetMode="External" /><Relationship Id="rId907" Type="http://schemas.openxmlformats.org/officeDocument/2006/relationships/hyperlink" Target="https://pbs.twimg.com/media/D_iQx0qUcAAK2hx.jpg" TargetMode="External" /><Relationship Id="rId908" Type="http://schemas.openxmlformats.org/officeDocument/2006/relationships/hyperlink" Target="https://pbs.twimg.com/media/D_iQx0qUcAAK2hx.jpg" TargetMode="External" /><Relationship Id="rId909" Type="http://schemas.openxmlformats.org/officeDocument/2006/relationships/hyperlink" Target="https://pbs.twimg.com/media/D_iQx0qUcAAK2hx.jpg" TargetMode="External" /><Relationship Id="rId910" Type="http://schemas.openxmlformats.org/officeDocument/2006/relationships/hyperlink" Target="https://pbs.twimg.com/media/D_iQx0qUcAAK2hx.jpg" TargetMode="External" /><Relationship Id="rId911" Type="http://schemas.openxmlformats.org/officeDocument/2006/relationships/hyperlink" Target="https://pbs.twimg.com/media/D_iQx0qUcAAK2hx.jpg" TargetMode="External" /><Relationship Id="rId912" Type="http://schemas.openxmlformats.org/officeDocument/2006/relationships/hyperlink" Target="https://pbs.twimg.com/media/D_iQx0qUcAAK2hx.jpg" TargetMode="External" /><Relationship Id="rId913" Type="http://schemas.openxmlformats.org/officeDocument/2006/relationships/hyperlink" Target="https://pbs.twimg.com/media/D_hnXV6U0AIduWq.jpg" TargetMode="External" /><Relationship Id="rId914" Type="http://schemas.openxmlformats.org/officeDocument/2006/relationships/hyperlink" Target="https://pbs.twimg.com/media/D_hnXV6U0AIduWq.jpg" TargetMode="External" /><Relationship Id="rId915" Type="http://schemas.openxmlformats.org/officeDocument/2006/relationships/hyperlink" Target="http://pbs.twimg.com/profile_images/1146771670448910336/mTORHBMi_normal.jpg" TargetMode="External" /><Relationship Id="rId916" Type="http://schemas.openxmlformats.org/officeDocument/2006/relationships/hyperlink" Target="https://pbs.twimg.com/media/D_iQx0qUcAAK2hx.jpg" TargetMode="External" /><Relationship Id="rId917" Type="http://schemas.openxmlformats.org/officeDocument/2006/relationships/hyperlink" Target="https://pbs.twimg.com/media/D_iQx0qUcAAK2hx.jpg" TargetMode="External" /><Relationship Id="rId918" Type="http://schemas.openxmlformats.org/officeDocument/2006/relationships/hyperlink" Target="https://pbs.twimg.com/media/D_iQx0qUcAAK2hx.jpg" TargetMode="External" /><Relationship Id="rId919" Type="http://schemas.openxmlformats.org/officeDocument/2006/relationships/hyperlink" Target="https://pbs.twimg.com/media/D_iQx0qUcAAK2hx.jpg" TargetMode="External" /><Relationship Id="rId920" Type="http://schemas.openxmlformats.org/officeDocument/2006/relationships/hyperlink" Target="https://pbs.twimg.com/media/D_iQx0qUcAAK2hx.jpg" TargetMode="External" /><Relationship Id="rId921" Type="http://schemas.openxmlformats.org/officeDocument/2006/relationships/hyperlink" Target="https://pbs.twimg.com/media/D_iQx0qUcAAK2hx.jpg" TargetMode="External" /><Relationship Id="rId922" Type="http://schemas.openxmlformats.org/officeDocument/2006/relationships/hyperlink" Target="https://pbs.twimg.com/media/D_hnXV6U0AIduWq.jpg" TargetMode="External" /><Relationship Id="rId923" Type="http://schemas.openxmlformats.org/officeDocument/2006/relationships/hyperlink" Target="https://pbs.twimg.com/media/D_hnXV6U0AIduWq.jpg" TargetMode="External" /><Relationship Id="rId924" Type="http://schemas.openxmlformats.org/officeDocument/2006/relationships/hyperlink" Target="http://pbs.twimg.com/profile_images/1127349584194199552/P279njS9_normal.jpg" TargetMode="External" /><Relationship Id="rId925" Type="http://schemas.openxmlformats.org/officeDocument/2006/relationships/hyperlink" Target="https://pbs.twimg.com/media/D_iQx0qUcAAK2hx.jpg" TargetMode="External" /><Relationship Id="rId926" Type="http://schemas.openxmlformats.org/officeDocument/2006/relationships/hyperlink" Target="https://pbs.twimg.com/media/D_iQx0qUcAAK2hx.jpg" TargetMode="External" /><Relationship Id="rId927" Type="http://schemas.openxmlformats.org/officeDocument/2006/relationships/hyperlink" Target="https://pbs.twimg.com/media/D_iQx0qUcAAK2hx.jpg" TargetMode="External" /><Relationship Id="rId928" Type="http://schemas.openxmlformats.org/officeDocument/2006/relationships/hyperlink" Target="http://pbs.twimg.com/profile_images/1148607970609172480/De7CbSfh_normal.jpg" TargetMode="External" /><Relationship Id="rId929" Type="http://schemas.openxmlformats.org/officeDocument/2006/relationships/hyperlink" Target="http://pbs.twimg.com/profile_images/1123618045325455360/Z9rJ5yx7_normal.jpg" TargetMode="External" /><Relationship Id="rId930" Type="http://schemas.openxmlformats.org/officeDocument/2006/relationships/hyperlink" Target="http://pbs.twimg.com/profile_images/1123618045325455360/Z9rJ5yx7_normal.jpg" TargetMode="External" /><Relationship Id="rId931" Type="http://schemas.openxmlformats.org/officeDocument/2006/relationships/hyperlink" Target="http://pbs.twimg.com/profile_images/1123618045325455360/Z9rJ5yx7_normal.jpg" TargetMode="External" /><Relationship Id="rId932" Type="http://schemas.openxmlformats.org/officeDocument/2006/relationships/hyperlink" Target="http://pbs.twimg.com/profile_images/1123618045325455360/Z9rJ5yx7_normal.jpg" TargetMode="External" /><Relationship Id="rId933" Type="http://schemas.openxmlformats.org/officeDocument/2006/relationships/hyperlink" Target="https://pbs.twimg.com/media/D_iQx0qUcAAK2hx.jpg" TargetMode="External" /><Relationship Id="rId934" Type="http://schemas.openxmlformats.org/officeDocument/2006/relationships/hyperlink" Target="https://pbs.twimg.com/media/D_iQx0qUcAAK2hx.jpg" TargetMode="External" /><Relationship Id="rId935" Type="http://schemas.openxmlformats.org/officeDocument/2006/relationships/hyperlink" Target="https://pbs.twimg.com/media/D_iQx0qUcAAK2hx.jpg" TargetMode="External" /><Relationship Id="rId936" Type="http://schemas.openxmlformats.org/officeDocument/2006/relationships/hyperlink" Target="https://pbs.twimg.com/media/D_iQx0qUcAAK2hx.jpg" TargetMode="External" /><Relationship Id="rId937" Type="http://schemas.openxmlformats.org/officeDocument/2006/relationships/hyperlink" Target="https://pbs.twimg.com/media/D_iQx0qUcAAK2hx.jpg" TargetMode="External" /><Relationship Id="rId938" Type="http://schemas.openxmlformats.org/officeDocument/2006/relationships/hyperlink" Target="https://pbs.twimg.com/media/D_iQx0qUcAAK2hx.jpg" TargetMode="External" /><Relationship Id="rId939" Type="http://schemas.openxmlformats.org/officeDocument/2006/relationships/hyperlink" Target="https://pbs.twimg.com/media/D_iQx0qUcAAK2hx.jpg" TargetMode="External" /><Relationship Id="rId940" Type="http://schemas.openxmlformats.org/officeDocument/2006/relationships/hyperlink" Target="https://pbs.twimg.com/media/D_iQx0qUcAAK2hx.jpg" TargetMode="External" /><Relationship Id="rId941" Type="http://schemas.openxmlformats.org/officeDocument/2006/relationships/hyperlink" Target="https://pbs.twimg.com/media/D_iQx0qUcAAK2hx.jpg" TargetMode="External" /><Relationship Id="rId942" Type="http://schemas.openxmlformats.org/officeDocument/2006/relationships/hyperlink" Target="http://pbs.twimg.com/profile_images/762737393837416448/rcHQPdgX_normal.jpg" TargetMode="External" /><Relationship Id="rId943" Type="http://schemas.openxmlformats.org/officeDocument/2006/relationships/hyperlink" Target="https://pbs.twimg.com/media/D_iQx0qUcAAK2hx.jpg" TargetMode="External" /><Relationship Id="rId944" Type="http://schemas.openxmlformats.org/officeDocument/2006/relationships/hyperlink" Target="https://pbs.twimg.com/media/D_iQx0qUcAAK2hx.jpg" TargetMode="External" /><Relationship Id="rId945" Type="http://schemas.openxmlformats.org/officeDocument/2006/relationships/hyperlink" Target="https://pbs.twimg.com/media/D_iQx0qUcAAK2hx.jpg" TargetMode="External" /><Relationship Id="rId946" Type="http://schemas.openxmlformats.org/officeDocument/2006/relationships/hyperlink" Target="https://pbs.twimg.com/media/D_h6uLeXoAAu93n.jpg" TargetMode="External" /><Relationship Id="rId947" Type="http://schemas.openxmlformats.org/officeDocument/2006/relationships/hyperlink" Target="https://pbs.twimg.com/media/D_h6uLeXoAAu93n.jpg" TargetMode="External" /><Relationship Id="rId948" Type="http://schemas.openxmlformats.org/officeDocument/2006/relationships/hyperlink" Target="https://pbs.twimg.com/media/D_h6uLeXoAAu93n.jpg" TargetMode="External" /><Relationship Id="rId949" Type="http://schemas.openxmlformats.org/officeDocument/2006/relationships/hyperlink" Target="https://pbs.twimg.com/media/D_h7PW-XkAAvJ1z.jpg" TargetMode="External" /><Relationship Id="rId950" Type="http://schemas.openxmlformats.org/officeDocument/2006/relationships/hyperlink" Target="https://pbs.twimg.com/media/D_h7PW-XkAAvJ1z.jpg" TargetMode="External" /><Relationship Id="rId951" Type="http://schemas.openxmlformats.org/officeDocument/2006/relationships/hyperlink" Target="https://pbs.twimg.com/media/D_iQx0qUcAAK2hx.jpg" TargetMode="External" /><Relationship Id="rId952" Type="http://schemas.openxmlformats.org/officeDocument/2006/relationships/hyperlink" Target="https://pbs.twimg.com/media/D_iQx0qUcAAK2hx.jpg" TargetMode="External" /><Relationship Id="rId953" Type="http://schemas.openxmlformats.org/officeDocument/2006/relationships/hyperlink" Target="https://pbs.twimg.com/media/D_iQx0qUcAAK2hx.jpg" TargetMode="External" /><Relationship Id="rId954" Type="http://schemas.openxmlformats.org/officeDocument/2006/relationships/hyperlink" Target="https://pbs.twimg.com/media/D_iQx0qUcAAK2hx.jpg" TargetMode="External" /><Relationship Id="rId955" Type="http://schemas.openxmlformats.org/officeDocument/2006/relationships/hyperlink" Target="https://pbs.twimg.com/media/D_iQx0qUcAAK2hx.jpg" TargetMode="External" /><Relationship Id="rId956" Type="http://schemas.openxmlformats.org/officeDocument/2006/relationships/hyperlink" Target="https://pbs.twimg.com/media/D_iQx0qUcAAK2hx.jpg" TargetMode="External" /><Relationship Id="rId957" Type="http://schemas.openxmlformats.org/officeDocument/2006/relationships/hyperlink" Target="http://pbs.twimg.com/profile_images/1121546150962765824/c5oITorY_normal.jpg" TargetMode="External" /><Relationship Id="rId958" Type="http://schemas.openxmlformats.org/officeDocument/2006/relationships/hyperlink" Target="https://pbs.twimg.com/tweet_video_thumb/D_iTzKpXUAMBJvB.jpg" TargetMode="External" /><Relationship Id="rId959" Type="http://schemas.openxmlformats.org/officeDocument/2006/relationships/hyperlink" Target="http://pbs.twimg.com/profile_images/1056767978614784000/gZuGou5c_normal.jpg" TargetMode="External" /><Relationship Id="rId960" Type="http://schemas.openxmlformats.org/officeDocument/2006/relationships/hyperlink" Target="http://pbs.twimg.com/profile_images/1056767978614784000/gZuGou5c_normal.jpg" TargetMode="External" /><Relationship Id="rId961" Type="http://schemas.openxmlformats.org/officeDocument/2006/relationships/hyperlink" Target="http://pbs.twimg.com/profile_images/1056767978614784000/gZuGou5c_normal.jpg" TargetMode="External" /><Relationship Id="rId962" Type="http://schemas.openxmlformats.org/officeDocument/2006/relationships/hyperlink" Target="http://pbs.twimg.com/profile_images/1056767978614784000/gZuGou5c_normal.jpg" TargetMode="External" /><Relationship Id="rId963" Type="http://schemas.openxmlformats.org/officeDocument/2006/relationships/hyperlink" Target="http://pbs.twimg.com/profile_images/1150045916272791555/5c4jPWN4_normal.jpg" TargetMode="External" /><Relationship Id="rId964" Type="http://schemas.openxmlformats.org/officeDocument/2006/relationships/hyperlink" Target="http://pbs.twimg.com/profile_images/1120164684722733056/oVkch63T_normal.jpg" TargetMode="External" /><Relationship Id="rId965" Type="http://schemas.openxmlformats.org/officeDocument/2006/relationships/hyperlink" Target="https://pbs.twimg.com/media/D_iQx0qUcAAK2hx.jpg" TargetMode="External" /><Relationship Id="rId966" Type="http://schemas.openxmlformats.org/officeDocument/2006/relationships/hyperlink" Target="https://pbs.twimg.com/media/D_iQx0qUcAAK2hx.jpg" TargetMode="External" /><Relationship Id="rId967" Type="http://schemas.openxmlformats.org/officeDocument/2006/relationships/hyperlink" Target="https://pbs.twimg.com/media/D_iQx0qUcAAK2hx.jpg" TargetMode="External" /><Relationship Id="rId968" Type="http://schemas.openxmlformats.org/officeDocument/2006/relationships/hyperlink" Target="http://pbs.twimg.com/profile_images/1143306977466028032/h37Tgs0__normal.jpg" TargetMode="External" /><Relationship Id="rId969" Type="http://schemas.openxmlformats.org/officeDocument/2006/relationships/hyperlink" Target="http://pbs.twimg.com/profile_images/1143306977466028032/h37Tgs0__normal.jpg" TargetMode="External" /><Relationship Id="rId970" Type="http://schemas.openxmlformats.org/officeDocument/2006/relationships/hyperlink" Target="http://pbs.twimg.com/profile_images/1113182090546286592/bmJUFy7S_normal.jpg" TargetMode="External" /><Relationship Id="rId971" Type="http://schemas.openxmlformats.org/officeDocument/2006/relationships/hyperlink" Target="https://pbs.twimg.com/media/D_iQx0qUcAAK2hx.jpg" TargetMode="External" /><Relationship Id="rId972" Type="http://schemas.openxmlformats.org/officeDocument/2006/relationships/hyperlink" Target="https://pbs.twimg.com/media/D_iQx0qUcAAK2hx.jpg" TargetMode="External" /><Relationship Id="rId973" Type="http://schemas.openxmlformats.org/officeDocument/2006/relationships/hyperlink" Target="https://pbs.twimg.com/media/D_iQx0qUcAAK2hx.jpg" TargetMode="External" /><Relationship Id="rId974" Type="http://schemas.openxmlformats.org/officeDocument/2006/relationships/hyperlink" Target="http://pbs.twimg.com/profile_images/1143021047605710848/MkeU8507_normal.jpg" TargetMode="External" /><Relationship Id="rId975" Type="http://schemas.openxmlformats.org/officeDocument/2006/relationships/hyperlink" Target="http://pbs.twimg.com/profile_images/1143021047605710848/MkeU8507_normal.jpg" TargetMode="External" /><Relationship Id="rId976" Type="http://schemas.openxmlformats.org/officeDocument/2006/relationships/hyperlink" Target="http://pbs.twimg.com/profile_images/1143021047605710848/MkeU8507_normal.jpg" TargetMode="External" /><Relationship Id="rId977" Type="http://schemas.openxmlformats.org/officeDocument/2006/relationships/hyperlink" Target="http://pbs.twimg.com/profile_images/1143021047605710848/MkeU8507_normal.jpg" TargetMode="External" /><Relationship Id="rId978" Type="http://schemas.openxmlformats.org/officeDocument/2006/relationships/hyperlink" Target="https://pbs.twimg.com/media/D_iQx0qUcAAK2hx.jpg" TargetMode="External" /><Relationship Id="rId979" Type="http://schemas.openxmlformats.org/officeDocument/2006/relationships/hyperlink" Target="https://pbs.twimg.com/media/D_iQx0qUcAAK2hx.jpg" TargetMode="External" /><Relationship Id="rId980" Type="http://schemas.openxmlformats.org/officeDocument/2006/relationships/hyperlink" Target="https://pbs.twimg.com/media/D_iQx0qUcAAK2hx.jpg" TargetMode="External" /><Relationship Id="rId981" Type="http://schemas.openxmlformats.org/officeDocument/2006/relationships/hyperlink" Target="https://pbs.twimg.com/media/D_iQx0qUcAAK2hx.jpg" TargetMode="External" /><Relationship Id="rId982" Type="http://schemas.openxmlformats.org/officeDocument/2006/relationships/hyperlink" Target="https://pbs.twimg.com/media/D_iQx0qUcAAK2hx.jpg" TargetMode="External" /><Relationship Id="rId983" Type="http://schemas.openxmlformats.org/officeDocument/2006/relationships/hyperlink" Target="https://pbs.twimg.com/media/D_iQx0qUcAAK2hx.jpg" TargetMode="External" /><Relationship Id="rId984" Type="http://schemas.openxmlformats.org/officeDocument/2006/relationships/hyperlink" Target="http://pbs.twimg.com/profile_images/968468472421404674/IXX8zcEA_normal.jpg" TargetMode="External" /><Relationship Id="rId985" Type="http://schemas.openxmlformats.org/officeDocument/2006/relationships/hyperlink" Target="http://pbs.twimg.com/profile_images/1060184882775764992/0zjTTdp4_normal.jpg" TargetMode="External" /><Relationship Id="rId986" Type="http://schemas.openxmlformats.org/officeDocument/2006/relationships/hyperlink" Target="http://pbs.twimg.com/profile_images/1148466755209224192/xrPeLdms_normal.jpg" TargetMode="External" /><Relationship Id="rId987" Type="http://schemas.openxmlformats.org/officeDocument/2006/relationships/hyperlink" Target="http://pbs.twimg.com/profile_images/1148466755209224192/xrPeLdms_normal.jpg" TargetMode="External" /><Relationship Id="rId988" Type="http://schemas.openxmlformats.org/officeDocument/2006/relationships/hyperlink" Target="http://pbs.twimg.com/profile_images/1148466755209224192/xrPeLdms_normal.jpg" TargetMode="External" /><Relationship Id="rId989" Type="http://schemas.openxmlformats.org/officeDocument/2006/relationships/hyperlink" Target="http://pbs.twimg.com/profile_images/1096831736913248257/t4YP8Yrx_normal.png" TargetMode="External" /><Relationship Id="rId990" Type="http://schemas.openxmlformats.org/officeDocument/2006/relationships/hyperlink" Target="http://pbs.twimg.com/profile_images/1096831736913248257/t4YP8Yrx_normal.png" TargetMode="External" /><Relationship Id="rId991" Type="http://schemas.openxmlformats.org/officeDocument/2006/relationships/hyperlink" Target="https://pbs.twimg.com/media/D_h6uLeXoAAu93n.jpg" TargetMode="External" /><Relationship Id="rId992" Type="http://schemas.openxmlformats.org/officeDocument/2006/relationships/hyperlink" Target="https://pbs.twimg.com/media/D_h6uLeXoAAu93n.jpg" TargetMode="External" /><Relationship Id="rId993" Type="http://schemas.openxmlformats.org/officeDocument/2006/relationships/hyperlink" Target="https://pbs.twimg.com/media/D_h6uLeXoAAu93n.jpg" TargetMode="External" /><Relationship Id="rId994" Type="http://schemas.openxmlformats.org/officeDocument/2006/relationships/hyperlink" Target="http://pbs.twimg.com/profile_images/962846865472372736/6A16xFnw_normal.jpg" TargetMode="External" /><Relationship Id="rId995" Type="http://schemas.openxmlformats.org/officeDocument/2006/relationships/hyperlink" Target="https://pbs.twimg.com/amplify_video_thumb/1150832267326963717/img/DRBrosN8UBc2UxQT.jpg" TargetMode="External" /><Relationship Id="rId996" Type="http://schemas.openxmlformats.org/officeDocument/2006/relationships/hyperlink" Target="http://pbs.twimg.com/profile_images/1141930536589508609/JqF2ZccA_normal.jpg" TargetMode="External" /><Relationship Id="rId997" Type="http://schemas.openxmlformats.org/officeDocument/2006/relationships/hyperlink" Target="http://pbs.twimg.com/profile_images/1141930536589508609/JqF2ZccA_normal.jpg" TargetMode="External" /><Relationship Id="rId998" Type="http://schemas.openxmlformats.org/officeDocument/2006/relationships/hyperlink" Target="http://pbs.twimg.com/profile_images/1141930536589508609/JqF2ZccA_normal.jpg" TargetMode="External" /><Relationship Id="rId999" Type="http://schemas.openxmlformats.org/officeDocument/2006/relationships/hyperlink" Target="http://pbs.twimg.com/profile_images/1141930536589508609/JqF2ZccA_normal.jpg" TargetMode="External" /><Relationship Id="rId1000" Type="http://schemas.openxmlformats.org/officeDocument/2006/relationships/hyperlink" Target="http://pbs.twimg.com/profile_images/1106632866765697024/4A5b01ss_normal.jpg" TargetMode="External" /><Relationship Id="rId1001" Type="http://schemas.openxmlformats.org/officeDocument/2006/relationships/hyperlink" Target="http://pbs.twimg.com/profile_images/1106632866765697024/4A5b01ss_normal.jpg" TargetMode="External" /><Relationship Id="rId1002" Type="http://schemas.openxmlformats.org/officeDocument/2006/relationships/hyperlink" Target="http://pbs.twimg.com/profile_images/1106632866765697024/4A5b01ss_normal.jpg" TargetMode="External" /><Relationship Id="rId1003" Type="http://schemas.openxmlformats.org/officeDocument/2006/relationships/hyperlink" Target="http://pbs.twimg.com/profile_images/1106632866765697024/4A5b01ss_normal.jpg" TargetMode="External" /><Relationship Id="rId1004" Type="http://schemas.openxmlformats.org/officeDocument/2006/relationships/hyperlink" Target="https://pbs.twimg.com/ext_tw_video_thumb/1150834196681826305/pu/img/xRKG7-baNdBKZ3g5.jpg" TargetMode="External" /><Relationship Id="rId1005" Type="http://schemas.openxmlformats.org/officeDocument/2006/relationships/hyperlink" Target="http://pbs.twimg.com/profile_images/523702449073176576/Z8ZIVV-G_normal.jpeg" TargetMode="External" /><Relationship Id="rId1006" Type="http://schemas.openxmlformats.org/officeDocument/2006/relationships/hyperlink" Target="https://pbs.twimg.com/media/D_iS3KYW4AAaAgC.png" TargetMode="External" /><Relationship Id="rId1007" Type="http://schemas.openxmlformats.org/officeDocument/2006/relationships/hyperlink" Target="https://pbs.twimg.com/media/D_iWTFkXsAYLXuW.png" TargetMode="External" /><Relationship Id="rId1008" Type="http://schemas.openxmlformats.org/officeDocument/2006/relationships/hyperlink" Target="https://pbs.twimg.com/media/D_iQx0qUcAAK2hx.jpg" TargetMode="External" /><Relationship Id="rId1009" Type="http://schemas.openxmlformats.org/officeDocument/2006/relationships/hyperlink" Target="https://pbs.twimg.com/media/D_iQx0qUcAAK2hx.jpg" TargetMode="External" /><Relationship Id="rId1010" Type="http://schemas.openxmlformats.org/officeDocument/2006/relationships/hyperlink" Target="https://pbs.twimg.com/media/D_iQx0qUcAAK2hx.jpg" TargetMode="External" /><Relationship Id="rId1011" Type="http://schemas.openxmlformats.org/officeDocument/2006/relationships/hyperlink" Target="https://pbs.twimg.com/media/D_iQx0qUcAAK2hx.jpg" TargetMode="External" /><Relationship Id="rId1012" Type="http://schemas.openxmlformats.org/officeDocument/2006/relationships/hyperlink" Target="https://pbs.twimg.com/media/D_iQx0qUcAAK2hx.jpg" TargetMode="External" /><Relationship Id="rId1013" Type="http://schemas.openxmlformats.org/officeDocument/2006/relationships/hyperlink" Target="https://pbs.twimg.com/media/D_iQx0qUcAAK2hx.jpg" TargetMode="External" /><Relationship Id="rId1014" Type="http://schemas.openxmlformats.org/officeDocument/2006/relationships/hyperlink" Target="http://pbs.twimg.com/profile_images/1130089791599595521/aW3f3dhx_normal.jpg" TargetMode="External" /><Relationship Id="rId1015" Type="http://schemas.openxmlformats.org/officeDocument/2006/relationships/hyperlink" Target="http://pbs.twimg.com/profile_images/1130089791599595521/aW3f3dhx_normal.jpg" TargetMode="External" /><Relationship Id="rId1016" Type="http://schemas.openxmlformats.org/officeDocument/2006/relationships/hyperlink" Target="http://pbs.twimg.com/profile_images/1145376890171142144/-6h2VsM__normal.jpg" TargetMode="External" /><Relationship Id="rId1017" Type="http://schemas.openxmlformats.org/officeDocument/2006/relationships/hyperlink" Target="http://pbs.twimg.com/profile_images/1145376890171142144/-6h2VsM__normal.jpg" TargetMode="External" /><Relationship Id="rId1018" Type="http://schemas.openxmlformats.org/officeDocument/2006/relationships/hyperlink" Target="http://pbs.twimg.com/profile_images/1145376890171142144/-6h2VsM__normal.jpg" TargetMode="External" /><Relationship Id="rId1019" Type="http://schemas.openxmlformats.org/officeDocument/2006/relationships/hyperlink" Target="http://pbs.twimg.com/profile_images/1145376890171142144/-6h2VsM__normal.jpg" TargetMode="External" /><Relationship Id="rId1020" Type="http://schemas.openxmlformats.org/officeDocument/2006/relationships/hyperlink" Target="http://pbs.twimg.com/profile_images/1097180299094515712/GLnh8-rY_normal.jpg" TargetMode="External" /><Relationship Id="rId1021" Type="http://schemas.openxmlformats.org/officeDocument/2006/relationships/hyperlink" Target="https://pbs.twimg.com/media/D_iWVQvWsAEBOOg.jpg" TargetMode="External" /><Relationship Id="rId1022" Type="http://schemas.openxmlformats.org/officeDocument/2006/relationships/hyperlink" Target="http://pbs.twimg.com/profile_images/3370654371/66063d6a0eb58e1c8271e5df5e113394_normal.jpeg" TargetMode="External" /><Relationship Id="rId1023" Type="http://schemas.openxmlformats.org/officeDocument/2006/relationships/hyperlink" Target="http://pbs.twimg.com/profile_images/3370654371/66063d6a0eb58e1c8271e5df5e113394_normal.jpeg" TargetMode="External" /><Relationship Id="rId1024" Type="http://schemas.openxmlformats.org/officeDocument/2006/relationships/hyperlink" Target="http://pbs.twimg.com/profile_images/3370654371/66063d6a0eb58e1c8271e5df5e113394_normal.jpeg" TargetMode="External" /><Relationship Id="rId1025" Type="http://schemas.openxmlformats.org/officeDocument/2006/relationships/hyperlink" Target="http://pbs.twimg.com/profile_images/3370654371/66063d6a0eb58e1c8271e5df5e113394_normal.jpeg" TargetMode="External" /><Relationship Id="rId1026" Type="http://schemas.openxmlformats.org/officeDocument/2006/relationships/hyperlink" Target="http://pbs.twimg.com/profile_images/3370654371/66063d6a0eb58e1c8271e5df5e113394_normal.jpeg" TargetMode="External" /><Relationship Id="rId1027" Type="http://schemas.openxmlformats.org/officeDocument/2006/relationships/hyperlink" Target="http://pbs.twimg.com/profile_images/1146491987287248903/R96dEcdo_normal.jpg" TargetMode="External" /><Relationship Id="rId1028" Type="http://schemas.openxmlformats.org/officeDocument/2006/relationships/hyperlink" Target="http://pbs.twimg.com/profile_images/1146491987287248903/R96dEcdo_normal.jpg" TargetMode="External" /><Relationship Id="rId1029" Type="http://schemas.openxmlformats.org/officeDocument/2006/relationships/hyperlink" Target="http://pbs.twimg.com/profile_images/1146491987287248903/R96dEcdo_normal.jpg" TargetMode="External" /><Relationship Id="rId1030" Type="http://schemas.openxmlformats.org/officeDocument/2006/relationships/hyperlink" Target="http://pbs.twimg.com/profile_images/1146491987287248903/R96dEcdo_normal.jpg" TargetMode="External" /><Relationship Id="rId1031" Type="http://schemas.openxmlformats.org/officeDocument/2006/relationships/hyperlink" Target="http://pbs.twimg.com/profile_images/993697950953066496/LuvNuoXz_normal.jpg" TargetMode="External" /><Relationship Id="rId1032" Type="http://schemas.openxmlformats.org/officeDocument/2006/relationships/hyperlink" Target="https://pbs.twimg.com/ext_tw_video_thumb/1101206196487421963/pu/img/1NwV3_H41V8CNoLZ.jpg" TargetMode="External" /><Relationship Id="rId1033" Type="http://schemas.openxmlformats.org/officeDocument/2006/relationships/hyperlink" Target="http://pbs.twimg.com/profile_images/2278494856/76s6Ni6m_normal" TargetMode="External" /><Relationship Id="rId1034" Type="http://schemas.openxmlformats.org/officeDocument/2006/relationships/hyperlink" Target="http://pbs.twimg.com/profile_images/2278494856/76s6Ni6m_normal" TargetMode="External" /><Relationship Id="rId1035" Type="http://schemas.openxmlformats.org/officeDocument/2006/relationships/hyperlink" Target="http://pbs.twimg.com/profile_images/2278494856/76s6Ni6m_normal" TargetMode="External" /><Relationship Id="rId1036" Type="http://schemas.openxmlformats.org/officeDocument/2006/relationships/hyperlink" Target="http://pbs.twimg.com/profile_images/2278494856/76s6Ni6m_normal" TargetMode="External" /><Relationship Id="rId1037" Type="http://schemas.openxmlformats.org/officeDocument/2006/relationships/hyperlink" Target="http://pbs.twimg.com/profile_images/2278494856/76s6Ni6m_normal" TargetMode="External" /><Relationship Id="rId1038" Type="http://schemas.openxmlformats.org/officeDocument/2006/relationships/hyperlink" Target="https://pbs.twimg.com/media/D_iQx0qUcAAK2hx.jpg" TargetMode="External" /><Relationship Id="rId1039" Type="http://schemas.openxmlformats.org/officeDocument/2006/relationships/hyperlink" Target="https://pbs.twimg.com/media/D_iQx0qUcAAK2hx.jpg" TargetMode="External" /><Relationship Id="rId1040" Type="http://schemas.openxmlformats.org/officeDocument/2006/relationships/hyperlink" Target="https://pbs.twimg.com/media/D_iQx0qUcAAK2hx.jpg" TargetMode="External" /><Relationship Id="rId1041" Type="http://schemas.openxmlformats.org/officeDocument/2006/relationships/hyperlink" Target="https://pbs.twimg.com/tweet_video_thumb/D_iWeOyXUAAm0fR.jpg" TargetMode="External" /><Relationship Id="rId1042" Type="http://schemas.openxmlformats.org/officeDocument/2006/relationships/hyperlink" Target="https://pbs.twimg.com/tweet_video_thumb/D_iWeOyXUAAm0fR.jpg" TargetMode="External" /><Relationship Id="rId1043" Type="http://schemas.openxmlformats.org/officeDocument/2006/relationships/hyperlink" Target="https://pbs.twimg.com/tweet_video_thumb/D_iWeOyXUAAm0fR.jpg" TargetMode="External" /><Relationship Id="rId1044" Type="http://schemas.openxmlformats.org/officeDocument/2006/relationships/hyperlink" Target="https://pbs.twimg.com/tweet_video_thumb/D_iWeOyXUAAm0fR.jpg" TargetMode="External" /><Relationship Id="rId1045" Type="http://schemas.openxmlformats.org/officeDocument/2006/relationships/hyperlink" Target="https://pbs.twimg.com/media/D_iQx0qUcAAK2hx.jpg" TargetMode="External" /><Relationship Id="rId1046" Type="http://schemas.openxmlformats.org/officeDocument/2006/relationships/hyperlink" Target="https://pbs.twimg.com/media/D_iQx0qUcAAK2hx.jpg" TargetMode="External" /><Relationship Id="rId1047" Type="http://schemas.openxmlformats.org/officeDocument/2006/relationships/hyperlink" Target="https://pbs.twimg.com/media/D_iQx0qUcAAK2hx.jpg" TargetMode="External" /><Relationship Id="rId1048" Type="http://schemas.openxmlformats.org/officeDocument/2006/relationships/hyperlink" Target="http://abs.twimg.com/sticky/default_profile_images/default_profile_normal.png" TargetMode="External" /><Relationship Id="rId1049" Type="http://schemas.openxmlformats.org/officeDocument/2006/relationships/hyperlink" Target="http://abs.twimg.com/sticky/default_profile_images/default_profile_normal.png" TargetMode="External" /><Relationship Id="rId1050" Type="http://schemas.openxmlformats.org/officeDocument/2006/relationships/hyperlink" Target="http://abs.twimg.com/sticky/default_profile_images/default_profile_normal.png" TargetMode="External" /><Relationship Id="rId1051" Type="http://schemas.openxmlformats.org/officeDocument/2006/relationships/hyperlink" Target="http://abs.twimg.com/sticky/default_profile_images/default_profile_normal.png" TargetMode="External" /><Relationship Id="rId1052" Type="http://schemas.openxmlformats.org/officeDocument/2006/relationships/hyperlink" Target="https://pbs.twimg.com/media/D_h1Ae4XkAA0URt.jpg" TargetMode="External" /><Relationship Id="rId1053" Type="http://schemas.openxmlformats.org/officeDocument/2006/relationships/hyperlink" Target="https://pbs.twimg.com/media/D_iQx0qUcAAK2hx.jpg" TargetMode="External" /><Relationship Id="rId1054" Type="http://schemas.openxmlformats.org/officeDocument/2006/relationships/hyperlink" Target="https://pbs.twimg.com/media/D_iQx0qUcAAK2hx.jpg" TargetMode="External" /><Relationship Id="rId1055" Type="http://schemas.openxmlformats.org/officeDocument/2006/relationships/hyperlink" Target="https://pbs.twimg.com/media/D_iQx0qUcAAK2hx.jpg" TargetMode="External" /><Relationship Id="rId1056" Type="http://schemas.openxmlformats.org/officeDocument/2006/relationships/hyperlink" Target="https://pbs.twimg.com/media/D_iQx0qUcAAK2hx.jpg" TargetMode="External" /><Relationship Id="rId1057" Type="http://schemas.openxmlformats.org/officeDocument/2006/relationships/hyperlink" Target="https://pbs.twimg.com/media/D_iQx0qUcAAK2hx.jpg" TargetMode="External" /><Relationship Id="rId1058" Type="http://schemas.openxmlformats.org/officeDocument/2006/relationships/hyperlink" Target="https://pbs.twimg.com/media/D_iQx0qUcAAK2hx.jpg" TargetMode="External" /><Relationship Id="rId1059" Type="http://schemas.openxmlformats.org/officeDocument/2006/relationships/hyperlink" Target="http://pbs.twimg.com/profile_images/1103735607182802945/j8Qp-uAy_normal.jpg" TargetMode="External" /><Relationship Id="rId1060" Type="http://schemas.openxmlformats.org/officeDocument/2006/relationships/hyperlink" Target="https://pbs.twimg.com/media/D_hmwQoX4AYpL22.jpg" TargetMode="External" /><Relationship Id="rId1061" Type="http://schemas.openxmlformats.org/officeDocument/2006/relationships/hyperlink" Target="https://pbs.twimg.com/media/D_hnXV6U0AIduWq.jpg" TargetMode="External" /><Relationship Id="rId1062" Type="http://schemas.openxmlformats.org/officeDocument/2006/relationships/hyperlink" Target="https://pbs.twimg.com/media/D_hnXV6U0AIduWq.jpg" TargetMode="External" /><Relationship Id="rId1063" Type="http://schemas.openxmlformats.org/officeDocument/2006/relationships/hyperlink" Target="http://pbs.twimg.com/profile_images/1077673381305176064/LQIDelmx_normal.jpg" TargetMode="External" /><Relationship Id="rId1064" Type="http://schemas.openxmlformats.org/officeDocument/2006/relationships/hyperlink" Target="http://pbs.twimg.com/profile_images/1077673381305176064/LQIDelmx_normal.jpg" TargetMode="External" /><Relationship Id="rId1065" Type="http://schemas.openxmlformats.org/officeDocument/2006/relationships/hyperlink" Target="http://pbs.twimg.com/profile_images/1077673381305176064/LQIDelmx_normal.jpg" TargetMode="External" /><Relationship Id="rId1066" Type="http://schemas.openxmlformats.org/officeDocument/2006/relationships/hyperlink" Target="http://pbs.twimg.com/profile_images/1077673381305176064/LQIDelmx_normal.jpg" TargetMode="External" /><Relationship Id="rId1067" Type="http://schemas.openxmlformats.org/officeDocument/2006/relationships/hyperlink" Target="http://pbs.twimg.com/profile_images/977347009370783745/sCfXFiaN_normal.jpg" TargetMode="External" /><Relationship Id="rId1068" Type="http://schemas.openxmlformats.org/officeDocument/2006/relationships/hyperlink" Target="http://pbs.twimg.com/profile_images/977347009370783745/sCfXFiaN_normal.jpg" TargetMode="External" /><Relationship Id="rId1069" Type="http://schemas.openxmlformats.org/officeDocument/2006/relationships/hyperlink" Target="http://pbs.twimg.com/profile_images/977347009370783745/sCfXFiaN_normal.jpg" TargetMode="External" /><Relationship Id="rId1070" Type="http://schemas.openxmlformats.org/officeDocument/2006/relationships/hyperlink" Target="http://pbs.twimg.com/profile_images/977347009370783745/sCfXFiaN_normal.jpg" TargetMode="External" /><Relationship Id="rId1071" Type="http://schemas.openxmlformats.org/officeDocument/2006/relationships/hyperlink" Target="http://pbs.twimg.com/profile_images/1131116324493680641/nKCsZg0b_normal.jpg" TargetMode="External" /><Relationship Id="rId1072" Type="http://schemas.openxmlformats.org/officeDocument/2006/relationships/hyperlink" Target="http://pbs.twimg.com/profile_images/1131116324493680641/nKCsZg0b_normal.jpg" TargetMode="External" /><Relationship Id="rId1073" Type="http://schemas.openxmlformats.org/officeDocument/2006/relationships/hyperlink" Target="http://pbs.twimg.com/profile_images/1131116324493680641/nKCsZg0b_normal.jpg" TargetMode="External" /><Relationship Id="rId1074" Type="http://schemas.openxmlformats.org/officeDocument/2006/relationships/hyperlink" Target="http://pbs.twimg.com/profile_images/1131116324493680641/nKCsZg0b_normal.jpg" TargetMode="External" /><Relationship Id="rId1075" Type="http://schemas.openxmlformats.org/officeDocument/2006/relationships/hyperlink" Target="https://pbs.twimg.com/media/D_iQx0qUcAAK2hx.jpg" TargetMode="External" /><Relationship Id="rId1076" Type="http://schemas.openxmlformats.org/officeDocument/2006/relationships/hyperlink" Target="https://pbs.twimg.com/media/D_iQx0qUcAAK2hx.jpg" TargetMode="External" /><Relationship Id="rId1077" Type="http://schemas.openxmlformats.org/officeDocument/2006/relationships/hyperlink" Target="https://pbs.twimg.com/media/D_iQx0qUcAAK2hx.jpg" TargetMode="External" /><Relationship Id="rId1078" Type="http://schemas.openxmlformats.org/officeDocument/2006/relationships/hyperlink" Target="http://pbs.twimg.com/profile_images/1125134633849499651/04gaMopq_normal.jpg" TargetMode="External" /><Relationship Id="rId1079" Type="http://schemas.openxmlformats.org/officeDocument/2006/relationships/hyperlink" Target="http://pbs.twimg.com/profile_images/1141895729033678848/3avgnwmO_normal.jpg" TargetMode="External" /><Relationship Id="rId1080" Type="http://schemas.openxmlformats.org/officeDocument/2006/relationships/hyperlink" Target="http://pbs.twimg.com/profile_images/2081891460/madden3_normal.png" TargetMode="External" /><Relationship Id="rId1081" Type="http://schemas.openxmlformats.org/officeDocument/2006/relationships/hyperlink" Target="http://pbs.twimg.com/profile_images/1127057476501659650/TPaCbON-_normal.jpg" TargetMode="External" /><Relationship Id="rId1082" Type="http://schemas.openxmlformats.org/officeDocument/2006/relationships/hyperlink" Target="https://pbs.twimg.com/media/D_iQx0qUcAAK2hx.jpg" TargetMode="External" /><Relationship Id="rId1083" Type="http://schemas.openxmlformats.org/officeDocument/2006/relationships/hyperlink" Target="https://pbs.twimg.com/media/D_iQx0qUcAAK2hx.jpg" TargetMode="External" /><Relationship Id="rId1084" Type="http://schemas.openxmlformats.org/officeDocument/2006/relationships/hyperlink" Target="https://pbs.twimg.com/media/D_iQx0qUcAAK2hx.jpg" TargetMode="External" /><Relationship Id="rId1085" Type="http://schemas.openxmlformats.org/officeDocument/2006/relationships/hyperlink" Target="http://pbs.twimg.com/profile_images/1116877017113333760/H0EsrqLM_normal.jpg" TargetMode="External" /><Relationship Id="rId1086" Type="http://schemas.openxmlformats.org/officeDocument/2006/relationships/hyperlink" Target="http://pbs.twimg.com/profile_images/1116877017113333760/H0EsrqLM_normal.jpg" TargetMode="External" /><Relationship Id="rId1087" Type="http://schemas.openxmlformats.org/officeDocument/2006/relationships/hyperlink" Target="http://pbs.twimg.com/profile_images/1116877017113333760/H0EsrqLM_normal.jpg" TargetMode="External" /><Relationship Id="rId1088" Type="http://schemas.openxmlformats.org/officeDocument/2006/relationships/hyperlink" Target="http://pbs.twimg.com/profile_images/1116877017113333760/H0EsrqLM_normal.jpg" TargetMode="External" /><Relationship Id="rId1089" Type="http://schemas.openxmlformats.org/officeDocument/2006/relationships/hyperlink" Target="http://pbs.twimg.com/profile_images/1136792321108762624/uupVNO2N_normal.jpg" TargetMode="External" /><Relationship Id="rId1090" Type="http://schemas.openxmlformats.org/officeDocument/2006/relationships/hyperlink" Target="https://pbs.twimg.com/media/D_iQx0qUcAAK2hx.jpg" TargetMode="External" /><Relationship Id="rId1091" Type="http://schemas.openxmlformats.org/officeDocument/2006/relationships/hyperlink" Target="https://pbs.twimg.com/media/D_iQx0qUcAAK2hx.jpg" TargetMode="External" /><Relationship Id="rId1092" Type="http://schemas.openxmlformats.org/officeDocument/2006/relationships/hyperlink" Target="https://pbs.twimg.com/media/D_iQx0qUcAAK2hx.jpg" TargetMode="External" /><Relationship Id="rId1093" Type="http://schemas.openxmlformats.org/officeDocument/2006/relationships/hyperlink" Target="http://abs.twimg.com/sticky/default_profile_images/default_profile_normal.png" TargetMode="External" /><Relationship Id="rId1094" Type="http://schemas.openxmlformats.org/officeDocument/2006/relationships/hyperlink" Target="https://pbs.twimg.com/media/D_iW4sTWkAA6Dsk.jpg" TargetMode="External" /><Relationship Id="rId1095" Type="http://schemas.openxmlformats.org/officeDocument/2006/relationships/hyperlink" Target="http://pbs.twimg.com/profile_images/1128721115377995776/doL54qHf_normal.jpg" TargetMode="External" /><Relationship Id="rId1096" Type="http://schemas.openxmlformats.org/officeDocument/2006/relationships/hyperlink" Target="http://pbs.twimg.com/profile_images/1128721115377995776/doL54qHf_normal.jpg" TargetMode="External" /><Relationship Id="rId1097" Type="http://schemas.openxmlformats.org/officeDocument/2006/relationships/hyperlink" Target="http://pbs.twimg.com/profile_images/1128721115377995776/doL54qHf_normal.jpg" TargetMode="External" /><Relationship Id="rId1098" Type="http://schemas.openxmlformats.org/officeDocument/2006/relationships/hyperlink" Target="http://pbs.twimg.com/profile_images/1128721115377995776/doL54qHf_normal.jpg" TargetMode="External" /><Relationship Id="rId1099" Type="http://schemas.openxmlformats.org/officeDocument/2006/relationships/hyperlink" Target="https://pbs.twimg.com/media/D_iQx0qUcAAK2hx.jpg" TargetMode="External" /><Relationship Id="rId1100" Type="http://schemas.openxmlformats.org/officeDocument/2006/relationships/hyperlink" Target="https://pbs.twimg.com/media/D_iQx0qUcAAK2hx.jpg" TargetMode="External" /><Relationship Id="rId1101" Type="http://schemas.openxmlformats.org/officeDocument/2006/relationships/hyperlink" Target="https://pbs.twimg.com/media/D_iQx0qUcAAK2hx.jpg" TargetMode="External" /><Relationship Id="rId1102" Type="http://schemas.openxmlformats.org/officeDocument/2006/relationships/hyperlink" Target="http://pbs.twimg.com/profile_images/1135254820628156417/sC6xZdY5_normal.jpg" TargetMode="External" /><Relationship Id="rId1103" Type="http://schemas.openxmlformats.org/officeDocument/2006/relationships/hyperlink" Target="http://pbs.twimg.com/profile_images/1147197796136751105/l-IthLTi_normal.jpg" TargetMode="External" /><Relationship Id="rId1104" Type="http://schemas.openxmlformats.org/officeDocument/2006/relationships/hyperlink" Target="http://pbs.twimg.com/profile_images/1147197796136751105/l-IthLTi_normal.jpg" TargetMode="External" /><Relationship Id="rId1105" Type="http://schemas.openxmlformats.org/officeDocument/2006/relationships/hyperlink" Target="https://pbs.twimg.com/media/D_h1Ae4XkAA0URt.jpg" TargetMode="External" /><Relationship Id="rId1106" Type="http://schemas.openxmlformats.org/officeDocument/2006/relationships/hyperlink" Target="http://pbs.twimg.com/profile_images/1098365132575453184/NAnh8lfl_normal.jpg" TargetMode="External" /><Relationship Id="rId1107" Type="http://schemas.openxmlformats.org/officeDocument/2006/relationships/hyperlink" Target="http://pbs.twimg.com/profile_images/1081271142520946693/iv-RvLc8_normal.jpg" TargetMode="External" /><Relationship Id="rId1108" Type="http://schemas.openxmlformats.org/officeDocument/2006/relationships/hyperlink" Target="http://pbs.twimg.com/profile_images/1020694419790548993/dAiFQPij_normal.jpg" TargetMode="External" /><Relationship Id="rId1109" Type="http://schemas.openxmlformats.org/officeDocument/2006/relationships/hyperlink" Target="https://pbs.twimg.com/media/D_iT6YWXsAUBS-f.jpg" TargetMode="External" /><Relationship Id="rId1110" Type="http://schemas.openxmlformats.org/officeDocument/2006/relationships/hyperlink" Target="https://pbs.twimg.com/media/D_iT6YWXsAUBS-f.jpg" TargetMode="External" /><Relationship Id="rId1111" Type="http://schemas.openxmlformats.org/officeDocument/2006/relationships/hyperlink" Target="https://pbs.twimg.com/media/D_iT6YWXsAUBS-f.jpg" TargetMode="External" /><Relationship Id="rId1112" Type="http://schemas.openxmlformats.org/officeDocument/2006/relationships/hyperlink" Target="https://pbs.twimg.com/media/D_iT6YWXsAUBS-f.jpg" TargetMode="External" /><Relationship Id="rId1113" Type="http://schemas.openxmlformats.org/officeDocument/2006/relationships/hyperlink" Target="http://pbs.twimg.com/profile_images/378800000617015106/e1a4f50597e0647e47d7c89e070dfec9_normal.jpeg" TargetMode="External" /><Relationship Id="rId1114" Type="http://schemas.openxmlformats.org/officeDocument/2006/relationships/hyperlink" Target="http://pbs.twimg.com/profile_images/1142149225599442945/-l-7K_Ka_normal.jpg" TargetMode="External" /><Relationship Id="rId1115" Type="http://schemas.openxmlformats.org/officeDocument/2006/relationships/hyperlink" Target="https://pbs.twimg.com/media/D_iT6YWXsAUBS-f.jpg" TargetMode="External" /><Relationship Id="rId1116" Type="http://schemas.openxmlformats.org/officeDocument/2006/relationships/hyperlink" Target="https://pbs.twimg.com/media/D_iT6YWXsAUBS-f.jpg" TargetMode="External" /><Relationship Id="rId1117" Type="http://schemas.openxmlformats.org/officeDocument/2006/relationships/hyperlink" Target="https://pbs.twimg.com/media/D_iQx0qUcAAK2hx.jpg" TargetMode="External" /><Relationship Id="rId1118" Type="http://schemas.openxmlformats.org/officeDocument/2006/relationships/hyperlink" Target="https://pbs.twimg.com/media/D_iQx0qUcAAK2hx.jpg" TargetMode="External" /><Relationship Id="rId1119" Type="http://schemas.openxmlformats.org/officeDocument/2006/relationships/hyperlink" Target="https://pbs.twimg.com/media/D_iQx0qUcAAK2hx.jpg" TargetMode="External" /><Relationship Id="rId1120" Type="http://schemas.openxmlformats.org/officeDocument/2006/relationships/hyperlink" Target="http://pbs.twimg.com/profile_images/1141088120227713027/_A7HKwKO_normal.jpg" TargetMode="External" /><Relationship Id="rId1121" Type="http://schemas.openxmlformats.org/officeDocument/2006/relationships/hyperlink" Target="http://pbs.twimg.com/profile_images/1141088120227713027/_A7HKwKO_normal.jpg" TargetMode="External" /><Relationship Id="rId1122" Type="http://schemas.openxmlformats.org/officeDocument/2006/relationships/hyperlink" Target="http://pbs.twimg.com/profile_images/1141088120227713027/_A7HKwKO_normal.jpg" TargetMode="External" /><Relationship Id="rId1123" Type="http://schemas.openxmlformats.org/officeDocument/2006/relationships/hyperlink" Target="http://pbs.twimg.com/profile_images/1141088120227713027/_A7HKwKO_normal.jpg" TargetMode="External" /><Relationship Id="rId1124" Type="http://schemas.openxmlformats.org/officeDocument/2006/relationships/hyperlink" Target="http://pbs.twimg.com/profile_images/1150062962629124096/qciQw-nO_normal.jpg" TargetMode="External" /><Relationship Id="rId1125" Type="http://schemas.openxmlformats.org/officeDocument/2006/relationships/hyperlink" Target="http://pbs.twimg.com/profile_images/1150062962629124096/qciQw-nO_normal.jpg" TargetMode="External" /><Relationship Id="rId1126" Type="http://schemas.openxmlformats.org/officeDocument/2006/relationships/hyperlink" Target="http://pbs.twimg.com/profile_images/695602198776979456/pOPL96ZC_normal.jpg" TargetMode="External" /><Relationship Id="rId1127" Type="http://schemas.openxmlformats.org/officeDocument/2006/relationships/hyperlink" Target="https://pbs.twimg.com/media/D_iT6YWXsAUBS-f.jpg" TargetMode="External" /><Relationship Id="rId1128" Type="http://schemas.openxmlformats.org/officeDocument/2006/relationships/hyperlink" Target="https://pbs.twimg.com/media/D_iT6YWXsAUBS-f.jpg" TargetMode="External" /><Relationship Id="rId1129" Type="http://schemas.openxmlformats.org/officeDocument/2006/relationships/hyperlink" Target="https://pbs.twimg.com/media/D_iT6YWXsAUBS-f.jpg" TargetMode="External" /><Relationship Id="rId1130" Type="http://schemas.openxmlformats.org/officeDocument/2006/relationships/hyperlink" Target="https://pbs.twimg.com/media/D_iT6YWXsAUBS-f.jpg" TargetMode="External" /><Relationship Id="rId1131" Type="http://schemas.openxmlformats.org/officeDocument/2006/relationships/hyperlink" Target="https://pbs.twimg.com/media/D_iT6YWXsAUBS-f.jpg" TargetMode="External" /><Relationship Id="rId1132" Type="http://schemas.openxmlformats.org/officeDocument/2006/relationships/hyperlink" Target="https://pbs.twimg.com/media/D_iT6YWXsAUBS-f.jpg" TargetMode="External" /><Relationship Id="rId1133" Type="http://schemas.openxmlformats.org/officeDocument/2006/relationships/hyperlink" Target="https://pbs.twimg.com/media/D_iT6YWXsAUBS-f.jpg" TargetMode="External" /><Relationship Id="rId1134" Type="http://schemas.openxmlformats.org/officeDocument/2006/relationships/hyperlink" Target="https://pbs.twimg.com/media/D_iT6YWXsAUBS-f.jpg" TargetMode="External" /><Relationship Id="rId1135" Type="http://schemas.openxmlformats.org/officeDocument/2006/relationships/hyperlink" Target="http://pbs.twimg.com/profile_images/1141917076677959682/frcc_dHV_normal.jpg" TargetMode="External" /><Relationship Id="rId1136" Type="http://schemas.openxmlformats.org/officeDocument/2006/relationships/hyperlink" Target="http://pbs.twimg.com/profile_images/1141917076677959682/frcc_dHV_normal.jpg" TargetMode="External" /><Relationship Id="rId1137" Type="http://schemas.openxmlformats.org/officeDocument/2006/relationships/hyperlink" Target="http://pbs.twimg.com/profile_images/1141917076677959682/frcc_dHV_normal.jpg" TargetMode="External" /><Relationship Id="rId1138" Type="http://schemas.openxmlformats.org/officeDocument/2006/relationships/hyperlink" Target="https://pbs.twimg.com/media/D_iT6YWXsAUBS-f.jpg" TargetMode="External" /><Relationship Id="rId1139" Type="http://schemas.openxmlformats.org/officeDocument/2006/relationships/hyperlink" Target="https://pbs.twimg.com/media/D_iT6YWXsAUBS-f.jpg" TargetMode="External" /><Relationship Id="rId1140" Type="http://schemas.openxmlformats.org/officeDocument/2006/relationships/hyperlink" Target="http://pbs.twimg.com/profile_images/1137857329733492736/UpJnnZoi_normal.jpg" TargetMode="External" /><Relationship Id="rId1141" Type="http://schemas.openxmlformats.org/officeDocument/2006/relationships/hyperlink" Target="https://pbs.twimg.com/media/D_iQx0qUcAAK2hx.jpg" TargetMode="External" /><Relationship Id="rId1142" Type="http://schemas.openxmlformats.org/officeDocument/2006/relationships/hyperlink" Target="https://pbs.twimg.com/media/D_iQx0qUcAAK2hx.jpg" TargetMode="External" /><Relationship Id="rId1143" Type="http://schemas.openxmlformats.org/officeDocument/2006/relationships/hyperlink" Target="https://pbs.twimg.com/media/D_iQx0qUcAAK2hx.jpg" TargetMode="External" /><Relationship Id="rId1144" Type="http://schemas.openxmlformats.org/officeDocument/2006/relationships/hyperlink" Target="http://pbs.twimg.com/profile_images/1068835697296056322/8CFja_PP_normal.jpg" TargetMode="External" /><Relationship Id="rId1145" Type="http://schemas.openxmlformats.org/officeDocument/2006/relationships/hyperlink" Target="http://pbs.twimg.com/profile_images/1068835697296056322/8CFja_PP_normal.jpg" TargetMode="External" /><Relationship Id="rId1146" Type="http://schemas.openxmlformats.org/officeDocument/2006/relationships/hyperlink" Target="http://pbs.twimg.com/profile_images/1068835697296056322/8CFja_PP_normal.jpg" TargetMode="External" /><Relationship Id="rId1147" Type="http://schemas.openxmlformats.org/officeDocument/2006/relationships/hyperlink" Target="http://pbs.twimg.com/profile_images/1068835697296056322/8CFja_PP_normal.jpg" TargetMode="External" /><Relationship Id="rId1148" Type="http://schemas.openxmlformats.org/officeDocument/2006/relationships/hyperlink" Target="https://pbs.twimg.com/media/D_iT6YWXsAUBS-f.jpg" TargetMode="External" /><Relationship Id="rId1149" Type="http://schemas.openxmlformats.org/officeDocument/2006/relationships/hyperlink" Target="https://pbs.twimg.com/media/D_iT6YWXsAUBS-f.jpg" TargetMode="External" /><Relationship Id="rId1150" Type="http://schemas.openxmlformats.org/officeDocument/2006/relationships/hyperlink" Target="https://pbs.twimg.com/media/D_iT6YWXsAUBS-f.jpg" TargetMode="External" /><Relationship Id="rId1151" Type="http://schemas.openxmlformats.org/officeDocument/2006/relationships/hyperlink" Target="https://pbs.twimg.com/media/D_iT6YWXsAUBS-f.jpg" TargetMode="External" /><Relationship Id="rId1152" Type="http://schemas.openxmlformats.org/officeDocument/2006/relationships/hyperlink" Target="https://pbs.twimg.com/media/D_iQx0qUcAAK2hx.jpg" TargetMode="External" /><Relationship Id="rId1153" Type="http://schemas.openxmlformats.org/officeDocument/2006/relationships/hyperlink" Target="https://pbs.twimg.com/media/D_iQx0qUcAAK2hx.jpg" TargetMode="External" /><Relationship Id="rId1154" Type="http://schemas.openxmlformats.org/officeDocument/2006/relationships/hyperlink" Target="https://pbs.twimg.com/media/D_iQx0qUcAAK2hx.jpg" TargetMode="External" /><Relationship Id="rId1155" Type="http://schemas.openxmlformats.org/officeDocument/2006/relationships/hyperlink" Target="http://pbs.twimg.com/profile_images/1149224311024226304/ULDq927x_normal.jpg" TargetMode="External" /><Relationship Id="rId1156" Type="http://schemas.openxmlformats.org/officeDocument/2006/relationships/hyperlink" Target="http://pbs.twimg.com/profile_images/1149224311024226304/ULDq927x_normal.jpg" TargetMode="External" /><Relationship Id="rId1157" Type="http://schemas.openxmlformats.org/officeDocument/2006/relationships/hyperlink" Target="http://pbs.twimg.com/profile_images/1149224311024226304/ULDq927x_normal.jpg" TargetMode="External" /><Relationship Id="rId1158" Type="http://schemas.openxmlformats.org/officeDocument/2006/relationships/hyperlink" Target="http://pbs.twimg.com/profile_images/1149224311024226304/ULDq927x_normal.jpg" TargetMode="External" /><Relationship Id="rId1159" Type="http://schemas.openxmlformats.org/officeDocument/2006/relationships/hyperlink" Target="http://pbs.twimg.com/profile_images/1016752147059404802/21LRJ7gs_normal.jpg" TargetMode="External" /><Relationship Id="rId1160" Type="http://schemas.openxmlformats.org/officeDocument/2006/relationships/hyperlink" Target="http://pbs.twimg.com/profile_images/1016752147059404802/21LRJ7gs_normal.jpg" TargetMode="External" /><Relationship Id="rId1161" Type="http://schemas.openxmlformats.org/officeDocument/2006/relationships/hyperlink" Target="https://pbs.twimg.com/media/D_iT6YWXsAUBS-f.jpg" TargetMode="External" /><Relationship Id="rId1162" Type="http://schemas.openxmlformats.org/officeDocument/2006/relationships/hyperlink" Target="https://pbs.twimg.com/media/D_iT6YWXsAUBS-f.jpg" TargetMode="External" /><Relationship Id="rId1163" Type="http://schemas.openxmlformats.org/officeDocument/2006/relationships/hyperlink" Target="http://pbs.twimg.com/profile_images/1150275629029441536/byPejd8Y_normal.jpg" TargetMode="External" /><Relationship Id="rId1164" Type="http://schemas.openxmlformats.org/officeDocument/2006/relationships/hyperlink" Target="http://pbs.twimg.com/profile_images/1129886663759372288/1Ww0OqXP_normal.jpg" TargetMode="External" /><Relationship Id="rId1165" Type="http://schemas.openxmlformats.org/officeDocument/2006/relationships/hyperlink" Target="https://pbs.twimg.com/media/D_iQx0qUcAAK2hx.jpg" TargetMode="External" /><Relationship Id="rId1166" Type="http://schemas.openxmlformats.org/officeDocument/2006/relationships/hyperlink" Target="https://pbs.twimg.com/media/D_iQx0qUcAAK2hx.jpg" TargetMode="External" /><Relationship Id="rId1167" Type="http://schemas.openxmlformats.org/officeDocument/2006/relationships/hyperlink" Target="https://pbs.twimg.com/media/D_iQx0qUcAAK2hx.jpg" TargetMode="External" /><Relationship Id="rId1168" Type="http://schemas.openxmlformats.org/officeDocument/2006/relationships/hyperlink" Target="https://pbs.twimg.com/media/D_hp-EPWsAAayYI.jpg" TargetMode="External" /><Relationship Id="rId1169" Type="http://schemas.openxmlformats.org/officeDocument/2006/relationships/hyperlink" Target="http://pbs.twimg.com/profile_images/1137548525833773057/5oBOAlR1_normal.jpg" TargetMode="External" /><Relationship Id="rId1170" Type="http://schemas.openxmlformats.org/officeDocument/2006/relationships/hyperlink" Target="http://pbs.twimg.com/profile_images/1043980332373102592/STNzyQrH_normal.jpg" TargetMode="External" /><Relationship Id="rId1171" Type="http://schemas.openxmlformats.org/officeDocument/2006/relationships/hyperlink" Target="http://pbs.twimg.com/profile_images/1043980332373102592/STNzyQrH_normal.jpg" TargetMode="External" /><Relationship Id="rId1172" Type="http://schemas.openxmlformats.org/officeDocument/2006/relationships/hyperlink" Target="http://pbs.twimg.com/profile_images/1097544261728387072/VqbW323A_normal.jpg" TargetMode="External" /><Relationship Id="rId1173" Type="http://schemas.openxmlformats.org/officeDocument/2006/relationships/hyperlink" Target="http://pbs.twimg.com/profile_images/1097544261728387072/VqbW323A_normal.jpg" TargetMode="External" /><Relationship Id="rId1174" Type="http://schemas.openxmlformats.org/officeDocument/2006/relationships/hyperlink" Target="http://pbs.twimg.com/profile_images/1092274004558135296/cMJFPSl__normal.jpg" TargetMode="External" /><Relationship Id="rId1175" Type="http://schemas.openxmlformats.org/officeDocument/2006/relationships/hyperlink" Target="https://pbs.twimg.com/media/D_iQx0qUcAAK2hx.jpg" TargetMode="External" /><Relationship Id="rId1176" Type="http://schemas.openxmlformats.org/officeDocument/2006/relationships/hyperlink" Target="https://pbs.twimg.com/media/D_iQx0qUcAAK2hx.jpg" TargetMode="External" /><Relationship Id="rId1177" Type="http://schemas.openxmlformats.org/officeDocument/2006/relationships/hyperlink" Target="https://pbs.twimg.com/media/D_iQx0qUcAAK2hx.jpg" TargetMode="External" /><Relationship Id="rId1178" Type="http://schemas.openxmlformats.org/officeDocument/2006/relationships/hyperlink" Target="http://pbs.twimg.com/profile_images/1148346971209510912/fNWCBEPy_normal.jpg" TargetMode="External" /><Relationship Id="rId1179" Type="http://schemas.openxmlformats.org/officeDocument/2006/relationships/hyperlink" Target="http://pbs.twimg.com/profile_images/1148346971209510912/fNWCBEPy_normal.jpg" TargetMode="External" /><Relationship Id="rId1180" Type="http://schemas.openxmlformats.org/officeDocument/2006/relationships/hyperlink" Target="http://pbs.twimg.com/profile_images/1148346971209510912/fNWCBEPy_normal.jpg" TargetMode="External" /><Relationship Id="rId1181" Type="http://schemas.openxmlformats.org/officeDocument/2006/relationships/hyperlink" Target="http://pbs.twimg.com/profile_images/1148346971209510912/fNWCBEPy_normal.jpg" TargetMode="External" /><Relationship Id="rId1182" Type="http://schemas.openxmlformats.org/officeDocument/2006/relationships/hyperlink" Target="https://pbs.twimg.com/media/D_iQx0qUcAAK2hx.jpg" TargetMode="External" /><Relationship Id="rId1183" Type="http://schemas.openxmlformats.org/officeDocument/2006/relationships/hyperlink" Target="https://pbs.twimg.com/media/D_h6uLeXoAAu93n.jpg" TargetMode="External" /><Relationship Id="rId1184" Type="http://schemas.openxmlformats.org/officeDocument/2006/relationships/hyperlink" Target="https://pbs.twimg.com/media/D_h6uLeXoAAu93n.jpg" TargetMode="External" /><Relationship Id="rId1185" Type="http://schemas.openxmlformats.org/officeDocument/2006/relationships/hyperlink" Target="https://pbs.twimg.com/media/D_h6uLeXoAAu93n.jpg" TargetMode="External" /><Relationship Id="rId1186" Type="http://schemas.openxmlformats.org/officeDocument/2006/relationships/hyperlink" Target="https://pbs.twimg.com/media/D_iT6YWXsAUBS-f.jpg" TargetMode="External" /><Relationship Id="rId1187" Type="http://schemas.openxmlformats.org/officeDocument/2006/relationships/hyperlink" Target="https://pbs.twimg.com/media/D_iT6YWXsAUBS-f.jpg" TargetMode="External" /><Relationship Id="rId1188" Type="http://schemas.openxmlformats.org/officeDocument/2006/relationships/hyperlink" Target="https://pbs.twimg.com/media/D_iQx0qUcAAK2hx.jpg" TargetMode="External" /><Relationship Id="rId1189" Type="http://schemas.openxmlformats.org/officeDocument/2006/relationships/hyperlink" Target="https://pbs.twimg.com/media/D_iQx0qUcAAK2hx.jpg" TargetMode="External" /><Relationship Id="rId1190" Type="http://schemas.openxmlformats.org/officeDocument/2006/relationships/hyperlink" Target="https://pbs.twimg.com/media/D_iQx0qUcAAK2hx.jpg" TargetMode="External" /><Relationship Id="rId1191" Type="http://schemas.openxmlformats.org/officeDocument/2006/relationships/hyperlink" Target="https://pbs.twimg.com/media/D_iQx0qUcAAK2hx.jpg" TargetMode="External" /><Relationship Id="rId1192" Type="http://schemas.openxmlformats.org/officeDocument/2006/relationships/hyperlink" Target="https://pbs.twimg.com/media/D_iQx0qUcAAK2hx.jpg" TargetMode="External" /><Relationship Id="rId1193" Type="http://schemas.openxmlformats.org/officeDocument/2006/relationships/hyperlink" Target="https://pbs.twimg.com/media/D_iQx0qUcAAK2hx.jpg" TargetMode="External" /><Relationship Id="rId1194" Type="http://schemas.openxmlformats.org/officeDocument/2006/relationships/hyperlink" Target="http://pbs.twimg.com/profile_images/1115030115434385408/IWbzg1dG_normal.jpg" TargetMode="External" /><Relationship Id="rId1195" Type="http://schemas.openxmlformats.org/officeDocument/2006/relationships/hyperlink" Target="http://pbs.twimg.com/profile_images/1139214213681991680/kPtleNOa_normal.jpg" TargetMode="External" /><Relationship Id="rId1196" Type="http://schemas.openxmlformats.org/officeDocument/2006/relationships/hyperlink" Target="https://pbs.twimg.com/media/D_iQx0qUcAAK2hx.jpg" TargetMode="External" /><Relationship Id="rId1197" Type="http://schemas.openxmlformats.org/officeDocument/2006/relationships/hyperlink" Target="https://pbs.twimg.com/media/D_iQx0qUcAAK2hx.jpg" TargetMode="External" /><Relationship Id="rId1198" Type="http://schemas.openxmlformats.org/officeDocument/2006/relationships/hyperlink" Target="https://pbs.twimg.com/media/D_iQx0qUcAAK2hx.jpg" TargetMode="External" /><Relationship Id="rId1199" Type="http://schemas.openxmlformats.org/officeDocument/2006/relationships/hyperlink" Target="https://pbs.twimg.com/media/D_iXnyBWwAA9R0S.jpg" TargetMode="External" /><Relationship Id="rId1200" Type="http://schemas.openxmlformats.org/officeDocument/2006/relationships/hyperlink" Target="https://pbs.twimg.com/media/D_h7PW-XkAAvJ1z.jpg" TargetMode="External" /><Relationship Id="rId1201" Type="http://schemas.openxmlformats.org/officeDocument/2006/relationships/hyperlink" Target="https://pbs.twimg.com/media/D_h7PW-XkAAvJ1z.jpg" TargetMode="External" /><Relationship Id="rId1202" Type="http://schemas.openxmlformats.org/officeDocument/2006/relationships/hyperlink" Target="https://pbs.twimg.com/media/D_h6uLeXoAAu93n.jpg" TargetMode="External" /><Relationship Id="rId1203" Type="http://schemas.openxmlformats.org/officeDocument/2006/relationships/hyperlink" Target="https://pbs.twimg.com/media/D_h6uLeXoAAu93n.jpg" TargetMode="External" /><Relationship Id="rId1204" Type="http://schemas.openxmlformats.org/officeDocument/2006/relationships/hyperlink" Target="https://pbs.twimg.com/media/D_h6uLeXoAAu93n.jpg" TargetMode="External" /><Relationship Id="rId1205" Type="http://schemas.openxmlformats.org/officeDocument/2006/relationships/hyperlink" Target="https://pbs.twimg.com/media/D_h7PW-XkAAvJ1z.jpg" TargetMode="External" /><Relationship Id="rId1206" Type="http://schemas.openxmlformats.org/officeDocument/2006/relationships/hyperlink" Target="https://pbs.twimg.com/media/D_hnXV6U0AIduWq.jpg" TargetMode="External" /><Relationship Id="rId1207" Type="http://schemas.openxmlformats.org/officeDocument/2006/relationships/hyperlink" Target="https://pbs.twimg.com/media/D_hnXV6U0AIduWq.jpg" TargetMode="External" /><Relationship Id="rId1208" Type="http://schemas.openxmlformats.org/officeDocument/2006/relationships/hyperlink" Target="http://pbs.twimg.com/profile_images/1144752298146574336/8n0uuMt2_normal.jpg" TargetMode="External" /><Relationship Id="rId1209" Type="http://schemas.openxmlformats.org/officeDocument/2006/relationships/hyperlink" Target="http://pbs.twimg.com/profile_images/1144752298146574336/8n0uuMt2_normal.jpg" TargetMode="External" /><Relationship Id="rId1210" Type="http://schemas.openxmlformats.org/officeDocument/2006/relationships/hyperlink" Target="http://pbs.twimg.com/profile_images/1144752298146574336/8n0uuMt2_normal.jpg" TargetMode="External" /><Relationship Id="rId1211" Type="http://schemas.openxmlformats.org/officeDocument/2006/relationships/hyperlink" Target="http://pbs.twimg.com/profile_images/1144752298146574336/8n0uuMt2_normal.jpg" TargetMode="External" /><Relationship Id="rId1212" Type="http://schemas.openxmlformats.org/officeDocument/2006/relationships/hyperlink" Target="http://pbs.twimg.com/profile_images/798050976049397760/WuXvZkSk_normal.jpg" TargetMode="External" /><Relationship Id="rId1213" Type="http://schemas.openxmlformats.org/officeDocument/2006/relationships/hyperlink" Target="https://pbs.twimg.com/tweet_video_thumb/D_iXt8NXoAgoIol.jpg" TargetMode="External" /><Relationship Id="rId1214" Type="http://schemas.openxmlformats.org/officeDocument/2006/relationships/hyperlink" Target="https://pbs.twimg.com/tweet_video_thumb/D_iXt8NXoAgoIol.jpg" TargetMode="External" /><Relationship Id="rId1215" Type="http://schemas.openxmlformats.org/officeDocument/2006/relationships/hyperlink" Target="https://pbs.twimg.com/media/D_iQx0qUcAAK2hx.jpg" TargetMode="External" /><Relationship Id="rId1216" Type="http://schemas.openxmlformats.org/officeDocument/2006/relationships/hyperlink" Target="https://pbs.twimg.com/media/D_iQx0qUcAAK2hx.jpg" TargetMode="External" /><Relationship Id="rId1217" Type="http://schemas.openxmlformats.org/officeDocument/2006/relationships/hyperlink" Target="https://pbs.twimg.com/media/D_iQx0qUcAAK2hx.jpg" TargetMode="External" /><Relationship Id="rId1218" Type="http://schemas.openxmlformats.org/officeDocument/2006/relationships/hyperlink" Target="https://pbs.twimg.com/media/D_iQx0qUcAAK2hx.jpg" TargetMode="External" /><Relationship Id="rId1219" Type="http://schemas.openxmlformats.org/officeDocument/2006/relationships/hyperlink" Target="https://pbs.twimg.com/media/D_iQx0qUcAAK2hx.jpg" TargetMode="External" /><Relationship Id="rId1220" Type="http://schemas.openxmlformats.org/officeDocument/2006/relationships/hyperlink" Target="https://pbs.twimg.com/media/D_iQx0qUcAAK2hx.jpg" TargetMode="External" /><Relationship Id="rId1221" Type="http://schemas.openxmlformats.org/officeDocument/2006/relationships/hyperlink" Target="http://pbs.twimg.com/profile_images/1090828693490982913/ZpRHyho3_normal.jpg" TargetMode="External" /><Relationship Id="rId1222" Type="http://schemas.openxmlformats.org/officeDocument/2006/relationships/hyperlink" Target="https://pbs.twimg.com/media/D_iT6YWXsAUBS-f.jpg" TargetMode="External" /><Relationship Id="rId1223" Type="http://schemas.openxmlformats.org/officeDocument/2006/relationships/hyperlink" Target="https://pbs.twimg.com/media/D_iT6YWXsAUBS-f.jpg" TargetMode="External" /><Relationship Id="rId1224" Type="http://schemas.openxmlformats.org/officeDocument/2006/relationships/hyperlink" Target="https://pbs.twimg.com/media/D_iQx0qUcAAK2hx.jpg" TargetMode="External" /><Relationship Id="rId1225" Type="http://schemas.openxmlformats.org/officeDocument/2006/relationships/hyperlink" Target="https://pbs.twimg.com/media/D_iQx0qUcAAK2hx.jpg" TargetMode="External" /><Relationship Id="rId1226" Type="http://schemas.openxmlformats.org/officeDocument/2006/relationships/hyperlink" Target="https://pbs.twimg.com/media/D_iQx0qUcAAK2hx.jpg" TargetMode="External" /><Relationship Id="rId1227" Type="http://schemas.openxmlformats.org/officeDocument/2006/relationships/hyperlink" Target="https://pbs.twimg.com/media/D_iQx0qUcAAK2hx.jpg" TargetMode="External" /><Relationship Id="rId1228" Type="http://schemas.openxmlformats.org/officeDocument/2006/relationships/hyperlink" Target="https://pbs.twimg.com/media/D_iQx0qUcAAK2hx.jpg" TargetMode="External" /><Relationship Id="rId1229" Type="http://schemas.openxmlformats.org/officeDocument/2006/relationships/hyperlink" Target="https://pbs.twimg.com/media/D_iQx0qUcAAK2hx.jpg" TargetMode="External" /><Relationship Id="rId1230" Type="http://schemas.openxmlformats.org/officeDocument/2006/relationships/hyperlink" Target="http://pbs.twimg.com/profile_images/991840738727018497/L6zEloYz_normal.jpg" TargetMode="External" /><Relationship Id="rId1231" Type="http://schemas.openxmlformats.org/officeDocument/2006/relationships/hyperlink" Target="http://pbs.twimg.com/profile_images/991840738727018497/L6zEloYz_normal.jpg" TargetMode="External" /><Relationship Id="rId1232" Type="http://schemas.openxmlformats.org/officeDocument/2006/relationships/hyperlink" Target="http://pbs.twimg.com/profile_images/953925988009893888/2aNCnmSL_normal.jpg" TargetMode="External" /><Relationship Id="rId1233" Type="http://schemas.openxmlformats.org/officeDocument/2006/relationships/hyperlink" Target="http://pbs.twimg.com/profile_images/953925988009893888/2aNCnmSL_normal.jpg" TargetMode="External" /><Relationship Id="rId1234" Type="http://schemas.openxmlformats.org/officeDocument/2006/relationships/hyperlink" Target="http://pbs.twimg.com/profile_images/953925988009893888/2aNCnmSL_normal.jpg" TargetMode="External" /><Relationship Id="rId1235" Type="http://schemas.openxmlformats.org/officeDocument/2006/relationships/hyperlink" Target="http://pbs.twimg.com/profile_images/953925988009893888/2aNCnmSL_normal.jpg" TargetMode="External" /><Relationship Id="rId1236" Type="http://schemas.openxmlformats.org/officeDocument/2006/relationships/hyperlink" Target="https://pbs.twimg.com/media/D_iQx0qUcAAK2hx.jpg" TargetMode="External" /><Relationship Id="rId1237" Type="http://schemas.openxmlformats.org/officeDocument/2006/relationships/hyperlink" Target="https://pbs.twimg.com/media/D_iQx0qUcAAK2hx.jpg" TargetMode="External" /><Relationship Id="rId1238" Type="http://schemas.openxmlformats.org/officeDocument/2006/relationships/hyperlink" Target="https://pbs.twimg.com/media/D_iQx0qUcAAK2hx.jpg" TargetMode="External" /><Relationship Id="rId1239" Type="http://schemas.openxmlformats.org/officeDocument/2006/relationships/hyperlink" Target="https://pbs.twimg.com/media/D_iQx0qUcAAK2hx.jpg" TargetMode="External" /><Relationship Id="rId1240" Type="http://schemas.openxmlformats.org/officeDocument/2006/relationships/hyperlink" Target="https://pbs.twimg.com/media/D_iQx0qUcAAK2hx.jpg" TargetMode="External" /><Relationship Id="rId1241" Type="http://schemas.openxmlformats.org/officeDocument/2006/relationships/hyperlink" Target="https://pbs.twimg.com/media/D_iQx0qUcAAK2hx.jpg" TargetMode="External" /><Relationship Id="rId1242" Type="http://schemas.openxmlformats.org/officeDocument/2006/relationships/hyperlink" Target="http://pbs.twimg.com/profile_images/1007719577172598784/MmWhYua4_normal.jpg" TargetMode="External" /><Relationship Id="rId1243" Type="http://schemas.openxmlformats.org/officeDocument/2006/relationships/hyperlink" Target="http://pbs.twimg.com/profile_images/1007719577172598784/MmWhYua4_normal.jpg" TargetMode="External" /><Relationship Id="rId1244" Type="http://schemas.openxmlformats.org/officeDocument/2006/relationships/hyperlink" Target="http://pbs.twimg.com/profile_images/758077111739543552/3qk3C0_g_normal.jpg" TargetMode="External" /><Relationship Id="rId1245" Type="http://schemas.openxmlformats.org/officeDocument/2006/relationships/hyperlink" Target="http://pbs.twimg.com/profile_images/758077111739543552/3qk3C0_g_normal.jpg" TargetMode="External" /><Relationship Id="rId1246" Type="http://schemas.openxmlformats.org/officeDocument/2006/relationships/hyperlink" Target="http://pbs.twimg.com/profile_images/758077111739543552/3qk3C0_g_normal.jpg" TargetMode="External" /><Relationship Id="rId1247" Type="http://schemas.openxmlformats.org/officeDocument/2006/relationships/hyperlink" Target="https://pbs.twimg.com/tweet_video_thumb/D_iX49jWsAEHNV5.jpg" TargetMode="External" /><Relationship Id="rId1248" Type="http://schemas.openxmlformats.org/officeDocument/2006/relationships/hyperlink" Target="http://pbs.twimg.com/profile_images/1139010610992242688/28j0HqvB_normal.jpg" TargetMode="External" /><Relationship Id="rId1249" Type="http://schemas.openxmlformats.org/officeDocument/2006/relationships/hyperlink" Target="http://pbs.twimg.com/profile_images/1139010610992242688/28j0HqvB_normal.jpg" TargetMode="External" /><Relationship Id="rId1250" Type="http://schemas.openxmlformats.org/officeDocument/2006/relationships/hyperlink" Target="https://pbs.twimg.com/media/D_iQx0qUcAAK2hx.jpg" TargetMode="External" /><Relationship Id="rId1251" Type="http://schemas.openxmlformats.org/officeDocument/2006/relationships/hyperlink" Target="https://pbs.twimg.com/media/D_iQx0qUcAAK2hx.jpg" TargetMode="External" /><Relationship Id="rId1252" Type="http://schemas.openxmlformats.org/officeDocument/2006/relationships/hyperlink" Target="https://pbs.twimg.com/media/D_iQx0qUcAAK2hx.jpg" TargetMode="External" /><Relationship Id="rId1253" Type="http://schemas.openxmlformats.org/officeDocument/2006/relationships/hyperlink" Target="http://pbs.twimg.com/profile_images/1115623362192134149/D1R1kiRd_normal.jpg" TargetMode="External" /><Relationship Id="rId1254" Type="http://schemas.openxmlformats.org/officeDocument/2006/relationships/hyperlink" Target="http://pbs.twimg.com/profile_images/1115623362192134149/D1R1kiRd_normal.jpg" TargetMode="External" /><Relationship Id="rId1255" Type="http://schemas.openxmlformats.org/officeDocument/2006/relationships/hyperlink" Target="http://pbs.twimg.com/profile_images/1115623362192134149/D1R1kiRd_normal.jpg" TargetMode="External" /><Relationship Id="rId1256" Type="http://schemas.openxmlformats.org/officeDocument/2006/relationships/hyperlink" Target="http://pbs.twimg.com/profile_images/1115623362192134149/D1R1kiRd_normal.jpg" TargetMode="External" /><Relationship Id="rId1257" Type="http://schemas.openxmlformats.org/officeDocument/2006/relationships/hyperlink" Target="https://pbs.twimg.com/media/D_iQx0qUcAAK2hx.jpg" TargetMode="External" /><Relationship Id="rId1258" Type="http://schemas.openxmlformats.org/officeDocument/2006/relationships/hyperlink" Target="https://pbs.twimg.com/media/D_iQx0qUcAAK2hx.jpg" TargetMode="External" /><Relationship Id="rId1259" Type="http://schemas.openxmlformats.org/officeDocument/2006/relationships/hyperlink" Target="https://pbs.twimg.com/media/D_iQx0qUcAAK2hx.jpg" TargetMode="External" /><Relationship Id="rId1260" Type="http://schemas.openxmlformats.org/officeDocument/2006/relationships/hyperlink" Target="http://pbs.twimg.com/profile_images/1146980436339564544/ioIcw-2Z_normal.png" TargetMode="External" /><Relationship Id="rId1261" Type="http://schemas.openxmlformats.org/officeDocument/2006/relationships/hyperlink" Target="http://pbs.twimg.com/profile_images/1146980436339564544/ioIcw-2Z_normal.png" TargetMode="External" /><Relationship Id="rId1262" Type="http://schemas.openxmlformats.org/officeDocument/2006/relationships/hyperlink" Target="https://pbs.twimg.com/media/D_iJ3bmXsAAMOx6.png" TargetMode="External" /><Relationship Id="rId1263" Type="http://schemas.openxmlformats.org/officeDocument/2006/relationships/hyperlink" Target="http://pbs.twimg.com/profile_images/1096907564325982208/oaMkAetg_normal.png" TargetMode="External" /><Relationship Id="rId1264" Type="http://schemas.openxmlformats.org/officeDocument/2006/relationships/hyperlink" Target="http://pbs.twimg.com/profile_images/1096907564325982208/oaMkAetg_normal.png" TargetMode="External" /><Relationship Id="rId1265" Type="http://schemas.openxmlformats.org/officeDocument/2006/relationships/hyperlink" Target="http://pbs.twimg.com/profile_images/1145391743392632833/IuuHWgZ5_normal.jpg" TargetMode="External" /><Relationship Id="rId1266" Type="http://schemas.openxmlformats.org/officeDocument/2006/relationships/hyperlink" Target="http://pbs.twimg.com/profile_images/1148230012904136704/l8qRWwUL_normal.jpg" TargetMode="External" /><Relationship Id="rId1267" Type="http://schemas.openxmlformats.org/officeDocument/2006/relationships/hyperlink" Target="http://pbs.twimg.com/profile_images/1148230012904136704/l8qRWwUL_normal.jpg" TargetMode="External" /><Relationship Id="rId1268" Type="http://schemas.openxmlformats.org/officeDocument/2006/relationships/hyperlink" Target="http://pbs.twimg.com/profile_images/1148230012904136704/l8qRWwUL_normal.jpg" TargetMode="External" /><Relationship Id="rId1269" Type="http://schemas.openxmlformats.org/officeDocument/2006/relationships/hyperlink" Target="https://pbs.twimg.com/media/D_iQx0qUcAAK2hx.jpg" TargetMode="External" /><Relationship Id="rId1270" Type="http://schemas.openxmlformats.org/officeDocument/2006/relationships/hyperlink" Target="https://pbs.twimg.com/media/D_iQx0qUcAAK2hx.jpg" TargetMode="External" /><Relationship Id="rId1271" Type="http://schemas.openxmlformats.org/officeDocument/2006/relationships/hyperlink" Target="https://pbs.twimg.com/media/D_iQx0qUcAAK2hx.jpg" TargetMode="External" /><Relationship Id="rId1272" Type="http://schemas.openxmlformats.org/officeDocument/2006/relationships/hyperlink" Target="http://pbs.twimg.com/profile_images/1149448352553029633/-E0zuy9b_normal.jpg" TargetMode="External" /><Relationship Id="rId1273" Type="http://schemas.openxmlformats.org/officeDocument/2006/relationships/hyperlink" Target="http://pbs.twimg.com/profile_images/1144674015862231042/nxI6CxRc_normal.jpg" TargetMode="External" /><Relationship Id="rId1274" Type="http://schemas.openxmlformats.org/officeDocument/2006/relationships/hyperlink" Target="https://pbs.twimg.com/media/D_iQx0qUcAAK2hx.jpg" TargetMode="External" /><Relationship Id="rId1275" Type="http://schemas.openxmlformats.org/officeDocument/2006/relationships/hyperlink" Target="https://pbs.twimg.com/media/D_iQx0qUcAAK2hx.jpg" TargetMode="External" /><Relationship Id="rId1276" Type="http://schemas.openxmlformats.org/officeDocument/2006/relationships/hyperlink" Target="https://pbs.twimg.com/media/D_iQx0qUcAAK2hx.jpg" TargetMode="External" /><Relationship Id="rId1277" Type="http://schemas.openxmlformats.org/officeDocument/2006/relationships/hyperlink" Target="http://pbs.twimg.com/profile_images/1080711199245901824/vvkn5zTe_normal.jpg" TargetMode="External" /><Relationship Id="rId1278" Type="http://schemas.openxmlformats.org/officeDocument/2006/relationships/hyperlink" Target="http://pbs.twimg.com/profile_images/1141551192247607296/toN7SNW8_normal.jpg" TargetMode="External" /><Relationship Id="rId1279" Type="http://schemas.openxmlformats.org/officeDocument/2006/relationships/hyperlink" Target="https://pbs.twimg.com/media/D_iQx0qUcAAK2hx.jpg" TargetMode="External" /><Relationship Id="rId1280" Type="http://schemas.openxmlformats.org/officeDocument/2006/relationships/hyperlink" Target="https://pbs.twimg.com/media/D_iQx0qUcAAK2hx.jpg" TargetMode="External" /><Relationship Id="rId1281" Type="http://schemas.openxmlformats.org/officeDocument/2006/relationships/hyperlink" Target="https://pbs.twimg.com/media/D_iQx0qUcAAK2hx.jpg" TargetMode="External" /><Relationship Id="rId1282" Type="http://schemas.openxmlformats.org/officeDocument/2006/relationships/hyperlink" Target="http://pbs.twimg.com/profile_images/1145139743040200704/FQ2VrSWW_normal.jpg" TargetMode="External" /><Relationship Id="rId1283" Type="http://schemas.openxmlformats.org/officeDocument/2006/relationships/hyperlink" Target="https://pbs.twimg.com/media/D_h6Mz5XYAAKrWS.jpg" TargetMode="External" /><Relationship Id="rId1284" Type="http://schemas.openxmlformats.org/officeDocument/2006/relationships/hyperlink" Target="https://pbs.twimg.com/media/D_h6Mz5XYAAKrWS.jpg" TargetMode="External" /><Relationship Id="rId1285" Type="http://schemas.openxmlformats.org/officeDocument/2006/relationships/hyperlink" Target="http://pbs.twimg.com/profile_images/804699271161409539/bt4ydvv9_normal.jpg" TargetMode="External" /><Relationship Id="rId1286" Type="http://schemas.openxmlformats.org/officeDocument/2006/relationships/hyperlink" Target="http://pbs.twimg.com/profile_images/804699271161409539/bt4ydvv9_normal.jpg" TargetMode="External" /><Relationship Id="rId1287" Type="http://schemas.openxmlformats.org/officeDocument/2006/relationships/hyperlink" Target="http://pbs.twimg.com/profile_images/1144128726327689216/CP74tzGI_normal.jpg" TargetMode="External" /><Relationship Id="rId1288" Type="http://schemas.openxmlformats.org/officeDocument/2006/relationships/hyperlink" Target="http://pbs.twimg.com/profile_images/908720605964275712/G3-Cl7mR_normal.jpg" TargetMode="External" /><Relationship Id="rId1289" Type="http://schemas.openxmlformats.org/officeDocument/2006/relationships/hyperlink" Target="http://pbs.twimg.com/profile_images/1131806929121107968/OEYA2F48_normal.jpg" TargetMode="External" /><Relationship Id="rId1290" Type="http://schemas.openxmlformats.org/officeDocument/2006/relationships/hyperlink" Target="http://pbs.twimg.com/profile_images/1131806929121107968/OEYA2F48_normal.jpg" TargetMode="External" /><Relationship Id="rId1291" Type="http://schemas.openxmlformats.org/officeDocument/2006/relationships/hyperlink" Target="http://pbs.twimg.com/profile_images/1131806929121107968/OEYA2F48_normal.jpg" TargetMode="External" /><Relationship Id="rId1292" Type="http://schemas.openxmlformats.org/officeDocument/2006/relationships/hyperlink" Target="http://pbs.twimg.com/profile_images/1149735599294812160/aNiOvJTD_normal.jpg" TargetMode="External" /><Relationship Id="rId1293" Type="http://schemas.openxmlformats.org/officeDocument/2006/relationships/hyperlink" Target="http://pbs.twimg.com/profile_images/1149735599294812160/aNiOvJTD_normal.jpg" TargetMode="External" /><Relationship Id="rId1294" Type="http://schemas.openxmlformats.org/officeDocument/2006/relationships/hyperlink" Target="https://pbs.twimg.com/media/D_iT6YWXsAUBS-f.jpg" TargetMode="External" /><Relationship Id="rId1295" Type="http://schemas.openxmlformats.org/officeDocument/2006/relationships/hyperlink" Target="https://pbs.twimg.com/media/D_iT6YWXsAUBS-f.jpg" TargetMode="External" /><Relationship Id="rId1296" Type="http://schemas.openxmlformats.org/officeDocument/2006/relationships/hyperlink" Target="http://pbs.twimg.com/profile_images/1125212811875966976/eg2-Y1QN_normal.jpg" TargetMode="External" /><Relationship Id="rId1297" Type="http://schemas.openxmlformats.org/officeDocument/2006/relationships/hyperlink" Target="http://pbs.twimg.com/profile_images/1125212811875966976/eg2-Y1QN_normal.jpg" TargetMode="External" /><Relationship Id="rId1298" Type="http://schemas.openxmlformats.org/officeDocument/2006/relationships/hyperlink" Target="http://pbs.twimg.com/profile_images/1125212811875966976/eg2-Y1QN_normal.jpg" TargetMode="External" /><Relationship Id="rId1299" Type="http://schemas.openxmlformats.org/officeDocument/2006/relationships/hyperlink" Target="http://pbs.twimg.com/profile_images/1125212811875966976/eg2-Y1QN_normal.jpg" TargetMode="External" /><Relationship Id="rId1300" Type="http://schemas.openxmlformats.org/officeDocument/2006/relationships/hyperlink" Target="https://pbs.twimg.com/media/D_iWISwXYAI1w3a.jpg" TargetMode="External" /><Relationship Id="rId1301" Type="http://schemas.openxmlformats.org/officeDocument/2006/relationships/hyperlink" Target="http://pbs.twimg.com/profile_images/881992468748656641/KIaWpY3a_normal.jpg" TargetMode="External" /><Relationship Id="rId1302" Type="http://schemas.openxmlformats.org/officeDocument/2006/relationships/hyperlink" Target="http://pbs.twimg.com/profile_images/1142348109835427840/GZok76-g_normal.jpg" TargetMode="External" /><Relationship Id="rId1303" Type="http://schemas.openxmlformats.org/officeDocument/2006/relationships/hyperlink" Target="http://pbs.twimg.com/profile_images/881992468748656641/KIaWpY3a_normal.jpg" TargetMode="External" /><Relationship Id="rId1304" Type="http://schemas.openxmlformats.org/officeDocument/2006/relationships/hyperlink" Target="http://pbs.twimg.com/profile_images/1142348109835427840/GZok76-g_normal.jpg" TargetMode="External" /><Relationship Id="rId1305" Type="http://schemas.openxmlformats.org/officeDocument/2006/relationships/hyperlink" Target="https://pbs.twimg.com/media/D_iT6YWXsAUBS-f.jpg" TargetMode="External" /><Relationship Id="rId1306" Type="http://schemas.openxmlformats.org/officeDocument/2006/relationships/hyperlink" Target="https://pbs.twimg.com/media/D_iT6YWXsAUBS-f.jpg" TargetMode="External" /><Relationship Id="rId1307" Type="http://schemas.openxmlformats.org/officeDocument/2006/relationships/hyperlink" Target="http://pbs.twimg.com/profile_images/553274899352285185/wydxWmye_normal.jpeg" TargetMode="External" /><Relationship Id="rId1308" Type="http://schemas.openxmlformats.org/officeDocument/2006/relationships/hyperlink" Target="http://pbs.twimg.com/profile_images/553274899352285185/wydxWmye_normal.jpeg" TargetMode="External" /><Relationship Id="rId1309" Type="http://schemas.openxmlformats.org/officeDocument/2006/relationships/hyperlink" Target="http://pbs.twimg.com/profile_images/553274899352285185/wydxWmye_normal.jpeg" TargetMode="External" /><Relationship Id="rId1310" Type="http://schemas.openxmlformats.org/officeDocument/2006/relationships/hyperlink" Target="http://pbs.twimg.com/profile_images/553274899352285185/wydxWmye_normal.jpeg" TargetMode="External" /><Relationship Id="rId1311" Type="http://schemas.openxmlformats.org/officeDocument/2006/relationships/hyperlink" Target="http://pbs.twimg.com/profile_images/747984451045580802/4gh_XPeR_normal.jpg" TargetMode="External" /><Relationship Id="rId1312" Type="http://schemas.openxmlformats.org/officeDocument/2006/relationships/hyperlink" Target="http://pbs.twimg.com/profile_images/747984451045580802/4gh_XPeR_normal.jpg" TargetMode="External" /><Relationship Id="rId1313" Type="http://schemas.openxmlformats.org/officeDocument/2006/relationships/hyperlink" Target="http://pbs.twimg.com/profile_images/747984451045580802/4gh_XPeR_normal.jpg" TargetMode="External" /><Relationship Id="rId1314" Type="http://schemas.openxmlformats.org/officeDocument/2006/relationships/hyperlink" Target="http://pbs.twimg.com/profile_images/747984451045580802/4gh_XPeR_normal.jpg" TargetMode="External" /><Relationship Id="rId1315" Type="http://schemas.openxmlformats.org/officeDocument/2006/relationships/hyperlink" Target="https://pbs.twimg.com/media/D_iQvOvU0AAk0R2.jpg" TargetMode="External" /><Relationship Id="rId1316" Type="http://schemas.openxmlformats.org/officeDocument/2006/relationships/hyperlink" Target="http://pbs.twimg.com/profile_images/653144957570584577/I3jTrv0L_normal.jpg" TargetMode="External" /><Relationship Id="rId1317" Type="http://schemas.openxmlformats.org/officeDocument/2006/relationships/hyperlink" Target="http://pbs.twimg.com/profile_images/653144957570584577/I3jTrv0L_normal.jpg" TargetMode="External" /><Relationship Id="rId1318" Type="http://schemas.openxmlformats.org/officeDocument/2006/relationships/hyperlink" Target="https://pbs.twimg.com/media/D_iQx0qUcAAK2hx.jpg" TargetMode="External" /><Relationship Id="rId1319" Type="http://schemas.openxmlformats.org/officeDocument/2006/relationships/hyperlink" Target="https://pbs.twimg.com/media/D_iQx0qUcAAK2hx.jpg" TargetMode="External" /><Relationship Id="rId1320" Type="http://schemas.openxmlformats.org/officeDocument/2006/relationships/hyperlink" Target="https://pbs.twimg.com/media/D_iQx0qUcAAK2hx.jpg" TargetMode="External" /><Relationship Id="rId1321" Type="http://schemas.openxmlformats.org/officeDocument/2006/relationships/hyperlink" Target="http://pbs.twimg.com/profile_images/1143020198393462784/agJzwAzM_normal.jpg" TargetMode="External" /><Relationship Id="rId1322" Type="http://schemas.openxmlformats.org/officeDocument/2006/relationships/hyperlink" Target="http://pbs.twimg.com/profile_images/1143020198393462784/agJzwAzM_normal.jpg" TargetMode="External" /><Relationship Id="rId1323" Type="http://schemas.openxmlformats.org/officeDocument/2006/relationships/hyperlink" Target="http://pbs.twimg.com/profile_images/1121401000076689408/Il10X543_normal.jpg" TargetMode="External" /><Relationship Id="rId1324" Type="http://schemas.openxmlformats.org/officeDocument/2006/relationships/hyperlink" Target="https://pbs.twimg.com/media/D_h6uLeXoAAu93n.jpg" TargetMode="External" /><Relationship Id="rId1325" Type="http://schemas.openxmlformats.org/officeDocument/2006/relationships/hyperlink" Target="https://pbs.twimg.com/media/D_h6uLeXoAAu93n.jpg" TargetMode="External" /><Relationship Id="rId1326" Type="http://schemas.openxmlformats.org/officeDocument/2006/relationships/hyperlink" Target="https://pbs.twimg.com/media/D_h6uLeXoAAu93n.jpg" TargetMode="External" /><Relationship Id="rId1327" Type="http://schemas.openxmlformats.org/officeDocument/2006/relationships/hyperlink" Target="http://pbs.twimg.com/profile_images/617361488538284032/fMVzY9eS_normal.jpg" TargetMode="External" /><Relationship Id="rId1328" Type="http://schemas.openxmlformats.org/officeDocument/2006/relationships/hyperlink" Target="http://pbs.twimg.com/profile_images/1149917615466471425/yx3smPe3_normal.jpg" TargetMode="External" /><Relationship Id="rId1329" Type="http://schemas.openxmlformats.org/officeDocument/2006/relationships/hyperlink" Target="http://pbs.twimg.com/profile_images/1149917615466471425/yx3smPe3_normal.jpg" TargetMode="External" /><Relationship Id="rId1330" Type="http://schemas.openxmlformats.org/officeDocument/2006/relationships/hyperlink" Target="http://pbs.twimg.com/profile_images/655545522527301632/hd7NSEBI_normal.jpg" TargetMode="External" /><Relationship Id="rId1331" Type="http://schemas.openxmlformats.org/officeDocument/2006/relationships/hyperlink" Target="https://pbs.twimg.com/media/D_iWHwBWkAA-t5h.jpg" TargetMode="External" /><Relationship Id="rId1332" Type="http://schemas.openxmlformats.org/officeDocument/2006/relationships/hyperlink" Target="https://pbs.twimg.com/media/D_iWHwBWkAA-t5h.jpg" TargetMode="External" /><Relationship Id="rId1333" Type="http://schemas.openxmlformats.org/officeDocument/2006/relationships/hyperlink" Target="https://pbs.twimg.com/media/D_iWHwBWkAA-t5h.jpg" TargetMode="External" /><Relationship Id="rId1334" Type="http://schemas.openxmlformats.org/officeDocument/2006/relationships/hyperlink" Target="http://pbs.twimg.com/profile_images/1136386498930982912/VYDaPu-n_normal.jpg" TargetMode="External" /><Relationship Id="rId1335" Type="http://schemas.openxmlformats.org/officeDocument/2006/relationships/hyperlink" Target="http://pbs.twimg.com/profile_images/1136386498930982912/VYDaPu-n_normal.jpg" TargetMode="External" /><Relationship Id="rId1336" Type="http://schemas.openxmlformats.org/officeDocument/2006/relationships/hyperlink" Target="http://pbs.twimg.com/profile_images/1136386498930982912/VYDaPu-n_normal.jpg" TargetMode="External" /><Relationship Id="rId1337" Type="http://schemas.openxmlformats.org/officeDocument/2006/relationships/hyperlink" Target="http://pbs.twimg.com/profile_images/1136386498930982912/VYDaPu-n_normal.jpg" TargetMode="External" /><Relationship Id="rId1338" Type="http://schemas.openxmlformats.org/officeDocument/2006/relationships/hyperlink" Target="http://pbs.twimg.com/profile_images/1149731185825910784/2sC8nU4u_normal.jpg" TargetMode="External" /><Relationship Id="rId1339" Type="http://schemas.openxmlformats.org/officeDocument/2006/relationships/hyperlink" Target="http://pbs.twimg.com/profile_images/1149731185825910784/2sC8nU4u_normal.jpg" TargetMode="External" /><Relationship Id="rId1340" Type="http://schemas.openxmlformats.org/officeDocument/2006/relationships/hyperlink" Target="https://pbs.twimg.com/media/D_iT6YWXsAUBS-f.jpg" TargetMode="External" /><Relationship Id="rId1341" Type="http://schemas.openxmlformats.org/officeDocument/2006/relationships/hyperlink" Target="https://pbs.twimg.com/media/D_iT6YWXsAUBS-f.jpg" TargetMode="External" /><Relationship Id="rId1342" Type="http://schemas.openxmlformats.org/officeDocument/2006/relationships/hyperlink" Target="https://pbs.twimg.com/media/D_h1Ae4XkAA0URt.jpg" TargetMode="External" /><Relationship Id="rId1343" Type="http://schemas.openxmlformats.org/officeDocument/2006/relationships/hyperlink" Target="https://pbs.twimg.com/media/D_h6uLeXoAAu93n.jpg" TargetMode="External" /><Relationship Id="rId1344" Type="http://schemas.openxmlformats.org/officeDocument/2006/relationships/hyperlink" Target="https://pbs.twimg.com/media/D_h6uLeXoAAu93n.jpg" TargetMode="External" /><Relationship Id="rId1345" Type="http://schemas.openxmlformats.org/officeDocument/2006/relationships/hyperlink" Target="https://pbs.twimg.com/media/D_h6uLeXoAAu93n.jpg" TargetMode="External" /><Relationship Id="rId1346" Type="http://schemas.openxmlformats.org/officeDocument/2006/relationships/hyperlink" Target="http://pbs.twimg.com/profile_images/962452002964819968/K8oFpZzz_normal.jpg" TargetMode="External" /><Relationship Id="rId1347" Type="http://schemas.openxmlformats.org/officeDocument/2006/relationships/hyperlink" Target="https://pbs.twimg.com/media/D_hnXV6U0AIduWq.jpg" TargetMode="External" /><Relationship Id="rId1348" Type="http://schemas.openxmlformats.org/officeDocument/2006/relationships/hyperlink" Target="https://pbs.twimg.com/media/D_hnXV6U0AIduWq.jpg" TargetMode="External" /><Relationship Id="rId1349" Type="http://schemas.openxmlformats.org/officeDocument/2006/relationships/hyperlink" Target="https://pbs.twimg.com/media/D_iT6YWXsAUBS-f.jpg" TargetMode="External" /><Relationship Id="rId1350" Type="http://schemas.openxmlformats.org/officeDocument/2006/relationships/hyperlink" Target="https://pbs.twimg.com/media/D_iT6YWXsAUBS-f.jpg" TargetMode="External" /><Relationship Id="rId1351" Type="http://schemas.openxmlformats.org/officeDocument/2006/relationships/hyperlink" Target="https://pbs.twimg.com/media/D_h1Ae4XkAA0URt.jpg" TargetMode="External" /><Relationship Id="rId1352" Type="http://schemas.openxmlformats.org/officeDocument/2006/relationships/hyperlink" Target="https://pbs.twimg.com/media/D_iT6YWXsAUBS-f.jpg" TargetMode="External" /><Relationship Id="rId1353" Type="http://schemas.openxmlformats.org/officeDocument/2006/relationships/hyperlink" Target="https://pbs.twimg.com/media/D_iT6YWXsAUBS-f.jpg" TargetMode="External" /><Relationship Id="rId1354" Type="http://schemas.openxmlformats.org/officeDocument/2006/relationships/hyperlink" Target="https://pbs.twimg.com/media/D_iQx0qUcAAK2hx.jpg" TargetMode="External" /><Relationship Id="rId1355" Type="http://schemas.openxmlformats.org/officeDocument/2006/relationships/hyperlink" Target="https://pbs.twimg.com/media/D_iQx0qUcAAK2hx.jpg" TargetMode="External" /><Relationship Id="rId1356" Type="http://schemas.openxmlformats.org/officeDocument/2006/relationships/hyperlink" Target="https://pbs.twimg.com/media/D_iQx0qUcAAK2hx.jpg" TargetMode="External" /><Relationship Id="rId1357" Type="http://schemas.openxmlformats.org/officeDocument/2006/relationships/hyperlink" Target="https://pbs.twimg.com/media/D_hq88qUIAAUtas.jpg" TargetMode="External" /><Relationship Id="rId1358" Type="http://schemas.openxmlformats.org/officeDocument/2006/relationships/hyperlink" Target="https://pbs.twimg.com/ext_tw_video_thumb/1101206196487421963/pu/img/1NwV3_H41V8CNoLZ.jpg" TargetMode="External" /><Relationship Id="rId1359" Type="http://schemas.openxmlformats.org/officeDocument/2006/relationships/hyperlink" Target="https://pbs.twimg.com/media/D_hr4NFU4AAMIGp.jpg" TargetMode="External" /><Relationship Id="rId1360" Type="http://schemas.openxmlformats.org/officeDocument/2006/relationships/hyperlink" Target="http://pbs.twimg.com/profile_images/940297195651133440/Bm9cc_IP_normal.jpg" TargetMode="External" /><Relationship Id="rId1361" Type="http://schemas.openxmlformats.org/officeDocument/2006/relationships/hyperlink" Target="http://pbs.twimg.com/profile_images/1142647403142701058/Gl_iy2NL_normal.jpg" TargetMode="External" /><Relationship Id="rId1362" Type="http://schemas.openxmlformats.org/officeDocument/2006/relationships/hyperlink" Target="http://pbs.twimg.com/profile_images/1146613870657716224/WgPNVsiq_normal.jpg" TargetMode="External" /><Relationship Id="rId1363" Type="http://schemas.openxmlformats.org/officeDocument/2006/relationships/hyperlink" Target="http://pbs.twimg.com/profile_images/1146613870657716224/WgPNVsiq_normal.jpg" TargetMode="External" /><Relationship Id="rId1364" Type="http://schemas.openxmlformats.org/officeDocument/2006/relationships/hyperlink" Target="http://pbs.twimg.com/profile_images/1146613870657716224/WgPNVsiq_normal.jpg" TargetMode="External" /><Relationship Id="rId1365" Type="http://schemas.openxmlformats.org/officeDocument/2006/relationships/hyperlink" Target="http://pbs.twimg.com/profile_images/1119974996925923328/KeOwdOlw_normal.jpg" TargetMode="External" /><Relationship Id="rId1366" Type="http://schemas.openxmlformats.org/officeDocument/2006/relationships/hyperlink" Target="http://pbs.twimg.com/profile_images/1149918251155099648/tpqO0YbJ_normal.jpg" TargetMode="External" /><Relationship Id="rId1367" Type="http://schemas.openxmlformats.org/officeDocument/2006/relationships/hyperlink" Target="https://pbs.twimg.com/media/D_hmwQoX4AYpL22.jpg" TargetMode="External" /><Relationship Id="rId1368" Type="http://schemas.openxmlformats.org/officeDocument/2006/relationships/hyperlink" Target="https://pbs.twimg.com/media/D_hmwQoX4AYpL22.jpg" TargetMode="External" /><Relationship Id="rId1369" Type="http://schemas.openxmlformats.org/officeDocument/2006/relationships/hyperlink" Target="https://pbs.twimg.com/media/D_hmtWeXoAYfhIg.jpg" TargetMode="External" /><Relationship Id="rId1370" Type="http://schemas.openxmlformats.org/officeDocument/2006/relationships/hyperlink" Target="https://pbs.twimg.com/media/D_hmtWeXoAYfhIg.jpg" TargetMode="External" /><Relationship Id="rId1371" Type="http://schemas.openxmlformats.org/officeDocument/2006/relationships/hyperlink" Target="https://pbs.twimg.com/media/D_hmtWeXoAYfhIg.jpg" TargetMode="External" /><Relationship Id="rId1372" Type="http://schemas.openxmlformats.org/officeDocument/2006/relationships/hyperlink" Target="http://pbs.twimg.com/profile_images/1085934857308512256/7MtYGtlz_normal.jpg" TargetMode="External" /><Relationship Id="rId1373" Type="http://schemas.openxmlformats.org/officeDocument/2006/relationships/hyperlink" Target="http://pbs.twimg.com/profile_images/1085934857308512256/7MtYGtlz_normal.jpg" TargetMode="External" /><Relationship Id="rId1374" Type="http://schemas.openxmlformats.org/officeDocument/2006/relationships/hyperlink" Target="http://pbs.twimg.com/profile_images/1085934857308512256/7MtYGtlz_normal.jpg" TargetMode="External" /><Relationship Id="rId1375" Type="http://schemas.openxmlformats.org/officeDocument/2006/relationships/hyperlink" Target="https://pbs.twimg.com/media/D_h1Ae4XkAA0URt.jpg" TargetMode="External" /><Relationship Id="rId1376" Type="http://schemas.openxmlformats.org/officeDocument/2006/relationships/hyperlink" Target="https://pbs.twimg.com/media/D_iQx0qUcAAK2hx.jpg" TargetMode="External" /><Relationship Id="rId1377" Type="http://schemas.openxmlformats.org/officeDocument/2006/relationships/hyperlink" Target="https://pbs.twimg.com/media/D_iQx0qUcAAK2hx.jpg" TargetMode="External" /><Relationship Id="rId1378" Type="http://schemas.openxmlformats.org/officeDocument/2006/relationships/hyperlink" Target="https://pbs.twimg.com/media/D_iQx0qUcAAK2hx.jpg" TargetMode="External" /><Relationship Id="rId1379" Type="http://schemas.openxmlformats.org/officeDocument/2006/relationships/hyperlink" Target="http://pbs.twimg.com/profile_images/1085934857308512256/7MtYGtlz_normal.jpg" TargetMode="External" /><Relationship Id="rId1380" Type="http://schemas.openxmlformats.org/officeDocument/2006/relationships/hyperlink" Target="http://pbs.twimg.com/profile_images/1085934857308512256/7MtYGtlz_normal.jpg" TargetMode="External" /><Relationship Id="rId1381" Type="http://schemas.openxmlformats.org/officeDocument/2006/relationships/hyperlink" Target="https://pbs.twimg.com/media/D_hnXV6U0AIduWq.jpg" TargetMode="External" /><Relationship Id="rId1382" Type="http://schemas.openxmlformats.org/officeDocument/2006/relationships/hyperlink" Target="https://pbs.twimg.com/media/D_hnXV6U0AIduWq.jpg" TargetMode="External" /><Relationship Id="rId1383" Type="http://schemas.openxmlformats.org/officeDocument/2006/relationships/hyperlink" Target="http://pbs.twimg.com/profile_images/1085934857308512256/7MtYGtlz_normal.jpg" TargetMode="External" /><Relationship Id="rId1384" Type="http://schemas.openxmlformats.org/officeDocument/2006/relationships/hyperlink" Target="http://pbs.twimg.com/profile_images/1085934857308512256/7MtYGtlz_normal.jpg" TargetMode="External" /><Relationship Id="rId1385" Type="http://schemas.openxmlformats.org/officeDocument/2006/relationships/hyperlink" Target="http://pbs.twimg.com/profile_images/1085934857308512256/7MtYGtlz_normal.jpg" TargetMode="External" /><Relationship Id="rId1386" Type="http://schemas.openxmlformats.org/officeDocument/2006/relationships/hyperlink" Target="https://pbs.twimg.com/media/D_h6uLeXoAAu93n.jpg" TargetMode="External" /><Relationship Id="rId1387" Type="http://schemas.openxmlformats.org/officeDocument/2006/relationships/hyperlink" Target="https://pbs.twimg.com/media/D_h6uLeXoAAu93n.jpg" TargetMode="External" /><Relationship Id="rId1388" Type="http://schemas.openxmlformats.org/officeDocument/2006/relationships/hyperlink" Target="https://pbs.twimg.com/media/D_h6uLeXoAAu93n.jpg" TargetMode="External" /><Relationship Id="rId1389" Type="http://schemas.openxmlformats.org/officeDocument/2006/relationships/hyperlink" Target="http://pbs.twimg.com/profile_images/1085934857308512256/7MtYGtlz_normal.jpg" TargetMode="External" /><Relationship Id="rId1390" Type="http://schemas.openxmlformats.org/officeDocument/2006/relationships/hyperlink" Target="https://pbs.twimg.com/media/D_SzbLbX4AAQwM7.jpg" TargetMode="External" /><Relationship Id="rId1391" Type="http://schemas.openxmlformats.org/officeDocument/2006/relationships/hyperlink" Target="https://pbs.twimg.com/tweet_video_thumb/D_iYuZ3XsAIsPhi.jpg" TargetMode="External" /><Relationship Id="rId1392" Type="http://schemas.openxmlformats.org/officeDocument/2006/relationships/hyperlink" Target="https://pbs.twimg.com/amplify_video_thumb/1150832267326963717/img/DRBrosN8UBc2UxQT.jpg" TargetMode="External" /><Relationship Id="rId1393" Type="http://schemas.openxmlformats.org/officeDocument/2006/relationships/hyperlink" Target="https://pbs.twimg.com/media/D_iQx0qUcAAK2hx.jpg" TargetMode="External" /><Relationship Id="rId1394" Type="http://schemas.openxmlformats.org/officeDocument/2006/relationships/hyperlink" Target="https://pbs.twimg.com/media/D_iQx0qUcAAK2hx.jpg" TargetMode="External" /><Relationship Id="rId1395" Type="http://schemas.openxmlformats.org/officeDocument/2006/relationships/hyperlink" Target="https://pbs.twimg.com/media/D_iQx0qUcAAK2hx.jpg" TargetMode="External" /><Relationship Id="rId1396" Type="http://schemas.openxmlformats.org/officeDocument/2006/relationships/hyperlink" Target="http://pbs.twimg.com/profile_images/1036671345768243200/gTioYua__normal.jpg" TargetMode="External" /><Relationship Id="rId1397" Type="http://schemas.openxmlformats.org/officeDocument/2006/relationships/hyperlink" Target="https://pbs.twimg.com/media/D_iSGW3UcAEj_AF.jpg" TargetMode="External" /><Relationship Id="rId1398" Type="http://schemas.openxmlformats.org/officeDocument/2006/relationships/hyperlink" Target="http://pbs.twimg.com/profile_images/662711458560540672/hEodHgII_normal.jpg" TargetMode="External" /><Relationship Id="rId1399" Type="http://schemas.openxmlformats.org/officeDocument/2006/relationships/hyperlink" Target="http://pbs.twimg.com/profile_images/1147841396893782016/EVWUz5Un_normal.jpg" TargetMode="External" /><Relationship Id="rId1400" Type="http://schemas.openxmlformats.org/officeDocument/2006/relationships/hyperlink" Target="http://pbs.twimg.com/profile_images/1143631537411448832/b7Voj4-W_normal.jpg" TargetMode="External" /><Relationship Id="rId1401" Type="http://schemas.openxmlformats.org/officeDocument/2006/relationships/hyperlink" Target="http://pbs.twimg.com/profile_images/1143631537411448832/b7Voj4-W_normal.jpg" TargetMode="External" /><Relationship Id="rId1402" Type="http://schemas.openxmlformats.org/officeDocument/2006/relationships/hyperlink" Target="http://pbs.twimg.com/profile_images/1078461815208755201/CHhv3-pr_normal.jpg" TargetMode="External" /><Relationship Id="rId1403" Type="http://schemas.openxmlformats.org/officeDocument/2006/relationships/hyperlink" Target="http://pbs.twimg.com/profile_images/892577991427018753/waKgF7um_normal.jpg" TargetMode="External" /><Relationship Id="rId1404" Type="http://schemas.openxmlformats.org/officeDocument/2006/relationships/hyperlink" Target="https://pbs.twimg.com/media/D_iT6YWXsAUBS-f.jpg" TargetMode="External" /><Relationship Id="rId1405" Type="http://schemas.openxmlformats.org/officeDocument/2006/relationships/hyperlink" Target="https://pbs.twimg.com/media/D_iT6YWXsAUBS-f.jpg" TargetMode="External" /><Relationship Id="rId1406" Type="http://schemas.openxmlformats.org/officeDocument/2006/relationships/hyperlink" Target="http://pbs.twimg.com/profile_images/1052276894983434242/RnBOAnGr_normal.jpg" TargetMode="External" /><Relationship Id="rId1407" Type="http://schemas.openxmlformats.org/officeDocument/2006/relationships/hyperlink" Target="http://pbs.twimg.com/profile_images/1052276894983434242/RnBOAnGr_normal.jpg" TargetMode="External" /><Relationship Id="rId1408" Type="http://schemas.openxmlformats.org/officeDocument/2006/relationships/hyperlink" Target="https://pbs.twimg.com/media/D_iQx0qUcAAK2hx.jpg" TargetMode="External" /><Relationship Id="rId1409" Type="http://schemas.openxmlformats.org/officeDocument/2006/relationships/hyperlink" Target="https://pbs.twimg.com/media/D_iQx0qUcAAK2hx.jpg" TargetMode="External" /><Relationship Id="rId1410" Type="http://schemas.openxmlformats.org/officeDocument/2006/relationships/hyperlink" Target="https://pbs.twimg.com/media/D_iQx0qUcAAK2hx.jpg" TargetMode="External" /><Relationship Id="rId1411" Type="http://schemas.openxmlformats.org/officeDocument/2006/relationships/hyperlink" Target="https://pbs.twimg.com/media/D_hnXV6U0AIduWq.jpg" TargetMode="External" /><Relationship Id="rId1412" Type="http://schemas.openxmlformats.org/officeDocument/2006/relationships/hyperlink" Target="https://pbs.twimg.com/media/D_hnXV6U0AIduWq.jpg" TargetMode="External" /><Relationship Id="rId1413" Type="http://schemas.openxmlformats.org/officeDocument/2006/relationships/hyperlink" Target="https://pbs.twimg.com/media/D_iT6YWXsAUBS-f.jpg" TargetMode="External" /><Relationship Id="rId1414" Type="http://schemas.openxmlformats.org/officeDocument/2006/relationships/hyperlink" Target="https://pbs.twimg.com/media/D_iT6YWXsAUBS-f.jpg" TargetMode="External" /><Relationship Id="rId1415" Type="http://schemas.openxmlformats.org/officeDocument/2006/relationships/hyperlink" Target="https://pbs.twimg.com/media/D_iY5XfXkAcMPoc.jpg" TargetMode="External" /><Relationship Id="rId1416" Type="http://schemas.openxmlformats.org/officeDocument/2006/relationships/hyperlink" Target="https://pbs.twimg.com/tweet_video_thumb/D_iY51RXoAIYqeV.jpg" TargetMode="External" /><Relationship Id="rId1417" Type="http://schemas.openxmlformats.org/officeDocument/2006/relationships/hyperlink" Target="http://pbs.twimg.com/profile_images/1112516213396123650/Y-fABY7q_normal.jpg" TargetMode="External" /><Relationship Id="rId1418" Type="http://schemas.openxmlformats.org/officeDocument/2006/relationships/hyperlink" Target="http://pbs.twimg.com/profile_images/1112516213396123650/Y-fABY7q_normal.jpg" TargetMode="External" /><Relationship Id="rId1419" Type="http://schemas.openxmlformats.org/officeDocument/2006/relationships/hyperlink" Target="http://pbs.twimg.com/profile_images/1130091372579557377/ePr9aqvr_normal.jpg" TargetMode="External" /><Relationship Id="rId1420" Type="http://schemas.openxmlformats.org/officeDocument/2006/relationships/hyperlink" Target="http://pbs.twimg.com/profile_images/1130091372579557377/ePr9aqvr_normal.jpg" TargetMode="External" /><Relationship Id="rId1421" Type="http://schemas.openxmlformats.org/officeDocument/2006/relationships/hyperlink" Target="http://pbs.twimg.com/profile_images/1130091372579557377/ePr9aqvr_normal.jpg" TargetMode="External" /><Relationship Id="rId1422" Type="http://schemas.openxmlformats.org/officeDocument/2006/relationships/hyperlink" Target="http://pbs.twimg.com/profile_images/1130091372579557377/ePr9aqvr_normal.jpg" TargetMode="External" /><Relationship Id="rId1423" Type="http://schemas.openxmlformats.org/officeDocument/2006/relationships/hyperlink" Target="http://pbs.twimg.com/profile_images/1113203075500662785/J95jEHqZ_normal.jpg" TargetMode="External" /><Relationship Id="rId1424" Type="http://schemas.openxmlformats.org/officeDocument/2006/relationships/hyperlink" Target="https://pbs.twimg.com/media/D_iQx0qUcAAK2hx.jpg" TargetMode="External" /><Relationship Id="rId1425" Type="http://schemas.openxmlformats.org/officeDocument/2006/relationships/hyperlink" Target="https://pbs.twimg.com/media/D_iQx0qUcAAK2hx.jpg" TargetMode="External" /><Relationship Id="rId1426" Type="http://schemas.openxmlformats.org/officeDocument/2006/relationships/hyperlink" Target="https://pbs.twimg.com/media/D_iQx0qUcAAK2hx.jpg" TargetMode="External" /><Relationship Id="rId1427" Type="http://schemas.openxmlformats.org/officeDocument/2006/relationships/hyperlink" Target="http://pbs.twimg.com/profile_images/881992468748656641/KIaWpY3a_normal.jpg" TargetMode="External" /><Relationship Id="rId1428" Type="http://schemas.openxmlformats.org/officeDocument/2006/relationships/hyperlink" Target="http://pbs.twimg.com/profile_images/1148123062270697473/R5CViTe__normal.jpg" TargetMode="External" /><Relationship Id="rId1429" Type="http://schemas.openxmlformats.org/officeDocument/2006/relationships/hyperlink" Target="http://pbs.twimg.com/profile_images/1150282882457358336/_pmm2DrZ_normal.jpg" TargetMode="External" /><Relationship Id="rId1430" Type="http://schemas.openxmlformats.org/officeDocument/2006/relationships/hyperlink" Target="http://pbs.twimg.com/profile_images/1139278467609104404/lgL7OoOa_normal.jpg" TargetMode="External" /><Relationship Id="rId1431" Type="http://schemas.openxmlformats.org/officeDocument/2006/relationships/hyperlink" Target="http://pbs.twimg.com/profile_images/1139278467609104404/lgL7OoOa_normal.jpg" TargetMode="External" /><Relationship Id="rId1432" Type="http://schemas.openxmlformats.org/officeDocument/2006/relationships/hyperlink" Target="https://pbs.twimg.com/media/D_iQx0qUcAAK2hx.jpg" TargetMode="External" /><Relationship Id="rId1433" Type="http://schemas.openxmlformats.org/officeDocument/2006/relationships/hyperlink" Target="https://pbs.twimg.com/media/D_iQx0qUcAAK2hx.jpg" TargetMode="External" /><Relationship Id="rId1434" Type="http://schemas.openxmlformats.org/officeDocument/2006/relationships/hyperlink" Target="https://pbs.twimg.com/media/D_iQx0qUcAAK2hx.jpg" TargetMode="External" /><Relationship Id="rId1435" Type="http://schemas.openxmlformats.org/officeDocument/2006/relationships/hyperlink" Target="http://pbs.twimg.com/profile_images/958447992775700480/hihdbqX0_normal.jpg" TargetMode="External" /><Relationship Id="rId1436" Type="http://schemas.openxmlformats.org/officeDocument/2006/relationships/hyperlink" Target="http://abs.twimg.com/sticky/default_profile_images/default_profile_normal.png" TargetMode="External" /><Relationship Id="rId1437" Type="http://schemas.openxmlformats.org/officeDocument/2006/relationships/hyperlink" Target="http://abs.twimg.com/sticky/default_profile_images/default_profile_normal.png" TargetMode="External" /><Relationship Id="rId1438" Type="http://schemas.openxmlformats.org/officeDocument/2006/relationships/hyperlink" Target="http://pbs.twimg.com/profile_images/1075213844761370625/xqVSbMLr_normal.jpg" TargetMode="External" /><Relationship Id="rId1439" Type="http://schemas.openxmlformats.org/officeDocument/2006/relationships/hyperlink" Target="http://pbs.twimg.com/profile_images/1075213844761370625/xqVSbMLr_normal.jpg" TargetMode="External" /><Relationship Id="rId1440" Type="http://schemas.openxmlformats.org/officeDocument/2006/relationships/hyperlink" Target="http://pbs.twimg.com/profile_images/1140340583002775553/KZM2I31H_normal.jpg" TargetMode="External" /><Relationship Id="rId1441" Type="http://schemas.openxmlformats.org/officeDocument/2006/relationships/hyperlink" Target="http://pbs.twimg.com/profile_images/1140340583002775553/KZM2I31H_normal.jpg" TargetMode="External" /><Relationship Id="rId1442" Type="http://schemas.openxmlformats.org/officeDocument/2006/relationships/hyperlink" Target="http://pbs.twimg.com/profile_images/1140340583002775553/KZM2I31H_normal.jpg" TargetMode="External" /><Relationship Id="rId1443" Type="http://schemas.openxmlformats.org/officeDocument/2006/relationships/hyperlink" Target="http://pbs.twimg.com/profile_images/1133184664905179142/lHzh_nIG_normal.jpg" TargetMode="External" /><Relationship Id="rId1444" Type="http://schemas.openxmlformats.org/officeDocument/2006/relationships/hyperlink" Target="http://pbs.twimg.com/profile_images/1133184664905179142/lHzh_nIG_normal.jpg" TargetMode="External" /><Relationship Id="rId1445" Type="http://schemas.openxmlformats.org/officeDocument/2006/relationships/hyperlink" Target="http://pbs.twimg.com/profile_images/1133184664905179142/lHzh_nIG_normal.jpg" TargetMode="External" /><Relationship Id="rId1446" Type="http://schemas.openxmlformats.org/officeDocument/2006/relationships/hyperlink" Target="http://pbs.twimg.com/profile_images/1133184664905179142/lHzh_nIG_normal.jpg" TargetMode="External" /><Relationship Id="rId1447" Type="http://schemas.openxmlformats.org/officeDocument/2006/relationships/hyperlink" Target="http://pbs.twimg.com/profile_images/949578127575011329/hSXinKHh_normal.jpg" TargetMode="External" /><Relationship Id="rId1448" Type="http://schemas.openxmlformats.org/officeDocument/2006/relationships/hyperlink" Target="https://pbs.twimg.com/media/D_iQx0qUcAAK2hx.jpg" TargetMode="External" /><Relationship Id="rId1449" Type="http://schemas.openxmlformats.org/officeDocument/2006/relationships/hyperlink" Target="https://pbs.twimg.com/media/D_iQx0qUcAAK2hx.jpg" TargetMode="External" /><Relationship Id="rId1450" Type="http://schemas.openxmlformats.org/officeDocument/2006/relationships/hyperlink" Target="https://pbs.twimg.com/media/D_iQx0qUcAAK2hx.jpg" TargetMode="External" /><Relationship Id="rId1451" Type="http://schemas.openxmlformats.org/officeDocument/2006/relationships/hyperlink" Target="https://pbs.twimg.com/amplify_video_thumb/1150832267326963717/img/DRBrosN8UBc2UxQT.jpg" TargetMode="External" /><Relationship Id="rId1452" Type="http://schemas.openxmlformats.org/officeDocument/2006/relationships/hyperlink" Target="http://pbs.twimg.com/profile_images/1140116995150508033/SwqclXGl_normal.jpg" TargetMode="External" /><Relationship Id="rId1453" Type="http://schemas.openxmlformats.org/officeDocument/2006/relationships/hyperlink" Target="http://pbs.twimg.com/profile_images/1140116995150508033/SwqclXGl_normal.jpg" TargetMode="External" /><Relationship Id="rId1454" Type="http://schemas.openxmlformats.org/officeDocument/2006/relationships/hyperlink" Target="https://pbs.twimg.com/media/D_iZPBSXoAALZ7s.jpg" TargetMode="External" /><Relationship Id="rId1455" Type="http://schemas.openxmlformats.org/officeDocument/2006/relationships/hyperlink" Target="http://pbs.twimg.com/profile_images/1109908003581579264/Wp078v1L_normal.jpg" TargetMode="External" /><Relationship Id="rId1456" Type="http://schemas.openxmlformats.org/officeDocument/2006/relationships/hyperlink" Target="http://pbs.twimg.com/profile_images/1146174156138061830/S7OdL3lF_normal.jpg" TargetMode="External" /><Relationship Id="rId1457" Type="http://schemas.openxmlformats.org/officeDocument/2006/relationships/hyperlink" Target="http://pbs.twimg.com/profile_images/1146174156138061830/S7OdL3lF_normal.jpg" TargetMode="External" /><Relationship Id="rId1458" Type="http://schemas.openxmlformats.org/officeDocument/2006/relationships/hyperlink" Target="http://pbs.twimg.com/profile_images/694919716993921026/S2n8o8x5_normal.jpg" TargetMode="External" /><Relationship Id="rId1459" Type="http://schemas.openxmlformats.org/officeDocument/2006/relationships/hyperlink" Target="https://pbs.twimg.com/media/D_h6uLeXoAAu93n.jpg" TargetMode="External" /><Relationship Id="rId1460" Type="http://schemas.openxmlformats.org/officeDocument/2006/relationships/hyperlink" Target="https://pbs.twimg.com/media/D_h6uLeXoAAu93n.jpg" TargetMode="External" /><Relationship Id="rId1461" Type="http://schemas.openxmlformats.org/officeDocument/2006/relationships/hyperlink" Target="https://pbs.twimg.com/media/D_h6uLeXoAAu93n.jpg" TargetMode="External" /><Relationship Id="rId1462" Type="http://schemas.openxmlformats.org/officeDocument/2006/relationships/hyperlink" Target="http://pbs.twimg.com/profile_images/951565387354771457/Vhj4V3ZK_normal.jpg" TargetMode="External" /><Relationship Id="rId1463" Type="http://schemas.openxmlformats.org/officeDocument/2006/relationships/hyperlink" Target="http://pbs.twimg.com/profile_images/951565387354771457/Vhj4V3ZK_normal.jpg" TargetMode="External" /><Relationship Id="rId1464" Type="http://schemas.openxmlformats.org/officeDocument/2006/relationships/hyperlink" Target="http://pbs.twimg.com/profile_images/987050028567900160/sKNTcqZG_normal.jpg" TargetMode="External" /><Relationship Id="rId1465" Type="http://schemas.openxmlformats.org/officeDocument/2006/relationships/hyperlink" Target="https://pbs.twimg.com/media/D_h1Ae4XkAA0URt.jpg" TargetMode="External" /><Relationship Id="rId1466" Type="http://schemas.openxmlformats.org/officeDocument/2006/relationships/hyperlink" Target="https://pbs.twimg.com/media/D_hnXV6U0AIduWq.jpg" TargetMode="External" /><Relationship Id="rId1467" Type="http://schemas.openxmlformats.org/officeDocument/2006/relationships/hyperlink" Target="https://pbs.twimg.com/media/D_hnXV6U0AIduWq.jpg" TargetMode="External" /><Relationship Id="rId1468" Type="http://schemas.openxmlformats.org/officeDocument/2006/relationships/hyperlink" Target="https://pbs.twimg.com/amplify_video_thumb/1150832267326963717/img/DRBrosN8UBc2UxQT.jpg" TargetMode="External" /><Relationship Id="rId1469" Type="http://schemas.openxmlformats.org/officeDocument/2006/relationships/hyperlink" Target="http://pbs.twimg.com/profile_images/1123092158335131648/YwMmcB1S_normal.png" TargetMode="External" /><Relationship Id="rId1470" Type="http://schemas.openxmlformats.org/officeDocument/2006/relationships/hyperlink" Target="https://pbs.twimg.com/media/D_iT6YWXsAUBS-f.jpg" TargetMode="External" /><Relationship Id="rId1471" Type="http://schemas.openxmlformats.org/officeDocument/2006/relationships/hyperlink" Target="https://pbs.twimg.com/media/D_iT6YWXsAUBS-f.jpg" TargetMode="External" /><Relationship Id="rId1472" Type="http://schemas.openxmlformats.org/officeDocument/2006/relationships/hyperlink" Target="https://pbs.twimg.com/media/D_iQx0qUcAAK2hx.jpg" TargetMode="External" /><Relationship Id="rId1473" Type="http://schemas.openxmlformats.org/officeDocument/2006/relationships/hyperlink" Target="https://pbs.twimg.com/media/D_iQx0qUcAAK2hx.jpg" TargetMode="External" /><Relationship Id="rId1474" Type="http://schemas.openxmlformats.org/officeDocument/2006/relationships/hyperlink" Target="https://pbs.twimg.com/media/D_iQx0qUcAAK2hx.jpg" TargetMode="External" /><Relationship Id="rId1475" Type="http://schemas.openxmlformats.org/officeDocument/2006/relationships/hyperlink" Target="http://pbs.twimg.com/profile_images/1136636987987832833/mUZ42asK_normal.png" TargetMode="External" /><Relationship Id="rId1476" Type="http://schemas.openxmlformats.org/officeDocument/2006/relationships/hyperlink" Target="http://pbs.twimg.com/profile_images/620688161753042944/To0XnGVA_normal.jpg" TargetMode="External" /><Relationship Id="rId1477" Type="http://schemas.openxmlformats.org/officeDocument/2006/relationships/hyperlink" Target="http://pbs.twimg.com/profile_images/620688161753042944/To0XnGVA_normal.jpg" TargetMode="External" /><Relationship Id="rId1478" Type="http://schemas.openxmlformats.org/officeDocument/2006/relationships/hyperlink" Target="http://pbs.twimg.com/profile_images/1144374727466602496/qScikYd9_normal.jpg" TargetMode="External" /><Relationship Id="rId1479" Type="http://schemas.openxmlformats.org/officeDocument/2006/relationships/hyperlink" Target="http://pbs.twimg.com/profile_images/1144374727466602496/qScikYd9_normal.jpg" TargetMode="External" /><Relationship Id="rId1480" Type="http://schemas.openxmlformats.org/officeDocument/2006/relationships/hyperlink" Target="http://pbs.twimg.com/profile_images/1144374727466602496/qScikYd9_normal.jpg" TargetMode="External" /><Relationship Id="rId1481" Type="http://schemas.openxmlformats.org/officeDocument/2006/relationships/hyperlink" Target="http://pbs.twimg.com/profile_images/1144374727466602496/qScikYd9_normal.jpg" TargetMode="External" /><Relationship Id="rId1482" Type="http://schemas.openxmlformats.org/officeDocument/2006/relationships/hyperlink" Target="http://pbs.twimg.com/profile_images/1144374727466602496/qScikYd9_normal.jpg" TargetMode="External" /><Relationship Id="rId1483" Type="http://schemas.openxmlformats.org/officeDocument/2006/relationships/hyperlink" Target="http://pbs.twimg.com/profile_images/1144374727466602496/qScikYd9_normal.jpg" TargetMode="External" /><Relationship Id="rId1484" Type="http://schemas.openxmlformats.org/officeDocument/2006/relationships/hyperlink" Target="http://pbs.twimg.com/profile_images/1146938625357156352/2ELBJtLS_normal.jpg" TargetMode="External" /><Relationship Id="rId1485" Type="http://schemas.openxmlformats.org/officeDocument/2006/relationships/hyperlink" Target="http://pbs.twimg.com/profile_images/1146938625357156352/2ELBJtLS_normal.jpg" TargetMode="External" /><Relationship Id="rId1486" Type="http://schemas.openxmlformats.org/officeDocument/2006/relationships/hyperlink" Target="http://pbs.twimg.com/profile_images/1092145667059974144/DRUHGJ5W_normal.jpg" TargetMode="External" /><Relationship Id="rId1487" Type="http://schemas.openxmlformats.org/officeDocument/2006/relationships/hyperlink" Target="http://pbs.twimg.com/profile_images/1147153491133128709/nuI_zsn4_normal.jpg" TargetMode="External" /><Relationship Id="rId1488" Type="http://schemas.openxmlformats.org/officeDocument/2006/relationships/hyperlink" Target="http://pbs.twimg.com/profile_images/1120216192663334919/1EIBfSw2_normal.jpg" TargetMode="External" /><Relationship Id="rId1489" Type="http://schemas.openxmlformats.org/officeDocument/2006/relationships/hyperlink" Target="http://pbs.twimg.com/profile_images/1120216192663334919/1EIBfSw2_normal.jpg" TargetMode="External" /><Relationship Id="rId1490" Type="http://schemas.openxmlformats.org/officeDocument/2006/relationships/hyperlink" Target="http://pbs.twimg.com/profile_images/1120216192663334919/1EIBfSw2_normal.jpg" TargetMode="External" /><Relationship Id="rId1491" Type="http://schemas.openxmlformats.org/officeDocument/2006/relationships/hyperlink" Target="http://pbs.twimg.com/profile_images/1120216192663334919/1EIBfSw2_normal.jpg" TargetMode="External" /><Relationship Id="rId1492" Type="http://schemas.openxmlformats.org/officeDocument/2006/relationships/hyperlink" Target="http://pbs.twimg.com/profile_images/1120216192663334919/1EIBfSw2_normal.jpg" TargetMode="External" /><Relationship Id="rId1493" Type="http://schemas.openxmlformats.org/officeDocument/2006/relationships/hyperlink" Target="http://pbs.twimg.com/profile_images/1120216192663334919/1EIBfSw2_normal.jpg" TargetMode="External" /><Relationship Id="rId1494" Type="http://schemas.openxmlformats.org/officeDocument/2006/relationships/hyperlink" Target="http://pbs.twimg.com/profile_images/1120216192663334919/1EIBfSw2_normal.jpg" TargetMode="External" /><Relationship Id="rId1495" Type="http://schemas.openxmlformats.org/officeDocument/2006/relationships/hyperlink" Target="http://pbs.twimg.com/profile_images/1024438687726268422/CYcrlD-5_normal.jpg" TargetMode="External" /><Relationship Id="rId1496" Type="http://schemas.openxmlformats.org/officeDocument/2006/relationships/hyperlink" Target="http://pbs.twimg.com/profile_images/1024438687726268422/CYcrlD-5_normal.jpg" TargetMode="External" /><Relationship Id="rId1497" Type="http://schemas.openxmlformats.org/officeDocument/2006/relationships/hyperlink" Target="http://pbs.twimg.com/profile_images/694159173123047425/XRzC7MDJ_normal.jpg" TargetMode="External" /><Relationship Id="rId1498" Type="http://schemas.openxmlformats.org/officeDocument/2006/relationships/hyperlink" Target="http://pbs.twimg.com/profile_images/694159173123047425/XRzC7MDJ_normal.jpg" TargetMode="External" /><Relationship Id="rId1499" Type="http://schemas.openxmlformats.org/officeDocument/2006/relationships/hyperlink" Target="http://pbs.twimg.com/profile_images/876315735995408385/R_LSwFaH_normal.jpg" TargetMode="External" /><Relationship Id="rId1500" Type="http://schemas.openxmlformats.org/officeDocument/2006/relationships/hyperlink" Target="http://pbs.twimg.com/profile_images/876315735995408385/R_LSwFaH_normal.jpg" TargetMode="External" /><Relationship Id="rId1501" Type="http://schemas.openxmlformats.org/officeDocument/2006/relationships/hyperlink" Target="http://pbs.twimg.com/profile_images/876315735995408385/R_LSwFaH_normal.jpg" TargetMode="External" /><Relationship Id="rId1502" Type="http://schemas.openxmlformats.org/officeDocument/2006/relationships/hyperlink" Target="https://pbs.twimg.com/media/D_iQx0qUcAAK2hx.jpg" TargetMode="External" /><Relationship Id="rId1503" Type="http://schemas.openxmlformats.org/officeDocument/2006/relationships/hyperlink" Target="https://pbs.twimg.com/media/D_iQx0qUcAAK2hx.jpg" TargetMode="External" /><Relationship Id="rId1504" Type="http://schemas.openxmlformats.org/officeDocument/2006/relationships/hyperlink" Target="https://pbs.twimg.com/media/D_iQx0qUcAAK2hx.jpg" TargetMode="External" /><Relationship Id="rId1505" Type="http://schemas.openxmlformats.org/officeDocument/2006/relationships/hyperlink" Target="http://pbs.twimg.com/profile_images/1130596497639313409/JUota79K_normal.jpg" TargetMode="External" /><Relationship Id="rId1506" Type="http://schemas.openxmlformats.org/officeDocument/2006/relationships/hyperlink" Target="http://pbs.twimg.com/profile_images/1130596497639313409/JUota79K_normal.jpg" TargetMode="External" /><Relationship Id="rId1507" Type="http://schemas.openxmlformats.org/officeDocument/2006/relationships/hyperlink" Target="http://pbs.twimg.com/profile_images/1112933998169395200/SssIO1bg_normal.jpg" TargetMode="External" /><Relationship Id="rId1508" Type="http://schemas.openxmlformats.org/officeDocument/2006/relationships/hyperlink" Target="http://pbs.twimg.com/profile_images/1112933998169395200/SssIO1bg_normal.jpg" TargetMode="External" /><Relationship Id="rId1509" Type="http://schemas.openxmlformats.org/officeDocument/2006/relationships/hyperlink" Target="https://pbs.twimg.com/amplify_video_thumb/1150832267326963717/img/DRBrosN8UBc2UxQT.jpg" TargetMode="External" /><Relationship Id="rId1510" Type="http://schemas.openxmlformats.org/officeDocument/2006/relationships/hyperlink" Target="https://pbs.twimg.com/media/D_iT6YWXsAUBS-f.jpg" TargetMode="External" /><Relationship Id="rId1511" Type="http://schemas.openxmlformats.org/officeDocument/2006/relationships/hyperlink" Target="https://pbs.twimg.com/media/D_iT6YWXsAUBS-f.jpg" TargetMode="External" /><Relationship Id="rId1512" Type="http://schemas.openxmlformats.org/officeDocument/2006/relationships/hyperlink" Target="https://pbs.twimg.com/media/D_iQx0qUcAAK2hx.jpg" TargetMode="External" /><Relationship Id="rId1513" Type="http://schemas.openxmlformats.org/officeDocument/2006/relationships/hyperlink" Target="https://pbs.twimg.com/media/D_iQx0qUcAAK2hx.jpg" TargetMode="External" /><Relationship Id="rId1514" Type="http://schemas.openxmlformats.org/officeDocument/2006/relationships/hyperlink" Target="https://pbs.twimg.com/media/D_iQx0qUcAAK2hx.jpg" TargetMode="External" /><Relationship Id="rId1515" Type="http://schemas.openxmlformats.org/officeDocument/2006/relationships/hyperlink" Target="http://pbs.twimg.com/profile_images/1018340063531470848/ntjG4SDm_normal.jpg" TargetMode="External" /><Relationship Id="rId1516" Type="http://schemas.openxmlformats.org/officeDocument/2006/relationships/hyperlink" Target="https://pbs.twimg.com/media/D_h6uLeXoAAu93n.jpg" TargetMode="External" /><Relationship Id="rId1517" Type="http://schemas.openxmlformats.org/officeDocument/2006/relationships/hyperlink" Target="https://pbs.twimg.com/media/D_h6uLeXoAAu93n.jpg" TargetMode="External" /><Relationship Id="rId1518" Type="http://schemas.openxmlformats.org/officeDocument/2006/relationships/hyperlink" Target="https://pbs.twimg.com/media/D_h6uLeXoAAu93n.jpg" TargetMode="External" /><Relationship Id="rId1519" Type="http://schemas.openxmlformats.org/officeDocument/2006/relationships/hyperlink" Target="https://pbs.twimg.com/media/D_h6uLeXoAAu93n.jpg" TargetMode="External" /><Relationship Id="rId1520" Type="http://schemas.openxmlformats.org/officeDocument/2006/relationships/hyperlink" Target="https://pbs.twimg.com/media/D_h6uLeXoAAu93n.jpg" TargetMode="External" /><Relationship Id="rId1521" Type="http://schemas.openxmlformats.org/officeDocument/2006/relationships/hyperlink" Target="https://pbs.twimg.com/media/D_iQx0qUcAAK2hx.jpg" TargetMode="External" /><Relationship Id="rId1522" Type="http://schemas.openxmlformats.org/officeDocument/2006/relationships/hyperlink" Target="https://pbs.twimg.com/media/D_iQx0qUcAAK2hx.jpg" TargetMode="External" /><Relationship Id="rId1523" Type="http://schemas.openxmlformats.org/officeDocument/2006/relationships/hyperlink" Target="https://pbs.twimg.com/media/D_iQx0qUcAAK2hx.jpg" TargetMode="External" /><Relationship Id="rId1524" Type="http://schemas.openxmlformats.org/officeDocument/2006/relationships/hyperlink" Target="https://pbs.twimg.com/media/D_hnOtLXoAAmtF7.jpg" TargetMode="External" /><Relationship Id="rId1525" Type="http://schemas.openxmlformats.org/officeDocument/2006/relationships/hyperlink" Target="http://pbs.twimg.com/profile_images/1136126160801284096/IIVzIUkS_normal.jpg" TargetMode="External" /><Relationship Id="rId1526" Type="http://schemas.openxmlformats.org/officeDocument/2006/relationships/hyperlink" Target="http://pbs.twimg.com/profile_images/1136126160801284096/IIVzIUkS_normal.jpg" TargetMode="External" /><Relationship Id="rId1527" Type="http://schemas.openxmlformats.org/officeDocument/2006/relationships/hyperlink" Target="http://pbs.twimg.com/profile_images/1124824946675470336/IbIrmmm8_normal.jpg" TargetMode="External" /><Relationship Id="rId1528" Type="http://schemas.openxmlformats.org/officeDocument/2006/relationships/hyperlink" Target="http://pbs.twimg.com/profile_images/1124824946675470336/IbIrmmm8_normal.jpg" TargetMode="External" /><Relationship Id="rId1529" Type="http://schemas.openxmlformats.org/officeDocument/2006/relationships/hyperlink" Target="http://pbs.twimg.com/profile_images/1124824946675470336/IbIrmmm8_normal.jpg" TargetMode="External" /><Relationship Id="rId1530" Type="http://schemas.openxmlformats.org/officeDocument/2006/relationships/hyperlink" Target="http://pbs.twimg.com/profile_images/1124824946675470336/IbIrmmm8_normal.jpg" TargetMode="External" /><Relationship Id="rId1531" Type="http://schemas.openxmlformats.org/officeDocument/2006/relationships/hyperlink" Target="http://pbs.twimg.com/profile_images/1019005119843721218/ku0PYEWQ_normal.jpg" TargetMode="External" /><Relationship Id="rId1532" Type="http://schemas.openxmlformats.org/officeDocument/2006/relationships/hyperlink" Target="http://pbs.twimg.com/profile_images/1019005119843721218/ku0PYEWQ_normal.jpg" TargetMode="External" /><Relationship Id="rId1533" Type="http://schemas.openxmlformats.org/officeDocument/2006/relationships/hyperlink" Target="https://pbs.twimg.com/media/D_iQx0qUcAAK2hx.jpg" TargetMode="External" /><Relationship Id="rId1534" Type="http://schemas.openxmlformats.org/officeDocument/2006/relationships/hyperlink" Target="https://pbs.twimg.com/media/D_iQx0qUcAAK2hx.jpg" TargetMode="External" /><Relationship Id="rId1535" Type="http://schemas.openxmlformats.org/officeDocument/2006/relationships/hyperlink" Target="https://pbs.twimg.com/media/D_iQx0qUcAAK2hx.jpg" TargetMode="External" /><Relationship Id="rId1536" Type="http://schemas.openxmlformats.org/officeDocument/2006/relationships/hyperlink" Target="https://pbs.twimg.com/media/D_iQx0qUcAAK2hx.jpg" TargetMode="External" /><Relationship Id="rId1537" Type="http://schemas.openxmlformats.org/officeDocument/2006/relationships/hyperlink" Target="https://pbs.twimg.com/media/D_iQx0qUcAAK2hx.jpg" TargetMode="External" /><Relationship Id="rId1538" Type="http://schemas.openxmlformats.org/officeDocument/2006/relationships/hyperlink" Target="https://pbs.twimg.com/media/D_iQx0qUcAAK2hx.jpg" TargetMode="External" /><Relationship Id="rId1539" Type="http://schemas.openxmlformats.org/officeDocument/2006/relationships/hyperlink" Target="https://pbs.twimg.com/media/D_iCERXUEAAJ4Zx.jpg" TargetMode="External" /><Relationship Id="rId1540" Type="http://schemas.openxmlformats.org/officeDocument/2006/relationships/hyperlink" Target="https://pbs.twimg.com/media/D_iCERXUEAAJ4Zx.jpg" TargetMode="External" /><Relationship Id="rId1541" Type="http://schemas.openxmlformats.org/officeDocument/2006/relationships/hyperlink" Target="http://pbs.twimg.com/profile_images/1147688173352443904/PGU0Jmkb_normal.jpg" TargetMode="External" /><Relationship Id="rId1542" Type="http://schemas.openxmlformats.org/officeDocument/2006/relationships/hyperlink" Target="http://pbs.twimg.com/profile_images/1147688173352443904/PGU0Jmkb_normal.jpg" TargetMode="External" /><Relationship Id="rId1543" Type="http://schemas.openxmlformats.org/officeDocument/2006/relationships/hyperlink" Target="http://pbs.twimg.com/profile_images/1147688173352443904/PGU0Jmkb_normal.jpg" TargetMode="External" /><Relationship Id="rId1544" Type="http://schemas.openxmlformats.org/officeDocument/2006/relationships/hyperlink" Target="http://pbs.twimg.com/profile_images/1147688173352443904/PGU0Jmkb_normal.jpg" TargetMode="External" /><Relationship Id="rId1545" Type="http://schemas.openxmlformats.org/officeDocument/2006/relationships/hyperlink" Target="https://pbs.twimg.com/media/D_iXFy8XYAAfoVO.jpg" TargetMode="External" /><Relationship Id="rId1546" Type="http://schemas.openxmlformats.org/officeDocument/2006/relationships/hyperlink" Target="http://pbs.twimg.com/profile_images/1043841923482619904/5pTg6WA0_normal.jpg" TargetMode="External" /><Relationship Id="rId1547" Type="http://schemas.openxmlformats.org/officeDocument/2006/relationships/hyperlink" Target="http://pbs.twimg.com/profile_images/1043841923482619904/5pTg6WA0_normal.jpg" TargetMode="External" /><Relationship Id="rId1548" Type="http://schemas.openxmlformats.org/officeDocument/2006/relationships/hyperlink" Target="https://pbs.twimg.com/media/D_hr8MtXsAAftCC.jpg" TargetMode="External" /><Relationship Id="rId1549" Type="http://schemas.openxmlformats.org/officeDocument/2006/relationships/hyperlink" Target="http://pbs.twimg.com/profile_images/1043841923482619904/5pTg6WA0_normal.jpg" TargetMode="External" /><Relationship Id="rId1550" Type="http://schemas.openxmlformats.org/officeDocument/2006/relationships/hyperlink" Target="http://pbs.twimg.com/profile_images/1043841923482619904/5pTg6WA0_normal.jpg" TargetMode="External" /><Relationship Id="rId1551" Type="http://schemas.openxmlformats.org/officeDocument/2006/relationships/hyperlink" Target="http://pbs.twimg.com/profile_images/1043841923482619904/5pTg6WA0_normal.jpg" TargetMode="External" /><Relationship Id="rId1552" Type="http://schemas.openxmlformats.org/officeDocument/2006/relationships/hyperlink" Target="http://pbs.twimg.com/profile_images/1043841923482619904/5pTg6WA0_normal.jpg" TargetMode="External" /><Relationship Id="rId1553" Type="http://schemas.openxmlformats.org/officeDocument/2006/relationships/hyperlink" Target="https://pbs.twimg.com/media/D_iSUghXoAI2IVa.png" TargetMode="External" /><Relationship Id="rId1554" Type="http://schemas.openxmlformats.org/officeDocument/2006/relationships/hyperlink" Target="https://pbs.twimg.com/media/D_iSzF9XkAMalzt.png" TargetMode="External" /><Relationship Id="rId1555" Type="http://schemas.openxmlformats.org/officeDocument/2006/relationships/hyperlink" Target="http://pbs.twimg.com/profile_images/1044346459724939265/tl6WkMbZ_normal.jpg" TargetMode="External" /><Relationship Id="rId1556" Type="http://schemas.openxmlformats.org/officeDocument/2006/relationships/hyperlink" Target="https://pbs.twimg.com/media/D_iT4dhX4AA7wVS.png" TargetMode="External" /><Relationship Id="rId1557" Type="http://schemas.openxmlformats.org/officeDocument/2006/relationships/hyperlink" Target="https://pbs.twimg.com/media/D_iUnUkX4AE15N1.png" TargetMode="External" /><Relationship Id="rId1558" Type="http://schemas.openxmlformats.org/officeDocument/2006/relationships/hyperlink" Target="https://pbs.twimg.com/media/D_iUxkEW4AAXAJM.png" TargetMode="External" /><Relationship Id="rId1559" Type="http://schemas.openxmlformats.org/officeDocument/2006/relationships/hyperlink" Target="https://pbs.twimg.com/media/D_iVzFvWsAA0Kty.png" TargetMode="External" /><Relationship Id="rId1560" Type="http://schemas.openxmlformats.org/officeDocument/2006/relationships/hyperlink" Target="https://pbs.twimg.com/media/D_iW6r3XUAE4iuT.png" TargetMode="External" /><Relationship Id="rId1561" Type="http://schemas.openxmlformats.org/officeDocument/2006/relationships/hyperlink" Target="https://pbs.twimg.com/media/D_iXVazWsAAGUFT.png" TargetMode="External" /><Relationship Id="rId1562" Type="http://schemas.openxmlformats.org/officeDocument/2006/relationships/hyperlink" Target="https://pbs.twimg.com/media/D_iXqx6X4AICFlW.png" TargetMode="External" /><Relationship Id="rId1563" Type="http://schemas.openxmlformats.org/officeDocument/2006/relationships/hyperlink" Target="https://pbs.twimg.com/media/D_iYShuW4AIMZ0B.jpg" TargetMode="External" /><Relationship Id="rId1564" Type="http://schemas.openxmlformats.org/officeDocument/2006/relationships/hyperlink" Target="http://pbs.twimg.com/profile_images/1044346459724939265/tl6WkMbZ_normal.jpg" TargetMode="External" /><Relationship Id="rId1565" Type="http://schemas.openxmlformats.org/officeDocument/2006/relationships/hyperlink" Target="http://pbs.twimg.com/profile_images/1143116435993985030/PDrHCf2a_normal.jpg" TargetMode="External" /><Relationship Id="rId1566" Type="http://schemas.openxmlformats.org/officeDocument/2006/relationships/hyperlink" Target="https://pbs.twimg.com/media/D_iQx0qUcAAK2hx.jpg" TargetMode="External" /><Relationship Id="rId1567" Type="http://schemas.openxmlformats.org/officeDocument/2006/relationships/hyperlink" Target="https://pbs.twimg.com/media/D_iQx0qUcAAK2hx.jpg" TargetMode="External" /><Relationship Id="rId1568" Type="http://schemas.openxmlformats.org/officeDocument/2006/relationships/hyperlink" Target="https://pbs.twimg.com/media/D_iQx0qUcAAK2hx.jpg" TargetMode="External" /><Relationship Id="rId1569" Type="http://schemas.openxmlformats.org/officeDocument/2006/relationships/hyperlink" Target="http://pbs.twimg.com/profile_images/1085964324445798401/9FuCkGln_normal.jpg" TargetMode="External" /><Relationship Id="rId1570" Type="http://schemas.openxmlformats.org/officeDocument/2006/relationships/hyperlink" Target="http://pbs.twimg.com/profile_images/1085964324445798401/9FuCkGln_normal.jpg" TargetMode="External" /><Relationship Id="rId1571" Type="http://schemas.openxmlformats.org/officeDocument/2006/relationships/hyperlink" Target="http://pbs.twimg.com/profile_images/1085964324445798401/9FuCkGln_normal.jpg" TargetMode="External" /><Relationship Id="rId1572" Type="http://schemas.openxmlformats.org/officeDocument/2006/relationships/hyperlink" Target="http://pbs.twimg.com/profile_images/1085964324445798401/9FuCkGln_normal.jpg" TargetMode="External" /><Relationship Id="rId1573" Type="http://schemas.openxmlformats.org/officeDocument/2006/relationships/hyperlink" Target="https://pbs.twimg.com/media/D_iZ782XYAIcRGB.jpg" TargetMode="External" /><Relationship Id="rId1574" Type="http://schemas.openxmlformats.org/officeDocument/2006/relationships/hyperlink" Target="http://pbs.twimg.com/profile_images/907794795296382978/LgPrZWXF_normal.jpg" TargetMode="External" /><Relationship Id="rId1575" Type="http://schemas.openxmlformats.org/officeDocument/2006/relationships/hyperlink" Target="http://pbs.twimg.com/profile_images/907794795296382978/LgPrZWXF_normal.jpg" TargetMode="External" /><Relationship Id="rId1576" Type="http://schemas.openxmlformats.org/officeDocument/2006/relationships/hyperlink" Target="http://pbs.twimg.com/profile_images/907794795296382978/LgPrZWXF_normal.jpg" TargetMode="External" /><Relationship Id="rId1577" Type="http://schemas.openxmlformats.org/officeDocument/2006/relationships/hyperlink" Target="http://pbs.twimg.com/profile_images/907794795296382978/LgPrZWXF_normal.jpg" TargetMode="External" /><Relationship Id="rId1578" Type="http://schemas.openxmlformats.org/officeDocument/2006/relationships/hyperlink" Target="https://pbs.twimg.com/media/D_iQx0qUcAAK2hx.jpg" TargetMode="External" /><Relationship Id="rId1579" Type="http://schemas.openxmlformats.org/officeDocument/2006/relationships/hyperlink" Target="https://pbs.twimg.com/media/D_iQx0qUcAAK2hx.jpg" TargetMode="External" /><Relationship Id="rId1580" Type="http://schemas.openxmlformats.org/officeDocument/2006/relationships/hyperlink" Target="https://pbs.twimg.com/media/D_iQx0qUcAAK2hx.jpg" TargetMode="External" /><Relationship Id="rId1581" Type="http://schemas.openxmlformats.org/officeDocument/2006/relationships/hyperlink" Target="https://pbs.twimg.com/amplify_video_thumb/1150780238953160704/img/u1XMmYiu7RFTmtQG.jpg" TargetMode="External" /><Relationship Id="rId1582" Type="http://schemas.openxmlformats.org/officeDocument/2006/relationships/hyperlink" Target="https://pbs.twimg.com/amplify_video_thumb/1150780238953160704/img/u1XMmYiu7RFTmtQG.jpg" TargetMode="External" /><Relationship Id="rId1583" Type="http://schemas.openxmlformats.org/officeDocument/2006/relationships/hyperlink" Target="https://pbs.twimg.com/amplify_video_thumb/1150780238953160704/img/u1XMmYiu7RFTmtQG.jpg" TargetMode="External" /><Relationship Id="rId1584" Type="http://schemas.openxmlformats.org/officeDocument/2006/relationships/hyperlink" Target="http://pbs.twimg.com/profile_images/1111380680422887435/NYocD8u2_normal.jpg" TargetMode="External" /><Relationship Id="rId1585" Type="http://schemas.openxmlformats.org/officeDocument/2006/relationships/hyperlink" Target="http://pbs.twimg.com/profile_images/1111380680422887435/NYocD8u2_normal.jpg" TargetMode="External" /><Relationship Id="rId1586" Type="http://schemas.openxmlformats.org/officeDocument/2006/relationships/hyperlink" Target="http://pbs.twimg.com/profile_images/1111380680422887435/NYocD8u2_normal.jpg" TargetMode="External" /><Relationship Id="rId1587" Type="http://schemas.openxmlformats.org/officeDocument/2006/relationships/hyperlink" Target="http://pbs.twimg.com/profile_images/1111380680422887435/NYocD8u2_normal.jpg" TargetMode="External" /><Relationship Id="rId1588" Type="http://schemas.openxmlformats.org/officeDocument/2006/relationships/hyperlink" Target="https://pbs.twimg.com/media/D_iQx0qUcAAK2hx.jpg" TargetMode="External" /><Relationship Id="rId1589" Type="http://schemas.openxmlformats.org/officeDocument/2006/relationships/hyperlink" Target="https://pbs.twimg.com/media/D_iQx0qUcAAK2hx.jpg" TargetMode="External" /><Relationship Id="rId1590" Type="http://schemas.openxmlformats.org/officeDocument/2006/relationships/hyperlink" Target="https://pbs.twimg.com/media/D_iQx0qUcAAK2hx.jpg" TargetMode="External" /><Relationship Id="rId1591" Type="http://schemas.openxmlformats.org/officeDocument/2006/relationships/hyperlink" Target="http://pbs.twimg.com/profile_images/1107508518230347777/60zNM2f4_normal.jpg" TargetMode="External" /><Relationship Id="rId1592" Type="http://schemas.openxmlformats.org/officeDocument/2006/relationships/hyperlink" Target="http://pbs.twimg.com/profile_images/1107508518230347777/60zNM2f4_normal.jpg" TargetMode="External" /><Relationship Id="rId1593" Type="http://schemas.openxmlformats.org/officeDocument/2006/relationships/hyperlink" Target="http://pbs.twimg.com/profile_images/1107508518230347777/60zNM2f4_normal.jpg" TargetMode="External" /><Relationship Id="rId1594" Type="http://schemas.openxmlformats.org/officeDocument/2006/relationships/hyperlink" Target="http://pbs.twimg.com/profile_images/1107508518230347777/60zNM2f4_normal.jpg" TargetMode="External" /><Relationship Id="rId1595" Type="http://schemas.openxmlformats.org/officeDocument/2006/relationships/hyperlink" Target="http://pbs.twimg.com/profile_images/1085737097544253440/KVeZJ3wO_normal.jpg" TargetMode="External" /><Relationship Id="rId1596" Type="http://schemas.openxmlformats.org/officeDocument/2006/relationships/hyperlink" Target="https://pbs.twimg.com/amplify_video_thumb/1150832267326963717/img/DRBrosN8UBc2UxQT.jpg" TargetMode="External" /><Relationship Id="rId1597" Type="http://schemas.openxmlformats.org/officeDocument/2006/relationships/hyperlink" Target="https://pbs.twimg.com/amplify_video_thumb/1150832267326963717/img/DRBrosN8UBc2UxQT.jpg" TargetMode="External" /><Relationship Id="rId1598" Type="http://schemas.openxmlformats.org/officeDocument/2006/relationships/hyperlink" Target="https://pbs.twimg.com/media/D_h0t-9VAAAiKpX.jpg" TargetMode="External" /><Relationship Id="rId1599" Type="http://schemas.openxmlformats.org/officeDocument/2006/relationships/hyperlink" Target="https://pbs.twimg.com/media/D_h0t-9VAAAiKpX.jpg" TargetMode="External" /><Relationship Id="rId1600" Type="http://schemas.openxmlformats.org/officeDocument/2006/relationships/hyperlink" Target="https://pbs.twimg.com/media/D_h0t-9VAAAiKpX.jpg" TargetMode="External" /><Relationship Id="rId1601" Type="http://schemas.openxmlformats.org/officeDocument/2006/relationships/hyperlink" Target="https://pbs.twimg.com/media/D_h0t-9VAAAiKpX.jpg" TargetMode="External" /><Relationship Id="rId1602" Type="http://schemas.openxmlformats.org/officeDocument/2006/relationships/hyperlink" Target="https://pbs.twimg.com/media/D_h0t-9VAAAiKpX.jpg" TargetMode="External" /><Relationship Id="rId1603" Type="http://schemas.openxmlformats.org/officeDocument/2006/relationships/hyperlink" Target="https://pbs.twimg.com/media/D_hnXV6U0AIduWq.jpg" TargetMode="External" /><Relationship Id="rId1604" Type="http://schemas.openxmlformats.org/officeDocument/2006/relationships/hyperlink" Target="https://pbs.twimg.com/media/D_iQx0qUcAAK2hx.jpg" TargetMode="External" /><Relationship Id="rId1605" Type="http://schemas.openxmlformats.org/officeDocument/2006/relationships/hyperlink" Target="https://pbs.twimg.com/media/D_iQx0qUcAAK2hx.jpg" TargetMode="External" /><Relationship Id="rId1606" Type="http://schemas.openxmlformats.org/officeDocument/2006/relationships/hyperlink" Target="https://pbs.twimg.com/media/D_iQx0qUcAAK2hx.jpg" TargetMode="External" /><Relationship Id="rId1607" Type="http://schemas.openxmlformats.org/officeDocument/2006/relationships/hyperlink" Target="https://pbs.twimg.com/media/D_iQx0qUcAAK2hx.jpg" TargetMode="External" /><Relationship Id="rId1608" Type="http://schemas.openxmlformats.org/officeDocument/2006/relationships/hyperlink" Target="https://pbs.twimg.com/media/D_iQx0qUcAAK2hx.jpg" TargetMode="External" /><Relationship Id="rId1609" Type="http://schemas.openxmlformats.org/officeDocument/2006/relationships/hyperlink" Target="https://pbs.twimg.com/amplify_video_thumb/1150833963776249859/img/a4ceeRi4cn-TodBv.jpg" TargetMode="External" /><Relationship Id="rId1610" Type="http://schemas.openxmlformats.org/officeDocument/2006/relationships/hyperlink" Target="http://pbs.twimg.com/profile_images/1065985948910002177/XFwANOXb_normal.jpg" TargetMode="External" /><Relationship Id="rId1611" Type="http://schemas.openxmlformats.org/officeDocument/2006/relationships/hyperlink" Target="http://pbs.twimg.com/profile_images/1065985948910002177/XFwANOXb_normal.jpg" TargetMode="External" /><Relationship Id="rId1612" Type="http://schemas.openxmlformats.org/officeDocument/2006/relationships/hyperlink" Target="https://pbs.twimg.com/media/D_ho-F0XoAE3pZx.jpg" TargetMode="External" /><Relationship Id="rId1613" Type="http://schemas.openxmlformats.org/officeDocument/2006/relationships/hyperlink" Target="https://pbs.twimg.com/media/D_ho-F0XoAE3pZx.jpg" TargetMode="External" /><Relationship Id="rId1614" Type="http://schemas.openxmlformats.org/officeDocument/2006/relationships/hyperlink" Target="https://pbs.twimg.com/media/D_ho-F0XoAE3pZx.jpg" TargetMode="External" /><Relationship Id="rId1615" Type="http://schemas.openxmlformats.org/officeDocument/2006/relationships/hyperlink" Target="http://pbs.twimg.com/profile_images/1121543342515474432/h5QwzvgT_normal.png" TargetMode="External" /><Relationship Id="rId1616" Type="http://schemas.openxmlformats.org/officeDocument/2006/relationships/hyperlink" Target="http://pbs.twimg.com/profile_images/1139939656005509120/Cf1v2iyY_normal.jpg" TargetMode="External" /><Relationship Id="rId1617" Type="http://schemas.openxmlformats.org/officeDocument/2006/relationships/hyperlink" Target="http://pbs.twimg.com/profile_images/1121543342515474432/h5QwzvgT_normal.png" TargetMode="External" /><Relationship Id="rId1618" Type="http://schemas.openxmlformats.org/officeDocument/2006/relationships/hyperlink" Target="http://pbs.twimg.com/profile_images/1139939656005509120/Cf1v2iyY_normal.jpg" TargetMode="External" /><Relationship Id="rId1619" Type="http://schemas.openxmlformats.org/officeDocument/2006/relationships/hyperlink" Target="http://pbs.twimg.com/profile_images/1121543342515474432/h5QwzvgT_normal.png" TargetMode="External" /><Relationship Id="rId1620" Type="http://schemas.openxmlformats.org/officeDocument/2006/relationships/hyperlink" Target="http://pbs.twimg.com/profile_images/1139939656005509120/Cf1v2iyY_normal.jpg" TargetMode="External" /><Relationship Id="rId1621" Type="http://schemas.openxmlformats.org/officeDocument/2006/relationships/hyperlink" Target="https://pbs.twimg.com/media/D_hyHjZXsAEMKgZ.jpg" TargetMode="External" /><Relationship Id="rId1622" Type="http://schemas.openxmlformats.org/officeDocument/2006/relationships/hyperlink" Target="http://pbs.twimg.com/profile_images/1121543342515474432/h5QwzvgT_normal.png" TargetMode="External" /><Relationship Id="rId1623" Type="http://schemas.openxmlformats.org/officeDocument/2006/relationships/hyperlink" Target="http://pbs.twimg.com/profile_images/1139939656005509120/Cf1v2iyY_normal.jpg" TargetMode="External" /><Relationship Id="rId1624" Type="http://schemas.openxmlformats.org/officeDocument/2006/relationships/hyperlink" Target="http://pbs.twimg.com/profile_images/936318777066708994/nYAJbES__normal.jpg" TargetMode="External" /><Relationship Id="rId1625" Type="http://schemas.openxmlformats.org/officeDocument/2006/relationships/hyperlink" Target="https://pbs.twimg.com/media/D_cNFhGXkAA7eRe.jpg" TargetMode="External" /><Relationship Id="rId1626" Type="http://schemas.openxmlformats.org/officeDocument/2006/relationships/hyperlink" Target="https://pbs.twimg.com/media/D_cNFhGXkAA7eRe.jpg" TargetMode="External" /><Relationship Id="rId1627" Type="http://schemas.openxmlformats.org/officeDocument/2006/relationships/hyperlink" Target="http://pbs.twimg.com/profile_images/936318777066708994/nYAJbES__normal.jpg" TargetMode="External" /><Relationship Id="rId1628" Type="http://schemas.openxmlformats.org/officeDocument/2006/relationships/hyperlink" Target="http://pbs.twimg.com/profile_images/1121543342515474432/h5QwzvgT_normal.png" TargetMode="External" /><Relationship Id="rId1629" Type="http://schemas.openxmlformats.org/officeDocument/2006/relationships/hyperlink" Target="http://pbs.twimg.com/profile_images/936318777066708994/nYAJbES__normal.jpg" TargetMode="External" /><Relationship Id="rId1630" Type="http://schemas.openxmlformats.org/officeDocument/2006/relationships/hyperlink" Target="http://pbs.twimg.com/profile_images/936318777066708994/nYAJbES__normal.jpg" TargetMode="External" /><Relationship Id="rId1631" Type="http://schemas.openxmlformats.org/officeDocument/2006/relationships/hyperlink" Target="http://pbs.twimg.com/profile_images/936318777066708994/nYAJbES__normal.jpg" TargetMode="External" /><Relationship Id="rId1632" Type="http://schemas.openxmlformats.org/officeDocument/2006/relationships/hyperlink" Target="http://pbs.twimg.com/profile_images/936318777066708994/nYAJbES__normal.jpg" TargetMode="External" /><Relationship Id="rId1633" Type="http://schemas.openxmlformats.org/officeDocument/2006/relationships/hyperlink" Target="http://pbs.twimg.com/profile_images/936318777066708994/nYAJbES__normal.jpg" TargetMode="External" /><Relationship Id="rId1634" Type="http://schemas.openxmlformats.org/officeDocument/2006/relationships/hyperlink" Target="http://pbs.twimg.com/profile_images/936318777066708994/nYAJbES__normal.jpg" TargetMode="External" /><Relationship Id="rId1635" Type="http://schemas.openxmlformats.org/officeDocument/2006/relationships/hyperlink" Target="http://pbs.twimg.com/profile_images/936318777066708994/nYAJbES__normal.jpg" TargetMode="External" /><Relationship Id="rId1636" Type="http://schemas.openxmlformats.org/officeDocument/2006/relationships/hyperlink" Target="http://pbs.twimg.com/profile_images/932385314244526082/iX4MBxAo_normal.jpg" TargetMode="External" /><Relationship Id="rId1637" Type="http://schemas.openxmlformats.org/officeDocument/2006/relationships/hyperlink" Target="http://pbs.twimg.com/profile_images/932385314244526082/iX4MBxAo_normal.jpg" TargetMode="External" /><Relationship Id="rId1638" Type="http://schemas.openxmlformats.org/officeDocument/2006/relationships/hyperlink" Target="http://pbs.twimg.com/profile_images/932385314244526082/iX4MBxAo_normal.jpg" TargetMode="External" /><Relationship Id="rId1639" Type="http://schemas.openxmlformats.org/officeDocument/2006/relationships/hyperlink" Target="http://pbs.twimg.com/profile_images/1109809276518891520/yCxVeIDX_normal.jpg" TargetMode="External" /><Relationship Id="rId1640" Type="http://schemas.openxmlformats.org/officeDocument/2006/relationships/hyperlink" Target="https://pbs.twimg.com/media/D_iZb0CWsAINsUO.jpg" TargetMode="External" /><Relationship Id="rId1641" Type="http://schemas.openxmlformats.org/officeDocument/2006/relationships/hyperlink" Target="https://pbs.twimg.com/media/D_iZb0CWsAINsUO.jpg" TargetMode="External" /><Relationship Id="rId1642" Type="http://schemas.openxmlformats.org/officeDocument/2006/relationships/hyperlink" Target="https://pbs.twimg.com/media/D_iZb0CWsAINsUO.jpg" TargetMode="External" /><Relationship Id="rId1643" Type="http://schemas.openxmlformats.org/officeDocument/2006/relationships/hyperlink" Target="https://pbs.twimg.com/media/D_iZb0CWsAINsUO.jpg" TargetMode="External" /><Relationship Id="rId1644" Type="http://schemas.openxmlformats.org/officeDocument/2006/relationships/hyperlink" Target="http://pbs.twimg.com/profile_images/1141264820718768128/7FbyJ0NA_normal.jpg" TargetMode="External" /><Relationship Id="rId1645" Type="http://schemas.openxmlformats.org/officeDocument/2006/relationships/hyperlink" Target="https://pbs.twimg.com/media/D_iZb0CWsAINsUO.jpg" TargetMode="External" /><Relationship Id="rId1646" Type="http://schemas.openxmlformats.org/officeDocument/2006/relationships/hyperlink" Target="https://pbs.twimg.com/media/D_iZb0CWsAINsUO.jpg" TargetMode="External" /><Relationship Id="rId1647" Type="http://schemas.openxmlformats.org/officeDocument/2006/relationships/hyperlink" Target="https://pbs.twimg.com/media/D_IRgTfXoAIyM6-.jpg" TargetMode="External" /><Relationship Id="rId1648" Type="http://schemas.openxmlformats.org/officeDocument/2006/relationships/hyperlink" Target="http://pbs.twimg.com/profile_images/1010323049348861952/zCAuKpxQ_normal.jpg" TargetMode="External" /><Relationship Id="rId1649" Type="http://schemas.openxmlformats.org/officeDocument/2006/relationships/hyperlink" Target="http://pbs.twimg.com/profile_images/1010323049348861952/zCAuKpxQ_normal.jpg" TargetMode="External" /><Relationship Id="rId1650" Type="http://schemas.openxmlformats.org/officeDocument/2006/relationships/hyperlink" Target="https://pbs.twimg.com/media/D_iZb0CWsAINsUO.jpg" TargetMode="External" /><Relationship Id="rId1651" Type="http://schemas.openxmlformats.org/officeDocument/2006/relationships/hyperlink" Target="https://pbs.twimg.com/media/D_iZb0CWsAINsUO.jpg" TargetMode="External" /><Relationship Id="rId1652" Type="http://schemas.openxmlformats.org/officeDocument/2006/relationships/hyperlink" Target="https://pbs.twimg.com/media/D_iZb0CWsAINsUO.jpg" TargetMode="External" /><Relationship Id="rId1653" Type="http://schemas.openxmlformats.org/officeDocument/2006/relationships/hyperlink" Target="https://pbs.twimg.com/media/D_iZb0CWsAINsUO.jpg" TargetMode="External" /><Relationship Id="rId1654" Type="http://schemas.openxmlformats.org/officeDocument/2006/relationships/hyperlink" Target="https://pbs.twimg.com/media/D_iZb0CWsAINsUO.jpg" TargetMode="External" /><Relationship Id="rId1655" Type="http://schemas.openxmlformats.org/officeDocument/2006/relationships/hyperlink" Target="https://pbs.twimg.com/media/D_h1Ae4XkAA0URt.jpg" TargetMode="External" /><Relationship Id="rId1656" Type="http://schemas.openxmlformats.org/officeDocument/2006/relationships/hyperlink" Target="https://pbs.twimg.com/media/D_iT6YWXsAUBS-f.jpg" TargetMode="External" /><Relationship Id="rId1657" Type="http://schemas.openxmlformats.org/officeDocument/2006/relationships/hyperlink" Target="https://pbs.twimg.com/media/D_iT6YWXsAUBS-f.jpg" TargetMode="External" /><Relationship Id="rId1658" Type="http://schemas.openxmlformats.org/officeDocument/2006/relationships/hyperlink" Target="https://pbs.twimg.com/media/D_iT6YWXsAUBS-f.jpg" TargetMode="External" /><Relationship Id="rId1659" Type="http://schemas.openxmlformats.org/officeDocument/2006/relationships/hyperlink" Target="http://pbs.twimg.com/profile_images/862345631175782401/PRKlCshL_normal.jpg" TargetMode="External" /><Relationship Id="rId1660" Type="http://schemas.openxmlformats.org/officeDocument/2006/relationships/hyperlink" Target="http://pbs.twimg.com/profile_images/923003075148775424/uIG9AdAV_normal.jpg" TargetMode="External" /><Relationship Id="rId1661" Type="http://schemas.openxmlformats.org/officeDocument/2006/relationships/hyperlink" Target="http://pbs.twimg.com/profile_images/862345631175782401/PRKlCshL_normal.jpg" TargetMode="External" /><Relationship Id="rId1662" Type="http://schemas.openxmlformats.org/officeDocument/2006/relationships/hyperlink" Target="https://pbs.twimg.com/media/D_SzbLbX4AAQwM7.jpg" TargetMode="External" /><Relationship Id="rId1663" Type="http://schemas.openxmlformats.org/officeDocument/2006/relationships/hyperlink" Target="http://pbs.twimg.com/profile_images/1121543342515474432/h5QwzvgT_normal.png" TargetMode="External" /><Relationship Id="rId1664" Type="http://schemas.openxmlformats.org/officeDocument/2006/relationships/hyperlink" Target="http://pbs.twimg.com/profile_images/1121543342515474432/h5QwzvgT_normal.png" TargetMode="External" /><Relationship Id="rId1665" Type="http://schemas.openxmlformats.org/officeDocument/2006/relationships/hyperlink" Target="http://pbs.twimg.com/profile_images/1139939656005509120/Cf1v2iyY_normal.jpg" TargetMode="External" /><Relationship Id="rId1666" Type="http://schemas.openxmlformats.org/officeDocument/2006/relationships/hyperlink" Target="http://pbs.twimg.com/profile_images/1139939656005509120/Cf1v2iyY_normal.jpg" TargetMode="External" /><Relationship Id="rId1667" Type="http://schemas.openxmlformats.org/officeDocument/2006/relationships/hyperlink" Target="http://pbs.twimg.com/profile_images/923003075148775424/uIG9AdAV_normal.jpg" TargetMode="External" /><Relationship Id="rId1668" Type="http://schemas.openxmlformats.org/officeDocument/2006/relationships/hyperlink" Target="http://pbs.twimg.com/profile_images/862345631175782401/PRKlCshL_normal.jpg" TargetMode="External" /><Relationship Id="rId1669" Type="http://schemas.openxmlformats.org/officeDocument/2006/relationships/hyperlink" Target="http://pbs.twimg.com/profile_images/923003075148775424/uIG9AdAV_normal.jpg" TargetMode="External" /><Relationship Id="rId1670" Type="http://schemas.openxmlformats.org/officeDocument/2006/relationships/hyperlink" Target="http://pbs.twimg.com/profile_images/923003075148775424/uIG9AdAV_normal.jpg" TargetMode="External" /><Relationship Id="rId1671" Type="http://schemas.openxmlformats.org/officeDocument/2006/relationships/hyperlink" Target="http://pbs.twimg.com/profile_images/1139939656005509120/Cf1v2iyY_normal.jpg" TargetMode="External" /><Relationship Id="rId1672" Type="http://schemas.openxmlformats.org/officeDocument/2006/relationships/hyperlink" Target="http://pbs.twimg.com/profile_images/923003075148775424/uIG9AdAV_normal.jpg" TargetMode="External" /><Relationship Id="rId1673" Type="http://schemas.openxmlformats.org/officeDocument/2006/relationships/hyperlink" Target="https://pbs.twimg.com/media/D_iStexU4AAkeJX.jpg" TargetMode="External" /><Relationship Id="rId1674" Type="http://schemas.openxmlformats.org/officeDocument/2006/relationships/hyperlink" Target="http://pbs.twimg.com/profile_images/1115397951101308933/o101wmyi_normal.jpg" TargetMode="External" /><Relationship Id="rId1675" Type="http://schemas.openxmlformats.org/officeDocument/2006/relationships/hyperlink" Target="https://twitter.com/rutland_rugby/status/1150830553526128641" TargetMode="External" /><Relationship Id="rId1676" Type="http://schemas.openxmlformats.org/officeDocument/2006/relationships/hyperlink" Target="https://twitter.com/rutland_rugby/status/1150830553526128641" TargetMode="External" /><Relationship Id="rId1677" Type="http://schemas.openxmlformats.org/officeDocument/2006/relationships/hyperlink" Target="https://twitter.com/kg_xv/status/1150830640293711873" TargetMode="External" /><Relationship Id="rId1678" Type="http://schemas.openxmlformats.org/officeDocument/2006/relationships/hyperlink" Target="https://twitter.com/sanitysane123/status/1150830709457719297" TargetMode="External" /><Relationship Id="rId1679" Type="http://schemas.openxmlformats.org/officeDocument/2006/relationships/hyperlink" Target="https://twitter.com/sanitysane123/status/1150830709457719297" TargetMode="External" /><Relationship Id="rId1680" Type="http://schemas.openxmlformats.org/officeDocument/2006/relationships/hyperlink" Target="https://twitter.com/ravensbrent/status/1150830700188372995" TargetMode="External" /><Relationship Id="rId1681" Type="http://schemas.openxmlformats.org/officeDocument/2006/relationships/hyperlink" Target="https://twitter.com/ravensbrent/status/1150830700188372995" TargetMode="External" /><Relationship Id="rId1682" Type="http://schemas.openxmlformats.org/officeDocument/2006/relationships/hyperlink" Target="https://twitter.com/ravensbrent/status/1150830700188372995" TargetMode="External" /><Relationship Id="rId1683" Type="http://schemas.openxmlformats.org/officeDocument/2006/relationships/hyperlink" Target="https://twitter.com/ravensbrent/status/1150830718488109056" TargetMode="External" /><Relationship Id="rId1684" Type="http://schemas.openxmlformats.org/officeDocument/2006/relationships/hyperlink" Target="https://twitter.com/ravensbrent/status/1150830718488109056" TargetMode="External" /><Relationship Id="rId1685" Type="http://schemas.openxmlformats.org/officeDocument/2006/relationships/hyperlink" Target="https://twitter.com/andreas_tsatsos/status/1150830746560421888" TargetMode="External" /><Relationship Id="rId1686" Type="http://schemas.openxmlformats.org/officeDocument/2006/relationships/hyperlink" Target="https://twitter.com/myers_keith/status/1150830641472253959" TargetMode="External" /><Relationship Id="rId1687" Type="http://schemas.openxmlformats.org/officeDocument/2006/relationships/hyperlink" Target="https://twitter.com/myers_keith/status/1150830641472253959" TargetMode="External" /><Relationship Id="rId1688" Type="http://schemas.openxmlformats.org/officeDocument/2006/relationships/hyperlink" Target="https://twitter.com/myers_keith/status/1150830652192952327" TargetMode="External" /><Relationship Id="rId1689" Type="http://schemas.openxmlformats.org/officeDocument/2006/relationships/hyperlink" Target="https://twitter.com/myers_keith/status/1150830727275196417" TargetMode="External" /><Relationship Id="rId1690" Type="http://schemas.openxmlformats.org/officeDocument/2006/relationships/hyperlink" Target="https://twitter.com/myers_keith/status/1150830727275196417" TargetMode="External" /><Relationship Id="rId1691" Type="http://schemas.openxmlformats.org/officeDocument/2006/relationships/hyperlink" Target="https://twitter.com/myers_keith/status/1150830727275196417" TargetMode="External" /><Relationship Id="rId1692" Type="http://schemas.openxmlformats.org/officeDocument/2006/relationships/hyperlink" Target="https://twitter.com/myers_keith/status/1150830760657600512" TargetMode="External" /><Relationship Id="rId1693" Type="http://schemas.openxmlformats.org/officeDocument/2006/relationships/hyperlink" Target="https://twitter.com/myers_keith/status/1150830760657600512" TargetMode="External" /><Relationship Id="rId1694" Type="http://schemas.openxmlformats.org/officeDocument/2006/relationships/hyperlink" Target="https://twitter.com/coachiii2301/status/1150830791481597952" TargetMode="External" /><Relationship Id="rId1695" Type="http://schemas.openxmlformats.org/officeDocument/2006/relationships/hyperlink" Target="https://twitter.com/coachiii2301/status/1150830791481597952" TargetMode="External" /><Relationship Id="rId1696" Type="http://schemas.openxmlformats.org/officeDocument/2006/relationships/hyperlink" Target="https://twitter.com/coachiii2301/status/1150830791481597952" TargetMode="External" /><Relationship Id="rId1697" Type="http://schemas.openxmlformats.org/officeDocument/2006/relationships/hyperlink" Target="https://twitter.com/coachiii2301/status/1150830791481597952" TargetMode="External" /><Relationship Id="rId1698" Type="http://schemas.openxmlformats.org/officeDocument/2006/relationships/hyperlink" Target="https://twitter.com/varbar5/status/1150830797785636864" TargetMode="External" /><Relationship Id="rId1699" Type="http://schemas.openxmlformats.org/officeDocument/2006/relationships/hyperlink" Target="https://twitter.com/varbar5/status/1150830797785636864" TargetMode="External" /><Relationship Id="rId1700" Type="http://schemas.openxmlformats.org/officeDocument/2006/relationships/hyperlink" Target="https://twitter.com/pegv24/status/1150830889510875143" TargetMode="External" /><Relationship Id="rId1701" Type="http://schemas.openxmlformats.org/officeDocument/2006/relationships/hyperlink" Target="https://twitter.com/pegv24/status/1150830889510875143" TargetMode="External" /><Relationship Id="rId1702" Type="http://schemas.openxmlformats.org/officeDocument/2006/relationships/hyperlink" Target="https://twitter.com/pegv24/status/1150830889510875143" TargetMode="External" /><Relationship Id="rId1703" Type="http://schemas.openxmlformats.org/officeDocument/2006/relationships/hyperlink" Target="https://twitter.com/pegv24/status/1150830889510875143" TargetMode="External" /><Relationship Id="rId1704" Type="http://schemas.openxmlformats.org/officeDocument/2006/relationships/hyperlink" Target="https://twitter.com/sup3rshan3mod3/status/1150830921353797632" TargetMode="External" /><Relationship Id="rId1705" Type="http://schemas.openxmlformats.org/officeDocument/2006/relationships/hyperlink" Target="https://twitter.com/sup3rshan3mod3/status/1150830921353797632" TargetMode="External" /><Relationship Id="rId1706" Type="http://schemas.openxmlformats.org/officeDocument/2006/relationships/hyperlink" Target="https://twitter.com/sup3rshan3mod3/status/1150830921353797632" TargetMode="External" /><Relationship Id="rId1707" Type="http://schemas.openxmlformats.org/officeDocument/2006/relationships/hyperlink" Target="https://twitter.com/manuelh66348501/status/1150830912180875265" TargetMode="External" /><Relationship Id="rId1708" Type="http://schemas.openxmlformats.org/officeDocument/2006/relationships/hyperlink" Target="https://twitter.com/manuelh66348501/status/1150830912180875265" TargetMode="External" /><Relationship Id="rId1709" Type="http://schemas.openxmlformats.org/officeDocument/2006/relationships/hyperlink" Target="https://twitter.com/manuelh66348501/status/1150830925808205829" TargetMode="External" /><Relationship Id="rId1710" Type="http://schemas.openxmlformats.org/officeDocument/2006/relationships/hyperlink" Target="https://twitter.com/manuelh66348501/status/1150830925808205829" TargetMode="External" /><Relationship Id="rId1711" Type="http://schemas.openxmlformats.org/officeDocument/2006/relationships/hyperlink" Target="https://twitter.com/manuelh66348501/status/1150830925808205829" TargetMode="External" /><Relationship Id="rId1712" Type="http://schemas.openxmlformats.org/officeDocument/2006/relationships/hyperlink" Target="https://twitter.com/tampabaytre/status/1150799347803668480" TargetMode="External" /><Relationship Id="rId1713" Type="http://schemas.openxmlformats.org/officeDocument/2006/relationships/hyperlink" Target="https://twitter.com/mikeypost_4/status/1150830987372351488" TargetMode="External" /><Relationship Id="rId1714" Type="http://schemas.openxmlformats.org/officeDocument/2006/relationships/hyperlink" Target="https://twitter.com/abc15sports/status/1150817968856547331" TargetMode="External" /><Relationship Id="rId1715" Type="http://schemas.openxmlformats.org/officeDocument/2006/relationships/hyperlink" Target="https://twitter.com/nflrt_/status/1150831022705131521" TargetMode="External" /><Relationship Id="rId1716" Type="http://schemas.openxmlformats.org/officeDocument/2006/relationships/hyperlink" Target="https://twitter.com/gogoblue_/status/1150831032003911681" TargetMode="External" /><Relationship Id="rId1717" Type="http://schemas.openxmlformats.org/officeDocument/2006/relationships/hyperlink" Target="https://twitter.com/jakey_rodriguez/status/1150831032318349312" TargetMode="External" /><Relationship Id="rId1718" Type="http://schemas.openxmlformats.org/officeDocument/2006/relationships/hyperlink" Target="https://twitter.com/jakey_rodriguez/status/1150831032318349312" TargetMode="External" /><Relationship Id="rId1719" Type="http://schemas.openxmlformats.org/officeDocument/2006/relationships/hyperlink" Target="https://twitter.com/slippaz23/status/1150831101792980993" TargetMode="External" /><Relationship Id="rId1720" Type="http://schemas.openxmlformats.org/officeDocument/2006/relationships/hyperlink" Target="https://twitter.com/slippaz23/status/1150831101792980993" TargetMode="External" /><Relationship Id="rId1721" Type="http://schemas.openxmlformats.org/officeDocument/2006/relationships/hyperlink" Target="https://twitter.com/slippaz23/status/1150831101792980993" TargetMode="External" /><Relationship Id="rId1722" Type="http://schemas.openxmlformats.org/officeDocument/2006/relationships/hyperlink" Target="https://twitter.com/dejeadam/status/1150831239336792065" TargetMode="External" /><Relationship Id="rId1723" Type="http://schemas.openxmlformats.org/officeDocument/2006/relationships/hyperlink" Target="https://twitter.com/dejeadam/status/1150831239336792065" TargetMode="External" /><Relationship Id="rId1724" Type="http://schemas.openxmlformats.org/officeDocument/2006/relationships/hyperlink" Target="https://twitter.com/dejeadam/status/1150831239336792065" TargetMode="External" /><Relationship Id="rId1725" Type="http://schemas.openxmlformats.org/officeDocument/2006/relationships/hyperlink" Target="https://twitter.com/dejeadam/status/1150831239336792065" TargetMode="External" /><Relationship Id="rId1726" Type="http://schemas.openxmlformats.org/officeDocument/2006/relationships/hyperlink" Target="https://twitter.com/part_time_bro/status/1150831300674228225" TargetMode="External" /><Relationship Id="rId1727" Type="http://schemas.openxmlformats.org/officeDocument/2006/relationships/hyperlink" Target="https://twitter.com/part_time_bro/status/1150831300674228225" TargetMode="External" /><Relationship Id="rId1728" Type="http://schemas.openxmlformats.org/officeDocument/2006/relationships/hyperlink" Target="https://twitter.com/part_time_bro/status/1150831300674228225" TargetMode="External" /><Relationship Id="rId1729" Type="http://schemas.openxmlformats.org/officeDocument/2006/relationships/hyperlink" Target="https://twitter.com/laceup_football/status/1150831309071060992" TargetMode="External" /><Relationship Id="rId1730" Type="http://schemas.openxmlformats.org/officeDocument/2006/relationships/hyperlink" Target="https://twitter.com/laceup_football/status/1150831309071060992" TargetMode="External" /><Relationship Id="rId1731" Type="http://schemas.openxmlformats.org/officeDocument/2006/relationships/hyperlink" Target="https://twitter.com/emn8631/status/1150831319892594688" TargetMode="External" /><Relationship Id="rId1732" Type="http://schemas.openxmlformats.org/officeDocument/2006/relationships/hyperlink" Target="https://twitter.com/emn8631/status/1150831319892594688" TargetMode="External" /><Relationship Id="rId1733" Type="http://schemas.openxmlformats.org/officeDocument/2006/relationships/hyperlink" Target="https://twitter.com/pardue_anthony/status/1150831320261468160" TargetMode="External" /><Relationship Id="rId1734" Type="http://schemas.openxmlformats.org/officeDocument/2006/relationships/hyperlink" Target="https://twitter.com/pardue_anthony/status/1150831320261468160" TargetMode="External" /><Relationship Id="rId1735" Type="http://schemas.openxmlformats.org/officeDocument/2006/relationships/hyperlink" Target="https://twitter.com/wildwilson88/status/1150831356101963777" TargetMode="External" /><Relationship Id="rId1736" Type="http://schemas.openxmlformats.org/officeDocument/2006/relationships/hyperlink" Target="https://twitter.com/wildwilson88/status/1150831356101963777" TargetMode="External" /><Relationship Id="rId1737" Type="http://schemas.openxmlformats.org/officeDocument/2006/relationships/hyperlink" Target="https://twitter.com/wildwilson88/status/1150831356101963777" TargetMode="External" /><Relationship Id="rId1738" Type="http://schemas.openxmlformats.org/officeDocument/2006/relationships/hyperlink" Target="https://twitter.com/wildwilson88/status/1150831356101963777" TargetMode="External" /><Relationship Id="rId1739" Type="http://schemas.openxmlformats.org/officeDocument/2006/relationships/hyperlink" Target="https://twitter.com/wildwilson88/status/1150831356101963777" TargetMode="External" /><Relationship Id="rId1740" Type="http://schemas.openxmlformats.org/officeDocument/2006/relationships/hyperlink" Target="https://twitter.com/henrysanchez/status/1150831365144924160" TargetMode="External" /><Relationship Id="rId1741" Type="http://schemas.openxmlformats.org/officeDocument/2006/relationships/hyperlink" Target="https://twitter.com/henrysanchez/status/1150831365144924160" TargetMode="External" /><Relationship Id="rId1742" Type="http://schemas.openxmlformats.org/officeDocument/2006/relationships/hyperlink" Target="https://twitter.com/jacob_loeffler7/status/1150831379652853760" TargetMode="External" /><Relationship Id="rId1743" Type="http://schemas.openxmlformats.org/officeDocument/2006/relationships/hyperlink" Target="https://twitter.com/jacob_loeffler7/status/1150831379652853760" TargetMode="External" /><Relationship Id="rId1744" Type="http://schemas.openxmlformats.org/officeDocument/2006/relationships/hyperlink" Target="https://twitter.com/jacob_loeffler7/status/1150831379652853760" TargetMode="External" /><Relationship Id="rId1745" Type="http://schemas.openxmlformats.org/officeDocument/2006/relationships/hyperlink" Target="https://twitter.com/jacob_loeffler7/status/1150831379652853760" TargetMode="External" /><Relationship Id="rId1746" Type="http://schemas.openxmlformats.org/officeDocument/2006/relationships/hyperlink" Target="https://twitter.com/exec_tours/status/1150831380466737152" TargetMode="External" /><Relationship Id="rId1747" Type="http://schemas.openxmlformats.org/officeDocument/2006/relationships/hyperlink" Target="https://twitter.com/exec_tours/status/1150831380466737152" TargetMode="External" /><Relationship Id="rId1748" Type="http://schemas.openxmlformats.org/officeDocument/2006/relationships/hyperlink" Target="https://twitter.com/exec_tours/status/1150831380466737152" TargetMode="External" /><Relationship Id="rId1749" Type="http://schemas.openxmlformats.org/officeDocument/2006/relationships/hyperlink" Target="https://twitter.com/kevinsneed4/status/1150831390730194944" TargetMode="External" /><Relationship Id="rId1750" Type="http://schemas.openxmlformats.org/officeDocument/2006/relationships/hyperlink" Target="https://twitter.com/kevinsneed4/status/1150831390730194944" TargetMode="External" /><Relationship Id="rId1751" Type="http://schemas.openxmlformats.org/officeDocument/2006/relationships/hyperlink" Target="https://twitter.com/kevinsneed4/status/1150831390730194944" TargetMode="External" /><Relationship Id="rId1752" Type="http://schemas.openxmlformats.org/officeDocument/2006/relationships/hyperlink" Target="https://twitter.com/beezy_jb/status/1150831419243016194" TargetMode="External" /><Relationship Id="rId1753" Type="http://schemas.openxmlformats.org/officeDocument/2006/relationships/hyperlink" Target="https://twitter.com/mattfranchise/status/1150831431645425666" TargetMode="External" /><Relationship Id="rId1754" Type="http://schemas.openxmlformats.org/officeDocument/2006/relationships/hyperlink" Target="https://twitter.com/coach_pettigrew/status/1150831437278601217" TargetMode="External" /><Relationship Id="rId1755" Type="http://schemas.openxmlformats.org/officeDocument/2006/relationships/hyperlink" Target="https://twitter.com/harryburks4/status/1150831449932648448" TargetMode="External" /><Relationship Id="rId1756" Type="http://schemas.openxmlformats.org/officeDocument/2006/relationships/hyperlink" Target="https://twitter.com/delrio_brayan/status/1150831457817878528" TargetMode="External" /><Relationship Id="rId1757" Type="http://schemas.openxmlformats.org/officeDocument/2006/relationships/hyperlink" Target="https://twitter.com/delrio_brayan/status/1150831457817878528" TargetMode="External" /><Relationship Id="rId1758" Type="http://schemas.openxmlformats.org/officeDocument/2006/relationships/hyperlink" Target="https://twitter.com/elicant74377669/status/1150831488734302208" TargetMode="External" /><Relationship Id="rId1759" Type="http://schemas.openxmlformats.org/officeDocument/2006/relationships/hyperlink" Target="https://twitter.com/elicant74377669/status/1150831488734302208" TargetMode="External" /><Relationship Id="rId1760" Type="http://schemas.openxmlformats.org/officeDocument/2006/relationships/hyperlink" Target="https://twitter.com/elicant74377669/status/1150831488734302208" TargetMode="External" /><Relationship Id="rId1761" Type="http://schemas.openxmlformats.org/officeDocument/2006/relationships/hyperlink" Target="https://twitter.com/elicant74377669/status/1150831488734302208" TargetMode="External" /><Relationship Id="rId1762" Type="http://schemas.openxmlformats.org/officeDocument/2006/relationships/hyperlink" Target="https://twitter.com/scary_hour/status/1150831538382073857" TargetMode="External" /><Relationship Id="rId1763" Type="http://schemas.openxmlformats.org/officeDocument/2006/relationships/hyperlink" Target="https://twitter.com/mustang1321/status/1150831570179072000" TargetMode="External" /><Relationship Id="rId1764" Type="http://schemas.openxmlformats.org/officeDocument/2006/relationships/hyperlink" Target="https://twitter.com/getyour2/status/1150831609316290561" TargetMode="External" /><Relationship Id="rId1765" Type="http://schemas.openxmlformats.org/officeDocument/2006/relationships/hyperlink" Target="https://twitter.com/getyour2/status/1150831609316290561" TargetMode="External" /><Relationship Id="rId1766" Type="http://schemas.openxmlformats.org/officeDocument/2006/relationships/hyperlink" Target="https://twitter.com/getyour2/status/1150831609316290561" TargetMode="External" /><Relationship Id="rId1767" Type="http://schemas.openxmlformats.org/officeDocument/2006/relationships/hyperlink" Target="https://twitter.com/getyour2/status/1150831609316290561" TargetMode="External" /><Relationship Id="rId1768" Type="http://schemas.openxmlformats.org/officeDocument/2006/relationships/hyperlink" Target="https://twitter.com/therealquay_1/status/1150831625393102848" TargetMode="External" /><Relationship Id="rId1769" Type="http://schemas.openxmlformats.org/officeDocument/2006/relationships/hyperlink" Target="https://twitter.com/therealquay_1/status/1150831625393102848" TargetMode="External" /><Relationship Id="rId1770" Type="http://schemas.openxmlformats.org/officeDocument/2006/relationships/hyperlink" Target="https://twitter.com/therealquay_1/status/1150831625393102848" TargetMode="External" /><Relationship Id="rId1771" Type="http://schemas.openxmlformats.org/officeDocument/2006/relationships/hyperlink" Target="https://twitter.com/mikeaveli24/status/1150831639364173824" TargetMode="External" /><Relationship Id="rId1772" Type="http://schemas.openxmlformats.org/officeDocument/2006/relationships/hyperlink" Target="https://twitter.com/v_mayer/status/1150831641797025793" TargetMode="External" /><Relationship Id="rId1773" Type="http://schemas.openxmlformats.org/officeDocument/2006/relationships/hyperlink" Target="https://twitter.com/mattdantonio7/status/1150831642140913665" TargetMode="External" /><Relationship Id="rId1774" Type="http://schemas.openxmlformats.org/officeDocument/2006/relationships/hyperlink" Target="https://twitter.com/mattdantonio7/status/1150831642140913665" TargetMode="External" /><Relationship Id="rId1775" Type="http://schemas.openxmlformats.org/officeDocument/2006/relationships/hyperlink" Target="https://twitter.com/sascha471/status/1150831686390882305" TargetMode="External" /><Relationship Id="rId1776" Type="http://schemas.openxmlformats.org/officeDocument/2006/relationships/hyperlink" Target="https://twitter.com/db_staygassinem/status/1150831709601951749" TargetMode="External" /><Relationship Id="rId1777" Type="http://schemas.openxmlformats.org/officeDocument/2006/relationships/hyperlink" Target="https://twitter.com/lordmegatron1st/status/1150831715570671616" TargetMode="External" /><Relationship Id="rId1778" Type="http://schemas.openxmlformats.org/officeDocument/2006/relationships/hyperlink" Target="https://twitter.com/lordmegatron1st/status/1150831715570671616" TargetMode="External" /><Relationship Id="rId1779" Type="http://schemas.openxmlformats.org/officeDocument/2006/relationships/hyperlink" Target="https://twitter.com/lordmegatron1st/status/1150831715570671616" TargetMode="External" /><Relationship Id="rId1780" Type="http://schemas.openxmlformats.org/officeDocument/2006/relationships/hyperlink" Target="https://twitter.com/arredondoiv/status/1150831721413111810" TargetMode="External" /><Relationship Id="rId1781" Type="http://schemas.openxmlformats.org/officeDocument/2006/relationships/hyperlink" Target="https://twitter.com/chiefs_kingdom_/status/1150831767277850624" TargetMode="External" /><Relationship Id="rId1782" Type="http://schemas.openxmlformats.org/officeDocument/2006/relationships/hyperlink" Target="https://twitter.com/saadawi22s/status/1150831830360367104" TargetMode="External" /><Relationship Id="rId1783" Type="http://schemas.openxmlformats.org/officeDocument/2006/relationships/hyperlink" Target="https://twitter.com/_travik/status/1150831848685129728" TargetMode="External" /><Relationship Id="rId1784" Type="http://schemas.openxmlformats.org/officeDocument/2006/relationships/hyperlink" Target="https://twitter.com/_travik/status/1150831848685129728" TargetMode="External" /><Relationship Id="rId1785" Type="http://schemas.openxmlformats.org/officeDocument/2006/relationships/hyperlink" Target="https://twitter.com/denotsm/status/1150831877579784193" TargetMode="External" /><Relationship Id="rId1786" Type="http://schemas.openxmlformats.org/officeDocument/2006/relationships/hyperlink" Target="https://twitter.com/denotsm/status/1150831877579784193" TargetMode="External" /><Relationship Id="rId1787" Type="http://schemas.openxmlformats.org/officeDocument/2006/relationships/hyperlink" Target="https://twitter.com/denotsm/status/1150831877579784193" TargetMode="External" /><Relationship Id="rId1788" Type="http://schemas.openxmlformats.org/officeDocument/2006/relationships/hyperlink" Target="https://twitter.com/denotsm/status/1150831877579784193" TargetMode="External" /><Relationship Id="rId1789" Type="http://schemas.openxmlformats.org/officeDocument/2006/relationships/hyperlink" Target="https://twitter.com/raider_forums/status/1150831951244398595" TargetMode="External" /><Relationship Id="rId1790" Type="http://schemas.openxmlformats.org/officeDocument/2006/relationships/hyperlink" Target="https://twitter.com/balderrama_jake/status/1150831959649579010" TargetMode="External" /><Relationship Id="rId1791" Type="http://schemas.openxmlformats.org/officeDocument/2006/relationships/hyperlink" Target="https://twitter.com/mm_ave15th/status/1150831976275992577" TargetMode="External" /><Relationship Id="rId1792" Type="http://schemas.openxmlformats.org/officeDocument/2006/relationships/hyperlink" Target="https://twitter.com/cjworldpeace/status/1150831983381102592" TargetMode="External" /><Relationship Id="rId1793" Type="http://schemas.openxmlformats.org/officeDocument/2006/relationships/hyperlink" Target="https://twitter.com/mrplatinumtouch/status/1150832019213029381" TargetMode="External" /><Relationship Id="rId1794" Type="http://schemas.openxmlformats.org/officeDocument/2006/relationships/hyperlink" Target="https://twitter.com/mrplatinumtouch/status/1150832019213029381" TargetMode="External" /><Relationship Id="rId1795" Type="http://schemas.openxmlformats.org/officeDocument/2006/relationships/hyperlink" Target="https://twitter.com/kaic_99/status/1150832031615479808" TargetMode="External" /><Relationship Id="rId1796" Type="http://schemas.openxmlformats.org/officeDocument/2006/relationships/hyperlink" Target="https://twitter.com/mikepopovich82/status/1150832063907586049" TargetMode="External" /><Relationship Id="rId1797" Type="http://schemas.openxmlformats.org/officeDocument/2006/relationships/hyperlink" Target="https://twitter.com/mikepopovich82/status/1150832063907586049" TargetMode="External" /><Relationship Id="rId1798" Type="http://schemas.openxmlformats.org/officeDocument/2006/relationships/hyperlink" Target="https://twitter.com/mikepopovich82/status/1150832063907586049" TargetMode="External" /><Relationship Id="rId1799" Type="http://schemas.openxmlformats.org/officeDocument/2006/relationships/hyperlink" Target="https://twitter.com/mikepopovich82/status/1150832063907586049" TargetMode="External" /><Relationship Id="rId1800" Type="http://schemas.openxmlformats.org/officeDocument/2006/relationships/hyperlink" Target="https://twitter.com/mattmontalvo21/status/1150832079053025281" TargetMode="External" /><Relationship Id="rId1801" Type="http://schemas.openxmlformats.org/officeDocument/2006/relationships/hyperlink" Target="https://twitter.com/jerson213/status/1150832107075375104" TargetMode="External" /><Relationship Id="rId1802" Type="http://schemas.openxmlformats.org/officeDocument/2006/relationships/hyperlink" Target="https://twitter.com/keatpegg/status/1150832142227857412" TargetMode="External" /><Relationship Id="rId1803" Type="http://schemas.openxmlformats.org/officeDocument/2006/relationships/hyperlink" Target="https://twitter.com/0001angel/status/1150832176897748992" TargetMode="External" /><Relationship Id="rId1804" Type="http://schemas.openxmlformats.org/officeDocument/2006/relationships/hyperlink" Target="https://twitter.com/a2dradio_com/status/1150805868151267328" TargetMode="External" /><Relationship Id="rId1805" Type="http://schemas.openxmlformats.org/officeDocument/2006/relationships/hyperlink" Target="https://twitter.com/a2dradio_com/status/1150805868151267328" TargetMode="External" /><Relationship Id="rId1806" Type="http://schemas.openxmlformats.org/officeDocument/2006/relationships/hyperlink" Target="https://twitter.com/lionspassion/status/1150832229842657281" TargetMode="External" /><Relationship Id="rId1807" Type="http://schemas.openxmlformats.org/officeDocument/2006/relationships/hyperlink" Target="https://twitter.com/lionspassion/status/1150832229842657281" TargetMode="External" /><Relationship Id="rId1808" Type="http://schemas.openxmlformats.org/officeDocument/2006/relationships/hyperlink" Target="https://twitter.com/lionspassion/status/1150832229842657281" TargetMode="External" /><Relationship Id="rId1809" Type="http://schemas.openxmlformats.org/officeDocument/2006/relationships/hyperlink" Target="https://twitter.com/lockedonazcards/status/1150832255301873664" TargetMode="External" /><Relationship Id="rId1810" Type="http://schemas.openxmlformats.org/officeDocument/2006/relationships/hyperlink" Target="https://twitter.com/lockedonazcards/status/1150832255301873664" TargetMode="External" /><Relationship Id="rId1811" Type="http://schemas.openxmlformats.org/officeDocument/2006/relationships/hyperlink" Target="https://twitter.com/clancyscorner/status/1150832325627789312" TargetMode="External" /><Relationship Id="rId1812" Type="http://schemas.openxmlformats.org/officeDocument/2006/relationships/hyperlink" Target="https://twitter.com/clancyscorner/status/1150832325627789312" TargetMode="External" /><Relationship Id="rId1813" Type="http://schemas.openxmlformats.org/officeDocument/2006/relationships/hyperlink" Target="https://twitter.com/alex5ava6e/status/1150832349132648451" TargetMode="External" /><Relationship Id="rId1814" Type="http://schemas.openxmlformats.org/officeDocument/2006/relationships/hyperlink" Target="https://twitter.com/thenanoblitz/status/1150832359794782208" TargetMode="External" /><Relationship Id="rId1815" Type="http://schemas.openxmlformats.org/officeDocument/2006/relationships/hyperlink" Target="https://twitter.com/anthonydj16/status/1150832378530713607" TargetMode="External" /><Relationship Id="rId1816" Type="http://schemas.openxmlformats.org/officeDocument/2006/relationships/hyperlink" Target="https://twitter.com/anthonydj16/status/1150832378530713607" TargetMode="External" /><Relationship Id="rId1817" Type="http://schemas.openxmlformats.org/officeDocument/2006/relationships/hyperlink" Target="https://twitter.com/anthonydj16/status/1150832378530713607" TargetMode="External" /><Relationship Id="rId1818" Type="http://schemas.openxmlformats.org/officeDocument/2006/relationships/hyperlink" Target="https://twitter.com/anthonydj16/status/1150832378530713607" TargetMode="External" /><Relationship Id="rId1819" Type="http://schemas.openxmlformats.org/officeDocument/2006/relationships/hyperlink" Target="https://twitter.com/csterns_7/status/1150832383790407682" TargetMode="External" /><Relationship Id="rId1820" Type="http://schemas.openxmlformats.org/officeDocument/2006/relationships/hyperlink" Target="https://twitter.com/csterns_7/status/1150832383790407682" TargetMode="External" /><Relationship Id="rId1821" Type="http://schemas.openxmlformats.org/officeDocument/2006/relationships/hyperlink" Target="https://twitter.com/csterns_7/status/1150832383790407682" TargetMode="External" /><Relationship Id="rId1822" Type="http://schemas.openxmlformats.org/officeDocument/2006/relationships/hyperlink" Target="https://twitter.com/jjflowers22/status/1150832392925569025" TargetMode="External" /><Relationship Id="rId1823" Type="http://schemas.openxmlformats.org/officeDocument/2006/relationships/hyperlink" Target="https://twitter.com/author_austanb/status/1150832411359502337" TargetMode="External" /><Relationship Id="rId1824" Type="http://schemas.openxmlformats.org/officeDocument/2006/relationships/hyperlink" Target="https://twitter.com/author_austanb/status/1150832411359502337" TargetMode="External" /><Relationship Id="rId1825" Type="http://schemas.openxmlformats.org/officeDocument/2006/relationships/hyperlink" Target="https://twitter.com/author_austanb/status/1150832411359502337" TargetMode="External" /><Relationship Id="rId1826" Type="http://schemas.openxmlformats.org/officeDocument/2006/relationships/hyperlink" Target="https://twitter.com/author_austanb/status/1150832411359502337" TargetMode="External" /><Relationship Id="rId1827" Type="http://schemas.openxmlformats.org/officeDocument/2006/relationships/hyperlink" Target="https://twitter.com/titanstonk/status/1150832460550287360" TargetMode="External" /><Relationship Id="rId1828" Type="http://schemas.openxmlformats.org/officeDocument/2006/relationships/hyperlink" Target="https://twitter.com/tryhardsilva/status/1150832473439236097" TargetMode="External" /><Relationship Id="rId1829" Type="http://schemas.openxmlformats.org/officeDocument/2006/relationships/hyperlink" Target="https://twitter.com/brother_tyler8/status/1150832478007058437" TargetMode="External" /><Relationship Id="rId1830" Type="http://schemas.openxmlformats.org/officeDocument/2006/relationships/hyperlink" Target="https://twitter.com/brother_tyler8/status/1150832478007058437" TargetMode="External" /><Relationship Id="rId1831" Type="http://schemas.openxmlformats.org/officeDocument/2006/relationships/hyperlink" Target="https://twitter.com/chrismacaluso/status/1150832481794289664" TargetMode="External" /><Relationship Id="rId1832" Type="http://schemas.openxmlformats.org/officeDocument/2006/relationships/hyperlink" Target="https://twitter.com/chrismacaluso/status/1150832481794289664" TargetMode="External" /><Relationship Id="rId1833" Type="http://schemas.openxmlformats.org/officeDocument/2006/relationships/hyperlink" Target="https://twitter.com/bradydelonjay2/status/1150832487200940033" TargetMode="External" /><Relationship Id="rId1834" Type="http://schemas.openxmlformats.org/officeDocument/2006/relationships/hyperlink" Target="https://twitter.com/bradydelonjay2/status/1150832487200940033" TargetMode="External" /><Relationship Id="rId1835" Type="http://schemas.openxmlformats.org/officeDocument/2006/relationships/hyperlink" Target="https://twitter.com/ruthieeee13/status/1150832487846670338" TargetMode="External" /><Relationship Id="rId1836" Type="http://schemas.openxmlformats.org/officeDocument/2006/relationships/hyperlink" Target="https://twitter.com/raidernatione13/status/1150832490531024897" TargetMode="External" /><Relationship Id="rId1837" Type="http://schemas.openxmlformats.org/officeDocument/2006/relationships/hyperlink" Target="https://twitter.com/_whoisdez/status/1150832521048928256" TargetMode="External" /><Relationship Id="rId1838" Type="http://schemas.openxmlformats.org/officeDocument/2006/relationships/hyperlink" Target="https://twitter.com/_whoisdez/status/1150832521048928256" TargetMode="External" /><Relationship Id="rId1839" Type="http://schemas.openxmlformats.org/officeDocument/2006/relationships/hyperlink" Target="https://twitter.com/treyg84/status/1150832548001538048" TargetMode="External" /><Relationship Id="rId1840" Type="http://schemas.openxmlformats.org/officeDocument/2006/relationships/hyperlink" Target="https://twitter.com/persnn0ngrta/status/1150832576350892034" TargetMode="External" /><Relationship Id="rId1841" Type="http://schemas.openxmlformats.org/officeDocument/2006/relationships/hyperlink" Target="https://twitter.com/thenamesjeffrey/status/1150832659850919936" TargetMode="External" /><Relationship Id="rId1842" Type="http://schemas.openxmlformats.org/officeDocument/2006/relationships/hyperlink" Target="https://twitter.com/cesarioa/status/1150832727488253952" TargetMode="External" /><Relationship Id="rId1843" Type="http://schemas.openxmlformats.org/officeDocument/2006/relationships/hyperlink" Target="https://twitter.com/yungspooky460/status/1150832737911279616" TargetMode="External" /><Relationship Id="rId1844" Type="http://schemas.openxmlformats.org/officeDocument/2006/relationships/hyperlink" Target="https://twitter.com/yungspooky460/status/1150832737911279616" TargetMode="External" /><Relationship Id="rId1845" Type="http://schemas.openxmlformats.org/officeDocument/2006/relationships/hyperlink" Target="https://twitter.com/yungspooky460/status/1150832737911279616" TargetMode="External" /><Relationship Id="rId1846" Type="http://schemas.openxmlformats.org/officeDocument/2006/relationships/hyperlink" Target="https://twitter.com/yungspooky460/status/1150832737911279616" TargetMode="External" /><Relationship Id="rId1847" Type="http://schemas.openxmlformats.org/officeDocument/2006/relationships/hyperlink" Target="https://twitter.com/zhetoven/status/1150832833965023232" TargetMode="External" /><Relationship Id="rId1848" Type="http://schemas.openxmlformats.org/officeDocument/2006/relationships/hyperlink" Target="https://twitter.com/sportsrhetorik/status/1150832856551366657" TargetMode="External" /><Relationship Id="rId1849" Type="http://schemas.openxmlformats.org/officeDocument/2006/relationships/hyperlink" Target="https://twitter.com/_itsdyl/status/1150832870572908544" TargetMode="External" /><Relationship Id="rId1850" Type="http://schemas.openxmlformats.org/officeDocument/2006/relationships/hyperlink" Target="https://twitter.com/arturol_6/status/1150832878550261760" TargetMode="External" /><Relationship Id="rId1851" Type="http://schemas.openxmlformats.org/officeDocument/2006/relationships/hyperlink" Target="https://twitter.com/yoo_fernandez/status/1150832911215730688" TargetMode="External" /><Relationship Id="rId1852" Type="http://schemas.openxmlformats.org/officeDocument/2006/relationships/hyperlink" Target="https://twitter.com/yoo_fernandez/status/1150832911215730688" TargetMode="External" /><Relationship Id="rId1853" Type="http://schemas.openxmlformats.org/officeDocument/2006/relationships/hyperlink" Target="https://twitter.com/init4thekicks/status/1150831864749416450" TargetMode="External" /><Relationship Id="rId1854" Type="http://schemas.openxmlformats.org/officeDocument/2006/relationships/hyperlink" Target="https://twitter.com/init4thekicks/status/1150831864749416450" TargetMode="External" /><Relationship Id="rId1855" Type="http://schemas.openxmlformats.org/officeDocument/2006/relationships/hyperlink" Target="https://twitter.com/init4thekicks/status/1150831864749416450" TargetMode="External" /><Relationship Id="rId1856" Type="http://schemas.openxmlformats.org/officeDocument/2006/relationships/hyperlink" Target="https://twitter.com/init4thekicks/status/1150831864749416450" TargetMode="External" /><Relationship Id="rId1857" Type="http://schemas.openxmlformats.org/officeDocument/2006/relationships/hyperlink" Target="https://twitter.com/init4thekicks/status/1150831864749416450" TargetMode="External" /><Relationship Id="rId1858" Type="http://schemas.openxmlformats.org/officeDocument/2006/relationships/hyperlink" Target="https://twitter.com/init4thekicks/status/1150832920564838402" TargetMode="External" /><Relationship Id="rId1859" Type="http://schemas.openxmlformats.org/officeDocument/2006/relationships/hyperlink" Target="https://twitter.com/captainspacely7/status/1150807139411099648" TargetMode="External" /><Relationship Id="rId1860" Type="http://schemas.openxmlformats.org/officeDocument/2006/relationships/hyperlink" Target="https://twitter.com/captainspacely7/status/1150807139411099648" TargetMode="External" /><Relationship Id="rId1861" Type="http://schemas.openxmlformats.org/officeDocument/2006/relationships/hyperlink" Target="https://twitter.com/shockthemaven/status/1150832931222499330" TargetMode="External" /><Relationship Id="rId1862" Type="http://schemas.openxmlformats.org/officeDocument/2006/relationships/hyperlink" Target="https://twitter.com/shockthemaven/status/1150832931222499330" TargetMode="External" /><Relationship Id="rId1863" Type="http://schemas.openxmlformats.org/officeDocument/2006/relationships/hyperlink" Target="https://twitter.com/shockthemaven/status/1150832931222499330" TargetMode="External" /><Relationship Id="rId1864" Type="http://schemas.openxmlformats.org/officeDocument/2006/relationships/hyperlink" Target="https://twitter.com/motisive/status/1150832932363202560" TargetMode="External" /><Relationship Id="rId1865" Type="http://schemas.openxmlformats.org/officeDocument/2006/relationships/hyperlink" Target="https://twitter.com/bcu_wildcat17/status/1150832983059947520" TargetMode="External" /><Relationship Id="rId1866" Type="http://schemas.openxmlformats.org/officeDocument/2006/relationships/hyperlink" Target="https://twitter.com/bcu_wildcat17/status/1150832983059947520" TargetMode="External" /><Relationship Id="rId1867" Type="http://schemas.openxmlformats.org/officeDocument/2006/relationships/hyperlink" Target="https://twitter.com/mateodos_/status/1150831552865005570" TargetMode="External" /><Relationship Id="rId1868" Type="http://schemas.openxmlformats.org/officeDocument/2006/relationships/hyperlink" Target="https://twitter.com/royalwaters_/status/1150832984615993344" TargetMode="External" /><Relationship Id="rId1869" Type="http://schemas.openxmlformats.org/officeDocument/2006/relationships/hyperlink" Target="https://twitter.com/nicnevernick/status/1150833044644859904" TargetMode="External" /><Relationship Id="rId1870" Type="http://schemas.openxmlformats.org/officeDocument/2006/relationships/hyperlink" Target="https://twitter.com/nicnevernick/status/1150833044644859904" TargetMode="External" /><Relationship Id="rId1871" Type="http://schemas.openxmlformats.org/officeDocument/2006/relationships/hyperlink" Target="https://twitter.com/barret_tyler/status/1150833049719861248" TargetMode="External" /><Relationship Id="rId1872" Type="http://schemas.openxmlformats.org/officeDocument/2006/relationships/hyperlink" Target="https://twitter.com/barret_tyler/status/1150833049719861248" TargetMode="External" /><Relationship Id="rId1873" Type="http://schemas.openxmlformats.org/officeDocument/2006/relationships/hyperlink" Target="https://twitter.com/riptelly2x/status/1150833061824802821" TargetMode="External" /><Relationship Id="rId1874" Type="http://schemas.openxmlformats.org/officeDocument/2006/relationships/hyperlink" Target="https://twitter.com/riptelly2x/status/1150833061824802821" TargetMode="External" /><Relationship Id="rId1875" Type="http://schemas.openxmlformats.org/officeDocument/2006/relationships/hyperlink" Target="https://twitter.com/thabitianyabwil/status/1150833090232836096" TargetMode="External" /><Relationship Id="rId1876" Type="http://schemas.openxmlformats.org/officeDocument/2006/relationships/hyperlink" Target="https://twitter.com/johnsgrosz1/status/1150833096331128834" TargetMode="External" /><Relationship Id="rId1877" Type="http://schemas.openxmlformats.org/officeDocument/2006/relationships/hyperlink" Target="https://twitter.com/chriskc510/status/1150833107148238848" TargetMode="External" /><Relationship Id="rId1878" Type="http://schemas.openxmlformats.org/officeDocument/2006/relationships/hyperlink" Target="https://twitter.com/hersheeeykisses/status/1150833125305380865" TargetMode="External" /><Relationship Id="rId1879" Type="http://schemas.openxmlformats.org/officeDocument/2006/relationships/hyperlink" Target="https://twitter.com/pvillah_/status/1150833178388492293" TargetMode="External" /><Relationship Id="rId1880" Type="http://schemas.openxmlformats.org/officeDocument/2006/relationships/hyperlink" Target="https://twitter.com/pvillah_/status/1150833178388492293" TargetMode="External" /><Relationship Id="rId1881" Type="http://schemas.openxmlformats.org/officeDocument/2006/relationships/hyperlink" Target="https://twitter.com/pvillah_/status/1150833178388492293" TargetMode="External" /><Relationship Id="rId1882" Type="http://schemas.openxmlformats.org/officeDocument/2006/relationships/hyperlink" Target="https://twitter.com/pvillah_/status/1150833178388492293" TargetMode="External" /><Relationship Id="rId1883" Type="http://schemas.openxmlformats.org/officeDocument/2006/relationships/hyperlink" Target="https://twitter.com/ronb324/status/1150833179088941057" TargetMode="External" /><Relationship Id="rId1884" Type="http://schemas.openxmlformats.org/officeDocument/2006/relationships/hyperlink" Target="https://twitter.com/dmv_capo/status/1150833189616832512" TargetMode="External" /><Relationship Id="rId1885" Type="http://schemas.openxmlformats.org/officeDocument/2006/relationships/hyperlink" Target="https://twitter.com/pchrisbrantley/status/1150833201386000384" TargetMode="External" /><Relationship Id="rId1886" Type="http://schemas.openxmlformats.org/officeDocument/2006/relationships/hyperlink" Target="https://twitter.com/pchrisbrantley/status/1150833201386000384" TargetMode="External" /><Relationship Id="rId1887" Type="http://schemas.openxmlformats.org/officeDocument/2006/relationships/hyperlink" Target="https://twitter.com/pchrisbrantley/status/1150833201386000384" TargetMode="External" /><Relationship Id="rId1888" Type="http://schemas.openxmlformats.org/officeDocument/2006/relationships/hyperlink" Target="https://twitter.com/pchrisbrantley/status/1150833201386000384" TargetMode="External" /><Relationship Id="rId1889" Type="http://schemas.openxmlformats.org/officeDocument/2006/relationships/hyperlink" Target="https://twitter.com/titans/status/1150805190989242369" TargetMode="External" /><Relationship Id="rId1890" Type="http://schemas.openxmlformats.org/officeDocument/2006/relationships/hyperlink" Target="https://twitter.com/titans/status/1150805190989242369" TargetMode="External" /><Relationship Id="rId1891" Type="http://schemas.openxmlformats.org/officeDocument/2006/relationships/hyperlink" Target="https://twitter.com/titans/status/1150805190989242369" TargetMode="External" /><Relationship Id="rId1892" Type="http://schemas.openxmlformats.org/officeDocument/2006/relationships/hyperlink" Target="https://twitter.com/titans/status/1150805190989242369" TargetMode="External" /><Relationship Id="rId1893" Type="http://schemas.openxmlformats.org/officeDocument/2006/relationships/hyperlink" Target="https://twitter.com/leesmith06/status/1150833204208627716" TargetMode="External" /><Relationship Id="rId1894" Type="http://schemas.openxmlformats.org/officeDocument/2006/relationships/hyperlink" Target="https://twitter.com/leesmith06/status/1150833204208627716" TargetMode="External" /><Relationship Id="rId1895" Type="http://schemas.openxmlformats.org/officeDocument/2006/relationships/hyperlink" Target="https://twitter.com/leesmith06/status/1150833204208627716" TargetMode="External" /><Relationship Id="rId1896" Type="http://schemas.openxmlformats.org/officeDocument/2006/relationships/hyperlink" Target="https://twitter.com/leesmith06/status/1150833204208627716" TargetMode="External" /><Relationship Id="rId1897" Type="http://schemas.openxmlformats.org/officeDocument/2006/relationships/hyperlink" Target="https://twitter.com/leesmith06/status/1150833204208627716" TargetMode="External" /><Relationship Id="rId1898" Type="http://schemas.openxmlformats.org/officeDocument/2006/relationships/hyperlink" Target="https://twitter.com/j_cruuu/status/1150833227403108352" TargetMode="External" /><Relationship Id="rId1899" Type="http://schemas.openxmlformats.org/officeDocument/2006/relationships/hyperlink" Target="https://twitter.com/coolioneal/status/1150833231622811648" TargetMode="External" /><Relationship Id="rId1900" Type="http://schemas.openxmlformats.org/officeDocument/2006/relationships/hyperlink" Target="https://twitter.com/giannobile1/status/1150833287268634626" TargetMode="External" /><Relationship Id="rId1901" Type="http://schemas.openxmlformats.org/officeDocument/2006/relationships/hyperlink" Target="https://twitter.com/holdenmeyers5/status/1150833336924983302" TargetMode="External" /><Relationship Id="rId1902" Type="http://schemas.openxmlformats.org/officeDocument/2006/relationships/hyperlink" Target="https://twitter.com/holdenmeyers5/status/1150833336924983302" TargetMode="External" /><Relationship Id="rId1903" Type="http://schemas.openxmlformats.org/officeDocument/2006/relationships/hyperlink" Target="https://twitter.com/holdenmeyers5/status/1150833336924983302" TargetMode="External" /><Relationship Id="rId1904" Type="http://schemas.openxmlformats.org/officeDocument/2006/relationships/hyperlink" Target="https://twitter.com/calebstig/status/1150833364234059777" TargetMode="External" /><Relationship Id="rId1905" Type="http://schemas.openxmlformats.org/officeDocument/2006/relationships/hyperlink" Target="https://twitter.com/pgunna25/status/1150833381669769216" TargetMode="External" /><Relationship Id="rId1906" Type="http://schemas.openxmlformats.org/officeDocument/2006/relationships/hyperlink" Target="https://twitter.com/linemanrock/status/1150833390658023424" TargetMode="External" /><Relationship Id="rId1907" Type="http://schemas.openxmlformats.org/officeDocument/2006/relationships/hyperlink" Target="https://twitter.com/raylozatx/status/1150833399629848586" TargetMode="External" /><Relationship Id="rId1908" Type="http://schemas.openxmlformats.org/officeDocument/2006/relationships/hyperlink" Target="https://twitter.com/raylozatx/status/1150833399629848586" TargetMode="External" /><Relationship Id="rId1909" Type="http://schemas.openxmlformats.org/officeDocument/2006/relationships/hyperlink" Target="https://twitter.com/raylozatx/status/1150833399629848586" TargetMode="External" /><Relationship Id="rId1910" Type="http://schemas.openxmlformats.org/officeDocument/2006/relationships/hyperlink" Target="https://twitter.com/gnarlieb/status/1150833428511653888" TargetMode="External" /><Relationship Id="rId1911" Type="http://schemas.openxmlformats.org/officeDocument/2006/relationships/hyperlink" Target="https://twitter.com/phillisfacts/status/1150833453019160578" TargetMode="External" /><Relationship Id="rId1912" Type="http://schemas.openxmlformats.org/officeDocument/2006/relationships/hyperlink" Target="https://twitter.com/ikickmidgetstoo/status/1150833471440531457" TargetMode="External" /><Relationship Id="rId1913" Type="http://schemas.openxmlformats.org/officeDocument/2006/relationships/hyperlink" Target="https://twitter.com/ikickmidgetstoo/status/1150833471440531457" TargetMode="External" /><Relationship Id="rId1914" Type="http://schemas.openxmlformats.org/officeDocument/2006/relationships/hyperlink" Target="https://twitter.com/ikickmidgetstoo/status/1150833471440531457" TargetMode="External" /><Relationship Id="rId1915" Type="http://schemas.openxmlformats.org/officeDocument/2006/relationships/hyperlink" Target="https://twitter.com/marcaclarousa/status/1150832963367526400" TargetMode="External" /><Relationship Id="rId1916" Type="http://schemas.openxmlformats.org/officeDocument/2006/relationships/hyperlink" Target="https://twitter.com/lislazz/status/1150833485952819200" TargetMode="External" /><Relationship Id="rId1917" Type="http://schemas.openxmlformats.org/officeDocument/2006/relationships/hyperlink" Target="https://twitter.com/raiderstoney/status/1150833493036982272" TargetMode="External" /><Relationship Id="rId1918" Type="http://schemas.openxmlformats.org/officeDocument/2006/relationships/hyperlink" Target="https://twitter.com/danschneiernfl/status/1150793531591671808" TargetMode="External" /><Relationship Id="rId1919" Type="http://schemas.openxmlformats.org/officeDocument/2006/relationships/hyperlink" Target="https://twitter.com/clappedshawn/status/1150833557721505795" TargetMode="External" /><Relationship Id="rId1920" Type="http://schemas.openxmlformats.org/officeDocument/2006/relationships/hyperlink" Target="https://twitter.com/leoreyes2283/status/1150833559197945863" TargetMode="External" /><Relationship Id="rId1921" Type="http://schemas.openxmlformats.org/officeDocument/2006/relationships/hyperlink" Target="https://twitter.com/leoreyes2283/status/1150833559197945863" TargetMode="External" /><Relationship Id="rId1922" Type="http://schemas.openxmlformats.org/officeDocument/2006/relationships/hyperlink" Target="https://twitter.com/leoreyes2283/status/1150833559197945863" TargetMode="External" /><Relationship Id="rId1923" Type="http://schemas.openxmlformats.org/officeDocument/2006/relationships/hyperlink" Target="https://twitter.com/texansbr/status/1150833577996824577" TargetMode="External" /><Relationship Id="rId1924" Type="http://schemas.openxmlformats.org/officeDocument/2006/relationships/hyperlink" Target="https://twitter.com/reedssporttalk/status/1150833624373010432" TargetMode="External" /><Relationship Id="rId1925" Type="http://schemas.openxmlformats.org/officeDocument/2006/relationships/hyperlink" Target="https://twitter.com/vincevalley/status/1150832676464521223" TargetMode="External" /><Relationship Id="rId1926" Type="http://schemas.openxmlformats.org/officeDocument/2006/relationships/hyperlink" Target="https://twitter.com/vincevalley/status/1150833643050266624" TargetMode="External" /><Relationship Id="rId1927" Type="http://schemas.openxmlformats.org/officeDocument/2006/relationships/hyperlink" Target="https://twitter.com/vincevalley/status/1150833643050266624" TargetMode="External" /><Relationship Id="rId1928" Type="http://schemas.openxmlformats.org/officeDocument/2006/relationships/hyperlink" Target="https://twitter.com/vincevalley/status/1150833643050266624" TargetMode="External" /><Relationship Id="rId1929" Type="http://schemas.openxmlformats.org/officeDocument/2006/relationships/hyperlink" Target="https://twitter.com/g_rant_wilson/status/1150833648247222272" TargetMode="External" /><Relationship Id="rId1930" Type="http://schemas.openxmlformats.org/officeDocument/2006/relationships/hyperlink" Target="https://twitter.com/manw3_1stnames/status/1150833669361115136" TargetMode="External" /><Relationship Id="rId1931" Type="http://schemas.openxmlformats.org/officeDocument/2006/relationships/hyperlink" Target="https://twitter.com/ninerdan1sr/status/1150833747035480064" TargetMode="External" /><Relationship Id="rId1932" Type="http://schemas.openxmlformats.org/officeDocument/2006/relationships/hyperlink" Target="https://twitter.com/t_bell111/status/1150833797882998786" TargetMode="External" /><Relationship Id="rId1933" Type="http://schemas.openxmlformats.org/officeDocument/2006/relationships/hyperlink" Target="https://twitter.com/t_bell111/status/1150833797882998786" TargetMode="External" /><Relationship Id="rId1934" Type="http://schemas.openxmlformats.org/officeDocument/2006/relationships/hyperlink" Target="https://twitter.com/t_bell111/status/1150833797882998786" TargetMode="External" /><Relationship Id="rId1935" Type="http://schemas.openxmlformats.org/officeDocument/2006/relationships/hyperlink" Target="https://twitter.com/alanlopherrera1/status/1150833587941306369" TargetMode="External" /><Relationship Id="rId1936" Type="http://schemas.openxmlformats.org/officeDocument/2006/relationships/hyperlink" Target="https://twitter.com/alanlopherrera1/status/1150833587941306369" TargetMode="External" /><Relationship Id="rId1937" Type="http://schemas.openxmlformats.org/officeDocument/2006/relationships/hyperlink" Target="https://twitter.com/alanlopherrera1/status/1150833871904055297" TargetMode="External" /><Relationship Id="rId1938" Type="http://schemas.openxmlformats.org/officeDocument/2006/relationships/hyperlink" Target="https://twitter.com/alanlopherrera1/status/1150833871904055297" TargetMode="External" /><Relationship Id="rId1939" Type="http://schemas.openxmlformats.org/officeDocument/2006/relationships/hyperlink" Target="https://twitter.com/egttour/status/1150833900635283456" TargetMode="External" /><Relationship Id="rId1940" Type="http://schemas.openxmlformats.org/officeDocument/2006/relationships/hyperlink" Target="https://twitter.com/egttour/status/1150833900635283456" TargetMode="External" /><Relationship Id="rId1941" Type="http://schemas.openxmlformats.org/officeDocument/2006/relationships/hyperlink" Target="https://twitter.com/egttour/status/1150833900635283456" TargetMode="External" /><Relationship Id="rId1942" Type="http://schemas.openxmlformats.org/officeDocument/2006/relationships/hyperlink" Target="https://twitter.com/snippaboii/status/1150833939243778048" TargetMode="External" /><Relationship Id="rId1943" Type="http://schemas.openxmlformats.org/officeDocument/2006/relationships/hyperlink" Target="https://twitter.com/snippaboii/status/1150833939243778048" TargetMode="External" /><Relationship Id="rId1944" Type="http://schemas.openxmlformats.org/officeDocument/2006/relationships/hyperlink" Target="https://twitter.com/snippaboii/status/1150833939243778048" TargetMode="External" /><Relationship Id="rId1945" Type="http://schemas.openxmlformats.org/officeDocument/2006/relationships/hyperlink" Target="https://twitter.com/cooneytunes23/status/1150833973301522434" TargetMode="External" /><Relationship Id="rId1946" Type="http://schemas.openxmlformats.org/officeDocument/2006/relationships/hyperlink" Target="https://twitter.com/cooneytunes23/status/1150833973301522434" TargetMode="External" /><Relationship Id="rId1947" Type="http://schemas.openxmlformats.org/officeDocument/2006/relationships/hyperlink" Target="https://twitter.com/cooneytunes23/status/1150833973301522434" TargetMode="External" /><Relationship Id="rId1948" Type="http://schemas.openxmlformats.org/officeDocument/2006/relationships/hyperlink" Target="https://twitter.com/cooneytunes23/status/1150833973301522434" TargetMode="External" /><Relationship Id="rId1949" Type="http://schemas.openxmlformats.org/officeDocument/2006/relationships/hyperlink" Target="https://twitter.com/thetruthserumff/status/1150833979119026177" TargetMode="External" /><Relationship Id="rId1950" Type="http://schemas.openxmlformats.org/officeDocument/2006/relationships/hyperlink" Target="https://twitter.com/thetruthserumff/status/1150833979119026177" TargetMode="External" /><Relationship Id="rId1951" Type="http://schemas.openxmlformats.org/officeDocument/2006/relationships/hyperlink" Target="https://twitter.com/thetruthserumff/status/1150833979119026177" TargetMode="External" /><Relationship Id="rId1952" Type="http://schemas.openxmlformats.org/officeDocument/2006/relationships/hyperlink" Target="https://twitter.com/tpfink3/status/1150833997058064385" TargetMode="External" /><Relationship Id="rId1953" Type="http://schemas.openxmlformats.org/officeDocument/2006/relationships/hyperlink" Target="https://twitter.com/tpfink3/status/1150833997058064385" TargetMode="External" /><Relationship Id="rId1954" Type="http://schemas.openxmlformats.org/officeDocument/2006/relationships/hyperlink" Target="https://twitter.com/tpfink3/status/1150833997058064385" TargetMode="External" /><Relationship Id="rId1955" Type="http://schemas.openxmlformats.org/officeDocument/2006/relationships/hyperlink" Target="https://twitter.com/bradylademann/status/1150834013054988288" TargetMode="External" /><Relationship Id="rId1956" Type="http://schemas.openxmlformats.org/officeDocument/2006/relationships/hyperlink" Target="https://twitter.com/bradylademann/status/1150834013054988288" TargetMode="External" /><Relationship Id="rId1957" Type="http://schemas.openxmlformats.org/officeDocument/2006/relationships/hyperlink" Target="https://twitter.com/bradylademann/status/1150834013054988288" TargetMode="External" /><Relationship Id="rId1958" Type="http://schemas.openxmlformats.org/officeDocument/2006/relationships/hyperlink" Target="https://twitter.com/evanelder3/status/1150834017798905856" TargetMode="External" /><Relationship Id="rId1959" Type="http://schemas.openxmlformats.org/officeDocument/2006/relationships/hyperlink" Target="https://twitter.com/evanelder3/status/1150834017798905856" TargetMode="External" /><Relationship Id="rId1960" Type="http://schemas.openxmlformats.org/officeDocument/2006/relationships/hyperlink" Target="https://twitter.com/evanelder3/status/1150834017798905856" TargetMode="External" /><Relationship Id="rId1961" Type="http://schemas.openxmlformats.org/officeDocument/2006/relationships/hyperlink" Target="https://twitter.com/chieflegend1/status/1150834096316264448" TargetMode="External" /><Relationship Id="rId1962" Type="http://schemas.openxmlformats.org/officeDocument/2006/relationships/hyperlink" Target="https://twitter.com/recklessgman/status/1150834143028269059" TargetMode="External" /><Relationship Id="rId1963" Type="http://schemas.openxmlformats.org/officeDocument/2006/relationships/hyperlink" Target="https://twitter.com/recklessgman/status/1150834143028269059" TargetMode="External" /><Relationship Id="rId1964" Type="http://schemas.openxmlformats.org/officeDocument/2006/relationships/hyperlink" Target="https://twitter.com/justindaniel_k/status/1150834148333875201" TargetMode="External" /><Relationship Id="rId1965" Type="http://schemas.openxmlformats.org/officeDocument/2006/relationships/hyperlink" Target="https://twitter.com/justindaniel_k/status/1150834148333875201" TargetMode="External" /><Relationship Id="rId1966" Type="http://schemas.openxmlformats.org/officeDocument/2006/relationships/hyperlink" Target="https://twitter.com/justindaniel_k/status/1150834148333875201" TargetMode="External" /><Relationship Id="rId1967" Type="http://schemas.openxmlformats.org/officeDocument/2006/relationships/hyperlink" Target="https://twitter.com/justindaniel_k/status/1150834148333875201" TargetMode="External" /><Relationship Id="rId1968" Type="http://schemas.openxmlformats.org/officeDocument/2006/relationships/hyperlink" Target="https://twitter.com/myniggadamian/status/1150834168592392192" TargetMode="External" /><Relationship Id="rId1969" Type="http://schemas.openxmlformats.org/officeDocument/2006/relationships/hyperlink" Target="https://twitter.com/myniggadamian/status/1150834168592392192" TargetMode="External" /><Relationship Id="rId1970" Type="http://schemas.openxmlformats.org/officeDocument/2006/relationships/hyperlink" Target="https://twitter.com/myniggadamian/status/1150834168592392192" TargetMode="External" /><Relationship Id="rId1971" Type="http://schemas.openxmlformats.org/officeDocument/2006/relationships/hyperlink" Target="https://twitter.com/goattesticles/status/1150834174351331329" TargetMode="External" /><Relationship Id="rId1972" Type="http://schemas.openxmlformats.org/officeDocument/2006/relationships/hyperlink" Target="https://twitter.com/goattesticles/status/1150834174351331329" TargetMode="External" /><Relationship Id="rId1973" Type="http://schemas.openxmlformats.org/officeDocument/2006/relationships/hyperlink" Target="https://twitter.com/goattesticles/status/1150834174351331329" TargetMode="External" /><Relationship Id="rId1974" Type="http://schemas.openxmlformats.org/officeDocument/2006/relationships/hyperlink" Target="https://twitter.com/doomsdayfire09/status/1150834224338882560" TargetMode="External" /><Relationship Id="rId1975" Type="http://schemas.openxmlformats.org/officeDocument/2006/relationships/hyperlink" Target="https://twitter.com/doomsdayfire09/status/1150834224338882560" TargetMode="External" /><Relationship Id="rId1976" Type="http://schemas.openxmlformats.org/officeDocument/2006/relationships/hyperlink" Target="https://twitter.com/kinginxavier/status/1150834240118038528" TargetMode="External" /><Relationship Id="rId1977" Type="http://schemas.openxmlformats.org/officeDocument/2006/relationships/hyperlink" Target="https://twitter.com/ervin_lassiter/status/1150834246195523584" TargetMode="External" /><Relationship Id="rId1978" Type="http://schemas.openxmlformats.org/officeDocument/2006/relationships/hyperlink" Target="https://twitter.com/ervin_lassiter/status/1150834246195523584" TargetMode="External" /><Relationship Id="rId1979" Type="http://schemas.openxmlformats.org/officeDocument/2006/relationships/hyperlink" Target="https://twitter.com/ervin_lassiter/status/1150834246195523584" TargetMode="External" /><Relationship Id="rId1980" Type="http://schemas.openxmlformats.org/officeDocument/2006/relationships/hyperlink" Target="https://twitter.com/chrisrhodes24/status/1150834272187670528" TargetMode="External" /><Relationship Id="rId1981" Type="http://schemas.openxmlformats.org/officeDocument/2006/relationships/hyperlink" Target="https://twitter.com/chrisrhodes24/status/1150834272187670528" TargetMode="External" /><Relationship Id="rId1982" Type="http://schemas.openxmlformats.org/officeDocument/2006/relationships/hyperlink" Target="https://twitter.com/chrisrhodes24/status/1150834272187670528" TargetMode="External" /><Relationship Id="rId1983" Type="http://schemas.openxmlformats.org/officeDocument/2006/relationships/hyperlink" Target="https://twitter.com/getsomesports/status/1150834277942063104" TargetMode="External" /><Relationship Id="rId1984" Type="http://schemas.openxmlformats.org/officeDocument/2006/relationships/hyperlink" Target="https://twitter.com/getsomesports/status/1150834277942063104" TargetMode="External" /><Relationship Id="rId1985" Type="http://schemas.openxmlformats.org/officeDocument/2006/relationships/hyperlink" Target="https://twitter.com/dcarr75/status/1150834285844127744" TargetMode="External" /><Relationship Id="rId1986" Type="http://schemas.openxmlformats.org/officeDocument/2006/relationships/hyperlink" Target="https://twitter.com/the_juice_31/status/1150834294027214848" TargetMode="External" /><Relationship Id="rId1987" Type="http://schemas.openxmlformats.org/officeDocument/2006/relationships/hyperlink" Target="https://twitter.com/the_juice_31/status/1150834294027214848" TargetMode="External" /><Relationship Id="rId1988" Type="http://schemas.openxmlformats.org/officeDocument/2006/relationships/hyperlink" Target="https://twitter.com/the_juice_31/status/1150834294027214848" TargetMode="External" /><Relationship Id="rId1989" Type="http://schemas.openxmlformats.org/officeDocument/2006/relationships/hyperlink" Target="https://twitter.com/kushhgardens/status/1150834328030588935" TargetMode="External" /><Relationship Id="rId1990" Type="http://schemas.openxmlformats.org/officeDocument/2006/relationships/hyperlink" Target="https://twitter.com/brento_3437/status/1150834337899798528" TargetMode="External" /><Relationship Id="rId1991" Type="http://schemas.openxmlformats.org/officeDocument/2006/relationships/hyperlink" Target="https://twitter.com/brento_3437/status/1150834337899798528" TargetMode="External" /><Relationship Id="rId1992" Type="http://schemas.openxmlformats.org/officeDocument/2006/relationships/hyperlink" Target="https://twitter.com/brento_3437/status/1150834337899798528" TargetMode="External" /><Relationship Id="rId1993" Type="http://schemas.openxmlformats.org/officeDocument/2006/relationships/hyperlink" Target="https://twitter.com/brento_3437/status/1150834337899798528" TargetMode="External" /><Relationship Id="rId1994" Type="http://schemas.openxmlformats.org/officeDocument/2006/relationships/hyperlink" Target="https://twitter.com/djunior___/status/1150834354148581377" TargetMode="External" /><Relationship Id="rId1995" Type="http://schemas.openxmlformats.org/officeDocument/2006/relationships/hyperlink" Target="https://twitter.com/djunior___/status/1150834354148581377" TargetMode="External" /><Relationship Id="rId1996" Type="http://schemas.openxmlformats.org/officeDocument/2006/relationships/hyperlink" Target="https://twitter.com/djunior___/status/1150834354148581377" TargetMode="External" /><Relationship Id="rId1997" Type="http://schemas.openxmlformats.org/officeDocument/2006/relationships/hyperlink" Target="https://twitter.com/coolestout/status/1150834359269810179" TargetMode="External" /><Relationship Id="rId1998" Type="http://schemas.openxmlformats.org/officeDocument/2006/relationships/hyperlink" Target="https://twitter.com/coolestout/status/1150834359269810179" TargetMode="External" /><Relationship Id="rId1999" Type="http://schemas.openxmlformats.org/officeDocument/2006/relationships/hyperlink" Target="https://twitter.com/coolestout/status/1150834359269810179" TargetMode="External" /><Relationship Id="rId2000" Type="http://schemas.openxmlformats.org/officeDocument/2006/relationships/hyperlink" Target="https://twitter.com/chipdoudie2/status/1150834447400329217" TargetMode="External" /><Relationship Id="rId2001" Type="http://schemas.openxmlformats.org/officeDocument/2006/relationships/hyperlink" Target="https://twitter.com/chipdoudie2/status/1150834447400329217" TargetMode="External" /><Relationship Id="rId2002" Type="http://schemas.openxmlformats.org/officeDocument/2006/relationships/hyperlink" Target="https://twitter.com/chipdoudie2/status/1150834447400329217" TargetMode="External" /><Relationship Id="rId2003" Type="http://schemas.openxmlformats.org/officeDocument/2006/relationships/hyperlink" Target="https://twitter.com/xyellow_flash/status/1150834480086769670" TargetMode="External" /><Relationship Id="rId2004" Type="http://schemas.openxmlformats.org/officeDocument/2006/relationships/hyperlink" Target="https://twitter.com/donly727/status/1150834498474565634" TargetMode="External" /><Relationship Id="rId2005" Type="http://schemas.openxmlformats.org/officeDocument/2006/relationships/hyperlink" Target="https://twitter.com/donly727/status/1150834498474565634" TargetMode="External" /><Relationship Id="rId2006" Type="http://schemas.openxmlformats.org/officeDocument/2006/relationships/hyperlink" Target="https://twitter.com/donly727/status/1150834498474565634" TargetMode="External" /><Relationship Id="rId2007" Type="http://schemas.openxmlformats.org/officeDocument/2006/relationships/hyperlink" Target="https://twitter.com/lijah_bell/status/1150834492954873861" TargetMode="External" /><Relationship Id="rId2008" Type="http://schemas.openxmlformats.org/officeDocument/2006/relationships/hyperlink" Target="https://twitter.com/lijah_bell/status/1150834492954873861" TargetMode="External" /><Relationship Id="rId2009" Type="http://schemas.openxmlformats.org/officeDocument/2006/relationships/hyperlink" Target="https://twitter.com/lijah_bell/status/1150834492954873861" TargetMode="External" /><Relationship Id="rId2010" Type="http://schemas.openxmlformats.org/officeDocument/2006/relationships/hyperlink" Target="https://twitter.com/lijah_bell/status/1150834500747845632" TargetMode="External" /><Relationship Id="rId2011" Type="http://schemas.openxmlformats.org/officeDocument/2006/relationships/hyperlink" Target="https://twitter.com/lijah_bell/status/1150834500747845632" TargetMode="External" /><Relationship Id="rId2012" Type="http://schemas.openxmlformats.org/officeDocument/2006/relationships/hyperlink" Target="https://twitter.com/bborovetz28/status/1150834514761060352" TargetMode="External" /><Relationship Id="rId2013" Type="http://schemas.openxmlformats.org/officeDocument/2006/relationships/hyperlink" Target="https://twitter.com/bborovetz28/status/1150834514761060352" TargetMode="External" /><Relationship Id="rId2014" Type="http://schemas.openxmlformats.org/officeDocument/2006/relationships/hyperlink" Target="https://twitter.com/bborovetz28/status/1150834514761060352" TargetMode="External" /><Relationship Id="rId2015" Type="http://schemas.openxmlformats.org/officeDocument/2006/relationships/hyperlink" Target="https://twitter.com/sheluvteezy/status/1150834576413118465" TargetMode="External" /><Relationship Id="rId2016" Type="http://schemas.openxmlformats.org/officeDocument/2006/relationships/hyperlink" Target="https://twitter.com/sheluvteezy/status/1150834576413118465" TargetMode="External" /><Relationship Id="rId2017" Type="http://schemas.openxmlformats.org/officeDocument/2006/relationships/hyperlink" Target="https://twitter.com/sheluvteezy/status/1150834576413118465" TargetMode="External" /><Relationship Id="rId2018" Type="http://schemas.openxmlformats.org/officeDocument/2006/relationships/hyperlink" Target="https://twitter.com/kchsportstalk/status/1150834590598225922" TargetMode="External" /><Relationship Id="rId2019" Type="http://schemas.openxmlformats.org/officeDocument/2006/relationships/hyperlink" Target="https://twitter.com/thefadedsports/status/1150832217926639618" TargetMode="External" /><Relationship Id="rId2020" Type="http://schemas.openxmlformats.org/officeDocument/2006/relationships/hyperlink" Target="https://twitter.com/thefadedsports/status/1150832706093232130" TargetMode="External" /><Relationship Id="rId2021" Type="http://schemas.openxmlformats.org/officeDocument/2006/relationships/hyperlink" Target="https://twitter.com/thefadedsports/status/1150832706093232130" TargetMode="External" /><Relationship Id="rId2022" Type="http://schemas.openxmlformats.org/officeDocument/2006/relationships/hyperlink" Target="https://twitter.com/thefadedsports/status/1150832706093232130" TargetMode="External" /><Relationship Id="rId2023" Type="http://schemas.openxmlformats.org/officeDocument/2006/relationships/hyperlink" Target="https://twitter.com/thefadedsports/status/1150834630184099846" TargetMode="External" /><Relationship Id="rId2024" Type="http://schemas.openxmlformats.org/officeDocument/2006/relationships/hyperlink" Target="https://twitter.com/jjoseriveraa/status/1150834723058401280" TargetMode="External" /><Relationship Id="rId2025" Type="http://schemas.openxmlformats.org/officeDocument/2006/relationships/hyperlink" Target="https://twitter.com/loganpind12/status/1150834747809173504" TargetMode="External" /><Relationship Id="rId2026" Type="http://schemas.openxmlformats.org/officeDocument/2006/relationships/hyperlink" Target="https://twitter.com/mitchmilani/status/1150834750904365058" TargetMode="External" /><Relationship Id="rId2027" Type="http://schemas.openxmlformats.org/officeDocument/2006/relationships/hyperlink" Target="https://twitter.com/mitchmilani/status/1150834750904365058" TargetMode="External" /><Relationship Id="rId2028" Type="http://schemas.openxmlformats.org/officeDocument/2006/relationships/hyperlink" Target="https://twitter.com/mitchmilani/status/1150834750904365058" TargetMode="External" /><Relationship Id="rId2029" Type="http://schemas.openxmlformats.org/officeDocument/2006/relationships/hyperlink" Target="https://twitter.com/d_mvrt/status/1150834770139594753" TargetMode="External" /><Relationship Id="rId2030" Type="http://schemas.openxmlformats.org/officeDocument/2006/relationships/hyperlink" Target="https://twitter.com/d_mvrt/status/1150834770139594753" TargetMode="External" /><Relationship Id="rId2031" Type="http://schemas.openxmlformats.org/officeDocument/2006/relationships/hyperlink" Target="https://twitter.com/thegridiron_nfl/status/1150834775529263105" TargetMode="External" /><Relationship Id="rId2032" Type="http://schemas.openxmlformats.org/officeDocument/2006/relationships/hyperlink" Target="https://twitter.com/kaeph_/status/1150834804025450497" TargetMode="External" /><Relationship Id="rId2033" Type="http://schemas.openxmlformats.org/officeDocument/2006/relationships/hyperlink" Target="https://twitter.com/kaeph_/status/1150834804025450497" TargetMode="External" /><Relationship Id="rId2034" Type="http://schemas.openxmlformats.org/officeDocument/2006/relationships/hyperlink" Target="https://twitter.com/kaeph_/status/1150834804025450497" TargetMode="External" /><Relationship Id="rId2035" Type="http://schemas.openxmlformats.org/officeDocument/2006/relationships/hyperlink" Target="https://twitter.com/elsenormayhem/status/1150834806898323456" TargetMode="External" /><Relationship Id="rId2036" Type="http://schemas.openxmlformats.org/officeDocument/2006/relationships/hyperlink" Target="https://twitter.com/elsenormayhem/status/1150834806898323456" TargetMode="External" /><Relationship Id="rId2037" Type="http://schemas.openxmlformats.org/officeDocument/2006/relationships/hyperlink" Target="https://twitter.com/elsenormayhem/status/1150834806898323456" TargetMode="External" /><Relationship Id="rId2038" Type="http://schemas.openxmlformats.org/officeDocument/2006/relationships/hyperlink" Target="https://twitter.com/elsenormayhem/status/1150834806898323456" TargetMode="External" /><Relationship Id="rId2039" Type="http://schemas.openxmlformats.org/officeDocument/2006/relationships/hyperlink" Target="https://twitter.com/billyutvols/status/1150834819733118976" TargetMode="External" /><Relationship Id="rId2040" Type="http://schemas.openxmlformats.org/officeDocument/2006/relationships/hyperlink" Target="https://twitter.com/billyutvols/status/1150834819733118976" TargetMode="External" /><Relationship Id="rId2041" Type="http://schemas.openxmlformats.org/officeDocument/2006/relationships/hyperlink" Target="https://twitter.com/billyutvols/status/1150834819733118976" TargetMode="External" /><Relationship Id="rId2042" Type="http://schemas.openxmlformats.org/officeDocument/2006/relationships/hyperlink" Target="https://twitter.com/tupacthagreat/status/1150834833888698369" TargetMode="External" /><Relationship Id="rId2043" Type="http://schemas.openxmlformats.org/officeDocument/2006/relationships/hyperlink" Target="https://twitter.com/tupacthagreat/status/1150834833888698369" TargetMode="External" /><Relationship Id="rId2044" Type="http://schemas.openxmlformats.org/officeDocument/2006/relationships/hyperlink" Target="https://twitter.com/tupacthagreat/status/1150834833888698369" TargetMode="External" /><Relationship Id="rId2045" Type="http://schemas.openxmlformats.org/officeDocument/2006/relationships/hyperlink" Target="https://twitter.com/hellsangel8081/status/1150834836757733376" TargetMode="External" /><Relationship Id="rId2046" Type="http://schemas.openxmlformats.org/officeDocument/2006/relationships/hyperlink" Target="https://twitter.com/vegasworldinc/status/1150834847839150081" TargetMode="External" /><Relationship Id="rId2047" Type="http://schemas.openxmlformats.org/officeDocument/2006/relationships/hyperlink" Target="https://twitter.com/madden_mossiah/status/1150831435554725889" TargetMode="External" /><Relationship Id="rId2048" Type="http://schemas.openxmlformats.org/officeDocument/2006/relationships/hyperlink" Target="https://twitter.com/madden_mossiah/status/1150831435554725889" TargetMode="External" /><Relationship Id="rId2049" Type="http://schemas.openxmlformats.org/officeDocument/2006/relationships/hyperlink" Target="https://twitter.com/madden_mossiah/status/1150834855007150080" TargetMode="External" /><Relationship Id="rId2050" Type="http://schemas.openxmlformats.org/officeDocument/2006/relationships/hyperlink" Target="https://twitter.com/ab89/status/1150834856424890368" TargetMode="External" /><Relationship Id="rId2051" Type="http://schemas.openxmlformats.org/officeDocument/2006/relationships/hyperlink" Target="https://twitter.com/ab89/status/1150834856424890368" TargetMode="External" /><Relationship Id="rId2052" Type="http://schemas.openxmlformats.org/officeDocument/2006/relationships/hyperlink" Target="https://twitter.com/originalmcgill3/status/1150834859574620160" TargetMode="External" /><Relationship Id="rId2053" Type="http://schemas.openxmlformats.org/officeDocument/2006/relationships/hyperlink" Target="https://twitter.com/originalmcgill3/status/1150834859574620160" TargetMode="External" /><Relationship Id="rId2054" Type="http://schemas.openxmlformats.org/officeDocument/2006/relationships/hyperlink" Target="https://twitter.com/originalmcgill3/status/1150834859574620160" TargetMode="External" /><Relationship Id="rId2055" Type="http://schemas.openxmlformats.org/officeDocument/2006/relationships/hyperlink" Target="https://twitter.com/dymetrius21/status/1150834867992588288" TargetMode="External" /><Relationship Id="rId2056" Type="http://schemas.openxmlformats.org/officeDocument/2006/relationships/hyperlink" Target="https://twitter.com/lisamatthewsaz/status/1150834889534521344" TargetMode="External" /><Relationship Id="rId2057" Type="http://schemas.openxmlformats.org/officeDocument/2006/relationships/hyperlink" Target="https://twitter.com/whutthefaiz/status/1150834894911823872" TargetMode="External" /><Relationship Id="rId2058" Type="http://schemas.openxmlformats.org/officeDocument/2006/relationships/hyperlink" Target="https://twitter.com/whutthefaiz/status/1150834894911823872" TargetMode="External" /><Relationship Id="rId2059" Type="http://schemas.openxmlformats.org/officeDocument/2006/relationships/hyperlink" Target="https://twitter.com/whutthefaiz/status/1150834894911823872" TargetMode="External" /><Relationship Id="rId2060" Type="http://schemas.openxmlformats.org/officeDocument/2006/relationships/hyperlink" Target="https://twitter.com/whutthefaiz/status/1150834894911823872" TargetMode="External" /><Relationship Id="rId2061" Type="http://schemas.openxmlformats.org/officeDocument/2006/relationships/hyperlink" Target="https://twitter.com/silkyjohnson411/status/1150834943733522437" TargetMode="External" /><Relationship Id="rId2062" Type="http://schemas.openxmlformats.org/officeDocument/2006/relationships/hyperlink" Target="https://twitter.com/silkyjohnson411/status/1150834943733522437" TargetMode="External" /><Relationship Id="rId2063" Type="http://schemas.openxmlformats.org/officeDocument/2006/relationships/hyperlink" Target="https://twitter.com/silkyjohnson411/status/1150834943733522437" TargetMode="External" /><Relationship Id="rId2064" Type="http://schemas.openxmlformats.org/officeDocument/2006/relationships/hyperlink" Target="https://twitter.com/silkyjohnson411/status/1150834943733522437" TargetMode="External" /><Relationship Id="rId2065" Type="http://schemas.openxmlformats.org/officeDocument/2006/relationships/hyperlink" Target="https://twitter.com/shadowleague/status/1150834414756278272" TargetMode="External" /><Relationship Id="rId2066" Type="http://schemas.openxmlformats.org/officeDocument/2006/relationships/hyperlink" Target="https://twitter.com/orel661/status/1150834949387276288" TargetMode="External" /><Relationship Id="rId2067" Type="http://schemas.openxmlformats.org/officeDocument/2006/relationships/hyperlink" Target="https://twitter.com/byjonheath/status/1150831182730420225" TargetMode="External" /><Relationship Id="rId2068" Type="http://schemas.openxmlformats.org/officeDocument/2006/relationships/hyperlink" Target="https://twitter.com/byjonheath/status/1150834960829431808" TargetMode="External" /><Relationship Id="rId2069" Type="http://schemas.openxmlformats.org/officeDocument/2006/relationships/hyperlink" Target="https://twitter.com/mylesm52/status/1150834970753142784" TargetMode="External" /><Relationship Id="rId2070" Type="http://schemas.openxmlformats.org/officeDocument/2006/relationships/hyperlink" Target="https://twitter.com/mylesm52/status/1150834970753142784" TargetMode="External" /><Relationship Id="rId2071" Type="http://schemas.openxmlformats.org/officeDocument/2006/relationships/hyperlink" Target="https://twitter.com/mylesm52/status/1150834970753142784" TargetMode="External" /><Relationship Id="rId2072" Type="http://schemas.openxmlformats.org/officeDocument/2006/relationships/hyperlink" Target="https://twitter.com/olajuwon_hake3m/status/1150834978932035585" TargetMode="External" /><Relationship Id="rId2073" Type="http://schemas.openxmlformats.org/officeDocument/2006/relationships/hyperlink" Target="https://twitter.com/olajuwon_hake3m/status/1150834978932035585" TargetMode="External" /><Relationship Id="rId2074" Type="http://schemas.openxmlformats.org/officeDocument/2006/relationships/hyperlink" Target="https://twitter.com/olajuwon_hake3m/status/1150834978932035585" TargetMode="External" /><Relationship Id="rId2075" Type="http://schemas.openxmlformats.org/officeDocument/2006/relationships/hyperlink" Target="https://twitter.com/504_brian/status/1150834939203588096" TargetMode="External" /><Relationship Id="rId2076" Type="http://schemas.openxmlformats.org/officeDocument/2006/relationships/hyperlink" Target="https://twitter.com/504_brian/status/1150834987656200196" TargetMode="External" /><Relationship Id="rId2077" Type="http://schemas.openxmlformats.org/officeDocument/2006/relationships/hyperlink" Target="https://twitter.com/resteasydad_41/status/1150834997890289664" TargetMode="External" /><Relationship Id="rId2078" Type="http://schemas.openxmlformats.org/officeDocument/2006/relationships/hyperlink" Target="https://twitter.com/resteasydad_41/status/1150834997890289664" TargetMode="External" /><Relationship Id="rId2079" Type="http://schemas.openxmlformats.org/officeDocument/2006/relationships/hyperlink" Target="https://twitter.com/resteasydad_41/status/1150834997890289664" TargetMode="External" /><Relationship Id="rId2080" Type="http://schemas.openxmlformats.org/officeDocument/2006/relationships/hyperlink" Target="https://twitter.com/resteasydad_41/status/1150834997890289664" TargetMode="External" /><Relationship Id="rId2081" Type="http://schemas.openxmlformats.org/officeDocument/2006/relationships/hyperlink" Target="https://twitter.com/jrvar05eddie/status/1150835000910073856" TargetMode="External" /><Relationship Id="rId2082" Type="http://schemas.openxmlformats.org/officeDocument/2006/relationships/hyperlink" Target="https://twitter.com/bradysyrek/status/1150835010364157953" TargetMode="External" /><Relationship Id="rId2083" Type="http://schemas.openxmlformats.org/officeDocument/2006/relationships/hyperlink" Target="https://twitter.com/grand_marquis/status/1150835025694396416" TargetMode="External" /><Relationship Id="rId2084" Type="http://schemas.openxmlformats.org/officeDocument/2006/relationships/hyperlink" Target="https://twitter.com/grand_marquis/status/1150835025694396416" TargetMode="External" /><Relationship Id="rId2085" Type="http://schemas.openxmlformats.org/officeDocument/2006/relationships/hyperlink" Target="https://twitter.com/grand_marquis/status/1150835025694396416" TargetMode="External" /><Relationship Id="rId2086" Type="http://schemas.openxmlformats.org/officeDocument/2006/relationships/hyperlink" Target="https://twitter.com/grand_marquis/status/1150835025694396416" TargetMode="External" /><Relationship Id="rId2087" Type="http://schemas.openxmlformats.org/officeDocument/2006/relationships/hyperlink" Target="https://twitter.com/grand_marquis/status/1150835025694396416" TargetMode="External" /><Relationship Id="rId2088" Type="http://schemas.openxmlformats.org/officeDocument/2006/relationships/hyperlink" Target="https://twitter.com/buckyballgame/status/1150835121093795842" TargetMode="External" /><Relationship Id="rId2089" Type="http://schemas.openxmlformats.org/officeDocument/2006/relationships/hyperlink" Target="https://twitter.com/buckyballgame/status/1150835121093795842" TargetMode="External" /><Relationship Id="rId2090" Type="http://schemas.openxmlformats.org/officeDocument/2006/relationships/hyperlink" Target="https://twitter.com/buckyballgame/status/1150835121093795842" TargetMode="External" /><Relationship Id="rId2091" Type="http://schemas.openxmlformats.org/officeDocument/2006/relationships/hyperlink" Target="https://twitter.com/buckyballgame/status/1150835121093795842" TargetMode="External" /><Relationship Id="rId2092" Type="http://schemas.openxmlformats.org/officeDocument/2006/relationships/hyperlink" Target="https://twitter.com/clemons012/status/1150835070791495686" TargetMode="External" /><Relationship Id="rId2093" Type="http://schemas.openxmlformats.org/officeDocument/2006/relationships/hyperlink" Target="https://twitter.com/clemons012/status/1150835140114956300" TargetMode="External" /><Relationship Id="rId2094" Type="http://schemas.openxmlformats.org/officeDocument/2006/relationships/hyperlink" Target="https://twitter.com/cowboysfan1022/status/1150835141532618753" TargetMode="External" /><Relationship Id="rId2095" Type="http://schemas.openxmlformats.org/officeDocument/2006/relationships/hyperlink" Target="https://twitter.com/cowboysfan1022/status/1150835141532618753" TargetMode="External" /><Relationship Id="rId2096" Type="http://schemas.openxmlformats.org/officeDocument/2006/relationships/hyperlink" Target="https://twitter.com/cowboysfan1022/status/1150835141532618753" TargetMode="External" /><Relationship Id="rId2097" Type="http://schemas.openxmlformats.org/officeDocument/2006/relationships/hyperlink" Target="https://twitter.com/cowboysfan1022/status/1150835141532618753" TargetMode="External" /><Relationship Id="rId2098" Type="http://schemas.openxmlformats.org/officeDocument/2006/relationships/hyperlink" Target="https://twitter.com/cowboysfan1022/status/1150835141532618753" TargetMode="External" /><Relationship Id="rId2099" Type="http://schemas.openxmlformats.org/officeDocument/2006/relationships/hyperlink" Target="https://twitter.com/matt_garcia94/status/1150835151758192641" TargetMode="External" /><Relationship Id="rId2100" Type="http://schemas.openxmlformats.org/officeDocument/2006/relationships/hyperlink" Target="https://twitter.com/matt_garcia94/status/1150835151758192641" TargetMode="External" /><Relationship Id="rId2101" Type="http://schemas.openxmlformats.org/officeDocument/2006/relationships/hyperlink" Target="https://twitter.com/matt_garcia94/status/1150835151758192641" TargetMode="External" /><Relationship Id="rId2102" Type="http://schemas.openxmlformats.org/officeDocument/2006/relationships/hyperlink" Target="https://twitter.com/tcizzle386/status/1150835158838329345" TargetMode="External" /><Relationship Id="rId2103" Type="http://schemas.openxmlformats.org/officeDocument/2006/relationships/hyperlink" Target="https://twitter.com/tcizzle386/status/1150835158838329345" TargetMode="External" /><Relationship Id="rId2104" Type="http://schemas.openxmlformats.org/officeDocument/2006/relationships/hyperlink" Target="https://twitter.com/tcizzle386/status/1150835158838329345" TargetMode="External" /><Relationship Id="rId2105" Type="http://schemas.openxmlformats.org/officeDocument/2006/relationships/hyperlink" Target="https://twitter.com/tcizzle386/status/1150835158838329345" TargetMode="External" /><Relationship Id="rId2106" Type="http://schemas.openxmlformats.org/officeDocument/2006/relationships/hyperlink" Target="https://twitter.com/mrcoachfields/status/1150835185849720833" TargetMode="External" /><Relationship Id="rId2107" Type="http://schemas.openxmlformats.org/officeDocument/2006/relationships/hyperlink" Target="https://twitter.com/mrcoachfields/status/1150835185849720833" TargetMode="External" /><Relationship Id="rId2108" Type="http://schemas.openxmlformats.org/officeDocument/2006/relationships/hyperlink" Target="https://twitter.com/mrcoachfields/status/1150835185849720833" TargetMode="External" /><Relationship Id="rId2109" Type="http://schemas.openxmlformats.org/officeDocument/2006/relationships/hyperlink" Target="https://twitter.com/dpcassidy2/status/1150835213645148163" TargetMode="External" /><Relationship Id="rId2110" Type="http://schemas.openxmlformats.org/officeDocument/2006/relationships/hyperlink" Target="https://twitter.com/dpcassidy2/status/1150835213645148163" TargetMode="External" /><Relationship Id="rId2111" Type="http://schemas.openxmlformats.org/officeDocument/2006/relationships/hyperlink" Target="https://twitter.com/dpcassidy2/status/1150835213645148163" TargetMode="External" /><Relationship Id="rId2112" Type="http://schemas.openxmlformats.org/officeDocument/2006/relationships/hyperlink" Target="https://twitter.com/dpcassidy2/status/1150835213645148163" TargetMode="External" /><Relationship Id="rId2113" Type="http://schemas.openxmlformats.org/officeDocument/2006/relationships/hyperlink" Target="https://twitter.com/platamondeer/status/1150835226505089024" TargetMode="External" /><Relationship Id="rId2114" Type="http://schemas.openxmlformats.org/officeDocument/2006/relationships/hyperlink" Target="https://twitter.com/freshfadedfrank/status/1150835228543475718" TargetMode="External" /><Relationship Id="rId2115" Type="http://schemas.openxmlformats.org/officeDocument/2006/relationships/hyperlink" Target="https://twitter.com/freshfadedfrank/status/1150835228543475718" TargetMode="External" /><Relationship Id="rId2116" Type="http://schemas.openxmlformats.org/officeDocument/2006/relationships/hyperlink" Target="https://twitter.com/freshfadedfrank/status/1150835228543475718" TargetMode="External" /><Relationship Id="rId2117" Type="http://schemas.openxmlformats.org/officeDocument/2006/relationships/hyperlink" Target="https://twitter.com/aaronnsolano/status/1150835246008606722" TargetMode="External" /><Relationship Id="rId2118" Type="http://schemas.openxmlformats.org/officeDocument/2006/relationships/hyperlink" Target="https://twitter.com/aaronnsolano/status/1150835246008606722" TargetMode="External" /><Relationship Id="rId2119" Type="http://schemas.openxmlformats.org/officeDocument/2006/relationships/hyperlink" Target="https://twitter.com/aaronnsolano/status/1150835246008606722" TargetMode="External" /><Relationship Id="rId2120" Type="http://schemas.openxmlformats.org/officeDocument/2006/relationships/hyperlink" Target="https://twitter.com/henry_amaya07/status/1150835253386178563" TargetMode="External" /><Relationship Id="rId2121" Type="http://schemas.openxmlformats.org/officeDocument/2006/relationships/hyperlink" Target="https://twitter.com/sheena74s/status/1150835302929448962" TargetMode="External" /><Relationship Id="rId2122" Type="http://schemas.openxmlformats.org/officeDocument/2006/relationships/hyperlink" Target="https://twitter.com/jefftoodank/status/1150835319467413504" TargetMode="External" /><Relationship Id="rId2123" Type="http://schemas.openxmlformats.org/officeDocument/2006/relationships/hyperlink" Target="https://twitter.com/jefftoodank/status/1150835319467413504" TargetMode="External" /><Relationship Id="rId2124" Type="http://schemas.openxmlformats.org/officeDocument/2006/relationships/hyperlink" Target="https://twitter.com/jetstgtc/status/1150835323192119298" TargetMode="External" /><Relationship Id="rId2125" Type="http://schemas.openxmlformats.org/officeDocument/2006/relationships/hyperlink" Target="https://twitter.com/jetstgtc/status/1150835323192119298" TargetMode="External" /><Relationship Id="rId2126" Type="http://schemas.openxmlformats.org/officeDocument/2006/relationships/hyperlink" Target="https://twitter.com/jetstgtc/status/1150835323192119298" TargetMode="External" /><Relationship Id="rId2127" Type="http://schemas.openxmlformats.org/officeDocument/2006/relationships/hyperlink" Target="https://twitter.com/jetstgtc/status/1150835323192119298" TargetMode="External" /><Relationship Id="rId2128" Type="http://schemas.openxmlformats.org/officeDocument/2006/relationships/hyperlink" Target="https://twitter.com/m_barrone/status/1150835360324345857" TargetMode="External" /><Relationship Id="rId2129" Type="http://schemas.openxmlformats.org/officeDocument/2006/relationships/hyperlink" Target="https://twitter.com/m_barrone/status/1150835360324345857" TargetMode="External" /><Relationship Id="rId2130" Type="http://schemas.openxmlformats.org/officeDocument/2006/relationships/hyperlink" Target="https://twitter.com/m_barrone/status/1150835360324345857" TargetMode="External" /><Relationship Id="rId2131" Type="http://schemas.openxmlformats.org/officeDocument/2006/relationships/hyperlink" Target="https://twitter.com/m_barrone/status/1150835360324345857" TargetMode="External" /><Relationship Id="rId2132" Type="http://schemas.openxmlformats.org/officeDocument/2006/relationships/hyperlink" Target="https://twitter.com/bolutee/status/1150835379370676224" TargetMode="External" /><Relationship Id="rId2133" Type="http://schemas.openxmlformats.org/officeDocument/2006/relationships/hyperlink" Target="https://twitter.com/bolutee/status/1150835379370676224" TargetMode="External" /><Relationship Id="rId2134" Type="http://schemas.openxmlformats.org/officeDocument/2006/relationships/hyperlink" Target="https://twitter.com/bolutee/status/1150835379370676224" TargetMode="External" /><Relationship Id="rId2135" Type="http://schemas.openxmlformats.org/officeDocument/2006/relationships/hyperlink" Target="https://twitter.com/bolutee/status/1150835379370676224" TargetMode="External" /><Relationship Id="rId2136" Type="http://schemas.openxmlformats.org/officeDocument/2006/relationships/hyperlink" Target="https://twitter.com/jay2gee/status/1150835390103937026" TargetMode="External" /><Relationship Id="rId2137" Type="http://schemas.openxmlformats.org/officeDocument/2006/relationships/hyperlink" Target="https://twitter.com/jay2gee/status/1150835390103937026" TargetMode="External" /><Relationship Id="rId2138" Type="http://schemas.openxmlformats.org/officeDocument/2006/relationships/hyperlink" Target="https://twitter.com/jay2gee/status/1150835390103937026" TargetMode="External" /><Relationship Id="rId2139" Type="http://schemas.openxmlformats.org/officeDocument/2006/relationships/hyperlink" Target="https://twitter.com/souljaroy95/status/1150835393375408131" TargetMode="External" /><Relationship Id="rId2140" Type="http://schemas.openxmlformats.org/officeDocument/2006/relationships/hyperlink" Target="https://twitter.com/garronisreal/status/1150835409305382916" TargetMode="External" /><Relationship Id="rId2141" Type="http://schemas.openxmlformats.org/officeDocument/2006/relationships/hyperlink" Target="https://twitter.com/raiderlarry/status/1150835420088791043" TargetMode="External" /><Relationship Id="rId2142" Type="http://schemas.openxmlformats.org/officeDocument/2006/relationships/hyperlink" Target="https://twitter.com/bigh3rn_77/status/1150835431895793664" TargetMode="External" /><Relationship Id="rId2143" Type="http://schemas.openxmlformats.org/officeDocument/2006/relationships/hyperlink" Target="https://twitter.com/thaballer24/status/1150835486233124864" TargetMode="External" /><Relationship Id="rId2144" Type="http://schemas.openxmlformats.org/officeDocument/2006/relationships/hyperlink" Target="https://twitter.com/thaballer24/status/1150835486233124864" TargetMode="External" /><Relationship Id="rId2145" Type="http://schemas.openxmlformats.org/officeDocument/2006/relationships/hyperlink" Target="https://twitter.com/thaballer24/status/1150835486233124864" TargetMode="External" /><Relationship Id="rId2146" Type="http://schemas.openxmlformats.org/officeDocument/2006/relationships/hyperlink" Target="https://twitter.com/garettwadekempe/status/1150835569813012480" TargetMode="External" /><Relationship Id="rId2147" Type="http://schemas.openxmlformats.org/officeDocument/2006/relationships/hyperlink" Target="https://twitter.com/garettwadekempe/status/1150835569813012480" TargetMode="External" /><Relationship Id="rId2148" Type="http://schemas.openxmlformats.org/officeDocument/2006/relationships/hyperlink" Target="https://twitter.com/garettwadekempe/status/1150835569813012480" TargetMode="External" /><Relationship Id="rId2149" Type="http://schemas.openxmlformats.org/officeDocument/2006/relationships/hyperlink" Target="https://twitter.com/garettwadekempe/status/1150835569813012480" TargetMode="External" /><Relationship Id="rId2150" Type="http://schemas.openxmlformats.org/officeDocument/2006/relationships/hyperlink" Target="https://twitter.com/ghostaloco/status/1150835581687144448" TargetMode="External" /><Relationship Id="rId2151" Type="http://schemas.openxmlformats.org/officeDocument/2006/relationships/hyperlink" Target="https://twitter.com/b_scott_01/status/1150835591938019329" TargetMode="External" /><Relationship Id="rId2152" Type="http://schemas.openxmlformats.org/officeDocument/2006/relationships/hyperlink" Target="https://twitter.com/b_scott_01/status/1150835591938019329" TargetMode="External" /><Relationship Id="rId2153" Type="http://schemas.openxmlformats.org/officeDocument/2006/relationships/hyperlink" Target="https://twitter.com/b_scott_01/status/1150835591938019329" TargetMode="External" /><Relationship Id="rId2154" Type="http://schemas.openxmlformats.org/officeDocument/2006/relationships/hyperlink" Target="https://twitter.com/cg52239568/status/1150835601576529921" TargetMode="External" /><Relationship Id="rId2155" Type="http://schemas.openxmlformats.org/officeDocument/2006/relationships/hyperlink" Target="https://twitter.com/thedakyboy/status/1150835618840293376" TargetMode="External" /><Relationship Id="rId2156" Type="http://schemas.openxmlformats.org/officeDocument/2006/relationships/hyperlink" Target="https://twitter.com/2trell/status/1150835631767117824" TargetMode="External" /><Relationship Id="rId2157" Type="http://schemas.openxmlformats.org/officeDocument/2006/relationships/hyperlink" Target="https://twitter.com/2trell/status/1150835631767117824" TargetMode="External" /><Relationship Id="rId2158" Type="http://schemas.openxmlformats.org/officeDocument/2006/relationships/hyperlink" Target="https://twitter.com/2trell/status/1150835631767117824" TargetMode="External" /><Relationship Id="rId2159" Type="http://schemas.openxmlformats.org/officeDocument/2006/relationships/hyperlink" Target="https://twitter.com/2trell/status/1150835631767117824" TargetMode="External" /><Relationship Id="rId2160" Type="http://schemas.openxmlformats.org/officeDocument/2006/relationships/hyperlink" Target="https://twitter.com/dariunderscore/status/1150835632706588673" TargetMode="External" /><Relationship Id="rId2161" Type="http://schemas.openxmlformats.org/officeDocument/2006/relationships/hyperlink" Target="https://twitter.com/dariunderscore/status/1150835632706588673" TargetMode="External" /><Relationship Id="rId2162" Type="http://schemas.openxmlformats.org/officeDocument/2006/relationships/hyperlink" Target="https://twitter.com/dariunderscore/status/1150835632706588673" TargetMode="External" /><Relationship Id="rId2163" Type="http://schemas.openxmlformats.org/officeDocument/2006/relationships/hyperlink" Target="https://twitter.com/j0e128372635/status/1150835633813954560" TargetMode="External" /><Relationship Id="rId2164" Type="http://schemas.openxmlformats.org/officeDocument/2006/relationships/hyperlink" Target="https://twitter.com/kerrynorwood1/status/1150835677082378245" TargetMode="External" /><Relationship Id="rId2165" Type="http://schemas.openxmlformats.org/officeDocument/2006/relationships/hyperlink" Target="https://twitter.com/kerrynorwood1/status/1150835677082378245" TargetMode="External" /><Relationship Id="rId2166" Type="http://schemas.openxmlformats.org/officeDocument/2006/relationships/hyperlink" Target="https://twitter.com/joshw0530/status/1150835720698961920" TargetMode="External" /><Relationship Id="rId2167" Type="http://schemas.openxmlformats.org/officeDocument/2006/relationships/hyperlink" Target="https://twitter.com/domingo56392194/status/1150835745780666368" TargetMode="External" /><Relationship Id="rId2168" Type="http://schemas.openxmlformats.org/officeDocument/2006/relationships/hyperlink" Target="https://twitter.com/blitzmagprez/status/1150835769596100608" TargetMode="External" /><Relationship Id="rId2169" Type="http://schemas.openxmlformats.org/officeDocument/2006/relationships/hyperlink" Target="https://twitter.com/glcvgamingyt/status/1150835772565708800" TargetMode="External" /><Relationship Id="rId2170" Type="http://schemas.openxmlformats.org/officeDocument/2006/relationships/hyperlink" Target="https://twitter.com/doggg53/status/1150835849438871552" TargetMode="External" /><Relationship Id="rId2171" Type="http://schemas.openxmlformats.org/officeDocument/2006/relationships/hyperlink" Target="https://twitter.com/doggg53/status/1150835849438871552" TargetMode="External" /><Relationship Id="rId2172" Type="http://schemas.openxmlformats.org/officeDocument/2006/relationships/hyperlink" Target="https://twitter.com/scott_stlfan/status/1150835856212725760" TargetMode="External" /><Relationship Id="rId2173" Type="http://schemas.openxmlformats.org/officeDocument/2006/relationships/hyperlink" Target="https://twitter.com/scott_stlfan/status/1150835856212725760" TargetMode="External" /><Relationship Id="rId2174" Type="http://schemas.openxmlformats.org/officeDocument/2006/relationships/hyperlink" Target="https://twitter.com/boogbannon/status/1150835857609383936" TargetMode="External" /><Relationship Id="rId2175" Type="http://schemas.openxmlformats.org/officeDocument/2006/relationships/hyperlink" Target="https://twitter.com/jonzey37/status/1150835883509260289" TargetMode="External" /><Relationship Id="rId2176" Type="http://schemas.openxmlformats.org/officeDocument/2006/relationships/hyperlink" Target="https://twitter.com/thismanandy/status/1150835884813631488" TargetMode="External" /><Relationship Id="rId2177" Type="http://schemas.openxmlformats.org/officeDocument/2006/relationships/hyperlink" Target="https://twitter.com/thismanandy/status/1150835884813631488" TargetMode="External" /><Relationship Id="rId2178" Type="http://schemas.openxmlformats.org/officeDocument/2006/relationships/hyperlink" Target="https://twitter.com/bbg_babybri/status/1150835904925306881" TargetMode="External" /><Relationship Id="rId2179" Type="http://schemas.openxmlformats.org/officeDocument/2006/relationships/hyperlink" Target="https://twitter.com/bbg_babybri/status/1150835904925306881" TargetMode="External" /><Relationship Id="rId2180" Type="http://schemas.openxmlformats.org/officeDocument/2006/relationships/hyperlink" Target="https://twitter.com/bbg_babybri/status/1150835904925306881" TargetMode="External" /><Relationship Id="rId2181" Type="http://schemas.openxmlformats.org/officeDocument/2006/relationships/hyperlink" Target="https://twitter.com/benito_italiano/status/1150835914219884544" TargetMode="External" /><Relationship Id="rId2182" Type="http://schemas.openxmlformats.org/officeDocument/2006/relationships/hyperlink" Target="https://twitter.com/benito_italiano/status/1150835914219884544" TargetMode="External" /><Relationship Id="rId2183" Type="http://schemas.openxmlformats.org/officeDocument/2006/relationships/hyperlink" Target="https://twitter.com/benito_italiano/status/1150835914219884544" TargetMode="External" /><Relationship Id="rId2184" Type="http://schemas.openxmlformats.org/officeDocument/2006/relationships/hyperlink" Target="https://twitter.com/benito_italiano/status/1150835914219884544" TargetMode="External" /><Relationship Id="rId2185" Type="http://schemas.openxmlformats.org/officeDocument/2006/relationships/hyperlink" Target="https://twitter.com/dpdebarge1/status/1150835932435816448" TargetMode="External" /><Relationship Id="rId2186" Type="http://schemas.openxmlformats.org/officeDocument/2006/relationships/hyperlink" Target="https://twitter.com/dpdebarge1/status/1150835932435816448" TargetMode="External" /><Relationship Id="rId2187" Type="http://schemas.openxmlformats.org/officeDocument/2006/relationships/hyperlink" Target="https://twitter.com/sh0rtyb1ghead/status/1150835957949558785" TargetMode="External" /><Relationship Id="rId2188" Type="http://schemas.openxmlformats.org/officeDocument/2006/relationships/hyperlink" Target="https://twitter.com/zekethecowboy/status/1150835963259760640" TargetMode="External" /><Relationship Id="rId2189" Type="http://schemas.openxmlformats.org/officeDocument/2006/relationships/hyperlink" Target="https://twitter.com/zekethecowboy/status/1150835963259760640" TargetMode="External" /><Relationship Id="rId2190" Type="http://schemas.openxmlformats.org/officeDocument/2006/relationships/hyperlink" Target="https://twitter.com/phenomam11/status/1150835977256148993" TargetMode="External" /><Relationship Id="rId2191" Type="http://schemas.openxmlformats.org/officeDocument/2006/relationships/hyperlink" Target="https://twitter.com/phenomam11/status/1150835977256148993" TargetMode="External" /><Relationship Id="rId2192" Type="http://schemas.openxmlformats.org/officeDocument/2006/relationships/hyperlink" Target="https://twitter.com/samsinclair96/status/1150835987184005120" TargetMode="External" /><Relationship Id="rId2193" Type="http://schemas.openxmlformats.org/officeDocument/2006/relationships/hyperlink" Target="https://twitter.com/samsinclair96/status/1150835987184005120" TargetMode="External" /><Relationship Id="rId2194" Type="http://schemas.openxmlformats.org/officeDocument/2006/relationships/hyperlink" Target="https://twitter.com/zknopp21/status/1150836005106343936" TargetMode="External" /><Relationship Id="rId2195" Type="http://schemas.openxmlformats.org/officeDocument/2006/relationships/hyperlink" Target="https://twitter.com/zknopp21/status/1150836005106343936" TargetMode="External" /><Relationship Id="rId2196" Type="http://schemas.openxmlformats.org/officeDocument/2006/relationships/hyperlink" Target="https://twitter.com/2008______/status/1150836026891522049" TargetMode="External" /><Relationship Id="rId2197" Type="http://schemas.openxmlformats.org/officeDocument/2006/relationships/hyperlink" Target="https://twitter.com/2008______/status/1150836026891522049" TargetMode="External" /><Relationship Id="rId2198" Type="http://schemas.openxmlformats.org/officeDocument/2006/relationships/hyperlink" Target="https://twitter.com/2008______/status/1150836026891522049" TargetMode="External" /><Relationship Id="rId2199" Type="http://schemas.openxmlformats.org/officeDocument/2006/relationships/hyperlink" Target="https://twitter.com/scotttack_24/status/1150836038421626880" TargetMode="External" /><Relationship Id="rId2200" Type="http://schemas.openxmlformats.org/officeDocument/2006/relationships/hyperlink" Target="https://twitter.com/scotttack_24/status/1150836038421626880" TargetMode="External" /><Relationship Id="rId2201" Type="http://schemas.openxmlformats.org/officeDocument/2006/relationships/hyperlink" Target="https://twitter.com/josh_tanksley/status/1150836040141344775" TargetMode="External" /><Relationship Id="rId2202" Type="http://schemas.openxmlformats.org/officeDocument/2006/relationships/hyperlink" Target="https://twitter.com/bossmanteape/status/1150836049771474945" TargetMode="External" /><Relationship Id="rId2203" Type="http://schemas.openxmlformats.org/officeDocument/2006/relationships/hyperlink" Target="https://twitter.com/bossmanteape/status/1150836049771474945" TargetMode="External" /><Relationship Id="rId2204" Type="http://schemas.openxmlformats.org/officeDocument/2006/relationships/hyperlink" Target="https://twitter.com/bossmanteape/status/1150836049771474945" TargetMode="External" /><Relationship Id="rId2205" Type="http://schemas.openxmlformats.org/officeDocument/2006/relationships/hyperlink" Target="https://twitter.com/jpheismn/status/1150836057371529217" TargetMode="External" /><Relationship Id="rId2206" Type="http://schemas.openxmlformats.org/officeDocument/2006/relationships/hyperlink" Target="https://twitter.com/jpheismn/status/1150836057371529217" TargetMode="External" /><Relationship Id="rId2207" Type="http://schemas.openxmlformats.org/officeDocument/2006/relationships/hyperlink" Target="https://twitter.com/jpheismn/status/1150836057371529217" TargetMode="External" /><Relationship Id="rId2208" Type="http://schemas.openxmlformats.org/officeDocument/2006/relationships/hyperlink" Target="https://twitter.com/jpheismn/status/1150836057371529217" TargetMode="External" /><Relationship Id="rId2209" Type="http://schemas.openxmlformats.org/officeDocument/2006/relationships/hyperlink" Target="https://twitter.com/sean_tanski/status/1150836087209811968" TargetMode="External" /><Relationship Id="rId2210" Type="http://schemas.openxmlformats.org/officeDocument/2006/relationships/hyperlink" Target="https://twitter.com/sean_tanski/status/1150836087209811968" TargetMode="External" /><Relationship Id="rId2211" Type="http://schemas.openxmlformats.org/officeDocument/2006/relationships/hyperlink" Target="https://twitter.com/blacknazi5/status/1150836105073135616" TargetMode="External" /><Relationship Id="rId2212" Type="http://schemas.openxmlformats.org/officeDocument/2006/relationships/hyperlink" Target="https://twitter.com/blacknazi5/status/1150836105073135616" TargetMode="External" /><Relationship Id="rId2213" Type="http://schemas.openxmlformats.org/officeDocument/2006/relationships/hyperlink" Target="https://twitter.com/jquinn97/status/1150836124430024760" TargetMode="External" /><Relationship Id="rId2214" Type="http://schemas.openxmlformats.org/officeDocument/2006/relationships/hyperlink" Target="https://twitter.com/jquinn97/status/1150836124430024760" TargetMode="External" /><Relationship Id="rId2215" Type="http://schemas.openxmlformats.org/officeDocument/2006/relationships/hyperlink" Target="https://twitter.com/jquinn97/status/1150836124430024760" TargetMode="External" /><Relationship Id="rId2216" Type="http://schemas.openxmlformats.org/officeDocument/2006/relationships/hyperlink" Target="https://twitter.com/issahthesheep_/status/1150836171234271236" TargetMode="External" /><Relationship Id="rId2217" Type="http://schemas.openxmlformats.org/officeDocument/2006/relationships/hyperlink" Target="https://twitter.com/issahthesheep_/status/1150836171234271236" TargetMode="External" /><Relationship Id="rId2218" Type="http://schemas.openxmlformats.org/officeDocument/2006/relationships/hyperlink" Target="https://twitter.com/issahthesheep_/status/1150836171234271236" TargetMode="External" /><Relationship Id="rId2219" Type="http://schemas.openxmlformats.org/officeDocument/2006/relationships/hyperlink" Target="https://twitter.com/issahthesheep_/status/1150836171234271236" TargetMode="External" /><Relationship Id="rId2220" Type="http://schemas.openxmlformats.org/officeDocument/2006/relationships/hyperlink" Target="https://twitter.com/b_randall07/status/1150836174946295814" TargetMode="External" /><Relationship Id="rId2221" Type="http://schemas.openxmlformats.org/officeDocument/2006/relationships/hyperlink" Target="https://twitter.com/b_randall07/status/1150836174946295814" TargetMode="External" /><Relationship Id="rId2222" Type="http://schemas.openxmlformats.org/officeDocument/2006/relationships/hyperlink" Target="https://twitter.com/thenathanwilli1/status/1150836184760954880" TargetMode="External" /><Relationship Id="rId2223" Type="http://schemas.openxmlformats.org/officeDocument/2006/relationships/hyperlink" Target="https://twitter.com/thenathanwilli1/status/1150836184760954880" TargetMode="External" /><Relationship Id="rId2224" Type="http://schemas.openxmlformats.org/officeDocument/2006/relationships/hyperlink" Target="https://twitter.com/therealkd11/status/1150836199826829312" TargetMode="External" /><Relationship Id="rId2225" Type="http://schemas.openxmlformats.org/officeDocument/2006/relationships/hyperlink" Target="https://twitter.com/energetic_phil/status/1150836214703878146" TargetMode="External" /><Relationship Id="rId2226" Type="http://schemas.openxmlformats.org/officeDocument/2006/relationships/hyperlink" Target="https://twitter.com/malachiorneas/status/1150836217472270338" TargetMode="External" /><Relationship Id="rId2227" Type="http://schemas.openxmlformats.org/officeDocument/2006/relationships/hyperlink" Target="https://twitter.com/malachiorneas/status/1150836217472270338" TargetMode="External" /><Relationship Id="rId2228" Type="http://schemas.openxmlformats.org/officeDocument/2006/relationships/hyperlink" Target="https://twitter.com/malachiorneas/status/1150836217472270338" TargetMode="External" /><Relationship Id="rId2229" Type="http://schemas.openxmlformats.org/officeDocument/2006/relationships/hyperlink" Target="https://twitter.com/mikemiracles/status/1150786226179457024" TargetMode="External" /><Relationship Id="rId2230" Type="http://schemas.openxmlformats.org/officeDocument/2006/relationships/hyperlink" Target="https://twitter.com/youarepetty/status/1150836218948653056" TargetMode="External" /><Relationship Id="rId2231" Type="http://schemas.openxmlformats.org/officeDocument/2006/relationships/hyperlink" Target="https://twitter.com/catman8880/status/1150836274313515008" TargetMode="External" /><Relationship Id="rId2232" Type="http://schemas.openxmlformats.org/officeDocument/2006/relationships/hyperlink" Target="https://twitter.com/catman8880/status/1150836274313515008" TargetMode="External" /><Relationship Id="rId2233" Type="http://schemas.openxmlformats.org/officeDocument/2006/relationships/hyperlink" Target="https://twitter.com/thesportsztalk/status/1150836285038370817" TargetMode="External" /><Relationship Id="rId2234" Type="http://schemas.openxmlformats.org/officeDocument/2006/relationships/hyperlink" Target="https://twitter.com/thesportsztalk/status/1150836285038370817" TargetMode="External" /><Relationship Id="rId2235" Type="http://schemas.openxmlformats.org/officeDocument/2006/relationships/hyperlink" Target="https://twitter.com/_ayefierro562/status/1150836303597957120" TargetMode="External" /><Relationship Id="rId2236" Type="http://schemas.openxmlformats.org/officeDocument/2006/relationships/hyperlink" Target="https://twitter.com/astralstef/status/1150836313324699654" TargetMode="External" /><Relationship Id="rId2237" Type="http://schemas.openxmlformats.org/officeDocument/2006/relationships/hyperlink" Target="https://twitter.com/astralstef/status/1150836313324699654" TargetMode="External" /><Relationship Id="rId2238" Type="http://schemas.openxmlformats.org/officeDocument/2006/relationships/hyperlink" Target="https://twitter.com/astralstef/status/1150836313324699654" TargetMode="External" /><Relationship Id="rId2239" Type="http://schemas.openxmlformats.org/officeDocument/2006/relationships/hyperlink" Target="https://twitter.com/emilyjasoncat1/status/1150836347055333382" TargetMode="External" /><Relationship Id="rId2240" Type="http://schemas.openxmlformats.org/officeDocument/2006/relationships/hyperlink" Target="https://twitter.com/emilyjasoncat1/status/1150836347055333382" TargetMode="External" /><Relationship Id="rId2241" Type="http://schemas.openxmlformats.org/officeDocument/2006/relationships/hyperlink" Target="https://twitter.com/emilyjasoncat1/status/1150836347055333382" TargetMode="External" /><Relationship Id="rId2242" Type="http://schemas.openxmlformats.org/officeDocument/2006/relationships/hyperlink" Target="https://twitter.com/emilyjasoncat1/status/1150836347055333382" TargetMode="External" /><Relationship Id="rId2243" Type="http://schemas.openxmlformats.org/officeDocument/2006/relationships/hyperlink" Target="https://twitter.com/chargershype/status/1150836350054092800" TargetMode="External" /><Relationship Id="rId2244" Type="http://schemas.openxmlformats.org/officeDocument/2006/relationships/hyperlink" Target="https://twitter.com/monsterjeff76/status/1150836359919276032" TargetMode="External" /><Relationship Id="rId2245" Type="http://schemas.openxmlformats.org/officeDocument/2006/relationships/hyperlink" Target="https://twitter.com/monsterjeff76/status/1150836359919276032" TargetMode="External" /><Relationship Id="rId2246" Type="http://schemas.openxmlformats.org/officeDocument/2006/relationships/hyperlink" Target="https://twitter.com/monsterjeff76/status/1150836359919276032" TargetMode="External" /><Relationship Id="rId2247" Type="http://schemas.openxmlformats.org/officeDocument/2006/relationships/hyperlink" Target="https://twitter.com/jgl_13/status/1150836371281666050" TargetMode="External" /><Relationship Id="rId2248" Type="http://schemas.openxmlformats.org/officeDocument/2006/relationships/hyperlink" Target="https://twitter.com/jgl_13/status/1150836371281666050" TargetMode="External" /><Relationship Id="rId2249" Type="http://schemas.openxmlformats.org/officeDocument/2006/relationships/hyperlink" Target="https://twitter.com/watchlance/status/1150836374456676353" TargetMode="External" /><Relationship Id="rId2250" Type="http://schemas.openxmlformats.org/officeDocument/2006/relationships/hyperlink" Target="https://twitter.com/watchlance/status/1150836374456676353" TargetMode="External" /><Relationship Id="rId2251" Type="http://schemas.openxmlformats.org/officeDocument/2006/relationships/hyperlink" Target="https://twitter.com/watchlance/status/1150836374456676353" TargetMode="External" /><Relationship Id="rId2252" Type="http://schemas.openxmlformats.org/officeDocument/2006/relationships/hyperlink" Target="https://twitter.com/upthehillsports/status/1150836380739596290" TargetMode="External" /><Relationship Id="rId2253" Type="http://schemas.openxmlformats.org/officeDocument/2006/relationships/hyperlink" Target="https://twitter.com/upthehillsports/status/1150836380739596290" TargetMode="External" /><Relationship Id="rId2254" Type="http://schemas.openxmlformats.org/officeDocument/2006/relationships/hyperlink" Target="https://twitter.com/upthehillsports/status/1150836380739596290" TargetMode="External" /><Relationship Id="rId2255" Type="http://schemas.openxmlformats.org/officeDocument/2006/relationships/hyperlink" Target="https://twitter.com/lovepre12824567/status/1150836394714992640" TargetMode="External" /><Relationship Id="rId2256" Type="http://schemas.openxmlformats.org/officeDocument/2006/relationships/hyperlink" Target="https://twitter.com/masenpenley/status/1150836396753596417" TargetMode="External" /><Relationship Id="rId2257" Type="http://schemas.openxmlformats.org/officeDocument/2006/relationships/hyperlink" Target="https://twitter.com/sbawa23/status/1150836406199169026" TargetMode="External" /><Relationship Id="rId2258" Type="http://schemas.openxmlformats.org/officeDocument/2006/relationships/hyperlink" Target="https://twitter.com/sbawa23/status/1150836406199169026" TargetMode="External" /><Relationship Id="rId2259" Type="http://schemas.openxmlformats.org/officeDocument/2006/relationships/hyperlink" Target="https://twitter.com/sbawa23/status/1150836406199169026" TargetMode="External" /><Relationship Id="rId2260" Type="http://schemas.openxmlformats.org/officeDocument/2006/relationships/hyperlink" Target="https://twitter.com/nesn/status/1150836427682439168" TargetMode="External" /><Relationship Id="rId2261" Type="http://schemas.openxmlformats.org/officeDocument/2006/relationships/hyperlink" Target="https://twitter.com/ravens/status/1150805455326916609" TargetMode="External" /><Relationship Id="rId2262" Type="http://schemas.openxmlformats.org/officeDocument/2006/relationships/hyperlink" Target="https://twitter.com/maztamnd/status/1150836432086491138" TargetMode="External" /><Relationship Id="rId2263" Type="http://schemas.openxmlformats.org/officeDocument/2006/relationships/hyperlink" Target="https://twitter.com/maztamnd/status/1150836423303532544" TargetMode="External" /><Relationship Id="rId2264" Type="http://schemas.openxmlformats.org/officeDocument/2006/relationships/hyperlink" Target="https://twitter.com/maztamnd/status/1150836423303532544" TargetMode="External" /><Relationship Id="rId2265" Type="http://schemas.openxmlformats.org/officeDocument/2006/relationships/hyperlink" Target="https://twitter.com/maztamnd/status/1150836423303532544" TargetMode="External" /><Relationship Id="rId2266" Type="http://schemas.openxmlformats.org/officeDocument/2006/relationships/hyperlink" Target="https://twitter.com/maztamnd/status/1150836432086491138" TargetMode="External" /><Relationship Id="rId2267" Type="http://schemas.openxmlformats.org/officeDocument/2006/relationships/hyperlink" Target="https://twitter.com/cle4gsw3/status/1150836437375262720" TargetMode="External" /><Relationship Id="rId2268" Type="http://schemas.openxmlformats.org/officeDocument/2006/relationships/hyperlink" Target="https://twitter.com/cle4gsw3/status/1150836437375262720" TargetMode="External" /><Relationship Id="rId2269" Type="http://schemas.openxmlformats.org/officeDocument/2006/relationships/hyperlink" Target="https://twitter.com/ballhawk_carter/status/1150836501774815237" TargetMode="External" /><Relationship Id="rId2270" Type="http://schemas.openxmlformats.org/officeDocument/2006/relationships/hyperlink" Target="https://twitter.com/ballhawk_carter/status/1150836501774815237" TargetMode="External" /><Relationship Id="rId2271" Type="http://schemas.openxmlformats.org/officeDocument/2006/relationships/hyperlink" Target="https://twitter.com/ballhawk_carter/status/1150836501774815237" TargetMode="External" /><Relationship Id="rId2272" Type="http://schemas.openxmlformats.org/officeDocument/2006/relationships/hyperlink" Target="https://twitter.com/ballhawk_carter/status/1150836501774815237" TargetMode="External" /><Relationship Id="rId2273" Type="http://schemas.openxmlformats.org/officeDocument/2006/relationships/hyperlink" Target="https://twitter.com/coach_kmainojr/status/1150836528660090880" TargetMode="External" /><Relationship Id="rId2274" Type="http://schemas.openxmlformats.org/officeDocument/2006/relationships/hyperlink" Target="https://twitter.com/twfdan/status/1150836532535840768" TargetMode="External" /><Relationship Id="rId2275" Type="http://schemas.openxmlformats.org/officeDocument/2006/relationships/hyperlink" Target="https://twitter.com/twfdan/status/1150836532535840768" TargetMode="External" /><Relationship Id="rId2276" Type="http://schemas.openxmlformats.org/officeDocument/2006/relationships/hyperlink" Target="https://twitter.com/emannnnnnnnn/status/1150836553129893890" TargetMode="External" /><Relationship Id="rId2277" Type="http://schemas.openxmlformats.org/officeDocument/2006/relationships/hyperlink" Target="https://twitter.com/emannnnnnnnn/status/1150836553129893890" TargetMode="External" /><Relationship Id="rId2278" Type="http://schemas.openxmlformats.org/officeDocument/2006/relationships/hyperlink" Target="https://twitter.com/emannnnnnnnn/status/1150836553129893890" TargetMode="External" /><Relationship Id="rId2279" Type="http://schemas.openxmlformats.org/officeDocument/2006/relationships/hyperlink" Target="https://twitter.com/lex_luthor06/status/1150836567696711681" TargetMode="External" /><Relationship Id="rId2280" Type="http://schemas.openxmlformats.org/officeDocument/2006/relationships/hyperlink" Target="https://twitter.com/lex_luthor06/status/1150836567696711681" TargetMode="External" /><Relationship Id="rId2281" Type="http://schemas.openxmlformats.org/officeDocument/2006/relationships/hyperlink" Target="https://twitter.com/lex_luthor06/status/1150836567696711681" TargetMode="External" /><Relationship Id="rId2282" Type="http://schemas.openxmlformats.org/officeDocument/2006/relationships/hyperlink" Target="https://twitter.com/k_joe_/status/1150836587489423360" TargetMode="External" /><Relationship Id="rId2283" Type="http://schemas.openxmlformats.org/officeDocument/2006/relationships/hyperlink" Target="https://twitter.com/stampedeblue/status/1150836590714982400" TargetMode="External" /><Relationship Id="rId2284" Type="http://schemas.openxmlformats.org/officeDocument/2006/relationships/hyperlink" Target="https://twitter.com/stampedeblue/status/1150836590714982400" TargetMode="External" /><Relationship Id="rId2285" Type="http://schemas.openxmlformats.org/officeDocument/2006/relationships/hyperlink" Target="https://twitter.com/svill56/status/1150836595303604226" TargetMode="External" /><Relationship Id="rId2286" Type="http://schemas.openxmlformats.org/officeDocument/2006/relationships/hyperlink" Target="https://twitter.com/svill56/status/1150836595303604226" TargetMode="External" /><Relationship Id="rId2287" Type="http://schemas.openxmlformats.org/officeDocument/2006/relationships/hyperlink" Target="https://twitter.com/svill56/status/1150836595303604226" TargetMode="External" /><Relationship Id="rId2288" Type="http://schemas.openxmlformats.org/officeDocument/2006/relationships/hyperlink" Target="https://twitter.com/royale_sterlo/status/1150836617713803269" TargetMode="External" /><Relationship Id="rId2289" Type="http://schemas.openxmlformats.org/officeDocument/2006/relationships/hyperlink" Target="https://twitter.com/royale_sterlo/status/1150836617713803269" TargetMode="External" /><Relationship Id="rId2290" Type="http://schemas.openxmlformats.org/officeDocument/2006/relationships/hyperlink" Target="https://twitter.com/royale_sterlo/status/1150836617713803269" TargetMode="External" /><Relationship Id="rId2291" Type="http://schemas.openxmlformats.org/officeDocument/2006/relationships/hyperlink" Target="https://twitter.com/bkbrandonnc/status/1150836620951638016" TargetMode="External" /><Relationship Id="rId2292" Type="http://schemas.openxmlformats.org/officeDocument/2006/relationships/hyperlink" Target="https://twitter.com/bkbrandonnc/status/1150836620951638016" TargetMode="External" /><Relationship Id="rId2293" Type="http://schemas.openxmlformats.org/officeDocument/2006/relationships/hyperlink" Target="https://twitter.com/tezthademon2bz/status/1150836650941063168" TargetMode="External" /><Relationship Id="rId2294" Type="http://schemas.openxmlformats.org/officeDocument/2006/relationships/hyperlink" Target="https://twitter.com/tezthademon2bz/status/1150836650941063168" TargetMode="External" /><Relationship Id="rId2295" Type="http://schemas.openxmlformats.org/officeDocument/2006/relationships/hyperlink" Target="https://twitter.com/tezthademon2bz/status/1150836650941063168" TargetMode="External" /><Relationship Id="rId2296" Type="http://schemas.openxmlformats.org/officeDocument/2006/relationships/hyperlink" Target="https://twitter.com/tezthademon2bz/status/1150836650941063168" TargetMode="External" /><Relationship Id="rId2297" Type="http://schemas.openxmlformats.org/officeDocument/2006/relationships/hyperlink" Target="https://twitter.com/lmleanin/status/1150836657182117888" TargetMode="External" /><Relationship Id="rId2298" Type="http://schemas.openxmlformats.org/officeDocument/2006/relationships/hyperlink" Target="https://twitter.com/lmleanin/status/1150836657182117888" TargetMode="External" /><Relationship Id="rId2299" Type="http://schemas.openxmlformats.org/officeDocument/2006/relationships/hyperlink" Target="https://twitter.com/lmleanin/status/1150836657182117888" TargetMode="External" /><Relationship Id="rId2300" Type="http://schemas.openxmlformats.org/officeDocument/2006/relationships/hyperlink" Target="https://twitter.com/xadriancarrillo/status/1150836680049324033" TargetMode="External" /><Relationship Id="rId2301" Type="http://schemas.openxmlformats.org/officeDocument/2006/relationships/hyperlink" Target="https://twitter.com/xadriancarrillo/status/1150836680049324033" TargetMode="External" /><Relationship Id="rId2302" Type="http://schemas.openxmlformats.org/officeDocument/2006/relationships/hyperlink" Target="https://twitter.com/xadriancarrillo/status/1150836680049324033" TargetMode="External" /><Relationship Id="rId2303" Type="http://schemas.openxmlformats.org/officeDocument/2006/relationships/hyperlink" Target="https://twitter.com/matthewasher/status/1150836687980810240" TargetMode="External" /><Relationship Id="rId2304" Type="http://schemas.openxmlformats.org/officeDocument/2006/relationships/hyperlink" Target="https://twitter.com/matthewasher/status/1150836687980810240" TargetMode="External" /><Relationship Id="rId2305" Type="http://schemas.openxmlformats.org/officeDocument/2006/relationships/hyperlink" Target="https://twitter.com/fishmarketnews/status/1150836686550687745" TargetMode="External" /><Relationship Id="rId2306" Type="http://schemas.openxmlformats.org/officeDocument/2006/relationships/hyperlink" Target="https://twitter.com/fishmarketnews/status/1150836695581020160" TargetMode="External" /><Relationship Id="rId2307" Type="http://schemas.openxmlformats.org/officeDocument/2006/relationships/hyperlink" Target="https://twitter.com/fishmarketnews/status/1150836695581020160" TargetMode="External" /><Relationship Id="rId2308" Type="http://schemas.openxmlformats.org/officeDocument/2006/relationships/hyperlink" Target="https://twitter.com/phridayent/status/1150836720948195328" TargetMode="External" /><Relationship Id="rId2309" Type="http://schemas.openxmlformats.org/officeDocument/2006/relationships/hyperlink" Target="https://twitter.com/wade_18_/status/1150836726874726402" TargetMode="External" /><Relationship Id="rId2310" Type="http://schemas.openxmlformats.org/officeDocument/2006/relationships/hyperlink" Target="https://twitter.com/wade_18_/status/1150836726874726402" TargetMode="External" /><Relationship Id="rId2311" Type="http://schemas.openxmlformats.org/officeDocument/2006/relationships/hyperlink" Target="https://twitter.com/tyre3x/status/1150836767609761792" TargetMode="External" /><Relationship Id="rId2312" Type="http://schemas.openxmlformats.org/officeDocument/2006/relationships/hyperlink" Target="https://twitter.com/tyre3x/status/1150836767609761792" TargetMode="External" /><Relationship Id="rId2313" Type="http://schemas.openxmlformats.org/officeDocument/2006/relationships/hyperlink" Target="https://twitter.com/tyre3x/status/1150836767609761792" TargetMode="External" /><Relationship Id="rId2314" Type="http://schemas.openxmlformats.org/officeDocument/2006/relationships/hyperlink" Target="https://twitter.com/feliciobig/status/1150836774106783744" TargetMode="External" /><Relationship Id="rId2315" Type="http://schemas.openxmlformats.org/officeDocument/2006/relationships/hyperlink" Target="https://twitter.com/feliciobig/status/1150836774106783744" TargetMode="External" /><Relationship Id="rId2316" Type="http://schemas.openxmlformats.org/officeDocument/2006/relationships/hyperlink" Target="https://twitter.com/feliciobig/status/1150836774106783744" TargetMode="External" /><Relationship Id="rId2317" Type="http://schemas.openxmlformats.org/officeDocument/2006/relationships/hyperlink" Target="https://twitter.com/feliciobig/status/1150836774106783744" TargetMode="External" /><Relationship Id="rId2318" Type="http://schemas.openxmlformats.org/officeDocument/2006/relationships/hyperlink" Target="https://twitter.com/geezy_98/status/1150836785351729153" TargetMode="External" /><Relationship Id="rId2319" Type="http://schemas.openxmlformats.org/officeDocument/2006/relationships/hyperlink" Target="https://twitter.com/geezy_98/status/1150836785351729153" TargetMode="External" /><Relationship Id="rId2320" Type="http://schemas.openxmlformats.org/officeDocument/2006/relationships/hyperlink" Target="https://twitter.com/geezy_98/status/1150836785351729153" TargetMode="External" /><Relationship Id="rId2321" Type="http://schemas.openxmlformats.org/officeDocument/2006/relationships/hyperlink" Target="https://twitter.com/wash_nats_raur/status/1150836786446426113" TargetMode="External" /><Relationship Id="rId2322" Type="http://schemas.openxmlformats.org/officeDocument/2006/relationships/hyperlink" Target="https://twitter.com/wash_nats_raur/status/1150836786446426113" TargetMode="External" /><Relationship Id="rId2323" Type="http://schemas.openxmlformats.org/officeDocument/2006/relationships/hyperlink" Target="https://twitter.com/dakrandallnesn/status/1150821297343139840" TargetMode="External" /><Relationship Id="rId2324" Type="http://schemas.openxmlformats.org/officeDocument/2006/relationships/hyperlink" Target="https://twitter.com/mferris32/status/1150836798572171265" TargetMode="External" /><Relationship Id="rId2325" Type="http://schemas.openxmlformats.org/officeDocument/2006/relationships/hyperlink" Target="https://twitter.com/mferris32/status/1150836798572171265" TargetMode="External" /><Relationship Id="rId2326" Type="http://schemas.openxmlformats.org/officeDocument/2006/relationships/hyperlink" Target="https://twitter.com/jake_mitten/status/1150836808038506496" TargetMode="External" /><Relationship Id="rId2327" Type="http://schemas.openxmlformats.org/officeDocument/2006/relationships/hyperlink" Target="https://twitter.com/mrdavisplease/status/1150836829031161856" TargetMode="External" /><Relationship Id="rId2328" Type="http://schemas.openxmlformats.org/officeDocument/2006/relationships/hyperlink" Target="https://twitter.com/mrdavisplease/status/1150836829031161856" TargetMode="External" /><Relationship Id="rId2329" Type="http://schemas.openxmlformats.org/officeDocument/2006/relationships/hyperlink" Target="https://twitter.com/mrdavisplease/status/1150836829031161856" TargetMode="External" /><Relationship Id="rId2330" Type="http://schemas.openxmlformats.org/officeDocument/2006/relationships/hyperlink" Target="https://twitter.com/khalifa_edgar16/status/1150836829119082496" TargetMode="External" /><Relationship Id="rId2331" Type="http://schemas.openxmlformats.org/officeDocument/2006/relationships/hyperlink" Target="https://twitter.com/khalifa_edgar16/status/1150836829119082496" TargetMode="External" /><Relationship Id="rId2332" Type="http://schemas.openxmlformats.org/officeDocument/2006/relationships/hyperlink" Target="https://twitter.com/khalifa_edgar16/status/1150836829119082496" TargetMode="External" /><Relationship Id="rId2333" Type="http://schemas.openxmlformats.org/officeDocument/2006/relationships/hyperlink" Target="https://twitter.com/markpavelich/status/1150836855262208000" TargetMode="External" /><Relationship Id="rId2334" Type="http://schemas.openxmlformats.org/officeDocument/2006/relationships/hyperlink" Target="https://twitter.com/thailisrr/status/1150836855505657857" TargetMode="External" /><Relationship Id="rId2335" Type="http://schemas.openxmlformats.org/officeDocument/2006/relationships/hyperlink" Target="https://twitter.com/trujilloo13/status/1150836863814365187" TargetMode="External" /><Relationship Id="rId2336" Type="http://schemas.openxmlformats.org/officeDocument/2006/relationships/hyperlink" Target="https://twitter.com/trujilloo13/status/1150836863814365187" TargetMode="External" /><Relationship Id="rId2337" Type="http://schemas.openxmlformats.org/officeDocument/2006/relationships/hyperlink" Target="https://twitter.com/trujilloo13/status/1150836863814365187" TargetMode="External" /><Relationship Id="rId2338" Type="http://schemas.openxmlformats.org/officeDocument/2006/relationships/hyperlink" Target="https://twitter.com/nickllorente/status/1150836920911634439" TargetMode="External" /><Relationship Id="rId2339" Type="http://schemas.openxmlformats.org/officeDocument/2006/relationships/hyperlink" Target="https://twitter.com/garrettthepatwa/status/1150836955594350594" TargetMode="External" /><Relationship Id="rId2340" Type="http://schemas.openxmlformats.org/officeDocument/2006/relationships/hyperlink" Target="https://twitter.com/abe_goesham/status/1150837062997663744" TargetMode="External" /><Relationship Id="rId2341" Type="http://schemas.openxmlformats.org/officeDocument/2006/relationships/hyperlink" Target="https://twitter.com/abe_goesham/status/1150837062997663744" TargetMode="External" /><Relationship Id="rId2342" Type="http://schemas.openxmlformats.org/officeDocument/2006/relationships/hyperlink" Target="https://twitter.com/abe_goesham/status/1150837062997663744" TargetMode="External" /><Relationship Id="rId2343" Type="http://schemas.openxmlformats.org/officeDocument/2006/relationships/hyperlink" Target="https://twitter.com/comefollowdesi/status/1150837107503636480" TargetMode="External" /><Relationship Id="rId2344" Type="http://schemas.openxmlformats.org/officeDocument/2006/relationships/hyperlink" Target="https://twitter.com/chibsrsr/status/1150804067146436609" TargetMode="External" /><Relationship Id="rId2345" Type="http://schemas.openxmlformats.org/officeDocument/2006/relationships/hyperlink" Target="https://twitter.com/realjakevogel/status/1150837113044262915" TargetMode="External" /><Relationship Id="rId2346" Type="http://schemas.openxmlformats.org/officeDocument/2006/relationships/hyperlink" Target="https://twitter.com/boltonfan09/status/1150837113966997505" TargetMode="External" /><Relationship Id="rId2347" Type="http://schemas.openxmlformats.org/officeDocument/2006/relationships/hyperlink" Target="https://twitter.com/boltonfan09/status/1150837113966997505" TargetMode="External" /><Relationship Id="rId2348" Type="http://schemas.openxmlformats.org/officeDocument/2006/relationships/hyperlink" Target="https://twitter.com/jlhb510/status/1150837115929784320" TargetMode="External" /><Relationship Id="rId2349" Type="http://schemas.openxmlformats.org/officeDocument/2006/relationships/hyperlink" Target="https://twitter.com/bairnbcs/status/1150837116051476480" TargetMode="External" /><Relationship Id="rId2350" Type="http://schemas.openxmlformats.org/officeDocument/2006/relationships/hyperlink" Target="https://twitter.com/tracknationup/status/1150835641065848835" TargetMode="External" /><Relationship Id="rId2351" Type="http://schemas.openxmlformats.org/officeDocument/2006/relationships/hyperlink" Target="https://twitter.com/tracknationup/status/1150836279308967938" TargetMode="External" /><Relationship Id="rId2352" Type="http://schemas.openxmlformats.org/officeDocument/2006/relationships/hyperlink" Target="https://twitter.com/tracknationup/status/1150837126814212096" TargetMode="External" /><Relationship Id="rId2353" Type="http://schemas.openxmlformats.org/officeDocument/2006/relationships/hyperlink" Target="https://twitter.com/mazz1133/status/1150837153791926273" TargetMode="External" /><Relationship Id="rId2354" Type="http://schemas.openxmlformats.org/officeDocument/2006/relationships/hyperlink" Target="https://twitter.com/mazz1133/status/1150837153791926273" TargetMode="External" /><Relationship Id="rId2355" Type="http://schemas.openxmlformats.org/officeDocument/2006/relationships/hyperlink" Target="https://twitter.com/newc88/status/1150837166978846720" TargetMode="External" /><Relationship Id="rId2356" Type="http://schemas.openxmlformats.org/officeDocument/2006/relationships/hyperlink" Target="https://twitter.com/newc88/status/1150837166978846720" TargetMode="External" /><Relationship Id="rId2357" Type="http://schemas.openxmlformats.org/officeDocument/2006/relationships/hyperlink" Target="https://twitter.com/ragingbearfan/status/1150837168706711554" TargetMode="External" /><Relationship Id="rId2358" Type="http://schemas.openxmlformats.org/officeDocument/2006/relationships/hyperlink" Target="https://twitter.com/ragingbearfan/status/1150837168706711554" TargetMode="External" /><Relationship Id="rId2359" Type="http://schemas.openxmlformats.org/officeDocument/2006/relationships/hyperlink" Target="https://twitter.com/ragingbearfan/status/1150837168706711554" TargetMode="External" /><Relationship Id="rId2360" Type="http://schemas.openxmlformats.org/officeDocument/2006/relationships/hyperlink" Target="https://twitter.com/ragingbearfan/status/1150837168706711554" TargetMode="External" /><Relationship Id="rId2361" Type="http://schemas.openxmlformats.org/officeDocument/2006/relationships/hyperlink" Target="https://twitter.com/johnnyvolk/status/1150834777257197568" TargetMode="External" /><Relationship Id="rId2362" Type="http://schemas.openxmlformats.org/officeDocument/2006/relationships/hyperlink" Target="https://twitter.com/rob_lowder/status/1150835158573932544" TargetMode="External" /><Relationship Id="rId2363" Type="http://schemas.openxmlformats.org/officeDocument/2006/relationships/hyperlink" Target="https://twitter.com/buurrian/status/1150837183822983168" TargetMode="External" /><Relationship Id="rId2364" Type="http://schemas.openxmlformats.org/officeDocument/2006/relationships/hyperlink" Target="https://twitter.com/rob_lowder/status/1150835158573932544" TargetMode="External" /><Relationship Id="rId2365" Type="http://schemas.openxmlformats.org/officeDocument/2006/relationships/hyperlink" Target="https://twitter.com/buurrian/status/1150837183822983168" TargetMode="External" /><Relationship Id="rId2366" Type="http://schemas.openxmlformats.org/officeDocument/2006/relationships/hyperlink" Target="https://twitter.com/tylerdozier9/status/1150837212055068674" TargetMode="External" /><Relationship Id="rId2367" Type="http://schemas.openxmlformats.org/officeDocument/2006/relationships/hyperlink" Target="https://twitter.com/tylerdozier9/status/1150837212055068674" TargetMode="External" /><Relationship Id="rId2368" Type="http://schemas.openxmlformats.org/officeDocument/2006/relationships/hyperlink" Target="https://twitter.com/mattfajnor/status/1150837216811393029" TargetMode="External" /><Relationship Id="rId2369" Type="http://schemas.openxmlformats.org/officeDocument/2006/relationships/hyperlink" Target="https://twitter.com/mattfajnor/status/1150837216811393029" TargetMode="External" /><Relationship Id="rId2370" Type="http://schemas.openxmlformats.org/officeDocument/2006/relationships/hyperlink" Target="https://twitter.com/mattfajnor/status/1150837216811393029" TargetMode="External" /><Relationship Id="rId2371" Type="http://schemas.openxmlformats.org/officeDocument/2006/relationships/hyperlink" Target="https://twitter.com/mattfajnor/status/1150837216811393029" TargetMode="External" /><Relationship Id="rId2372" Type="http://schemas.openxmlformats.org/officeDocument/2006/relationships/hyperlink" Target="https://twitter.com/sndpodcast/status/1150837213309165569" TargetMode="External" /><Relationship Id="rId2373" Type="http://schemas.openxmlformats.org/officeDocument/2006/relationships/hyperlink" Target="https://twitter.com/sndpodcast/status/1150837213309165569" TargetMode="External" /><Relationship Id="rId2374" Type="http://schemas.openxmlformats.org/officeDocument/2006/relationships/hyperlink" Target="https://twitter.com/sndpodcast/status/1150837222184275969" TargetMode="External" /><Relationship Id="rId2375" Type="http://schemas.openxmlformats.org/officeDocument/2006/relationships/hyperlink" Target="https://twitter.com/sndpodcast/status/1150837222184275969" TargetMode="External" /><Relationship Id="rId2376" Type="http://schemas.openxmlformats.org/officeDocument/2006/relationships/hyperlink" Target="https://twitter.com/nbcsraiders/status/1150830169554165760" TargetMode="External" /><Relationship Id="rId2377" Type="http://schemas.openxmlformats.org/officeDocument/2006/relationships/hyperlink" Target="https://twitter.com/joshisagrizzly/status/1150837228123254784" TargetMode="External" /><Relationship Id="rId2378" Type="http://schemas.openxmlformats.org/officeDocument/2006/relationships/hyperlink" Target="https://twitter.com/joshisagrizzly/status/1150837058388127747" TargetMode="External" /><Relationship Id="rId2379" Type="http://schemas.openxmlformats.org/officeDocument/2006/relationships/hyperlink" Target="https://twitter.com/burnett_khaliel/status/1150837229637578754" TargetMode="External" /><Relationship Id="rId2380" Type="http://schemas.openxmlformats.org/officeDocument/2006/relationships/hyperlink" Target="https://twitter.com/burnett_khaliel/status/1150837229637578754" TargetMode="External" /><Relationship Id="rId2381" Type="http://schemas.openxmlformats.org/officeDocument/2006/relationships/hyperlink" Target="https://twitter.com/burnett_khaliel/status/1150837229637578754" TargetMode="External" /><Relationship Id="rId2382" Type="http://schemas.openxmlformats.org/officeDocument/2006/relationships/hyperlink" Target="https://twitter.com/geoiceyy/status/1150837234947502081" TargetMode="External" /><Relationship Id="rId2383" Type="http://schemas.openxmlformats.org/officeDocument/2006/relationships/hyperlink" Target="https://twitter.com/geoiceyy/status/1150837234947502081" TargetMode="External" /><Relationship Id="rId2384" Type="http://schemas.openxmlformats.org/officeDocument/2006/relationships/hyperlink" Target="https://twitter.com/black_eskimo21/status/1150837242061086721" TargetMode="External" /><Relationship Id="rId2385" Type="http://schemas.openxmlformats.org/officeDocument/2006/relationships/hyperlink" Target="https://twitter.com/gshawnn/status/1150837264869670919" TargetMode="External" /><Relationship Id="rId2386" Type="http://schemas.openxmlformats.org/officeDocument/2006/relationships/hyperlink" Target="https://twitter.com/gshawnn/status/1150837264869670919" TargetMode="External" /><Relationship Id="rId2387" Type="http://schemas.openxmlformats.org/officeDocument/2006/relationships/hyperlink" Target="https://twitter.com/gshawnn/status/1150837264869670919" TargetMode="External" /><Relationship Id="rId2388" Type="http://schemas.openxmlformats.org/officeDocument/2006/relationships/hyperlink" Target="https://twitter.com/djboothonline/status/1150837273195425792" TargetMode="External" /><Relationship Id="rId2389" Type="http://schemas.openxmlformats.org/officeDocument/2006/relationships/hyperlink" Target="https://twitter.com/havoc_pure/status/1150837310340157441" TargetMode="External" /><Relationship Id="rId2390" Type="http://schemas.openxmlformats.org/officeDocument/2006/relationships/hyperlink" Target="https://twitter.com/havoc_pure/status/1150837310340157441" TargetMode="External" /><Relationship Id="rId2391" Type="http://schemas.openxmlformats.org/officeDocument/2006/relationships/hyperlink" Target="https://twitter.com/detroitpodcast/status/1150837345664548870" TargetMode="External" /><Relationship Id="rId2392" Type="http://schemas.openxmlformats.org/officeDocument/2006/relationships/hyperlink" Target="https://twitter.com/complex/status/1150834771259510784" TargetMode="External" /><Relationship Id="rId2393" Type="http://schemas.openxmlformats.org/officeDocument/2006/relationships/hyperlink" Target="https://twitter.com/complex/status/1150834771259510784" TargetMode="External" /><Relationship Id="rId2394" Type="http://schemas.openxmlformats.org/officeDocument/2006/relationships/hyperlink" Target="https://twitter.com/complex/status/1150834771259510784" TargetMode="External" /><Relationship Id="rId2395" Type="http://schemas.openxmlformats.org/officeDocument/2006/relationships/hyperlink" Target="https://twitter.com/kingkcoop22/status/1150837369895079937" TargetMode="External" /><Relationship Id="rId2396" Type="http://schemas.openxmlformats.org/officeDocument/2006/relationships/hyperlink" Target="https://twitter.com/kingkcoop22/status/1150837369895079937" TargetMode="External" /><Relationship Id="rId2397" Type="http://schemas.openxmlformats.org/officeDocument/2006/relationships/hyperlink" Target="https://twitter.com/kingkcoop22/status/1150837369895079937" TargetMode="External" /><Relationship Id="rId2398" Type="http://schemas.openxmlformats.org/officeDocument/2006/relationships/hyperlink" Target="https://twitter.com/kingkcoop22/status/1150837369895079937" TargetMode="External" /><Relationship Id="rId2399" Type="http://schemas.openxmlformats.org/officeDocument/2006/relationships/hyperlink" Target="https://twitter.com/fade2shadowz/status/1150837373284036614" TargetMode="External" /><Relationship Id="rId2400" Type="http://schemas.openxmlformats.org/officeDocument/2006/relationships/hyperlink" Target="https://twitter.com/fade2shadowz/status/1150837373284036614" TargetMode="External" /><Relationship Id="rId2401" Type="http://schemas.openxmlformats.org/officeDocument/2006/relationships/hyperlink" Target="https://twitter.com/barkentine15/status/1150837388308074497" TargetMode="External" /><Relationship Id="rId2402" Type="http://schemas.openxmlformats.org/officeDocument/2006/relationships/hyperlink" Target="https://twitter.com/barkentine15/status/1150837388308074497" TargetMode="External" /><Relationship Id="rId2403" Type="http://schemas.openxmlformats.org/officeDocument/2006/relationships/hyperlink" Target="https://twitter.com/thejmvogel/status/1150837391793352705" TargetMode="External" /><Relationship Id="rId2404" Type="http://schemas.openxmlformats.org/officeDocument/2006/relationships/hyperlink" Target="https://twitter.com/jshhboy/status/1150837431601467393" TargetMode="External" /><Relationship Id="rId2405" Type="http://schemas.openxmlformats.org/officeDocument/2006/relationships/hyperlink" Target="https://twitter.com/jshhboy/status/1150837431601467393" TargetMode="External" /><Relationship Id="rId2406" Type="http://schemas.openxmlformats.org/officeDocument/2006/relationships/hyperlink" Target="https://twitter.com/jshhboy/status/1150837431601467393" TargetMode="External" /><Relationship Id="rId2407" Type="http://schemas.openxmlformats.org/officeDocument/2006/relationships/hyperlink" Target="https://twitter.com/houdini_bitch/status/1150837432041918464" TargetMode="External" /><Relationship Id="rId2408" Type="http://schemas.openxmlformats.org/officeDocument/2006/relationships/hyperlink" Target="https://twitter.com/90sbaby_1995/status/1150837462446592000" TargetMode="External" /><Relationship Id="rId2409" Type="http://schemas.openxmlformats.org/officeDocument/2006/relationships/hyperlink" Target="https://twitter.com/90sbaby_1995/status/1150837462446592000" TargetMode="External" /><Relationship Id="rId2410" Type="http://schemas.openxmlformats.org/officeDocument/2006/relationships/hyperlink" Target="https://twitter.com/robconnett1/status/1150837411489955842" TargetMode="External" /><Relationship Id="rId2411" Type="http://schemas.openxmlformats.org/officeDocument/2006/relationships/hyperlink" Target="https://twitter.com/robconnett1/status/1150837411489955842" TargetMode="External" /><Relationship Id="rId2412" Type="http://schemas.openxmlformats.org/officeDocument/2006/relationships/hyperlink" Target="https://twitter.com/robconnett1/status/1150837483808186368" TargetMode="External" /><Relationship Id="rId2413" Type="http://schemas.openxmlformats.org/officeDocument/2006/relationships/hyperlink" Target="https://twitter.com/julienoted_pfg/status/1150837494554025984" TargetMode="External" /><Relationship Id="rId2414" Type="http://schemas.openxmlformats.org/officeDocument/2006/relationships/hyperlink" Target="https://twitter.com/julienoted_pfg/status/1150837494554025984" TargetMode="External" /><Relationship Id="rId2415" Type="http://schemas.openxmlformats.org/officeDocument/2006/relationships/hyperlink" Target="https://twitter.com/yaboyyjohnn/status/1150837536031498241" TargetMode="External" /><Relationship Id="rId2416" Type="http://schemas.openxmlformats.org/officeDocument/2006/relationships/hyperlink" Target="https://twitter.com/yaboyyjohnn/status/1150837536031498241" TargetMode="External" /><Relationship Id="rId2417" Type="http://schemas.openxmlformats.org/officeDocument/2006/relationships/hyperlink" Target="https://twitter.com/yaboyyjohnn/status/1150837536031498241" TargetMode="External" /><Relationship Id="rId2418" Type="http://schemas.openxmlformats.org/officeDocument/2006/relationships/hyperlink" Target="https://twitter.com/fauxandyluck/status/1150787304308404226" TargetMode="External" /><Relationship Id="rId2419" Type="http://schemas.openxmlformats.org/officeDocument/2006/relationships/hyperlink" Target="https://twitter.com/fauxandyluck/status/1150816427743428609" TargetMode="External" /><Relationship Id="rId2420" Type="http://schemas.openxmlformats.org/officeDocument/2006/relationships/hyperlink" Target="https://twitter.com/fauxandyluck/status/1150788325965307905" TargetMode="External" /><Relationship Id="rId2421" Type="http://schemas.openxmlformats.org/officeDocument/2006/relationships/hyperlink" Target="https://twitter.com/savagejoe69420/status/1150837551747518464" TargetMode="External" /><Relationship Id="rId2422" Type="http://schemas.openxmlformats.org/officeDocument/2006/relationships/hyperlink" Target="https://twitter.com/zbt99aet/status/1150837559230156801" TargetMode="External" /><Relationship Id="rId2423" Type="http://schemas.openxmlformats.org/officeDocument/2006/relationships/hyperlink" Target="https://twitter.com/bipolarmarty/status/1150836595035164673" TargetMode="External" /><Relationship Id="rId2424" Type="http://schemas.openxmlformats.org/officeDocument/2006/relationships/hyperlink" Target="https://twitter.com/bipolarmarty/status/1150837390866599936" TargetMode="External" /><Relationship Id="rId2425" Type="http://schemas.openxmlformats.org/officeDocument/2006/relationships/hyperlink" Target="https://twitter.com/bipolarmarty/status/1150837582416293889" TargetMode="External" /><Relationship Id="rId2426" Type="http://schemas.openxmlformats.org/officeDocument/2006/relationships/hyperlink" Target="https://twitter.com/malik_whit98/status/1150837597826166785" TargetMode="External" /><Relationship Id="rId2427" Type="http://schemas.openxmlformats.org/officeDocument/2006/relationships/hyperlink" Target="https://twitter.com/deezoonn/status/1150837600204328960" TargetMode="External" /><Relationship Id="rId2428" Type="http://schemas.openxmlformats.org/officeDocument/2006/relationships/hyperlink" Target="https://twitter.com/broncos/status/1150783378817503232" TargetMode="External" /><Relationship Id="rId2429" Type="http://schemas.openxmlformats.org/officeDocument/2006/relationships/hyperlink" Target="https://twitter.com/ayoooquis/status/1150837033524502529" TargetMode="External" /><Relationship Id="rId2430" Type="http://schemas.openxmlformats.org/officeDocument/2006/relationships/hyperlink" Target="https://twitter.com/buccaneers/status/1150783217429045249" TargetMode="External" /><Relationship Id="rId2431" Type="http://schemas.openxmlformats.org/officeDocument/2006/relationships/hyperlink" Target="https://twitter.com/buccaneers/status/1150783217429045249" TargetMode="External" /><Relationship Id="rId2432" Type="http://schemas.openxmlformats.org/officeDocument/2006/relationships/hyperlink" Target="https://twitter.com/buccaneers/status/1150783217429045249" TargetMode="External" /><Relationship Id="rId2433" Type="http://schemas.openxmlformats.org/officeDocument/2006/relationships/hyperlink" Target="https://twitter.com/ayoooquis/status/1150837066516893702" TargetMode="External" /><Relationship Id="rId2434" Type="http://schemas.openxmlformats.org/officeDocument/2006/relationships/hyperlink" Target="https://twitter.com/ayoooquis/status/1150837066516893702" TargetMode="External" /><Relationship Id="rId2435" Type="http://schemas.openxmlformats.org/officeDocument/2006/relationships/hyperlink" Target="https://twitter.com/ayoooquis/status/1150837066516893702" TargetMode="External" /><Relationship Id="rId2436" Type="http://schemas.openxmlformats.org/officeDocument/2006/relationships/hyperlink" Target="https://twitter.com/ayoooquis/status/1150836520955404288" TargetMode="External" /><Relationship Id="rId2437" Type="http://schemas.openxmlformats.org/officeDocument/2006/relationships/hyperlink" Target="https://twitter.com/ayoooquis/status/1150836590807343105" TargetMode="External" /><Relationship Id="rId2438" Type="http://schemas.openxmlformats.org/officeDocument/2006/relationships/hyperlink" Target="https://twitter.com/ayoooquis/status/1150836590807343105" TargetMode="External" /><Relationship Id="rId2439" Type="http://schemas.openxmlformats.org/officeDocument/2006/relationships/hyperlink" Target="https://twitter.com/ayoooquis/status/1150836590807343105" TargetMode="External" /><Relationship Id="rId2440" Type="http://schemas.openxmlformats.org/officeDocument/2006/relationships/hyperlink" Target="https://twitter.com/ayoooquis/status/1150836921314304000" TargetMode="External" /><Relationship Id="rId2441" Type="http://schemas.openxmlformats.org/officeDocument/2006/relationships/hyperlink" Target="https://twitter.com/ayoooquis/status/1150836921314304000" TargetMode="External" /><Relationship Id="rId2442" Type="http://schemas.openxmlformats.org/officeDocument/2006/relationships/hyperlink" Target="https://twitter.com/ayoooquis/status/1150836975533985802" TargetMode="External" /><Relationship Id="rId2443" Type="http://schemas.openxmlformats.org/officeDocument/2006/relationships/hyperlink" Target="https://twitter.com/ayoooquis/status/1150836975533985802" TargetMode="External" /><Relationship Id="rId2444" Type="http://schemas.openxmlformats.org/officeDocument/2006/relationships/hyperlink" Target="https://twitter.com/ayoooquis/status/1150837066516893702" TargetMode="External" /><Relationship Id="rId2445" Type="http://schemas.openxmlformats.org/officeDocument/2006/relationships/hyperlink" Target="https://twitter.com/ayoooquis/status/1150837145726271488" TargetMode="External" /><Relationship Id="rId2446" Type="http://schemas.openxmlformats.org/officeDocument/2006/relationships/hyperlink" Target="https://twitter.com/ayoooquis/status/1150837145726271488" TargetMode="External" /><Relationship Id="rId2447" Type="http://schemas.openxmlformats.org/officeDocument/2006/relationships/hyperlink" Target="https://twitter.com/ayoooquis/status/1150837465671974912" TargetMode="External" /><Relationship Id="rId2448" Type="http://schemas.openxmlformats.org/officeDocument/2006/relationships/hyperlink" Target="https://twitter.com/ayoooquis/status/1150837465671974912" TargetMode="External" /><Relationship Id="rId2449" Type="http://schemas.openxmlformats.org/officeDocument/2006/relationships/hyperlink" Target="https://twitter.com/ayoooquis/status/1150837465671974912" TargetMode="External" /><Relationship Id="rId2450" Type="http://schemas.openxmlformats.org/officeDocument/2006/relationships/hyperlink" Target="https://twitter.com/ayoooquis/status/1150837619602939904" TargetMode="External" /><Relationship Id="rId2451" Type="http://schemas.openxmlformats.org/officeDocument/2006/relationships/hyperlink" Target="https://twitter.com/itslittlebro_/status/1150837637479063552" TargetMode="External" /><Relationship Id="rId2452" Type="http://schemas.openxmlformats.org/officeDocument/2006/relationships/hyperlink" Target="https://twitter.com/boliver36/status/1150837639479726082" TargetMode="External" /><Relationship Id="rId2453" Type="http://schemas.openxmlformats.org/officeDocument/2006/relationships/hyperlink" Target="https://twitter.com/italo_l312/status/1150837646329090049" TargetMode="External" /><Relationship Id="rId2454" Type="http://schemas.openxmlformats.org/officeDocument/2006/relationships/hyperlink" Target="https://twitter.com/kgore519/status/1150837653350359040" TargetMode="External" /><Relationship Id="rId2455" Type="http://schemas.openxmlformats.org/officeDocument/2006/relationships/hyperlink" Target="https://twitter.com/kgore519/status/1150837653350359040" TargetMode="External" /><Relationship Id="rId2456" Type="http://schemas.openxmlformats.org/officeDocument/2006/relationships/hyperlink" Target="https://twitter.com/kgore519/status/1150837653350359040" TargetMode="External" /><Relationship Id="rId2457" Type="http://schemas.openxmlformats.org/officeDocument/2006/relationships/hyperlink" Target="https://twitter.com/routecombo/status/1150837706458615808" TargetMode="External" /><Relationship Id="rId2458" Type="http://schemas.openxmlformats.org/officeDocument/2006/relationships/hyperlink" Target="https://twitter.com/nbcs49ers/status/1150830369052082176" TargetMode="External" /><Relationship Id="rId2459" Type="http://schemas.openxmlformats.org/officeDocument/2006/relationships/hyperlink" Target="https://twitter.com/pngata/status/1150837713311940608" TargetMode="External" /><Relationship Id="rId2460" Type="http://schemas.openxmlformats.org/officeDocument/2006/relationships/hyperlink" Target="https://twitter.com/icyunvjr1023/status/1150837721616867328" TargetMode="External" /><Relationship Id="rId2461" Type="http://schemas.openxmlformats.org/officeDocument/2006/relationships/hyperlink" Target="https://twitter.com/jawolemiss/status/1150837726461288450" TargetMode="External" /><Relationship Id="rId2462" Type="http://schemas.openxmlformats.org/officeDocument/2006/relationships/hyperlink" Target="https://twitter.com/jawolemiss/status/1150837726461288450" TargetMode="External" /><Relationship Id="rId2463" Type="http://schemas.openxmlformats.org/officeDocument/2006/relationships/hyperlink" Target="https://twitter.com/skimbooo23/status/1150837396973465600" TargetMode="External" /><Relationship Id="rId2464" Type="http://schemas.openxmlformats.org/officeDocument/2006/relationships/hyperlink" Target="https://twitter.com/maddenturf/status/1150837776310558726" TargetMode="External" /><Relationship Id="rId2465" Type="http://schemas.openxmlformats.org/officeDocument/2006/relationships/hyperlink" Target="https://twitter.com/random_guy_18/status/1150837779481407490" TargetMode="External" /><Relationship Id="rId2466" Type="http://schemas.openxmlformats.org/officeDocument/2006/relationships/hyperlink" Target="https://twitter.com/random_guy_18/status/1150837779481407490" TargetMode="External" /><Relationship Id="rId2467" Type="http://schemas.openxmlformats.org/officeDocument/2006/relationships/hyperlink" Target="https://twitter.com/willpresti/status/1150837648354942976" TargetMode="External" /><Relationship Id="rId2468" Type="http://schemas.openxmlformats.org/officeDocument/2006/relationships/hyperlink" Target="https://twitter.com/willpresti/status/1150837804609548288" TargetMode="External" /><Relationship Id="rId2469" Type="http://schemas.openxmlformats.org/officeDocument/2006/relationships/hyperlink" Target="https://twitter.com/mallimal_/status/1150837806400507906" TargetMode="External" /><Relationship Id="rId2470" Type="http://schemas.openxmlformats.org/officeDocument/2006/relationships/hyperlink" Target="https://twitter.com/mallimal_/status/1150837806400507906" TargetMode="External" /><Relationship Id="rId2471" Type="http://schemas.openxmlformats.org/officeDocument/2006/relationships/hyperlink" Target="https://twitter.com/mallimal_/status/1150837806400507906" TargetMode="External" /><Relationship Id="rId2472" Type="http://schemas.openxmlformats.org/officeDocument/2006/relationships/hyperlink" Target="https://twitter.com/hunterfunsford/status/1150837814126399495" TargetMode="External" /><Relationship Id="rId2473" Type="http://schemas.openxmlformats.org/officeDocument/2006/relationships/hyperlink" Target="https://twitter.com/hunterfunsford/status/1150837814126399495" TargetMode="External" /><Relationship Id="rId2474" Type="http://schemas.openxmlformats.org/officeDocument/2006/relationships/hyperlink" Target="https://twitter.com/n_nasty18/status/1150837817230155776" TargetMode="External" /><Relationship Id="rId2475" Type="http://schemas.openxmlformats.org/officeDocument/2006/relationships/hyperlink" Target="https://twitter.com/n_nasty18/status/1150837817230155776" TargetMode="External" /><Relationship Id="rId2476" Type="http://schemas.openxmlformats.org/officeDocument/2006/relationships/hyperlink" Target="https://twitter.com/brokebrutha_/status/1150837822745505792" TargetMode="External" /><Relationship Id="rId2477" Type="http://schemas.openxmlformats.org/officeDocument/2006/relationships/hyperlink" Target="https://twitter.com/bangdangpodcast/status/1150837831272673280" TargetMode="External" /><Relationship Id="rId2478" Type="http://schemas.openxmlformats.org/officeDocument/2006/relationships/hyperlink" Target="https://twitter.com/norapcapjordan/status/1150837845575294978" TargetMode="External" /><Relationship Id="rId2479" Type="http://schemas.openxmlformats.org/officeDocument/2006/relationships/hyperlink" Target="https://twitter.com/norapcapjordan/status/1150837845575294978" TargetMode="External" /><Relationship Id="rId2480" Type="http://schemas.openxmlformats.org/officeDocument/2006/relationships/hyperlink" Target="https://twitter.com/mattalbrecht15/status/1150837867326967809" TargetMode="External" /><Relationship Id="rId2481" Type="http://schemas.openxmlformats.org/officeDocument/2006/relationships/hyperlink" Target="https://twitter.com/mattalbrecht15/status/1150837867326967809" TargetMode="External" /><Relationship Id="rId2482" Type="http://schemas.openxmlformats.org/officeDocument/2006/relationships/hyperlink" Target="https://twitter.com/mattalbrecht15/status/1150837867326967809" TargetMode="External" /><Relationship Id="rId2483" Type="http://schemas.openxmlformats.org/officeDocument/2006/relationships/hyperlink" Target="https://twitter.com/mattalbrecht15/status/1150837867326967809" TargetMode="External" /><Relationship Id="rId2484" Type="http://schemas.openxmlformats.org/officeDocument/2006/relationships/hyperlink" Target="https://twitter.com/philjonesnfl/status/1150837874075557888" TargetMode="External" /><Relationship Id="rId2485" Type="http://schemas.openxmlformats.org/officeDocument/2006/relationships/hyperlink" Target="https://twitter.com/crash_kiid_q/status/1150837902651416576" TargetMode="External" /><Relationship Id="rId2486" Type="http://schemas.openxmlformats.org/officeDocument/2006/relationships/hyperlink" Target="https://twitter.com/crash_kiid_q/status/1150837902651416576" TargetMode="External" /><Relationship Id="rId2487" Type="http://schemas.openxmlformats.org/officeDocument/2006/relationships/hyperlink" Target="https://twitter.com/crash_kiid_q/status/1150837902651416576" TargetMode="External" /><Relationship Id="rId2488" Type="http://schemas.openxmlformats.org/officeDocument/2006/relationships/hyperlink" Target="https://twitter.com/rob_lowder/status/1150798357209612288" TargetMode="External" /><Relationship Id="rId2489" Type="http://schemas.openxmlformats.org/officeDocument/2006/relationships/hyperlink" Target="https://twitter.com/theamazingrocha/status/1150837927116623872" TargetMode="External" /><Relationship Id="rId2490" Type="http://schemas.openxmlformats.org/officeDocument/2006/relationships/hyperlink" Target="https://twitter.com/youngjo____/status/1150837945990959104" TargetMode="External" /><Relationship Id="rId2491" Type="http://schemas.openxmlformats.org/officeDocument/2006/relationships/hyperlink" Target="https://twitter.com/jacobraylawson/status/1150837962587942912" TargetMode="External" /><Relationship Id="rId2492" Type="http://schemas.openxmlformats.org/officeDocument/2006/relationships/hyperlink" Target="https://twitter.com/jacobraylawson/status/1150837962587942912" TargetMode="External" /><Relationship Id="rId2493" Type="http://schemas.openxmlformats.org/officeDocument/2006/relationships/hyperlink" Target="https://twitter.com/kidasvp11/status/1150838024835653634" TargetMode="External" /><Relationship Id="rId2494" Type="http://schemas.openxmlformats.org/officeDocument/2006/relationships/hyperlink" Target="https://twitter.com/kidasvp11/status/1150838024835653634" TargetMode="External" /><Relationship Id="rId2495" Type="http://schemas.openxmlformats.org/officeDocument/2006/relationships/hyperlink" Target="https://twitter.com/kidasvp11/status/1150838024835653634" TargetMode="External" /><Relationship Id="rId2496" Type="http://schemas.openxmlformats.org/officeDocument/2006/relationships/hyperlink" Target="https://twitter.com/sizzlingpopcorn/status/1150838037741494272" TargetMode="External" /><Relationship Id="rId2497" Type="http://schemas.openxmlformats.org/officeDocument/2006/relationships/hyperlink" Target="https://twitter.com/alex95533325/status/1150838042040496135" TargetMode="External" /><Relationship Id="rId2498" Type="http://schemas.openxmlformats.org/officeDocument/2006/relationships/hyperlink" Target="https://twitter.com/alex95533325/status/1150838042040496135" TargetMode="External" /><Relationship Id="rId2499" Type="http://schemas.openxmlformats.org/officeDocument/2006/relationships/hyperlink" Target="https://twitter.com/coachgregburns/status/1150838061866971150" TargetMode="External" /><Relationship Id="rId2500" Type="http://schemas.openxmlformats.org/officeDocument/2006/relationships/hyperlink" Target="https://twitter.com/coachgregburns/status/1150838061866971150" TargetMode="External" /><Relationship Id="rId2501" Type="http://schemas.openxmlformats.org/officeDocument/2006/relationships/hyperlink" Target="https://twitter.com/dekusaiz/status/1150838084080209920" TargetMode="External" /><Relationship Id="rId2502" Type="http://schemas.openxmlformats.org/officeDocument/2006/relationships/hyperlink" Target="https://twitter.com/dekusaiz/status/1150838084080209920" TargetMode="External" /><Relationship Id="rId2503" Type="http://schemas.openxmlformats.org/officeDocument/2006/relationships/hyperlink" Target="https://twitter.com/dekusaiz/status/1150838084080209920" TargetMode="External" /><Relationship Id="rId2504" Type="http://schemas.openxmlformats.org/officeDocument/2006/relationships/hyperlink" Target="https://twitter.com/liightskinlogan/status/1150838117911400449" TargetMode="External" /><Relationship Id="rId2505" Type="http://schemas.openxmlformats.org/officeDocument/2006/relationships/hyperlink" Target="https://twitter.com/liightskinlogan/status/1150838117911400449" TargetMode="External" /><Relationship Id="rId2506" Type="http://schemas.openxmlformats.org/officeDocument/2006/relationships/hyperlink" Target="https://twitter.com/liightskinlogan/status/1150838117911400449" TargetMode="External" /><Relationship Id="rId2507" Type="http://schemas.openxmlformats.org/officeDocument/2006/relationships/hyperlink" Target="https://twitter.com/liightskinlogan/status/1150838117911400449" TargetMode="External" /><Relationship Id="rId2508" Type="http://schemas.openxmlformats.org/officeDocument/2006/relationships/hyperlink" Target="https://twitter.com/meine_nfl/status/1150838121078149120" TargetMode="External" /><Relationship Id="rId2509" Type="http://schemas.openxmlformats.org/officeDocument/2006/relationships/hyperlink" Target="https://twitter.com/_wall11/status/1150838142653620225" TargetMode="External" /><Relationship Id="rId2510" Type="http://schemas.openxmlformats.org/officeDocument/2006/relationships/hyperlink" Target="https://twitter.com/_wall11/status/1150838142653620225" TargetMode="External" /><Relationship Id="rId2511" Type="http://schemas.openxmlformats.org/officeDocument/2006/relationships/hyperlink" Target="https://twitter.com/_wall11/status/1150838142653620225" TargetMode="External" /><Relationship Id="rId2512" Type="http://schemas.openxmlformats.org/officeDocument/2006/relationships/hyperlink" Target="https://twitter.com/tuneintoo/status/1150838156163313666" TargetMode="External" /><Relationship Id="rId2513" Type="http://schemas.openxmlformats.org/officeDocument/2006/relationships/hyperlink" Target="https://twitter.com/danzee1130/status/1150838157807480833" TargetMode="External" /><Relationship Id="rId2514" Type="http://schemas.openxmlformats.org/officeDocument/2006/relationships/hyperlink" Target="https://twitter.com/danzee1130/status/1150838157807480833" TargetMode="External" /><Relationship Id="rId2515" Type="http://schemas.openxmlformats.org/officeDocument/2006/relationships/hyperlink" Target="https://twitter.com/datgreenblatt/status/1150838194633469952" TargetMode="External" /><Relationship Id="rId2516" Type="http://schemas.openxmlformats.org/officeDocument/2006/relationships/hyperlink" Target="https://twitter.com/zachthemack51/status/1150838208239943681" TargetMode="External" /><Relationship Id="rId2517" Type="http://schemas.openxmlformats.org/officeDocument/2006/relationships/hyperlink" Target="https://twitter.com/c_robbins_/status/1150838215722577920" TargetMode="External" /><Relationship Id="rId2518" Type="http://schemas.openxmlformats.org/officeDocument/2006/relationships/hyperlink" Target="https://twitter.com/c_robbins_/status/1150838215722577920" TargetMode="External" /><Relationship Id="rId2519" Type="http://schemas.openxmlformats.org/officeDocument/2006/relationships/hyperlink" Target="https://twitter.com/burdman18/status/1150838242658463744" TargetMode="External" /><Relationship Id="rId2520" Type="http://schemas.openxmlformats.org/officeDocument/2006/relationships/hyperlink" Target="https://twitter.com/yeahdat_tay/status/1150838283880022016" TargetMode="External" /><Relationship Id="rId2521" Type="http://schemas.openxmlformats.org/officeDocument/2006/relationships/hyperlink" Target="https://twitter.com/yeahdat_tay/status/1150838283880022016" TargetMode="External" /><Relationship Id="rId2522" Type="http://schemas.openxmlformats.org/officeDocument/2006/relationships/hyperlink" Target="https://twitter.com/yeahdat_tay/status/1150838283880022016" TargetMode="External" /><Relationship Id="rId2523" Type="http://schemas.openxmlformats.org/officeDocument/2006/relationships/hyperlink" Target="https://twitter.com/_famous____amos/status/1150838300623720448" TargetMode="External" /><Relationship Id="rId2524" Type="http://schemas.openxmlformats.org/officeDocument/2006/relationships/hyperlink" Target="https://twitter.com/_famous____amos/status/1150838300623720448" TargetMode="External" /><Relationship Id="rId2525" Type="http://schemas.openxmlformats.org/officeDocument/2006/relationships/hyperlink" Target="https://twitter.com/iamdave/status/1150838304612462592" TargetMode="External" /><Relationship Id="rId2526" Type="http://schemas.openxmlformats.org/officeDocument/2006/relationships/hyperlink" Target="https://twitter.com/chenline5/status/1150838310987845632" TargetMode="External" /><Relationship Id="rId2527" Type="http://schemas.openxmlformats.org/officeDocument/2006/relationships/hyperlink" Target="https://twitter.com/therealdk_1/status/1150838313349050370" TargetMode="External" /><Relationship Id="rId2528" Type="http://schemas.openxmlformats.org/officeDocument/2006/relationships/hyperlink" Target="https://twitter.com/therealdk_1/status/1150838313349050370" TargetMode="External" /><Relationship Id="rId2529" Type="http://schemas.openxmlformats.org/officeDocument/2006/relationships/hyperlink" Target="https://twitter.com/jaredobrien17/status/1150838341669183489" TargetMode="External" /><Relationship Id="rId2530" Type="http://schemas.openxmlformats.org/officeDocument/2006/relationships/hyperlink" Target="https://twitter.com/sean12fenton/status/1150838345876070400" TargetMode="External" /><Relationship Id="rId2531" Type="http://schemas.openxmlformats.org/officeDocument/2006/relationships/hyperlink" Target="https://twitter.com/major_tae/status/1150838396085891073" TargetMode="External" /><Relationship Id="rId2532" Type="http://schemas.openxmlformats.org/officeDocument/2006/relationships/hyperlink" Target="https://twitter.com/major_tae/status/1150838396085891073" TargetMode="External" /><Relationship Id="rId2533" Type="http://schemas.openxmlformats.org/officeDocument/2006/relationships/hyperlink" Target="https://twitter.com/girlthatsamir/status/1150838434333888518" TargetMode="External" /><Relationship Id="rId2534" Type="http://schemas.openxmlformats.org/officeDocument/2006/relationships/hyperlink" Target="https://twitter.com/girlthatsamir/status/1150838434333888518" TargetMode="External" /><Relationship Id="rId2535" Type="http://schemas.openxmlformats.org/officeDocument/2006/relationships/hyperlink" Target="https://twitter.com/girlthatsamir/status/1150838434333888518" TargetMode="External" /><Relationship Id="rId2536" Type="http://schemas.openxmlformats.org/officeDocument/2006/relationships/hyperlink" Target="https://twitter.com/usc_fb/status/1150828797635096578" TargetMode="External" /><Relationship Id="rId2537" Type="http://schemas.openxmlformats.org/officeDocument/2006/relationships/hyperlink" Target="https://twitter.com/martinelvet/status/1150838445889036288" TargetMode="External" /><Relationship Id="rId2538" Type="http://schemas.openxmlformats.org/officeDocument/2006/relationships/hyperlink" Target="https://twitter.com/martinelvet/status/1150838445889036288" TargetMode="External" /><Relationship Id="rId2539" Type="http://schemas.openxmlformats.org/officeDocument/2006/relationships/hyperlink" Target="https://twitter.com/mattdacattt/status/1150838266792275968" TargetMode="External" /><Relationship Id="rId2540" Type="http://schemas.openxmlformats.org/officeDocument/2006/relationships/hyperlink" Target="https://twitter.com/mattdacattt/status/1150838266792275968" TargetMode="External" /><Relationship Id="rId2541" Type="http://schemas.openxmlformats.org/officeDocument/2006/relationships/hyperlink" Target="https://twitter.com/mattdacattt/status/1150838469796626432" TargetMode="External" /><Relationship Id="rId2542" Type="http://schemas.openxmlformats.org/officeDocument/2006/relationships/hyperlink" Target="https://twitter.com/mattdacattt/status/1150838469796626432" TargetMode="External" /><Relationship Id="rId2543" Type="http://schemas.openxmlformats.org/officeDocument/2006/relationships/hyperlink" Target="https://twitter.com/mattdacattt/status/1150838469796626432" TargetMode="External" /><Relationship Id="rId2544" Type="http://schemas.openxmlformats.org/officeDocument/2006/relationships/hyperlink" Target="https://twitter.com/mattdacattt/status/1150838469796626432" TargetMode="External" /><Relationship Id="rId2545" Type="http://schemas.openxmlformats.org/officeDocument/2006/relationships/hyperlink" Target="https://twitter.com/scotttherock5/status/1150838471956844545" TargetMode="External" /><Relationship Id="rId2546" Type="http://schemas.openxmlformats.org/officeDocument/2006/relationships/hyperlink" Target="https://twitter.com/scotttherock5/status/1150838471956844545" TargetMode="External" /><Relationship Id="rId2547" Type="http://schemas.openxmlformats.org/officeDocument/2006/relationships/hyperlink" Target="https://twitter.com/voiceofthestar/status/1150787158871031808" TargetMode="External" /><Relationship Id="rId2548" Type="http://schemas.openxmlformats.org/officeDocument/2006/relationships/hyperlink" Target="https://twitter.com/cameronamos1999/status/1150838491913293830" TargetMode="External" /><Relationship Id="rId2549" Type="http://schemas.openxmlformats.org/officeDocument/2006/relationships/hyperlink" Target="https://twitter.com/horizonteamuk/status/1150838468890771458" TargetMode="External" /><Relationship Id="rId2550" Type="http://schemas.openxmlformats.org/officeDocument/2006/relationships/hyperlink" Target="https://twitter.com/horizonteamuk/status/1150838468890771458" TargetMode="External" /><Relationship Id="rId2551" Type="http://schemas.openxmlformats.org/officeDocument/2006/relationships/hyperlink" Target="https://twitter.com/horizonteamuk/status/1150838485508665344" TargetMode="External" /><Relationship Id="rId2552" Type="http://schemas.openxmlformats.org/officeDocument/2006/relationships/hyperlink" Target="https://twitter.com/horizonteamuk/status/1150838496397025280" TargetMode="External" /><Relationship Id="rId2553" Type="http://schemas.openxmlformats.org/officeDocument/2006/relationships/hyperlink" Target="https://twitter.com/horizonteamuk/status/1150838496397025280" TargetMode="External" /><Relationship Id="rId2554" Type="http://schemas.openxmlformats.org/officeDocument/2006/relationships/hyperlink" Target="https://twitter.com/horizonteamuk/status/1150838496397025280" TargetMode="External" /><Relationship Id="rId2555" Type="http://schemas.openxmlformats.org/officeDocument/2006/relationships/hyperlink" Target="https://twitter.com/horizonteamuk/status/1150838496397025280" TargetMode="External" /><Relationship Id="rId2556" Type="http://schemas.openxmlformats.org/officeDocument/2006/relationships/hyperlink" Target="https://twitter.com/mckennie_phil/status/1150838513639796736" TargetMode="External" /><Relationship Id="rId2557" Type="http://schemas.openxmlformats.org/officeDocument/2006/relationships/hyperlink" Target="https://twitter.com/mckennie_phil/status/1150838513639796736" TargetMode="External" /><Relationship Id="rId2558" Type="http://schemas.openxmlformats.org/officeDocument/2006/relationships/hyperlink" Target="https://twitter.com/browns_daily/status/1150813341062959104" TargetMode="External" /><Relationship Id="rId2559" Type="http://schemas.openxmlformats.org/officeDocument/2006/relationships/hyperlink" Target="https://twitter.com/browns_daily/status/1150813341062959104" TargetMode="External" /><Relationship Id="rId2560" Type="http://schemas.openxmlformats.org/officeDocument/2006/relationships/hyperlink" Target="https://twitter.com/bradsollberger/status/1150838521248276482" TargetMode="External" /><Relationship Id="rId2561" Type="http://schemas.openxmlformats.org/officeDocument/2006/relationships/hyperlink" Target="https://twitter.com/bradsollberger/status/1150838521248276482" TargetMode="External" /><Relationship Id="rId2562" Type="http://schemas.openxmlformats.org/officeDocument/2006/relationships/hyperlink" Target="https://twitter.com/bradsollberger/status/1150838521248276482" TargetMode="External" /><Relationship Id="rId2563" Type="http://schemas.openxmlformats.org/officeDocument/2006/relationships/hyperlink" Target="https://twitter.com/lukestapleton11/status/1150838523668422658" TargetMode="External" /><Relationship Id="rId2564" Type="http://schemas.openxmlformats.org/officeDocument/2006/relationships/hyperlink" Target="https://twitter.com/lukestapleton11/status/1150838523668422658" TargetMode="External" /><Relationship Id="rId2565" Type="http://schemas.openxmlformats.org/officeDocument/2006/relationships/hyperlink" Target="https://twitter.com/lukestapleton11/status/1150838523668422658" TargetMode="External" /><Relationship Id="rId2566" Type="http://schemas.openxmlformats.org/officeDocument/2006/relationships/hyperlink" Target="https://twitter.com/liiviingloud/status/1150838542685429763" TargetMode="External" /><Relationship Id="rId2567" Type="http://schemas.openxmlformats.org/officeDocument/2006/relationships/hyperlink" Target="https://twitter.com/liiviingloud/status/1150838542685429763" TargetMode="External" /><Relationship Id="rId2568" Type="http://schemas.openxmlformats.org/officeDocument/2006/relationships/hyperlink" Target="https://twitter.com/costness/status/1150838542962167809" TargetMode="External" /><Relationship Id="rId2569" Type="http://schemas.openxmlformats.org/officeDocument/2006/relationships/hyperlink" Target="https://twitter.com/costness/status/1150838542962167809" TargetMode="External" /><Relationship Id="rId2570" Type="http://schemas.openxmlformats.org/officeDocument/2006/relationships/hyperlink" Target="https://twitter.com/nfl_unicorn/status/1150838356932083712" TargetMode="External" /><Relationship Id="rId2571" Type="http://schemas.openxmlformats.org/officeDocument/2006/relationships/hyperlink" Target="https://twitter.com/nfl_unicorn/status/1150838548670504960" TargetMode="External" /><Relationship Id="rId2572" Type="http://schemas.openxmlformats.org/officeDocument/2006/relationships/hyperlink" Target="https://twitter.com/nfl_unicorn/status/1150838548670504960" TargetMode="External" /><Relationship Id="rId2573" Type="http://schemas.openxmlformats.org/officeDocument/2006/relationships/hyperlink" Target="https://twitter.com/jtespi87/status/1150838604106784768" TargetMode="External" /><Relationship Id="rId2574" Type="http://schemas.openxmlformats.org/officeDocument/2006/relationships/hyperlink" Target="https://twitter.com/jtespi87/status/1150838604106784768" TargetMode="External" /><Relationship Id="rId2575" Type="http://schemas.openxmlformats.org/officeDocument/2006/relationships/hyperlink" Target="https://twitter.com/jtespi87/status/1150838604106784768" TargetMode="External" /><Relationship Id="rId2576" Type="http://schemas.openxmlformats.org/officeDocument/2006/relationships/hyperlink" Target="https://twitter.com/ogjayross/status/1150838609651609601" TargetMode="External" /><Relationship Id="rId2577" Type="http://schemas.openxmlformats.org/officeDocument/2006/relationships/hyperlink" Target="https://twitter.com/ravens/status/1150805085515124737" TargetMode="External" /><Relationship Id="rId2578" Type="http://schemas.openxmlformats.org/officeDocument/2006/relationships/hyperlink" Target="https://twitter.com/ravens/status/1150805085515124737" TargetMode="External" /><Relationship Id="rId2579" Type="http://schemas.openxmlformats.org/officeDocument/2006/relationships/hyperlink" Target="https://twitter.com/prodbysims/status/1150838664055988225" TargetMode="External" /><Relationship Id="rId2580" Type="http://schemas.openxmlformats.org/officeDocument/2006/relationships/hyperlink" Target="https://twitter.com/prodbysims/status/1150838664055988225" TargetMode="External" /><Relationship Id="rId2581" Type="http://schemas.openxmlformats.org/officeDocument/2006/relationships/hyperlink" Target="https://twitter.com/prodbysims/status/1150838664055988225" TargetMode="External" /><Relationship Id="rId2582" Type="http://schemas.openxmlformats.org/officeDocument/2006/relationships/hyperlink" Target="https://twitter.com/kjgentry73/status/1150838680589725696" TargetMode="External" /><Relationship Id="rId2583" Type="http://schemas.openxmlformats.org/officeDocument/2006/relationships/hyperlink" Target="https://twitter.com/kjgentry73/status/1150838680589725696" TargetMode="External" /><Relationship Id="rId2584" Type="http://schemas.openxmlformats.org/officeDocument/2006/relationships/hyperlink" Target="https://twitter.com/kjgentry73/status/1150838680589725696" TargetMode="External" /><Relationship Id="rId2585" Type="http://schemas.openxmlformats.org/officeDocument/2006/relationships/hyperlink" Target="https://twitter.com/atlantafalcons/status/1150783495247208448" TargetMode="External" /><Relationship Id="rId2586" Type="http://schemas.openxmlformats.org/officeDocument/2006/relationships/hyperlink" Target="https://twitter.com/tyrellfromga/status/1150838689469206532" TargetMode="External" /><Relationship Id="rId2587" Type="http://schemas.openxmlformats.org/officeDocument/2006/relationships/hyperlink" Target="https://twitter.com/tyrellfromga/status/1150838689469206532" TargetMode="External" /><Relationship Id="rId2588" Type="http://schemas.openxmlformats.org/officeDocument/2006/relationships/hyperlink" Target="https://twitter.com/moonlightswami/status/1150838691365081089" TargetMode="External" /><Relationship Id="rId2589" Type="http://schemas.openxmlformats.org/officeDocument/2006/relationships/hyperlink" Target="https://twitter.com/moonlightswami/status/1150838691365081089" TargetMode="External" /><Relationship Id="rId2590" Type="http://schemas.openxmlformats.org/officeDocument/2006/relationships/hyperlink" Target="https://twitter.com/moonlightswami/status/1150838691365081089" TargetMode="External" /><Relationship Id="rId2591" Type="http://schemas.openxmlformats.org/officeDocument/2006/relationships/hyperlink" Target="https://twitter.com/moonlightswami/status/1150838691365081089" TargetMode="External" /><Relationship Id="rId2592" Type="http://schemas.openxmlformats.org/officeDocument/2006/relationships/hyperlink" Target="https://twitter.com/sportstori/status/1150838717453688833" TargetMode="External" /><Relationship Id="rId2593" Type="http://schemas.openxmlformats.org/officeDocument/2006/relationships/hyperlink" Target="https://twitter.com/sportstori/status/1150838717453688833" TargetMode="External" /><Relationship Id="rId2594" Type="http://schemas.openxmlformats.org/officeDocument/2006/relationships/hyperlink" Target="https://twitter.com/ajm0013/status/1150838741319200770" TargetMode="External" /><Relationship Id="rId2595" Type="http://schemas.openxmlformats.org/officeDocument/2006/relationships/hyperlink" Target="https://twitter.com/ajm0013/status/1150838741319200770" TargetMode="External" /><Relationship Id="rId2596" Type="http://schemas.openxmlformats.org/officeDocument/2006/relationships/hyperlink" Target="https://twitter.com/ajm0013/status/1150838741319200770" TargetMode="External" /><Relationship Id="rId2597" Type="http://schemas.openxmlformats.org/officeDocument/2006/relationships/hyperlink" Target="https://twitter.com/theonlymontee/status/1150838835196112899" TargetMode="External" /><Relationship Id="rId2598" Type="http://schemas.openxmlformats.org/officeDocument/2006/relationships/hyperlink" Target="https://twitter.com/theonlymontee/status/1150838835196112899" TargetMode="External" /><Relationship Id="rId2599" Type="http://schemas.openxmlformats.org/officeDocument/2006/relationships/hyperlink" Target="https://twitter.com/theonlymontee/status/1150838835196112899" TargetMode="External" /><Relationship Id="rId2600" Type="http://schemas.openxmlformats.org/officeDocument/2006/relationships/hyperlink" Target="https://twitter.com/yahoosportsnfl/status/1150815529042493442" TargetMode="External" /><Relationship Id="rId2601" Type="http://schemas.openxmlformats.org/officeDocument/2006/relationships/hyperlink" Target="https://twitter.com/yahoosportsnfl/status/1150815529042493442" TargetMode="External" /><Relationship Id="rId2602" Type="http://schemas.openxmlformats.org/officeDocument/2006/relationships/hyperlink" Target="https://twitter.com/tweetsbyathlete/status/1150838845463834627" TargetMode="External" /><Relationship Id="rId2603" Type="http://schemas.openxmlformats.org/officeDocument/2006/relationships/hyperlink" Target="https://twitter.com/tweetsbyathlete/status/1150835786750812160" TargetMode="External" /><Relationship Id="rId2604" Type="http://schemas.openxmlformats.org/officeDocument/2006/relationships/hyperlink" Target="https://twitter.com/tweetsbyathlete/status/1150838845463834627" TargetMode="External" /><Relationship Id="rId2605" Type="http://schemas.openxmlformats.org/officeDocument/2006/relationships/hyperlink" Target="https://twitter.com/tweetsbyathlete/status/1150838845463834627" TargetMode="External" /><Relationship Id="rId2606" Type="http://schemas.openxmlformats.org/officeDocument/2006/relationships/hyperlink" Target="https://twitter.com/sportsgamerson/status/1150836044121681920" TargetMode="External" /><Relationship Id="rId2607" Type="http://schemas.openxmlformats.org/officeDocument/2006/relationships/hyperlink" Target="https://twitter.com/picolass666/status/1150837232665841664" TargetMode="External" /><Relationship Id="rId2608" Type="http://schemas.openxmlformats.org/officeDocument/2006/relationships/hyperlink" Target="https://twitter.com/picolass666/status/1150837232665841664" TargetMode="External" /><Relationship Id="rId2609" Type="http://schemas.openxmlformats.org/officeDocument/2006/relationships/hyperlink" Target="https://twitter.com/nyjets/status/1150789883222532098" TargetMode="External" /><Relationship Id="rId2610" Type="http://schemas.openxmlformats.org/officeDocument/2006/relationships/hyperlink" Target="https://twitter.com/picolass666/status/1150838882449207296" TargetMode="External" /><Relationship Id="rId2611" Type="http://schemas.openxmlformats.org/officeDocument/2006/relationships/hyperlink" Target="https://twitter.com/picolass666/status/1150838473286389766" TargetMode="External" /><Relationship Id="rId2612" Type="http://schemas.openxmlformats.org/officeDocument/2006/relationships/hyperlink" Target="https://twitter.com/picolass666/status/1150838473286389766" TargetMode="External" /><Relationship Id="rId2613" Type="http://schemas.openxmlformats.org/officeDocument/2006/relationships/hyperlink" Target="https://twitter.com/picolass666/status/1150838882449207296" TargetMode="External" /><Relationship Id="rId2614" Type="http://schemas.openxmlformats.org/officeDocument/2006/relationships/hyperlink" Target="https://twitter.com/maddenweebly/status/1150831010055184387" TargetMode="External" /><Relationship Id="rId2615" Type="http://schemas.openxmlformats.org/officeDocument/2006/relationships/hyperlink" Target="https://twitter.com/maddenweebly/status/1150831314418982912" TargetMode="External" /><Relationship Id="rId2616" Type="http://schemas.openxmlformats.org/officeDocument/2006/relationships/hyperlink" Target="https://twitter.com/maddenweebly/status/1150831805077045248" TargetMode="External" /><Relationship Id="rId2617" Type="http://schemas.openxmlformats.org/officeDocument/2006/relationships/hyperlink" Target="https://twitter.com/maddenweebly/status/1150832326928228353" TargetMode="External" /><Relationship Id="rId2618" Type="http://schemas.openxmlformats.org/officeDocument/2006/relationships/hyperlink" Target="https://twitter.com/maddenweebly/status/1150833261926596608" TargetMode="External" /><Relationship Id="rId2619" Type="http://schemas.openxmlformats.org/officeDocument/2006/relationships/hyperlink" Target="https://twitter.com/maddenweebly/status/1150833382475128833" TargetMode="External" /><Relationship Id="rId2620" Type="http://schemas.openxmlformats.org/officeDocument/2006/relationships/hyperlink" Target="https://twitter.com/maddenweebly/status/1150835527324749824" TargetMode="External" /><Relationship Id="rId2621" Type="http://schemas.openxmlformats.org/officeDocument/2006/relationships/hyperlink" Target="https://twitter.com/maddenweebly/status/1150835965348450305" TargetMode="External" /><Relationship Id="rId2622" Type="http://schemas.openxmlformats.org/officeDocument/2006/relationships/hyperlink" Target="https://twitter.com/maddenweebly/status/1150836432124162048" TargetMode="External" /><Relationship Id="rId2623" Type="http://schemas.openxmlformats.org/officeDocument/2006/relationships/hyperlink" Target="https://twitter.com/maddenweebly/status/1150836719962468354" TargetMode="External" /><Relationship Id="rId2624" Type="http://schemas.openxmlformats.org/officeDocument/2006/relationships/hyperlink" Target="https://twitter.com/maddenweebly/status/1150837672463753216" TargetMode="External" /><Relationship Id="rId2625" Type="http://schemas.openxmlformats.org/officeDocument/2006/relationships/hyperlink" Target="https://twitter.com/maddenweebly/status/1150838899876474886" TargetMode="External" /><Relationship Id="rId2626" Type="http://schemas.openxmlformats.org/officeDocument/2006/relationships/hyperlink" Target="https://twitter.com/dassassin9/status/1150838917840556032" TargetMode="External" /><Relationship Id="rId2627" Type="http://schemas.openxmlformats.org/officeDocument/2006/relationships/hyperlink" Target="https://twitter.com/isaiahrichmond_/status/1150838961855766528" TargetMode="External" /><Relationship Id="rId2628" Type="http://schemas.openxmlformats.org/officeDocument/2006/relationships/hyperlink" Target="https://twitter.com/isaiahrichmond_/status/1150838961855766528" TargetMode="External" /><Relationship Id="rId2629" Type="http://schemas.openxmlformats.org/officeDocument/2006/relationships/hyperlink" Target="https://twitter.com/isaiahrichmond_/status/1150838961855766528" TargetMode="External" /><Relationship Id="rId2630" Type="http://schemas.openxmlformats.org/officeDocument/2006/relationships/hyperlink" Target="https://twitter.com/jaylonswanston1/status/1150838971519385606" TargetMode="External" /><Relationship Id="rId2631" Type="http://schemas.openxmlformats.org/officeDocument/2006/relationships/hyperlink" Target="https://twitter.com/jaylonswanston1/status/1150838971519385606" TargetMode="External" /><Relationship Id="rId2632" Type="http://schemas.openxmlformats.org/officeDocument/2006/relationships/hyperlink" Target="https://twitter.com/jaylonswanston1/status/1150838971519385606" TargetMode="External" /><Relationship Id="rId2633" Type="http://schemas.openxmlformats.org/officeDocument/2006/relationships/hyperlink" Target="https://twitter.com/jaylonswanston1/status/1150838971519385606" TargetMode="External" /><Relationship Id="rId2634" Type="http://schemas.openxmlformats.org/officeDocument/2006/relationships/hyperlink" Target="https://twitter.com/oliviamoore1994/status/1150838975655043074" TargetMode="External" /><Relationship Id="rId2635" Type="http://schemas.openxmlformats.org/officeDocument/2006/relationships/hyperlink" Target="https://twitter.com/aaoxjoker/status/1150838986707034113" TargetMode="External" /><Relationship Id="rId2636" Type="http://schemas.openxmlformats.org/officeDocument/2006/relationships/hyperlink" Target="https://twitter.com/aaoxjoker/status/1150838986707034113" TargetMode="External" /><Relationship Id="rId2637" Type="http://schemas.openxmlformats.org/officeDocument/2006/relationships/hyperlink" Target="https://twitter.com/aaoxjoker/status/1150838986707034113" TargetMode="External" /><Relationship Id="rId2638" Type="http://schemas.openxmlformats.org/officeDocument/2006/relationships/hyperlink" Target="https://twitter.com/aaoxjoker/status/1150838986707034113" TargetMode="External" /><Relationship Id="rId2639" Type="http://schemas.openxmlformats.org/officeDocument/2006/relationships/hyperlink" Target="https://twitter.com/bigmang01/status/1150838990813237248" TargetMode="External" /><Relationship Id="rId2640" Type="http://schemas.openxmlformats.org/officeDocument/2006/relationships/hyperlink" Target="https://twitter.com/bigmang01/status/1150838990813237248" TargetMode="External" /><Relationship Id="rId2641" Type="http://schemas.openxmlformats.org/officeDocument/2006/relationships/hyperlink" Target="https://twitter.com/bigmang01/status/1150838990813237248" TargetMode="External" /><Relationship Id="rId2642" Type="http://schemas.openxmlformats.org/officeDocument/2006/relationships/hyperlink" Target="https://twitter.com/chicagobears/status/1150785288328929280" TargetMode="External" /><Relationship Id="rId2643" Type="http://schemas.openxmlformats.org/officeDocument/2006/relationships/hyperlink" Target="https://twitter.com/chicagobears/status/1150785288328929280" TargetMode="External" /><Relationship Id="rId2644" Type="http://schemas.openxmlformats.org/officeDocument/2006/relationships/hyperlink" Target="https://twitter.com/chicagobears/status/1150785288328929280" TargetMode="External" /><Relationship Id="rId2645" Type="http://schemas.openxmlformats.org/officeDocument/2006/relationships/hyperlink" Target="https://twitter.com/frenchzfry/status/1150839000292319232" TargetMode="External" /><Relationship Id="rId2646" Type="http://schemas.openxmlformats.org/officeDocument/2006/relationships/hyperlink" Target="https://twitter.com/frenchzfry/status/1150839000292319232" TargetMode="External" /><Relationship Id="rId2647" Type="http://schemas.openxmlformats.org/officeDocument/2006/relationships/hyperlink" Target="https://twitter.com/frenchzfry/status/1150839000292319232" TargetMode="External" /><Relationship Id="rId2648" Type="http://schemas.openxmlformats.org/officeDocument/2006/relationships/hyperlink" Target="https://twitter.com/frenchzfry/status/1150839000292319232" TargetMode="External" /><Relationship Id="rId2649" Type="http://schemas.openxmlformats.org/officeDocument/2006/relationships/hyperlink" Target="https://twitter.com/moneydevoo_/status/1150839029539246081" TargetMode="External" /><Relationship Id="rId2650" Type="http://schemas.openxmlformats.org/officeDocument/2006/relationships/hyperlink" Target="https://twitter.com/moneydevoo_/status/1150839029539246081" TargetMode="External" /><Relationship Id="rId2651" Type="http://schemas.openxmlformats.org/officeDocument/2006/relationships/hyperlink" Target="https://twitter.com/moneydevoo_/status/1150839029539246081" TargetMode="External" /><Relationship Id="rId2652" Type="http://schemas.openxmlformats.org/officeDocument/2006/relationships/hyperlink" Target="https://twitter.com/casbysupreme15/status/1150839048396824577" TargetMode="External" /><Relationship Id="rId2653" Type="http://schemas.openxmlformats.org/officeDocument/2006/relationships/hyperlink" Target="https://twitter.com/casbysupreme15/status/1150839048396824577" TargetMode="External" /><Relationship Id="rId2654" Type="http://schemas.openxmlformats.org/officeDocument/2006/relationships/hyperlink" Target="https://twitter.com/casbysupreme15/status/1150839048396824577" TargetMode="External" /><Relationship Id="rId2655" Type="http://schemas.openxmlformats.org/officeDocument/2006/relationships/hyperlink" Target="https://twitter.com/casbysupreme15/status/1150839048396824577" TargetMode="External" /><Relationship Id="rId2656" Type="http://schemas.openxmlformats.org/officeDocument/2006/relationships/hyperlink" Target="https://twitter.com/carsonbyrd02/status/1150839050020016130" TargetMode="External" /><Relationship Id="rId2657" Type="http://schemas.openxmlformats.org/officeDocument/2006/relationships/hyperlink" Target="https://twitter.com/azcardinals/status/1150833326791335937" TargetMode="External" /><Relationship Id="rId2658" Type="http://schemas.openxmlformats.org/officeDocument/2006/relationships/hyperlink" Target="https://twitter.com/marshmallow528/status/1150839052171653121" TargetMode="External" /><Relationship Id="rId2659" Type="http://schemas.openxmlformats.org/officeDocument/2006/relationships/hyperlink" Target="https://twitter.com/vikings/status/1150798426423955461" TargetMode="External" /><Relationship Id="rId2660" Type="http://schemas.openxmlformats.org/officeDocument/2006/relationships/hyperlink" Target="https://twitter.com/vikings/status/1150798426423955461" TargetMode="External" /><Relationship Id="rId2661" Type="http://schemas.openxmlformats.org/officeDocument/2006/relationships/hyperlink" Target="https://twitter.com/grown_simbaaa/status/1150839058832273408" TargetMode="External" /><Relationship Id="rId2662" Type="http://schemas.openxmlformats.org/officeDocument/2006/relationships/hyperlink" Target="https://twitter.com/grown_simbaaa/status/1150839058832273408" TargetMode="External" /><Relationship Id="rId2663" Type="http://schemas.openxmlformats.org/officeDocument/2006/relationships/hyperlink" Target="https://twitter.com/grown_simbaaa/status/1150839058832273408" TargetMode="External" /><Relationship Id="rId2664" Type="http://schemas.openxmlformats.org/officeDocument/2006/relationships/hyperlink" Target="https://twitter.com/chargers/status/1150783358944702464" TargetMode="External" /><Relationship Id="rId2665" Type="http://schemas.openxmlformats.org/officeDocument/2006/relationships/hyperlink" Target="https://twitter.com/brgridiron/status/1150833509705158656" TargetMode="External" /><Relationship Id="rId2666" Type="http://schemas.openxmlformats.org/officeDocument/2006/relationships/hyperlink" Target="https://twitter.com/chris03505/status/1150839067141169153" TargetMode="External" /><Relationship Id="rId2667" Type="http://schemas.openxmlformats.org/officeDocument/2006/relationships/hyperlink" Target="https://twitter.com/brgridiron/status/1150833509705158656" TargetMode="External" /><Relationship Id="rId2668" Type="http://schemas.openxmlformats.org/officeDocument/2006/relationships/hyperlink" Target="https://twitter.com/chris03505/status/1150839067141169153" TargetMode="External" /><Relationship Id="rId2669" Type="http://schemas.openxmlformats.org/officeDocument/2006/relationships/hyperlink" Target="https://twitter.com/chris03505/status/1150839067141169153" TargetMode="External" /><Relationship Id="rId2670" Type="http://schemas.openxmlformats.org/officeDocument/2006/relationships/hyperlink" Target="https://twitter.com/lions/status/1150836525602627584" TargetMode="External" /><Relationship Id="rId2671" Type="http://schemas.openxmlformats.org/officeDocument/2006/relationships/hyperlink" Target="https://twitter.com/kathryncook8/status/1150839080680329216" TargetMode="External" /><Relationship Id="rId2672" Type="http://schemas.openxmlformats.org/officeDocument/2006/relationships/hyperlink" Target="https://twitter.com/kathryncook8/status/1150839080680329216" TargetMode="External" /><Relationship Id="rId2673" Type="http://schemas.openxmlformats.org/officeDocument/2006/relationships/hyperlink" Target="https://twitter.com/buffalobills/status/1150793393305464833" TargetMode="External" /><Relationship Id="rId2674" Type="http://schemas.openxmlformats.org/officeDocument/2006/relationships/hyperlink" Target="https://twitter.com/buffalobills/status/1150793393305464833" TargetMode="External" /><Relationship Id="rId2675" Type="http://schemas.openxmlformats.org/officeDocument/2006/relationships/hyperlink" Target="https://twitter.com/buffalobills/status/1150793393305464833" TargetMode="External" /><Relationship Id="rId2676" Type="http://schemas.openxmlformats.org/officeDocument/2006/relationships/hyperlink" Target="https://twitter.com/eamaddennfl/status/1150837813182640131" TargetMode="External" /><Relationship Id="rId2677" Type="http://schemas.openxmlformats.org/officeDocument/2006/relationships/hyperlink" Target="https://twitter.com/clintoldenburg/status/1150838046734127104" TargetMode="External" /><Relationship Id="rId2678" Type="http://schemas.openxmlformats.org/officeDocument/2006/relationships/hyperlink" Target="https://twitter.com/eamaddennfl/status/1150837813182640131" TargetMode="External" /><Relationship Id="rId2679" Type="http://schemas.openxmlformats.org/officeDocument/2006/relationships/hyperlink" Target="https://twitter.com/clintoldenburg/status/1150838046734127104" TargetMode="External" /><Relationship Id="rId2680" Type="http://schemas.openxmlformats.org/officeDocument/2006/relationships/hyperlink" Target="https://twitter.com/eamaddennfl/status/1150837813182640131" TargetMode="External" /><Relationship Id="rId2681" Type="http://schemas.openxmlformats.org/officeDocument/2006/relationships/hyperlink" Target="https://twitter.com/clintoldenburg/status/1150838046734127104" TargetMode="External" /><Relationship Id="rId2682" Type="http://schemas.openxmlformats.org/officeDocument/2006/relationships/hyperlink" Target="https://twitter.com/giants/status/1150797615673597952" TargetMode="External" /><Relationship Id="rId2683" Type="http://schemas.openxmlformats.org/officeDocument/2006/relationships/hyperlink" Target="https://twitter.com/eamaddennfl/status/1150837346264395777" TargetMode="External" /><Relationship Id="rId2684" Type="http://schemas.openxmlformats.org/officeDocument/2006/relationships/hyperlink" Target="https://twitter.com/clintoldenburg/status/1150839088183951361" TargetMode="External" /><Relationship Id="rId2685" Type="http://schemas.openxmlformats.org/officeDocument/2006/relationships/hyperlink" Target="https://twitter.com/eli_balcarcel2/status/1150838724701446144" TargetMode="External" /><Relationship Id="rId2686" Type="http://schemas.openxmlformats.org/officeDocument/2006/relationships/hyperlink" Target="https://twitter.com/brgridiron/status/1150403059375312902" TargetMode="External" /><Relationship Id="rId2687" Type="http://schemas.openxmlformats.org/officeDocument/2006/relationships/hyperlink" Target="https://twitter.com/brgridiron/status/1150403059375312902" TargetMode="External" /><Relationship Id="rId2688" Type="http://schemas.openxmlformats.org/officeDocument/2006/relationships/hyperlink" Target="https://twitter.com/eli_balcarcel2/status/1150839129585987586" TargetMode="External" /><Relationship Id="rId2689" Type="http://schemas.openxmlformats.org/officeDocument/2006/relationships/hyperlink" Target="https://twitter.com/eamaddennfl/status/1149720969214218240" TargetMode="External" /><Relationship Id="rId2690" Type="http://schemas.openxmlformats.org/officeDocument/2006/relationships/hyperlink" Target="https://twitter.com/eli_balcarcel2/status/1150839129585987586" TargetMode="External" /><Relationship Id="rId2691" Type="http://schemas.openxmlformats.org/officeDocument/2006/relationships/hyperlink" Target="https://twitter.com/eli_balcarcel2/status/1150838708859486208" TargetMode="External" /><Relationship Id="rId2692" Type="http://schemas.openxmlformats.org/officeDocument/2006/relationships/hyperlink" Target="https://twitter.com/eli_balcarcel2/status/1150838724701446144" TargetMode="External" /><Relationship Id="rId2693" Type="http://schemas.openxmlformats.org/officeDocument/2006/relationships/hyperlink" Target="https://twitter.com/eli_balcarcel2/status/1150838752631300098" TargetMode="External" /><Relationship Id="rId2694" Type="http://schemas.openxmlformats.org/officeDocument/2006/relationships/hyperlink" Target="https://twitter.com/eli_balcarcel2/status/1150838752631300098" TargetMode="External" /><Relationship Id="rId2695" Type="http://schemas.openxmlformats.org/officeDocument/2006/relationships/hyperlink" Target="https://twitter.com/eli_balcarcel2/status/1150838977055854592" TargetMode="External" /><Relationship Id="rId2696" Type="http://schemas.openxmlformats.org/officeDocument/2006/relationships/hyperlink" Target="https://twitter.com/eli_balcarcel2/status/1150839129585987586" TargetMode="External" /><Relationship Id="rId2697" Type="http://schemas.openxmlformats.org/officeDocument/2006/relationships/hyperlink" Target="https://twitter.com/johnjhendrix/status/1150784876439883776" TargetMode="External" /><Relationship Id="rId2698" Type="http://schemas.openxmlformats.org/officeDocument/2006/relationships/hyperlink" Target="https://twitter.com/johnjhendrix/status/1150794283357786112" TargetMode="External" /><Relationship Id="rId2699" Type="http://schemas.openxmlformats.org/officeDocument/2006/relationships/hyperlink" Target="https://twitter.com/johnjhendrix/status/1150785259971198982" TargetMode="External" /><Relationship Id="rId2700" Type="http://schemas.openxmlformats.org/officeDocument/2006/relationships/hyperlink" Target="https://twitter.com/tomplaitt19/status/1150839179938603008" TargetMode="External" /><Relationship Id="rId2701" Type="http://schemas.openxmlformats.org/officeDocument/2006/relationships/hyperlink" Target="https://twitter.com/realdanielvoss/status/1150839204731138048" TargetMode="External" /><Relationship Id="rId2702" Type="http://schemas.openxmlformats.org/officeDocument/2006/relationships/hyperlink" Target="https://twitter.com/realdanielvoss/status/1150839204731138048" TargetMode="External" /><Relationship Id="rId2703" Type="http://schemas.openxmlformats.org/officeDocument/2006/relationships/hyperlink" Target="https://twitter.com/kylespani_0/status/1150839217355939841" TargetMode="External" /><Relationship Id="rId2704" Type="http://schemas.openxmlformats.org/officeDocument/2006/relationships/hyperlink" Target="https://twitter.com/kylespani_0/status/1150839217355939841" TargetMode="External" /><Relationship Id="rId2705" Type="http://schemas.openxmlformats.org/officeDocument/2006/relationships/hyperlink" Target="https://twitter.com/riffell_17/status/1150839220614963200" TargetMode="External" /><Relationship Id="rId2706" Type="http://schemas.openxmlformats.org/officeDocument/2006/relationships/hyperlink" Target="https://twitter.com/frestico/status/1150839226440867842" TargetMode="External" /><Relationship Id="rId2707" Type="http://schemas.openxmlformats.org/officeDocument/2006/relationships/hyperlink" Target="https://twitter.com/frestico/status/1150839226440867842" TargetMode="External" /><Relationship Id="rId2708" Type="http://schemas.openxmlformats.org/officeDocument/2006/relationships/hyperlink" Target="https://twitter.com/eamaddennfl/status/1150782088838287360" TargetMode="External" /><Relationship Id="rId2709" Type="http://schemas.openxmlformats.org/officeDocument/2006/relationships/hyperlink" Target="https://twitter.com/_m4ni4c_/status/1150839234573623296" TargetMode="External" /><Relationship Id="rId2710" Type="http://schemas.openxmlformats.org/officeDocument/2006/relationships/hyperlink" Target="https://twitter.com/_m4ni4c_/status/1150839234573623296" TargetMode="External" /><Relationship Id="rId2711" Type="http://schemas.openxmlformats.org/officeDocument/2006/relationships/hyperlink" Target="https://twitter.com/josebpuenter/status/1150839235789971462" TargetMode="External" /><Relationship Id="rId2712" Type="http://schemas.openxmlformats.org/officeDocument/2006/relationships/hyperlink" Target="https://twitter.com/josebpuenter/status/1150839235789971462" TargetMode="External" /><Relationship Id="rId2713" Type="http://schemas.openxmlformats.org/officeDocument/2006/relationships/hyperlink" Target="https://twitter.com/chiefs/status/1150839173181562881" TargetMode="External" /><Relationship Id="rId2714" Type="http://schemas.openxmlformats.org/officeDocument/2006/relationships/hyperlink" Target="https://twitter.com/jackhdavies1/status/1150839240445583360" TargetMode="External" /><Relationship Id="rId2715" Type="http://schemas.openxmlformats.org/officeDocument/2006/relationships/hyperlink" Target="https://twitter.com/jackhdavies1/status/1150839240445583360" TargetMode="External" /><Relationship Id="rId2716" Type="http://schemas.openxmlformats.org/officeDocument/2006/relationships/hyperlink" Target="https://twitter.com/colts/status/1150800355657170944" TargetMode="External" /><Relationship Id="rId2717" Type="http://schemas.openxmlformats.org/officeDocument/2006/relationships/hyperlink" Target="https://twitter.com/colts/status/1150835777271734273" TargetMode="External" /><Relationship Id="rId2718" Type="http://schemas.openxmlformats.org/officeDocument/2006/relationships/hyperlink" Target="https://twitter.com/prolificdrb/status/1150839242962214912" TargetMode="External" /><Relationship Id="rId2719" Type="http://schemas.openxmlformats.org/officeDocument/2006/relationships/hyperlink" Target="https://twitter.com/prolificdrb/status/1150839242962214912" TargetMode="External" /><Relationship Id="rId2720" Type="http://schemas.openxmlformats.org/officeDocument/2006/relationships/hyperlink" Target="https://twitter.com/otlonespn/status/1150796927111507968" TargetMode="External" /><Relationship Id="rId2721" Type="http://schemas.openxmlformats.org/officeDocument/2006/relationships/hyperlink" Target="https://twitter.com/mathews_rudy/status/1150839246141288451" TargetMode="External" /><Relationship Id="rId2722" Type="http://schemas.openxmlformats.org/officeDocument/2006/relationships/hyperlink" Target="https://twitter.com/otlonespn/status/1150796927111507968" TargetMode="External" /><Relationship Id="rId2723" Type="http://schemas.openxmlformats.org/officeDocument/2006/relationships/hyperlink" Target="https://twitter.com/eamaddennfl/status/1149741424260157441" TargetMode="External" /><Relationship Id="rId2724" Type="http://schemas.openxmlformats.org/officeDocument/2006/relationships/hyperlink" Target="https://twitter.com/eamaddennfl/status/1150819889675980806" TargetMode="External" /><Relationship Id="rId2725" Type="http://schemas.openxmlformats.org/officeDocument/2006/relationships/hyperlink" Target="https://twitter.com/eamaddennfl/status/1150837524849483776" TargetMode="External" /><Relationship Id="rId2726" Type="http://schemas.openxmlformats.org/officeDocument/2006/relationships/hyperlink" Target="https://twitter.com/clintoldenburg/status/1150838046734127104" TargetMode="External" /><Relationship Id="rId2727" Type="http://schemas.openxmlformats.org/officeDocument/2006/relationships/hyperlink" Target="https://twitter.com/clintoldenburg/status/1150839088183951361" TargetMode="External" /><Relationship Id="rId2728" Type="http://schemas.openxmlformats.org/officeDocument/2006/relationships/hyperlink" Target="https://twitter.com/mathews_rudy/status/1150839246141288451" TargetMode="External" /><Relationship Id="rId2729" Type="http://schemas.openxmlformats.org/officeDocument/2006/relationships/hyperlink" Target="https://twitter.com/otlonespn/status/1150796927111507968" TargetMode="External" /><Relationship Id="rId2730" Type="http://schemas.openxmlformats.org/officeDocument/2006/relationships/hyperlink" Target="https://twitter.com/mathews_rudy/status/1150839246141288451" TargetMode="External" /><Relationship Id="rId2731" Type="http://schemas.openxmlformats.org/officeDocument/2006/relationships/hyperlink" Target="https://twitter.com/mathews_rudy/status/1150839246141288451" TargetMode="External" /><Relationship Id="rId2732" Type="http://schemas.openxmlformats.org/officeDocument/2006/relationships/hyperlink" Target="https://twitter.com/clintoldenburg/status/1150838084411580416" TargetMode="External" /><Relationship Id="rId2733" Type="http://schemas.openxmlformats.org/officeDocument/2006/relationships/hyperlink" Target="https://twitter.com/mathews_rudy/status/1150839246141288451" TargetMode="External" /><Relationship Id="rId2734" Type="http://schemas.openxmlformats.org/officeDocument/2006/relationships/hyperlink" Target="https://twitter.com/raiders/status/1150831381074702336" TargetMode="External" /><Relationship Id="rId2735" Type="http://schemas.openxmlformats.org/officeDocument/2006/relationships/hyperlink" Target="https://twitter.com/mackeymtz24/status/1150839246699356160" TargetMode="External" /><Relationship Id="rId2736" Type="http://schemas.openxmlformats.org/officeDocument/2006/relationships/hyperlink" Target="https://api.twitter.com/1.1/geo/id/01fbe706f872cb32.json" TargetMode="External" /><Relationship Id="rId2737" Type="http://schemas.openxmlformats.org/officeDocument/2006/relationships/hyperlink" Target="https://api.twitter.com/1.1/geo/id/638adca1ca0cd926.json" TargetMode="External" /><Relationship Id="rId2738" Type="http://schemas.openxmlformats.org/officeDocument/2006/relationships/hyperlink" Target="https://api.twitter.com/1.1/geo/id/f3665f19993977ca.json" TargetMode="External" /><Relationship Id="rId2739" Type="http://schemas.openxmlformats.org/officeDocument/2006/relationships/comments" Target="../comments1.xml" /><Relationship Id="rId2740" Type="http://schemas.openxmlformats.org/officeDocument/2006/relationships/vmlDrawing" Target="../drawings/vmlDrawing1.vml" /><Relationship Id="rId2741" Type="http://schemas.openxmlformats.org/officeDocument/2006/relationships/table" Target="../tables/table1.xml" /><Relationship Id="rId274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fxrw3wPv7z" TargetMode="External" /><Relationship Id="rId2" Type="http://schemas.openxmlformats.org/officeDocument/2006/relationships/hyperlink" Target="https://t.co/e4MkGedDM6" TargetMode="External" /><Relationship Id="rId3" Type="http://schemas.openxmlformats.org/officeDocument/2006/relationships/hyperlink" Target="https://t.co/UQ6B1gu7fU" TargetMode="External" /><Relationship Id="rId4" Type="http://schemas.openxmlformats.org/officeDocument/2006/relationships/hyperlink" Target="https://t.co/RscRtJrrJ7" TargetMode="External" /><Relationship Id="rId5" Type="http://schemas.openxmlformats.org/officeDocument/2006/relationships/hyperlink" Target="https://t.co/2cmyKxJfSb" TargetMode="External" /><Relationship Id="rId6" Type="http://schemas.openxmlformats.org/officeDocument/2006/relationships/hyperlink" Target="https://t.co/waP3jKXsVr" TargetMode="External" /><Relationship Id="rId7" Type="http://schemas.openxmlformats.org/officeDocument/2006/relationships/hyperlink" Target="https://t.co/DyIWthkowB" TargetMode="External" /><Relationship Id="rId8" Type="http://schemas.openxmlformats.org/officeDocument/2006/relationships/hyperlink" Target="https://t.co/k5Fk8jSTPZ" TargetMode="External" /><Relationship Id="rId9" Type="http://schemas.openxmlformats.org/officeDocument/2006/relationships/hyperlink" Target="https://t.co/vopy6STcwk" TargetMode="External" /><Relationship Id="rId10" Type="http://schemas.openxmlformats.org/officeDocument/2006/relationships/hyperlink" Target="https://t.co/971o7gb8WX" TargetMode="External" /><Relationship Id="rId11" Type="http://schemas.openxmlformats.org/officeDocument/2006/relationships/hyperlink" Target="https://t.co/ryc08LDqRi" TargetMode="External" /><Relationship Id="rId12" Type="http://schemas.openxmlformats.org/officeDocument/2006/relationships/hyperlink" Target="https://t.co/5lIEdUDDHV" TargetMode="External" /><Relationship Id="rId13" Type="http://schemas.openxmlformats.org/officeDocument/2006/relationships/hyperlink" Target="https://t.co/QKSetSIBpZ" TargetMode="External" /><Relationship Id="rId14" Type="http://schemas.openxmlformats.org/officeDocument/2006/relationships/hyperlink" Target="https://t.co/S2dPWtOUyX" TargetMode="External" /><Relationship Id="rId15" Type="http://schemas.openxmlformats.org/officeDocument/2006/relationships/hyperlink" Target="https://t.co/nKqgH7zfw6" TargetMode="External" /><Relationship Id="rId16" Type="http://schemas.openxmlformats.org/officeDocument/2006/relationships/hyperlink" Target="https://t.co/od2NOjUWjA" TargetMode="External" /><Relationship Id="rId17" Type="http://schemas.openxmlformats.org/officeDocument/2006/relationships/hyperlink" Target="https://t.co/vf7JU9yeoU" TargetMode="External" /><Relationship Id="rId18" Type="http://schemas.openxmlformats.org/officeDocument/2006/relationships/hyperlink" Target="https://t.co/DgoMWxBEGh" TargetMode="External" /><Relationship Id="rId19" Type="http://schemas.openxmlformats.org/officeDocument/2006/relationships/hyperlink" Target="https://t.co/oacFqIsmYE" TargetMode="External" /><Relationship Id="rId20" Type="http://schemas.openxmlformats.org/officeDocument/2006/relationships/hyperlink" Target="https://t.co/BYVXnEX8RU" TargetMode="External" /><Relationship Id="rId21" Type="http://schemas.openxmlformats.org/officeDocument/2006/relationships/hyperlink" Target="https://t.co/zU29g06dpb" TargetMode="External" /><Relationship Id="rId22" Type="http://schemas.openxmlformats.org/officeDocument/2006/relationships/hyperlink" Target="https://t.co/8WZPCMqDjm" TargetMode="External" /><Relationship Id="rId23" Type="http://schemas.openxmlformats.org/officeDocument/2006/relationships/hyperlink" Target="https://t.co/0vGN3JaVMZ" TargetMode="External" /><Relationship Id="rId24" Type="http://schemas.openxmlformats.org/officeDocument/2006/relationships/hyperlink" Target="https://t.co/Gy8d5ytpCD" TargetMode="External" /><Relationship Id="rId25" Type="http://schemas.openxmlformats.org/officeDocument/2006/relationships/hyperlink" Target="https://t.co/8j3GHMqPyN" TargetMode="External" /><Relationship Id="rId26" Type="http://schemas.openxmlformats.org/officeDocument/2006/relationships/hyperlink" Target="https://t.co/KwDC2kBf7y" TargetMode="External" /><Relationship Id="rId27" Type="http://schemas.openxmlformats.org/officeDocument/2006/relationships/hyperlink" Target="https://t.co/m37EOVFzAv" TargetMode="External" /><Relationship Id="rId28" Type="http://schemas.openxmlformats.org/officeDocument/2006/relationships/hyperlink" Target="https://t.co/aTqEIAHdXC" TargetMode="External" /><Relationship Id="rId29" Type="http://schemas.openxmlformats.org/officeDocument/2006/relationships/hyperlink" Target="https://t.co/CBQ5LFSBsI" TargetMode="External" /><Relationship Id="rId30" Type="http://schemas.openxmlformats.org/officeDocument/2006/relationships/hyperlink" Target="https://t.co/tjlIrKqzhQ" TargetMode="External" /><Relationship Id="rId31" Type="http://schemas.openxmlformats.org/officeDocument/2006/relationships/hyperlink" Target="https://t.co/tCRWVmR2M5" TargetMode="External" /><Relationship Id="rId32" Type="http://schemas.openxmlformats.org/officeDocument/2006/relationships/hyperlink" Target="https://t.co/7NWSOWdzbs" TargetMode="External" /><Relationship Id="rId33" Type="http://schemas.openxmlformats.org/officeDocument/2006/relationships/hyperlink" Target="https://t.co/ONGWmK00cQ" TargetMode="External" /><Relationship Id="rId34" Type="http://schemas.openxmlformats.org/officeDocument/2006/relationships/hyperlink" Target="https://t.co/YFNjoQLkl4" TargetMode="External" /><Relationship Id="rId35" Type="http://schemas.openxmlformats.org/officeDocument/2006/relationships/hyperlink" Target="https://t.co/RWtna0eCJY" TargetMode="External" /><Relationship Id="rId36" Type="http://schemas.openxmlformats.org/officeDocument/2006/relationships/hyperlink" Target="http://t.co/GhGZjgssC3" TargetMode="External" /><Relationship Id="rId37" Type="http://schemas.openxmlformats.org/officeDocument/2006/relationships/hyperlink" Target="https://t.co/tzx47lart7" TargetMode="External" /><Relationship Id="rId38" Type="http://schemas.openxmlformats.org/officeDocument/2006/relationships/hyperlink" Target="https://t.co/bk59qHwClG" TargetMode="External" /><Relationship Id="rId39" Type="http://schemas.openxmlformats.org/officeDocument/2006/relationships/hyperlink" Target="https://t.co/AOUC3lB2gk" TargetMode="External" /><Relationship Id="rId40" Type="http://schemas.openxmlformats.org/officeDocument/2006/relationships/hyperlink" Target="http://t.co/xME2dBqMw2" TargetMode="External" /><Relationship Id="rId41" Type="http://schemas.openxmlformats.org/officeDocument/2006/relationships/hyperlink" Target="https://t.co/9A19dUIGVX" TargetMode="External" /><Relationship Id="rId42" Type="http://schemas.openxmlformats.org/officeDocument/2006/relationships/hyperlink" Target="https://t.co/9EyjAXHBfA" TargetMode="External" /><Relationship Id="rId43" Type="http://schemas.openxmlformats.org/officeDocument/2006/relationships/hyperlink" Target="https://t.co/oQd4HjXi5L" TargetMode="External" /><Relationship Id="rId44" Type="http://schemas.openxmlformats.org/officeDocument/2006/relationships/hyperlink" Target="https://t.co/sF5hUyznUA" TargetMode="External" /><Relationship Id="rId45" Type="http://schemas.openxmlformats.org/officeDocument/2006/relationships/hyperlink" Target="https://t.co/RnMVfOuCue" TargetMode="External" /><Relationship Id="rId46" Type="http://schemas.openxmlformats.org/officeDocument/2006/relationships/hyperlink" Target="https://t.co/7Owk5Ym70P" TargetMode="External" /><Relationship Id="rId47" Type="http://schemas.openxmlformats.org/officeDocument/2006/relationships/hyperlink" Target="https://t.co/4NBL1fQXPc" TargetMode="External" /><Relationship Id="rId48" Type="http://schemas.openxmlformats.org/officeDocument/2006/relationships/hyperlink" Target="https://t.co/essuksNUWm" TargetMode="External" /><Relationship Id="rId49" Type="http://schemas.openxmlformats.org/officeDocument/2006/relationships/hyperlink" Target="https://t.co/iT8Gv9CItb" TargetMode="External" /><Relationship Id="rId50" Type="http://schemas.openxmlformats.org/officeDocument/2006/relationships/hyperlink" Target="https://t.co/qHTMr6S3PA" TargetMode="External" /><Relationship Id="rId51" Type="http://schemas.openxmlformats.org/officeDocument/2006/relationships/hyperlink" Target="https://t.co/VJ7X1WTAiR" TargetMode="External" /><Relationship Id="rId52" Type="http://schemas.openxmlformats.org/officeDocument/2006/relationships/hyperlink" Target="https://t.co/DJ4WrwSMsb" TargetMode="External" /><Relationship Id="rId53" Type="http://schemas.openxmlformats.org/officeDocument/2006/relationships/hyperlink" Target="https://t.co/3X18HXbcrY" TargetMode="External" /><Relationship Id="rId54" Type="http://schemas.openxmlformats.org/officeDocument/2006/relationships/hyperlink" Target="https://t.co/PdZCEFcc1B" TargetMode="External" /><Relationship Id="rId55" Type="http://schemas.openxmlformats.org/officeDocument/2006/relationships/hyperlink" Target="https://t.co/TzFOp067T6" TargetMode="External" /><Relationship Id="rId56" Type="http://schemas.openxmlformats.org/officeDocument/2006/relationships/hyperlink" Target="https://t.co/XRdu5XVYxa" TargetMode="External" /><Relationship Id="rId57" Type="http://schemas.openxmlformats.org/officeDocument/2006/relationships/hyperlink" Target="https://t.co/VxSOXkC9eM" TargetMode="External" /><Relationship Id="rId58" Type="http://schemas.openxmlformats.org/officeDocument/2006/relationships/hyperlink" Target="https://t.co/n4Ur0tEfFk" TargetMode="External" /><Relationship Id="rId59" Type="http://schemas.openxmlformats.org/officeDocument/2006/relationships/hyperlink" Target="http://t.co/uYyUMLaYH6" TargetMode="External" /><Relationship Id="rId60" Type="http://schemas.openxmlformats.org/officeDocument/2006/relationships/hyperlink" Target="https://t.co/0VQZVCRMeT" TargetMode="External" /><Relationship Id="rId61" Type="http://schemas.openxmlformats.org/officeDocument/2006/relationships/hyperlink" Target="https://t.co/XKBwaTWVkR" TargetMode="External" /><Relationship Id="rId62" Type="http://schemas.openxmlformats.org/officeDocument/2006/relationships/hyperlink" Target="https://t.co/LCWBe5Sia1" TargetMode="External" /><Relationship Id="rId63" Type="http://schemas.openxmlformats.org/officeDocument/2006/relationships/hyperlink" Target="https://t.co/9DBHEv0Yyc" TargetMode="External" /><Relationship Id="rId64" Type="http://schemas.openxmlformats.org/officeDocument/2006/relationships/hyperlink" Target="https://t.co/miIteAOGER" TargetMode="External" /><Relationship Id="rId65" Type="http://schemas.openxmlformats.org/officeDocument/2006/relationships/hyperlink" Target="https://t.co/z7TUJE8Zuk" TargetMode="External" /><Relationship Id="rId66" Type="http://schemas.openxmlformats.org/officeDocument/2006/relationships/hyperlink" Target="https://t.co/fRCmUMoYzq" TargetMode="External" /><Relationship Id="rId67" Type="http://schemas.openxmlformats.org/officeDocument/2006/relationships/hyperlink" Target="https://t.co/Xv5DGzw90Q" TargetMode="External" /><Relationship Id="rId68" Type="http://schemas.openxmlformats.org/officeDocument/2006/relationships/hyperlink" Target="https://t.co/ZKqL2VMkAK" TargetMode="External" /><Relationship Id="rId69" Type="http://schemas.openxmlformats.org/officeDocument/2006/relationships/hyperlink" Target="https://t.co/d2WxWynPg2" TargetMode="External" /><Relationship Id="rId70" Type="http://schemas.openxmlformats.org/officeDocument/2006/relationships/hyperlink" Target="https://t.co/0qQW2y2iIk" TargetMode="External" /><Relationship Id="rId71" Type="http://schemas.openxmlformats.org/officeDocument/2006/relationships/hyperlink" Target="https://t.co/I2pbb1nbAS" TargetMode="External" /><Relationship Id="rId72" Type="http://schemas.openxmlformats.org/officeDocument/2006/relationships/hyperlink" Target="https://t.co/5NrvksTGh4" TargetMode="External" /><Relationship Id="rId73" Type="http://schemas.openxmlformats.org/officeDocument/2006/relationships/hyperlink" Target="https://t.co/dMotFdwj6U" TargetMode="External" /><Relationship Id="rId74" Type="http://schemas.openxmlformats.org/officeDocument/2006/relationships/hyperlink" Target="https://t.co/Jz4IjkgV7r" TargetMode="External" /><Relationship Id="rId75" Type="http://schemas.openxmlformats.org/officeDocument/2006/relationships/hyperlink" Target="https://t.co/gk6amciVRv" TargetMode="External" /><Relationship Id="rId76" Type="http://schemas.openxmlformats.org/officeDocument/2006/relationships/hyperlink" Target="https://t.co/qYtnxWroOf" TargetMode="External" /><Relationship Id="rId77" Type="http://schemas.openxmlformats.org/officeDocument/2006/relationships/hyperlink" Target="https://t.co/wmeZd0hT0C" TargetMode="External" /><Relationship Id="rId78" Type="http://schemas.openxmlformats.org/officeDocument/2006/relationships/hyperlink" Target="https://t.co/BROPZwugLL" TargetMode="External" /><Relationship Id="rId79" Type="http://schemas.openxmlformats.org/officeDocument/2006/relationships/hyperlink" Target="https://t.co/jPEji9tZYr" TargetMode="External" /><Relationship Id="rId80" Type="http://schemas.openxmlformats.org/officeDocument/2006/relationships/hyperlink" Target="http://t.co/t4jx0fg61Z" TargetMode="External" /><Relationship Id="rId81" Type="http://schemas.openxmlformats.org/officeDocument/2006/relationships/hyperlink" Target="https://t.co/JvKZEdymtV" TargetMode="External" /><Relationship Id="rId82" Type="http://schemas.openxmlformats.org/officeDocument/2006/relationships/hyperlink" Target="https://t.co/1vk3OXuKx3" TargetMode="External" /><Relationship Id="rId83" Type="http://schemas.openxmlformats.org/officeDocument/2006/relationships/hyperlink" Target="https://t.co/La2Eqo9SW1" TargetMode="External" /><Relationship Id="rId84" Type="http://schemas.openxmlformats.org/officeDocument/2006/relationships/hyperlink" Target="https://t.co/IZcXwu1ptz" TargetMode="External" /><Relationship Id="rId85" Type="http://schemas.openxmlformats.org/officeDocument/2006/relationships/hyperlink" Target="https://t.co/ROtuvcL3eH" TargetMode="External" /><Relationship Id="rId86" Type="http://schemas.openxmlformats.org/officeDocument/2006/relationships/hyperlink" Target="https://t.co/UXns31c2H3" TargetMode="External" /><Relationship Id="rId87" Type="http://schemas.openxmlformats.org/officeDocument/2006/relationships/hyperlink" Target="https://t.co/cL6sZHkQWZ" TargetMode="External" /><Relationship Id="rId88" Type="http://schemas.openxmlformats.org/officeDocument/2006/relationships/hyperlink" Target="https://t.co/opROSHndUp" TargetMode="External" /><Relationship Id="rId89" Type="http://schemas.openxmlformats.org/officeDocument/2006/relationships/hyperlink" Target="https://t.co/Jm0NA1L7nA" TargetMode="External" /><Relationship Id="rId90" Type="http://schemas.openxmlformats.org/officeDocument/2006/relationships/hyperlink" Target="https://t.co/2Pk5g92JP5" TargetMode="External" /><Relationship Id="rId91" Type="http://schemas.openxmlformats.org/officeDocument/2006/relationships/hyperlink" Target="https://t.co/tcZdB0TaIB" TargetMode="External" /><Relationship Id="rId92" Type="http://schemas.openxmlformats.org/officeDocument/2006/relationships/hyperlink" Target="https://t.co/a1TjwPzW1G" TargetMode="External" /><Relationship Id="rId93" Type="http://schemas.openxmlformats.org/officeDocument/2006/relationships/hyperlink" Target="https://t.co/RqqkIwR5jx" TargetMode="External" /><Relationship Id="rId94" Type="http://schemas.openxmlformats.org/officeDocument/2006/relationships/hyperlink" Target="https://t.co/TnvHauPWHw" TargetMode="External" /><Relationship Id="rId95" Type="http://schemas.openxmlformats.org/officeDocument/2006/relationships/hyperlink" Target="https://t.co/o94sX61ppV" TargetMode="External" /><Relationship Id="rId96" Type="http://schemas.openxmlformats.org/officeDocument/2006/relationships/hyperlink" Target="https://t.co/9xBqSTPoYF" TargetMode="External" /><Relationship Id="rId97" Type="http://schemas.openxmlformats.org/officeDocument/2006/relationships/hyperlink" Target="https://t.co/Y59a19ByvN" TargetMode="External" /><Relationship Id="rId98" Type="http://schemas.openxmlformats.org/officeDocument/2006/relationships/hyperlink" Target="https://t.co/pkgwQpFlNO" TargetMode="External" /><Relationship Id="rId99" Type="http://schemas.openxmlformats.org/officeDocument/2006/relationships/hyperlink" Target="https://t.co/kMJsYCJRIE" TargetMode="External" /><Relationship Id="rId100" Type="http://schemas.openxmlformats.org/officeDocument/2006/relationships/hyperlink" Target="https://t.co/nxNFNIFNml" TargetMode="External" /><Relationship Id="rId101" Type="http://schemas.openxmlformats.org/officeDocument/2006/relationships/hyperlink" Target="https://t.co/zgkcvg1gAV" TargetMode="External" /><Relationship Id="rId102" Type="http://schemas.openxmlformats.org/officeDocument/2006/relationships/hyperlink" Target="https://t.co/VLEBIHRKeM" TargetMode="External" /><Relationship Id="rId103" Type="http://schemas.openxmlformats.org/officeDocument/2006/relationships/hyperlink" Target="https://t.co/A7D6AjT11Y" TargetMode="External" /><Relationship Id="rId104" Type="http://schemas.openxmlformats.org/officeDocument/2006/relationships/hyperlink" Target="https://t.co/G3xTogexfp" TargetMode="External" /><Relationship Id="rId105" Type="http://schemas.openxmlformats.org/officeDocument/2006/relationships/hyperlink" Target="https://t.co/7UNEiSteEM" TargetMode="External" /><Relationship Id="rId106" Type="http://schemas.openxmlformats.org/officeDocument/2006/relationships/hyperlink" Target="https://t.co/T0NmK4de8P" TargetMode="External" /><Relationship Id="rId107" Type="http://schemas.openxmlformats.org/officeDocument/2006/relationships/hyperlink" Target="https://t.co/yV0jdeusmq" TargetMode="External" /><Relationship Id="rId108" Type="http://schemas.openxmlformats.org/officeDocument/2006/relationships/hyperlink" Target="https://t.co/SNsnVGucLf" TargetMode="External" /><Relationship Id="rId109" Type="http://schemas.openxmlformats.org/officeDocument/2006/relationships/hyperlink" Target="https://t.co/16qaCVDBpS" TargetMode="External" /><Relationship Id="rId110" Type="http://schemas.openxmlformats.org/officeDocument/2006/relationships/hyperlink" Target="https://t.co/2FLLY1KasP" TargetMode="External" /><Relationship Id="rId111" Type="http://schemas.openxmlformats.org/officeDocument/2006/relationships/hyperlink" Target="https://t.co/FNbkGBcI8d" TargetMode="External" /><Relationship Id="rId112" Type="http://schemas.openxmlformats.org/officeDocument/2006/relationships/hyperlink" Target="https://t.co/qgjT1czlO3" TargetMode="External" /><Relationship Id="rId113" Type="http://schemas.openxmlformats.org/officeDocument/2006/relationships/hyperlink" Target="https://t.co/Z3ruZQEHja" TargetMode="External" /><Relationship Id="rId114" Type="http://schemas.openxmlformats.org/officeDocument/2006/relationships/hyperlink" Target="https://t.co/shZxSZvdWA" TargetMode="External" /><Relationship Id="rId115" Type="http://schemas.openxmlformats.org/officeDocument/2006/relationships/hyperlink" Target="https://t.co/ZUD650OBjZ" TargetMode="External" /><Relationship Id="rId116" Type="http://schemas.openxmlformats.org/officeDocument/2006/relationships/hyperlink" Target="https://t.co/ibVbams0uz" TargetMode="External" /><Relationship Id="rId117" Type="http://schemas.openxmlformats.org/officeDocument/2006/relationships/hyperlink" Target="https://t.co/PvBL6cSHzC" TargetMode="External" /><Relationship Id="rId118" Type="http://schemas.openxmlformats.org/officeDocument/2006/relationships/hyperlink" Target="https://t.co/DMC20UrEld" TargetMode="External" /><Relationship Id="rId119" Type="http://schemas.openxmlformats.org/officeDocument/2006/relationships/hyperlink" Target="https://t.co/9V5gLRR3a8" TargetMode="External" /><Relationship Id="rId120" Type="http://schemas.openxmlformats.org/officeDocument/2006/relationships/hyperlink" Target="https://t.co/YjtyymeJYX" TargetMode="External" /><Relationship Id="rId121" Type="http://schemas.openxmlformats.org/officeDocument/2006/relationships/hyperlink" Target="http://t.co/9OITqE7pZf" TargetMode="External" /><Relationship Id="rId122" Type="http://schemas.openxmlformats.org/officeDocument/2006/relationships/hyperlink" Target="https://t.co/9KPPKsya3n" TargetMode="External" /><Relationship Id="rId123" Type="http://schemas.openxmlformats.org/officeDocument/2006/relationships/hyperlink" Target="https://t.co/9KPPKsya3n" TargetMode="External" /><Relationship Id="rId124" Type="http://schemas.openxmlformats.org/officeDocument/2006/relationships/hyperlink" Target="https://t.co/iRw3oZQpFB" TargetMode="External" /><Relationship Id="rId125" Type="http://schemas.openxmlformats.org/officeDocument/2006/relationships/hyperlink" Target="https://t.co/fpfXs4NToB" TargetMode="External" /><Relationship Id="rId126" Type="http://schemas.openxmlformats.org/officeDocument/2006/relationships/hyperlink" Target="https://t.co/giW01hxtp4" TargetMode="External" /><Relationship Id="rId127" Type="http://schemas.openxmlformats.org/officeDocument/2006/relationships/hyperlink" Target="https://t.co/zX6m1e19k1" TargetMode="External" /><Relationship Id="rId128" Type="http://schemas.openxmlformats.org/officeDocument/2006/relationships/hyperlink" Target="https://t.co/Usf0c4RPEi" TargetMode="External" /><Relationship Id="rId129" Type="http://schemas.openxmlformats.org/officeDocument/2006/relationships/hyperlink" Target="https://t.co/Usf0c59r2S" TargetMode="External" /><Relationship Id="rId130" Type="http://schemas.openxmlformats.org/officeDocument/2006/relationships/hyperlink" Target="https://t.co/p546HRqqI3" TargetMode="External" /><Relationship Id="rId131" Type="http://schemas.openxmlformats.org/officeDocument/2006/relationships/hyperlink" Target="https://t.co/Z7trTsbr8U" TargetMode="External" /><Relationship Id="rId132" Type="http://schemas.openxmlformats.org/officeDocument/2006/relationships/hyperlink" Target="https://t.co/zMlXfQ8qjY" TargetMode="External" /><Relationship Id="rId133" Type="http://schemas.openxmlformats.org/officeDocument/2006/relationships/hyperlink" Target="https://t.co/6ZbKiU7cg3" TargetMode="External" /><Relationship Id="rId134" Type="http://schemas.openxmlformats.org/officeDocument/2006/relationships/hyperlink" Target="https://t.co/oF1m9aomEU" TargetMode="External" /><Relationship Id="rId135" Type="http://schemas.openxmlformats.org/officeDocument/2006/relationships/hyperlink" Target="https://t.co/gFopq7Dcw5" TargetMode="External" /><Relationship Id="rId136" Type="http://schemas.openxmlformats.org/officeDocument/2006/relationships/hyperlink" Target="https://t.co/mYzVNLkeKp" TargetMode="External" /><Relationship Id="rId137" Type="http://schemas.openxmlformats.org/officeDocument/2006/relationships/hyperlink" Target="https://t.co/KpfptJU0YS" TargetMode="External" /><Relationship Id="rId138" Type="http://schemas.openxmlformats.org/officeDocument/2006/relationships/hyperlink" Target="https://t.co/YfAsuovHEg" TargetMode="External" /><Relationship Id="rId139" Type="http://schemas.openxmlformats.org/officeDocument/2006/relationships/hyperlink" Target="https://t.co/HFTvZgQTPY" TargetMode="External" /><Relationship Id="rId140" Type="http://schemas.openxmlformats.org/officeDocument/2006/relationships/hyperlink" Target="https://t.co/aulh3MynbL" TargetMode="External" /><Relationship Id="rId141" Type="http://schemas.openxmlformats.org/officeDocument/2006/relationships/hyperlink" Target="https://t.co/wsK1mKgb9q" TargetMode="External" /><Relationship Id="rId142" Type="http://schemas.openxmlformats.org/officeDocument/2006/relationships/hyperlink" Target="https://t.co/VROpnGEY77" TargetMode="External" /><Relationship Id="rId143" Type="http://schemas.openxmlformats.org/officeDocument/2006/relationships/hyperlink" Target="https://t.co/HBKn3SaPR0" TargetMode="External" /><Relationship Id="rId144" Type="http://schemas.openxmlformats.org/officeDocument/2006/relationships/hyperlink" Target="https://t.co/1lVNR0rl7c" TargetMode="External" /><Relationship Id="rId145" Type="http://schemas.openxmlformats.org/officeDocument/2006/relationships/hyperlink" Target="https://t.co/U2q220xBQx" TargetMode="External" /><Relationship Id="rId146" Type="http://schemas.openxmlformats.org/officeDocument/2006/relationships/hyperlink" Target="https://t.co/OoIMyQVCA6" TargetMode="External" /><Relationship Id="rId147" Type="http://schemas.openxmlformats.org/officeDocument/2006/relationships/hyperlink" Target="https://t.co/DvKB5iLJsz" TargetMode="External" /><Relationship Id="rId148" Type="http://schemas.openxmlformats.org/officeDocument/2006/relationships/hyperlink" Target="https://t.co/iOu8QTNVwp" TargetMode="External" /><Relationship Id="rId149" Type="http://schemas.openxmlformats.org/officeDocument/2006/relationships/hyperlink" Target="https://t.co/jSTVLpAqhH" TargetMode="External" /><Relationship Id="rId150" Type="http://schemas.openxmlformats.org/officeDocument/2006/relationships/hyperlink" Target="https://t.co/35ZBdqql3o" TargetMode="External" /><Relationship Id="rId151" Type="http://schemas.openxmlformats.org/officeDocument/2006/relationships/hyperlink" Target="https://t.co/DKHlKSmIcY" TargetMode="External" /><Relationship Id="rId152" Type="http://schemas.openxmlformats.org/officeDocument/2006/relationships/hyperlink" Target="https://t.co/em5nIS8E7F" TargetMode="External" /><Relationship Id="rId153" Type="http://schemas.openxmlformats.org/officeDocument/2006/relationships/hyperlink" Target="https://t.co/Gp6mwTYstK" TargetMode="External" /><Relationship Id="rId154" Type="http://schemas.openxmlformats.org/officeDocument/2006/relationships/hyperlink" Target="https://t.co/xpXntBpdp0" TargetMode="External" /><Relationship Id="rId155" Type="http://schemas.openxmlformats.org/officeDocument/2006/relationships/hyperlink" Target="https://t.co/qaMKE25oGm" TargetMode="External" /><Relationship Id="rId156" Type="http://schemas.openxmlformats.org/officeDocument/2006/relationships/hyperlink" Target="https://t.co/zaLZgu2inV" TargetMode="External" /><Relationship Id="rId157" Type="http://schemas.openxmlformats.org/officeDocument/2006/relationships/hyperlink" Target="https://t.co/TpHa3RAPZW" TargetMode="External" /><Relationship Id="rId158" Type="http://schemas.openxmlformats.org/officeDocument/2006/relationships/hyperlink" Target="https://t.co/zaLZgu2inV" TargetMode="External" /><Relationship Id="rId159" Type="http://schemas.openxmlformats.org/officeDocument/2006/relationships/hyperlink" Target="https://t.co/gOAZz7Sj49" TargetMode="External" /><Relationship Id="rId160" Type="http://schemas.openxmlformats.org/officeDocument/2006/relationships/hyperlink" Target="https://t.co/CkSgZm1WZe" TargetMode="External" /><Relationship Id="rId161" Type="http://schemas.openxmlformats.org/officeDocument/2006/relationships/hyperlink" Target="https://t.co/YajdViXfc1" TargetMode="External" /><Relationship Id="rId162" Type="http://schemas.openxmlformats.org/officeDocument/2006/relationships/hyperlink" Target="https://t.co/n7UCVo3Lut" TargetMode="External" /><Relationship Id="rId163" Type="http://schemas.openxmlformats.org/officeDocument/2006/relationships/hyperlink" Target="https://t.co/UggbLso16d" TargetMode="External" /><Relationship Id="rId164" Type="http://schemas.openxmlformats.org/officeDocument/2006/relationships/hyperlink" Target="https://t.co/AJa2egpefd" TargetMode="External" /><Relationship Id="rId165" Type="http://schemas.openxmlformats.org/officeDocument/2006/relationships/hyperlink" Target="https://t.co/5IQ8cd6tV6" TargetMode="External" /><Relationship Id="rId166" Type="http://schemas.openxmlformats.org/officeDocument/2006/relationships/hyperlink" Target="https://t.co/MFToVdgSXZ" TargetMode="External" /><Relationship Id="rId167" Type="http://schemas.openxmlformats.org/officeDocument/2006/relationships/hyperlink" Target="https://t.co/UK1WgjeUZo" TargetMode="External" /><Relationship Id="rId168" Type="http://schemas.openxmlformats.org/officeDocument/2006/relationships/hyperlink" Target="https://t.co/EkG6ZPbdsO" TargetMode="External" /><Relationship Id="rId169" Type="http://schemas.openxmlformats.org/officeDocument/2006/relationships/hyperlink" Target="https://t.co/u26leLzB0W" TargetMode="External" /><Relationship Id="rId170" Type="http://schemas.openxmlformats.org/officeDocument/2006/relationships/hyperlink" Target="https://t.co/P5QRk0JF62" TargetMode="External" /><Relationship Id="rId171" Type="http://schemas.openxmlformats.org/officeDocument/2006/relationships/hyperlink" Target="https://t.co/dv7aszFwfO" TargetMode="External" /><Relationship Id="rId172" Type="http://schemas.openxmlformats.org/officeDocument/2006/relationships/hyperlink" Target="https://t.co/Yx9DSxk4ly" TargetMode="External" /><Relationship Id="rId173" Type="http://schemas.openxmlformats.org/officeDocument/2006/relationships/hyperlink" Target="https://t.co/1loVewANUz" TargetMode="External" /><Relationship Id="rId174" Type="http://schemas.openxmlformats.org/officeDocument/2006/relationships/hyperlink" Target="https://t.co/ddG0WWhbbO" TargetMode="External" /><Relationship Id="rId175" Type="http://schemas.openxmlformats.org/officeDocument/2006/relationships/hyperlink" Target="https://t.co/s6MEJxcUig" TargetMode="External" /><Relationship Id="rId176" Type="http://schemas.openxmlformats.org/officeDocument/2006/relationships/hyperlink" Target="http://t.co/Abcydlf2YW" TargetMode="External" /><Relationship Id="rId177" Type="http://schemas.openxmlformats.org/officeDocument/2006/relationships/hyperlink" Target="https://t.co/UvFR5CfMf6" TargetMode="External" /><Relationship Id="rId178" Type="http://schemas.openxmlformats.org/officeDocument/2006/relationships/hyperlink" Target="https://t.co/TkTeLJH7rv" TargetMode="External" /><Relationship Id="rId179" Type="http://schemas.openxmlformats.org/officeDocument/2006/relationships/hyperlink" Target="https://t.co/5dlI4afzBd" TargetMode="External" /><Relationship Id="rId180" Type="http://schemas.openxmlformats.org/officeDocument/2006/relationships/hyperlink" Target="https://t.co/N7O0TD4JLV" TargetMode="External" /><Relationship Id="rId181" Type="http://schemas.openxmlformats.org/officeDocument/2006/relationships/hyperlink" Target="https://t.co/8VWBxVLshC" TargetMode="External" /><Relationship Id="rId182" Type="http://schemas.openxmlformats.org/officeDocument/2006/relationships/hyperlink" Target="https://t.co/9UI8vHd2nW" TargetMode="External" /><Relationship Id="rId183" Type="http://schemas.openxmlformats.org/officeDocument/2006/relationships/hyperlink" Target="https://t.co/Us2e1XVvjv" TargetMode="External" /><Relationship Id="rId184" Type="http://schemas.openxmlformats.org/officeDocument/2006/relationships/hyperlink" Target="https://t.co/fGzkBlbzML" TargetMode="External" /><Relationship Id="rId185" Type="http://schemas.openxmlformats.org/officeDocument/2006/relationships/hyperlink" Target="https://t.co/F3fLcf5sH7" TargetMode="External" /><Relationship Id="rId186" Type="http://schemas.openxmlformats.org/officeDocument/2006/relationships/hyperlink" Target="https://t.co/PKYR9Arz7Y" TargetMode="External" /><Relationship Id="rId187" Type="http://schemas.openxmlformats.org/officeDocument/2006/relationships/hyperlink" Target="https://t.co/xZdztvKRca" TargetMode="External" /><Relationship Id="rId188" Type="http://schemas.openxmlformats.org/officeDocument/2006/relationships/hyperlink" Target="https://t.co/9ceKgbK2yA" TargetMode="External" /><Relationship Id="rId189" Type="http://schemas.openxmlformats.org/officeDocument/2006/relationships/hyperlink" Target="https://t.co/N0uMdOw7sx" TargetMode="External" /><Relationship Id="rId190" Type="http://schemas.openxmlformats.org/officeDocument/2006/relationships/hyperlink" Target="https://t.co/BwPxogts6t" TargetMode="External" /><Relationship Id="rId191" Type="http://schemas.openxmlformats.org/officeDocument/2006/relationships/hyperlink" Target="https://t.co/bLb6yLBGWq" TargetMode="External" /><Relationship Id="rId192" Type="http://schemas.openxmlformats.org/officeDocument/2006/relationships/hyperlink" Target="https://t.co/K7Q25DNqzQ" TargetMode="External" /><Relationship Id="rId193" Type="http://schemas.openxmlformats.org/officeDocument/2006/relationships/hyperlink" Target="https://t.co/fML3Zy9urY" TargetMode="External" /><Relationship Id="rId194" Type="http://schemas.openxmlformats.org/officeDocument/2006/relationships/hyperlink" Target="https://pbs.twimg.com/profile_banners/1111209196610043904/1556635601" TargetMode="External" /><Relationship Id="rId195" Type="http://schemas.openxmlformats.org/officeDocument/2006/relationships/hyperlink" Target="https://pbs.twimg.com/profile_banners/47417553/1547569144" TargetMode="External" /><Relationship Id="rId196" Type="http://schemas.openxmlformats.org/officeDocument/2006/relationships/hyperlink" Target="https://pbs.twimg.com/profile_banners/274567918/1506224476" TargetMode="External" /><Relationship Id="rId197" Type="http://schemas.openxmlformats.org/officeDocument/2006/relationships/hyperlink" Target="https://pbs.twimg.com/profile_banners/60465909/1507672969" TargetMode="External" /><Relationship Id="rId198" Type="http://schemas.openxmlformats.org/officeDocument/2006/relationships/hyperlink" Target="https://pbs.twimg.com/profile_banners/17610785/1556237034" TargetMode="External" /><Relationship Id="rId199" Type="http://schemas.openxmlformats.org/officeDocument/2006/relationships/hyperlink" Target="https://pbs.twimg.com/profile_banners/566799745/1523240277" TargetMode="External" /><Relationship Id="rId200" Type="http://schemas.openxmlformats.org/officeDocument/2006/relationships/hyperlink" Target="https://pbs.twimg.com/profile_banners/50096544/1562615440" TargetMode="External" /><Relationship Id="rId201" Type="http://schemas.openxmlformats.org/officeDocument/2006/relationships/hyperlink" Target="https://pbs.twimg.com/profile_banners/19426551/1556406501" TargetMode="External" /><Relationship Id="rId202" Type="http://schemas.openxmlformats.org/officeDocument/2006/relationships/hyperlink" Target="https://pbs.twimg.com/profile_banners/550535401/1556256358" TargetMode="External" /><Relationship Id="rId203" Type="http://schemas.openxmlformats.org/officeDocument/2006/relationships/hyperlink" Target="https://pbs.twimg.com/profile_banners/22146282/1555677911" TargetMode="External" /><Relationship Id="rId204" Type="http://schemas.openxmlformats.org/officeDocument/2006/relationships/hyperlink" Target="https://pbs.twimg.com/profile_banners/105147032/1560206102" TargetMode="External" /><Relationship Id="rId205" Type="http://schemas.openxmlformats.org/officeDocument/2006/relationships/hyperlink" Target="https://pbs.twimg.com/profile_banners/463449029/1546383001" TargetMode="External" /><Relationship Id="rId206" Type="http://schemas.openxmlformats.org/officeDocument/2006/relationships/hyperlink" Target="https://pbs.twimg.com/profile_banners/397719596/1533697646" TargetMode="External" /><Relationship Id="rId207" Type="http://schemas.openxmlformats.org/officeDocument/2006/relationships/hyperlink" Target="https://pbs.twimg.com/profile_banners/47964412/1557153520" TargetMode="External" /><Relationship Id="rId208" Type="http://schemas.openxmlformats.org/officeDocument/2006/relationships/hyperlink" Target="https://pbs.twimg.com/profile_banners/278855421/1544382385" TargetMode="External" /><Relationship Id="rId209" Type="http://schemas.openxmlformats.org/officeDocument/2006/relationships/hyperlink" Target="https://pbs.twimg.com/profile_banners/334359116/1439998135" TargetMode="External" /><Relationship Id="rId210" Type="http://schemas.openxmlformats.org/officeDocument/2006/relationships/hyperlink" Target="https://pbs.twimg.com/profile_banners/420023946/1467746248" TargetMode="External" /><Relationship Id="rId211" Type="http://schemas.openxmlformats.org/officeDocument/2006/relationships/hyperlink" Target="https://pbs.twimg.com/profile_banners/1312367672/1550804179" TargetMode="External" /><Relationship Id="rId212" Type="http://schemas.openxmlformats.org/officeDocument/2006/relationships/hyperlink" Target="https://pbs.twimg.com/profile_banners/20495703/1490112258" TargetMode="External" /><Relationship Id="rId213" Type="http://schemas.openxmlformats.org/officeDocument/2006/relationships/hyperlink" Target="https://pbs.twimg.com/profile_banners/264344355/1502328427" TargetMode="External" /><Relationship Id="rId214" Type="http://schemas.openxmlformats.org/officeDocument/2006/relationships/hyperlink" Target="https://pbs.twimg.com/profile_banners/35890043/1561478870" TargetMode="External" /><Relationship Id="rId215" Type="http://schemas.openxmlformats.org/officeDocument/2006/relationships/hyperlink" Target="https://pbs.twimg.com/profile_banners/1057255670/1553912750" TargetMode="External" /><Relationship Id="rId216" Type="http://schemas.openxmlformats.org/officeDocument/2006/relationships/hyperlink" Target="https://pbs.twimg.com/profile_banners/1080906374383423488/1552545724" TargetMode="External" /><Relationship Id="rId217" Type="http://schemas.openxmlformats.org/officeDocument/2006/relationships/hyperlink" Target="https://pbs.twimg.com/profile_banners/207672098/1562957038" TargetMode="External" /><Relationship Id="rId218" Type="http://schemas.openxmlformats.org/officeDocument/2006/relationships/hyperlink" Target="https://pbs.twimg.com/profile_banners/335567535/1562443565" TargetMode="External" /><Relationship Id="rId219" Type="http://schemas.openxmlformats.org/officeDocument/2006/relationships/hyperlink" Target="https://pbs.twimg.com/profile_banners/25113456/1558738533" TargetMode="External" /><Relationship Id="rId220" Type="http://schemas.openxmlformats.org/officeDocument/2006/relationships/hyperlink" Target="https://pbs.twimg.com/profile_banners/1516872757/1527624307" TargetMode="External" /><Relationship Id="rId221" Type="http://schemas.openxmlformats.org/officeDocument/2006/relationships/hyperlink" Target="https://pbs.twimg.com/profile_banners/68504781/1506875471" TargetMode="External" /><Relationship Id="rId222" Type="http://schemas.openxmlformats.org/officeDocument/2006/relationships/hyperlink" Target="https://pbs.twimg.com/profile_banners/811997198/1462905713" TargetMode="External" /><Relationship Id="rId223" Type="http://schemas.openxmlformats.org/officeDocument/2006/relationships/hyperlink" Target="https://pbs.twimg.com/profile_banners/305282057/1555729751" TargetMode="External" /><Relationship Id="rId224" Type="http://schemas.openxmlformats.org/officeDocument/2006/relationships/hyperlink" Target="https://pbs.twimg.com/profile_banners/2895636942/1537890952" TargetMode="External" /><Relationship Id="rId225" Type="http://schemas.openxmlformats.org/officeDocument/2006/relationships/hyperlink" Target="https://pbs.twimg.com/profile_banners/208267169/1559752696" TargetMode="External" /><Relationship Id="rId226" Type="http://schemas.openxmlformats.org/officeDocument/2006/relationships/hyperlink" Target="https://pbs.twimg.com/profile_banners/25545388/1559185948" TargetMode="External" /><Relationship Id="rId227" Type="http://schemas.openxmlformats.org/officeDocument/2006/relationships/hyperlink" Target="https://pbs.twimg.com/profile_banners/81731828/1483908795" TargetMode="External" /><Relationship Id="rId228" Type="http://schemas.openxmlformats.org/officeDocument/2006/relationships/hyperlink" Target="https://pbs.twimg.com/profile_banners/566750129/1385030862" TargetMode="External" /><Relationship Id="rId229" Type="http://schemas.openxmlformats.org/officeDocument/2006/relationships/hyperlink" Target="https://pbs.twimg.com/profile_banners/935353027640246273/1511841856" TargetMode="External" /><Relationship Id="rId230" Type="http://schemas.openxmlformats.org/officeDocument/2006/relationships/hyperlink" Target="https://pbs.twimg.com/profile_banners/713374440868827137/1557237691" TargetMode="External" /><Relationship Id="rId231" Type="http://schemas.openxmlformats.org/officeDocument/2006/relationships/hyperlink" Target="https://pbs.twimg.com/profile_banners/339525672/1467679271" TargetMode="External" /><Relationship Id="rId232" Type="http://schemas.openxmlformats.org/officeDocument/2006/relationships/hyperlink" Target="https://pbs.twimg.com/profile_banners/1082288777207472128/1547821839" TargetMode="External" /><Relationship Id="rId233" Type="http://schemas.openxmlformats.org/officeDocument/2006/relationships/hyperlink" Target="https://pbs.twimg.com/profile_banners/1021252087567376385/1562572894" TargetMode="External" /><Relationship Id="rId234" Type="http://schemas.openxmlformats.org/officeDocument/2006/relationships/hyperlink" Target="https://pbs.twimg.com/profile_banners/713143/1556224249" TargetMode="External" /><Relationship Id="rId235" Type="http://schemas.openxmlformats.org/officeDocument/2006/relationships/hyperlink" Target="https://pbs.twimg.com/profile_banners/19383279/1556806338" TargetMode="External" /><Relationship Id="rId236" Type="http://schemas.openxmlformats.org/officeDocument/2006/relationships/hyperlink" Target="https://pbs.twimg.com/profile_banners/168681472/1533922407" TargetMode="External" /><Relationship Id="rId237" Type="http://schemas.openxmlformats.org/officeDocument/2006/relationships/hyperlink" Target="https://pbs.twimg.com/profile_banners/3107841168/1517033225" TargetMode="External" /><Relationship Id="rId238" Type="http://schemas.openxmlformats.org/officeDocument/2006/relationships/hyperlink" Target="https://pbs.twimg.com/profile_banners/21278402/1447198770" TargetMode="External" /><Relationship Id="rId239" Type="http://schemas.openxmlformats.org/officeDocument/2006/relationships/hyperlink" Target="https://pbs.twimg.com/profile_banners/240734425/1558537450" TargetMode="External" /><Relationship Id="rId240" Type="http://schemas.openxmlformats.org/officeDocument/2006/relationships/hyperlink" Target="https://pbs.twimg.com/profile_banners/2414840258/1559624931" TargetMode="External" /><Relationship Id="rId241" Type="http://schemas.openxmlformats.org/officeDocument/2006/relationships/hyperlink" Target="https://pbs.twimg.com/profile_banners/1895719574/1559105336" TargetMode="External" /><Relationship Id="rId242" Type="http://schemas.openxmlformats.org/officeDocument/2006/relationships/hyperlink" Target="https://pbs.twimg.com/profile_banners/460438767/1547783874" TargetMode="External" /><Relationship Id="rId243" Type="http://schemas.openxmlformats.org/officeDocument/2006/relationships/hyperlink" Target="https://pbs.twimg.com/profile_banners/2393267215/1549222793" TargetMode="External" /><Relationship Id="rId244" Type="http://schemas.openxmlformats.org/officeDocument/2006/relationships/hyperlink" Target="https://pbs.twimg.com/profile_banners/16729536/1536860810" TargetMode="External" /><Relationship Id="rId245" Type="http://schemas.openxmlformats.org/officeDocument/2006/relationships/hyperlink" Target="https://pbs.twimg.com/profile_banners/16332223/1562000847" TargetMode="External" /><Relationship Id="rId246" Type="http://schemas.openxmlformats.org/officeDocument/2006/relationships/hyperlink" Target="https://pbs.twimg.com/profile_banners/2572318966/1488251093" TargetMode="External" /><Relationship Id="rId247" Type="http://schemas.openxmlformats.org/officeDocument/2006/relationships/hyperlink" Target="https://pbs.twimg.com/profile_banners/180884045/1560955330" TargetMode="External" /><Relationship Id="rId248" Type="http://schemas.openxmlformats.org/officeDocument/2006/relationships/hyperlink" Target="https://pbs.twimg.com/profile_banners/723574902679171072/1471837531" TargetMode="External" /><Relationship Id="rId249" Type="http://schemas.openxmlformats.org/officeDocument/2006/relationships/hyperlink" Target="https://pbs.twimg.com/profile_banners/1210369135/1561959124" TargetMode="External" /><Relationship Id="rId250" Type="http://schemas.openxmlformats.org/officeDocument/2006/relationships/hyperlink" Target="https://pbs.twimg.com/profile_banners/1138271676263780353/1560221254" TargetMode="External" /><Relationship Id="rId251" Type="http://schemas.openxmlformats.org/officeDocument/2006/relationships/hyperlink" Target="https://pbs.twimg.com/profile_banners/4049765654/1514498149" TargetMode="External" /><Relationship Id="rId252" Type="http://schemas.openxmlformats.org/officeDocument/2006/relationships/hyperlink" Target="https://pbs.twimg.com/profile_banners/388413250/1553133570" TargetMode="External" /><Relationship Id="rId253" Type="http://schemas.openxmlformats.org/officeDocument/2006/relationships/hyperlink" Target="https://pbs.twimg.com/profile_banners/940006003/1508300245" TargetMode="External" /><Relationship Id="rId254" Type="http://schemas.openxmlformats.org/officeDocument/2006/relationships/hyperlink" Target="https://pbs.twimg.com/profile_banners/464341176/1524077934" TargetMode="External" /><Relationship Id="rId255" Type="http://schemas.openxmlformats.org/officeDocument/2006/relationships/hyperlink" Target="https://pbs.twimg.com/profile_banners/861047542355808257/1556430434" TargetMode="External" /><Relationship Id="rId256" Type="http://schemas.openxmlformats.org/officeDocument/2006/relationships/hyperlink" Target="https://pbs.twimg.com/profile_banners/440989511/1544652910" TargetMode="External" /><Relationship Id="rId257" Type="http://schemas.openxmlformats.org/officeDocument/2006/relationships/hyperlink" Target="https://pbs.twimg.com/profile_banners/232095732/1407522010" TargetMode="External" /><Relationship Id="rId258" Type="http://schemas.openxmlformats.org/officeDocument/2006/relationships/hyperlink" Target="https://pbs.twimg.com/profile_banners/279425928/1540599375" TargetMode="External" /><Relationship Id="rId259" Type="http://schemas.openxmlformats.org/officeDocument/2006/relationships/hyperlink" Target="https://pbs.twimg.com/profile_banners/377245272/1507960118" TargetMode="External" /><Relationship Id="rId260" Type="http://schemas.openxmlformats.org/officeDocument/2006/relationships/hyperlink" Target="https://pbs.twimg.com/profile_banners/1136601391/1563211743" TargetMode="External" /><Relationship Id="rId261" Type="http://schemas.openxmlformats.org/officeDocument/2006/relationships/hyperlink" Target="https://pbs.twimg.com/profile_banners/452687253/1545466706" TargetMode="External" /><Relationship Id="rId262" Type="http://schemas.openxmlformats.org/officeDocument/2006/relationships/hyperlink" Target="https://pbs.twimg.com/profile_banners/16347506/1560514009" TargetMode="External" /><Relationship Id="rId263" Type="http://schemas.openxmlformats.org/officeDocument/2006/relationships/hyperlink" Target="https://pbs.twimg.com/profile_banners/345606922/1541459193" TargetMode="External" /><Relationship Id="rId264" Type="http://schemas.openxmlformats.org/officeDocument/2006/relationships/hyperlink" Target="https://pbs.twimg.com/profile_banners/966217171436220417/1536470300" TargetMode="External" /><Relationship Id="rId265" Type="http://schemas.openxmlformats.org/officeDocument/2006/relationships/hyperlink" Target="https://pbs.twimg.com/profile_banners/2996355326/1422235577" TargetMode="External" /><Relationship Id="rId266" Type="http://schemas.openxmlformats.org/officeDocument/2006/relationships/hyperlink" Target="https://pbs.twimg.com/profile_banners/66759007/1539710270" TargetMode="External" /><Relationship Id="rId267" Type="http://schemas.openxmlformats.org/officeDocument/2006/relationships/hyperlink" Target="https://pbs.twimg.com/profile_banners/823767834685648896/1562093443" TargetMode="External" /><Relationship Id="rId268" Type="http://schemas.openxmlformats.org/officeDocument/2006/relationships/hyperlink" Target="https://pbs.twimg.com/profile_banners/267244472/1469214385" TargetMode="External" /><Relationship Id="rId269" Type="http://schemas.openxmlformats.org/officeDocument/2006/relationships/hyperlink" Target="https://pbs.twimg.com/profile_banners/3410852199/1538448338" TargetMode="External" /><Relationship Id="rId270" Type="http://schemas.openxmlformats.org/officeDocument/2006/relationships/hyperlink" Target="https://pbs.twimg.com/profile_banners/33449838/1486395069" TargetMode="External" /><Relationship Id="rId271" Type="http://schemas.openxmlformats.org/officeDocument/2006/relationships/hyperlink" Target="https://pbs.twimg.com/profile_banners/990456442447478786/1556253900" TargetMode="External" /><Relationship Id="rId272" Type="http://schemas.openxmlformats.org/officeDocument/2006/relationships/hyperlink" Target="https://pbs.twimg.com/profile_banners/614084694/1511674045" TargetMode="External" /><Relationship Id="rId273" Type="http://schemas.openxmlformats.org/officeDocument/2006/relationships/hyperlink" Target="https://pbs.twimg.com/profile_banners/1071880762729754624/1562561794" TargetMode="External" /><Relationship Id="rId274" Type="http://schemas.openxmlformats.org/officeDocument/2006/relationships/hyperlink" Target="https://pbs.twimg.com/profile_banners/1471435670/1522266190" TargetMode="External" /><Relationship Id="rId275" Type="http://schemas.openxmlformats.org/officeDocument/2006/relationships/hyperlink" Target="https://pbs.twimg.com/profile_banners/553185227/1504291926" TargetMode="External" /><Relationship Id="rId276" Type="http://schemas.openxmlformats.org/officeDocument/2006/relationships/hyperlink" Target="https://pbs.twimg.com/profile_banners/1033798772/1473643715" TargetMode="External" /><Relationship Id="rId277" Type="http://schemas.openxmlformats.org/officeDocument/2006/relationships/hyperlink" Target="https://pbs.twimg.com/profile_banners/15459807/1404399003" TargetMode="External" /><Relationship Id="rId278" Type="http://schemas.openxmlformats.org/officeDocument/2006/relationships/hyperlink" Target="https://pbs.twimg.com/profile_banners/2688251669/1517830020" TargetMode="External" /><Relationship Id="rId279" Type="http://schemas.openxmlformats.org/officeDocument/2006/relationships/hyperlink" Target="https://pbs.twimg.com/profile_banners/1920064568/1500739036" TargetMode="External" /><Relationship Id="rId280" Type="http://schemas.openxmlformats.org/officeDocument/2006/relationships/hyperlink" Target="https://pbs.twimg.com/profile_banners/920691581274832896/1508346078" TargetMode="External" /><Relationship Id="rId281" Type="http://schemas.openxmlformats.org/officeDocument/2006/relationships/hyperlink" Target="https://pbs.twimg.com/profile_banners/310362110/1504727551" TargetMode="External" /><Relationship Id="rId282" Type="http://schemas.openxmlformats.org/officeDocument/2006/relationships/hyperlink" Target="https://pbs.twimg.com/profile_banners/289992853/1539972741" TargetMode="External" /><Relationship Id="rId283" Type="http://schemas.openxmlformats.org/officeDocument/2006/relationships/hyperlink" Target="https://pbs.twimg.com/profile_banners/2768478797/1549654772" TargetMode="External" /><Relationship Id="rId284" Type="http://schemas.openxmlformats.org/officeDocument/2006/relationships/hyperlink" Target="https://pbs.twimg.com/profile_banners/66758174/1539708382" TargetMode="External" /><Relationship Id="rId285" Type="http://schemas.openxmlformats.org/officeDocument/2006/relationships/hyperlink" Target="https://pbs.twimg.com/profile_banners/895864198152032256/1502426450" TargetMode="External" /><Relationship Id="rId286" Type="http://schemas.openxmlformats.org/officeDocument/2006/relationships/hyperlink" Target="https://pbs.twimg.com/profile_banners/2594902104/1541089357" TargetMode="External" /><Relationship Id="rId287" Type="http://schemas.openxmlformats.org/officeDocument/2006/relationships/hyperlink" Target="https://pbs.twimg.com/profile_banners/25084916/1559851514" TargetMode="External" /><Relationship Id="rId288" Type="http://schemas.openxmlformats.org/officeDocument/2006/relationships/hyperlink" Target="https://pbs.twimg.com/profile_banners/274394039/1524091950" TargetMode="External" /><Relationship Id="rId289" Type="http://schemas.openxmlformats.org/officeDocument/2006/relationships/hyperlink" Target="https://pbs.twimg.com/profile_banners/1095380031487004672/1549994234" TargetMode="External" /><Relationship Id="rId290" Type="http://schemas.openxmlformats.org/officeDocument/2006/relationships/hyperlink" Target="https://pbs.twimg.com/profile_banners/1442251675/1557948726" TargetMode="External" /><Relationship Id="rId291" Type="http://schemas.openxmlformats.org/officeDocument/2006/relationships/hyperlink" Target="https://pbs.twimg.com/profile_banners/541304690/1501381493" TargetMode="External" /><Relationship Id="rId292" Type="http://schemas.openxmlformats.org/officeDocument/2006/relationships/hyperlink" Target="https://pbs.twimg.com/profile_banners/2775840770/1561389640" TargetMode="External" /><Relationship Id="rId293" Type="http://schemas.openxmlformats.org/officeDocument/2006/relationships/hyperlink" Target="https://pbs.twimg.com/profile_banners/876589239596724229/1515523995" TargetMode="External" /><Relationship Id="rId294" Type="http://schemas.openxmlformats.org/officeDocument/2006/relationships/hyperlink" Target="https://pbs.twimg.com/profile_banners/203611493/1559952492" TargetMode="External" /><Relationship Id="rId295" Type="http://schemas.openxmlformats.org/officeDocument/2006/relationships/hyperlink" Target="https://pbs.twimg.com/profile_banners/2517587523/1559009395" TargetMode="External" /><Relationship Id="rId296" Type="http://schemas.openxmlformats.org/officeDocument/2006/relationships/hyperlink" Target="https://pbs.twimg.com/profile_banners/312692899/1560355736" TargetMode="External" /><Relationship Id="rId297" Type="http://schemas.openxmlformats.org/officeDocument/2006/relationships/hyperlink" Target="https://pbs.twimg.com/profile_banners/17076218/1561411962" TargetMode="External" /><Relationship Id="rId298" Type="http://schemas.openxmlformats.org/officeDocument/2006/relationships/hyperlink" Target="https://pbs.twimg.com/profile_banners/1278812966/1500903571" TargetMode="External" /><Relationship Id="rId299" Type="http://schemas.openxmlformats.org/officeDocument/2006/relationships/hyperlink" Target="https://pbs.twimg.com/profile_banners/2258071585/1562043690" TargetMode="External" /><Relationship Id="rId300" Type="http://schemas.openxmlformats.org/officeDocument/2006/relationships/hyperlink" Target="https://pbs.twimg.com/profile_banners/211760389/1351445063" TargetMode="External" /><Relationship Id="rId301" Type="http://schemas.openxmlformats.org/officeDocument/2006/relationships/hyperlink" Target="https://pbs.twimg.com/profile_banners/427956863/1552977326" TargetMode="External" /><Relationship Id="rId302" Type="http://schemas.openxmlformats.org/officeDocument/2006/relationships/hyperlink" Target="https://pbs.twimg.com/profile_banners/537353731/1560357975" TargetMode="External" /><Relationship Id="rId303" Type="http://schemas.openxmlformats.org/officeDocument/2006/relationships/hyperlink" Target="https://pbs.twimg.com/profile_banners/593354286/1523823704" TargetMode="External" /><Relationship Id="rId304" Type="http://schemas.openxmlformats.org/officeDocument/2006/relationships/hyperlink" Target="https://pbs.twimg.com/profile_banners/179372981/1562536685" TargetMode="External" /><Relationship Id="rId305" Type="http://schemas.openxmlformats.org/officeDocument/2006/relationships/hyperlink" Target="https://pbs.twimg.com/profile_banners/259493529/1556257903" TargetMode="External" /><Relationship Id="rId306" Type="http://schemas.openxmlformats.org/officeDocument/2006/relationships/hyperlink" Target="https://pbs.twimg.com/profile_banners/58307473/1406221788" TargetMode="External" /><Relationship Id="rId307" Type="http://schemas.openxmlformats.org/officeDocument/2006/relationships/hyperlink" Target="https://pbs.twimg.com/profile_banners/2813714065/1559944667" TargetMode="External" /><Relationship Id="rId308" Type="http://schemas.openxmlformats.org/officeDocument/2006/relationships/hyperlink" Target="https://pbs.twimg.com/profile_banners/232070373/1558110842" TargetMode="External" /><Relationship Id="rId309" Type="http://schemas.openxmlformats.org/officeDocument/2006/relationships/hyperlink" Target="https://pbs.twimg.com/profile_banners/4920089085/1560950825" TargetMode="External" /><Relationship Id="rId310" Type="http://schemas.openxmlformats.org/officeDocument/2006/relationships/hyperlink" Target="https://pbs.twimg.com/profile_banners/4710263534/1542393985" TargetMode="External" /><Relationship Id="rId311" Type="http://schemas.openxmlformats.org/officeDocument/2006/relationships/hyperlink" Target="https://pbs.twimg.com/profile_banners/981729133615955969/1561225470" TargetMode="External" /><Relationship Id="rId312" Type="http://schemas.openxmlformats.org/officeDocument/2006/relationships/hyperlink" Target="https://pbs.twimg.com/profile_banners/514971815/1545949710" TargetMode="External" /><Relationship Id="rId313" Type="http://schemas.openxmlformats.org/officeDocument/2006/relationships/hyperlink" Target="https://pbs.twimg.com/profile_banners/214287552/1543992057" TargetMode="External" /><Relationship Id="rId314" Type="http://schemas.openxmlformats.org/officeDocument/2006/relationships/hyperlink" Target="https://pbs.twimg.com/profile_banners/2995207581/1489264110" TargetMode="External" /><Relationship Id="rId315" Type="http://schemas.openxmlformats.org/officeDocument/2006/relationships/hyperlink" Target="https://pbs.twimg.com/profile_banners/27561107/1560851412" TargetMode="External" /><Relationship Id="rId316" Type="http://schemas.openxmlformats.org/officeDocument/2006/relationships/hyperlink" Target="https://pbs.twimg.com/profile_banners/2269422532/1562219836" TargetMode="External" /><Relationship Id="rId317" Type="http://schemas.openxmlformats.org/officeDocument/2006/relationships/hyperlink" Target="https://pbs.twimg.com/profile_banners/238467895/1511611770" TargetMode="External" /><Relationship Id="rId318" Type="http://schemas.openxmlformats.org/officeDocument/2006/relationships/hyperlink" Target="https://pbs.twimg.com/profile_banners/762735058654367744/1552678754" TargetMode="External" /><Relationship Id="rId319" Type="http://schemas.openxmlformats.org/officeDocument/2006/relationships/hyperlink" Target="https://pbs.twimg.com/profile_banners/105790677/1562829952" TargetMode="External" /><Relationship Id="rId320" Type="http://schemas.openxmlformats.org/officeDocument/2006/relationships/hyperlink" Target="https://pbs.twimg.com/profile_banners/232940302/1483939600" TargetMode="External" /><Relationship Id="rId321" Type="http://schemas.openxmlformats.org/officeDocument/2006/relationships/hyperlink" Target="https://pbs.twimg.com/profile_banners/2971893197/1562537163" TargetMode="External" /><Relationship Id="rId322" Type="http://schemas.openxmlformats.org/officeDocument/2006/relationships/hyperlink" Target="https://pbs.twimg.com/profile_banners/611426279/1560830726" TargetMode="External" /><Relationship Id="rId323" Type="http://schemas.openxmlformats.org/officeDocument/2006/relationships/hyperlink" Target="https://pbs.twimg.com/profile_banners/754200464/1548169196" TargetMode="External" /><Relationship Id="rId324" Type="http://schemas.openxmlformats.org/officeDocument/2006/relationships/hyperlink" Target="https://pbs.twimg.com/profile_banners/1149690618693636097/1562943717" TargetMode="External" /><Relationship Id="rId325" Type="http://schemas.openxmlformats.org/officeDocument/2006/relationships/hyperlink" Target="https://pbs.twimg.com/profile_banners/2323074721/1511114801" TargetMode="External" /><Relationship Id="rId326" Type="http://schemas.openxmlformats.org/officeDocument/2006/relationships/hyperlink" Target="https://pbs.twimg.com/profile_banners/347499064/1505911899" TargetMode="External" /><Relationship Id="rId327" Type="http://schemas.openxmlformats.org/officeDocument/2006/relationships/hyperlink" Target="https://pbs.twimg.com/profile_banners/606429964/1501513399" TargetMode="External" /><Relationship Id="rId328" Type="http://schemas.openxmlformats.org/officeDocument/2006/relationships/hyperlink" Target="https://pbs.twimg.com/profile_banners/191216401/1405074221" TargetMode="External" /><Relationship Id="rId329" Type="http://schemas.openxmlformats.org/officeDocument/2006/relationships/hyperlink" Target="https://pbs.twimg.com/profile_banners/497432910/1537219597" TargetMode="External" /><Relationship Id="rId330" Type="http://schemas.openxmlformats.org/officeDocument/2006/relationships/hyperlink" Target="https://pbs.twimg.com/profile_banners/163699759/1429395534" TargetMode="External" /><Relationship Id="rId331" Type="http://schemas.openxmlformats.org/officeDocument/2006/relationships/hyperlink" Target="https://pbs.twimg.com/profile_banners/328751094/1560473532" TargetMode="External" /><Relationship Id="rId332" Type="http://schemas.openxmlformats.org/officeDocument/2006/relationships/hyperlink" Target="https://pbs.twimg.com/profile_banners/336737783/1546819035" TargetMode="External" /><Relationship Id="rId333" Type="http://schemas.openxmlformats.org/officeDocument/2006/relationships/hyperlink" Target="https://pbs.twimg.com/profile_banners/1707986575/1562108253" TargetMode="External" /><Relationship Id="rId334" Type="http://schemas.openxmlformats.org/officeDocument/2006/relationships/hyperlink" Target="https://pbs.twimg.com/profile_banners/156813016/1505944137" TargetMode="External" /><Relationship Id="rId335" Type="http://schemas.openxmlformats.org/officeDocument/2006/relationships/hyperlink" Target="https://pbs.twimg.com/profile_banners/1887872900/1555136666" TargetMode="External" /><Relationship Id="rId336" Type="http://schemas.openxmlformats.org/officeDocument/2006/relationships/hyperlink" Target="https://pbs.twimg.com/profile_banners/2272157529/1498582685" TargetMode="External" /><Relationship Id="rId337" Type="http://schemas.openxmlformats.org/officeDocument/2006/relationships/hyperlink" Target="https://pbs.twimg.com/profile_banners/63425712/1387903663" TargetMode="External" /><Relationship Id="rId338" Type="http://schemas.openxmlformats.org/officeDocument/2006/relationships/hyperlink" Target="https://pbs.twimg.com/profile_banners/1029313621/1427479060" TargetMode="External" /><Relationship Id="rId339" Type="http://schemas.openxmlformats.org/officeDocument/2006/relationships/hyperlink" Target="https://pbs.twimg.com/profile_banners/389038362/1559753925" TargetMode="External" /><Relationship Id="rId340" Type="http://schemas.openxmlformats.org/officeDocument/2006/relationships/hyperlink" Target="https://pbs.twimg.com/profile_banners/1106339690146336770/1555712778" TargetMode="External" /><Relationship Id="rId341" Type="http://schemas.openxmlformats.org/officeDocument/2006/relationships/hyperlink" Target="https://pbs.twimg.com/profile_banners/8824902/1556115986" TargetMode="External" /><Relationship Id="rId342" Type="http://schemas.openxmlformats.org/officeDocument/2006/relationships/hyperlink" Target="https://pbs.twimg.com/profile_banners/2248855666/1537191192" TargetMode="External" /><Relationship Id="rId343" Type="http://schemas.openxmlformats.org/officeDocument/2006/relationships/hyperlink" Target="https://pbs.twimg.com/profile_banners/2764680087/1415905052" TargetMode="External" /><Relationship Id="rId344" Type="http://schemas.openxmlformats.org/officeDocument/2006/relationships/hyperlink" Target="https://pbs.twimg.com/profile_banners/1063955354/1561313631" TargetMode="External" /><Relationship Id="rId345" Type="http://schemas.openxmlformats.org/officeDocument/2006/relationships/hyperlink" Target="https://pbs.twimg.com/profile_banners/90821002/1521905903" TargetMode="External" /><Relationship Id="rId346" Type="http://schemas.openxmlformats.org/officeDocument/2006/relationships/hyperlink" Target="https://pbs.twimg.com/profile_banners/1113135061115854849/1559923859" TargetMode="External" /><Relationship Id="rId347" Type="http://schemas.openxmlformats.org/officeDocument/2006/relationships/hyperlink" Target="https://pbs.twimg.com/profile_banners/147069536/1355892452" TargetMode="External" /><Relationship Id="rId348" Type="http://schemas.openxmlformats.org/officeDocument/2006/relationships/hyperlink" Target="https://pbs.twimg.com/profile_banners/1029797027868274688/1555462500" TargetMode="External" /><Relationship Id="rId349" Type="http://schemas.openxmlformats.org/officeDocument/2006/relationships/hyperlink" Target="https://pbs.twimg.com/profile_banners/167382982/1541042088" TargetMode="External" /><Relationship Id="rId350" Type="http://schemas.openxmlformats.org/officeDocument/2006/relationships/hyperlink" Target="https://pbs.twimg.com/profile_banners/983826560586321920/1555269485" TargetMode="External" /><Relationship Id="rId351" Type="http://schemas.openxmlformats.org/officeDocument/2006/relationships/hyperlink" Target="https://pbs.twimg.com/profile_banners/2732977853/1559756984" TargetMode="External" /><Relationship Id="rId352" Type="http://schemas.openxmlformats.org/officeDocument/2006/relationships/hyperlink" Target="https://pbs.twimg.com/profile_banners/2966346221/1509300092" TargetMode="External" /><Relationship Id="rId353" Type="http://schemas.openxmlformats.org/officeDocument/2006/relationships/hyperlink" Target="https://pbs.twimg.com/profile_banners/1105159024801046529/1558468498" TargetMode="External" /><Relationship Id="rId354" Type="http://schemas.openxmlformats.org/officeDocument/2006/relationships/hyperlink" Target="https://pbs.twimg.com/profile_banners/1478343751/1562999601" TargetMode="External" /><Relationship Id="rId355" Type="http://schemas.openxmlformats.org/officeDocument/2006/relationships/hyperlink" Target="https://pbs.twimg.com/profile_banners/2251189969/1489508896" TargetMode="External" /><Relationship Id="rId356" Type="http://schemas.openxmlformats.org/officeDocument/2006/relationships/hyperlink" Target="https://pbs.twimg.com/profile_banners/2818188480/1562097209" TargetMode="External" /><Relationship Id="rId357" Type="http://schemas.openxmlformats.org/officeDocument/2006/relationships/hyperlink" Target="https://pbs.twimg.com/profile_banners/325802340/1551390671" TargetMode="External" /><Relationship Id="rId358" Type="http://schemas.openxmlformats.org/officeDocument/2006/relationships/hyperlink" Target="https://pbs.twimg.com/profile_banners/293248950/1348421593" TargetMode="External" /><Relationship Id="rId359" Type="http://schemas.openxmlformats.org/officeDocument/2006/relationships/hyperlink" Target="https://pbs.twimg.com/profile_banners/1072589095/1562114729" TargetMode="External" /><Relationship Id="rId360" Type="http://schemas.openxmlformats.org/officeDocument/2006/relationships/hyperlink" Target="https://pbs.twimg.com/profile_banners/609586459/1535866147" TargetMode="External" /><Relationship Id="rId361" Type="http://schemas.openxmlformats.org/officeDocument/2006/relationships/hyperlink" Target="https://pbs.twimg.com/profile_banners/1033054206175981568/1552485416" TargetMode="External" /><Relationship Id="rId362" Type="http://schemas.openxmlformats.org/officeDocument/2006/relationships/hyperlink" Target="https://pbs.twimg.com/profile_banners/1086266785949716481/1552194552" TargetMode="External" /><Relationship Id="rId363" Type="http://schemas.openxmlformats.org/officeDocument/2006/relationships/hyperlink" Target="https://pbs.twimg.com/profile_banners/2249800195/1535688879" TargetMode="External" /><Relationship Id="rId364" Type="http://schemas.openxmlformats.org/officeDocument/2006/relationships/hyperlink" Target="https://pbs.twimg.com/profile_banners/1613064072/1561941516" TargetMode="External" /><Relationship Id="rId365" Type="http://schemas.openxmlformats.org/officeDocument/2006/relationships/hyperlink" Target="https://pbs.twimg.com/profile_banners/734875180497920001/1554259319" TargetMode="External" /><Relationship Id="rId366" Type="http://schemas.openxmlformats.org/officeDocument/2006/relationships/hyperlink" Target="https://pbs.twimg.com/profile_banners/2165786345/1556508920" TargetMode="External" /><Relationship Id="rId367" Type="http://schemas.openxmlformats.org/officeDocument/2006/relationships/hyperlink" Target="https://pbs.twimg.com/profile_banners/238298399/1561736758" TargetMode="External" /><Relationship Id="rId368" Type="http://schemas.openxmlformats.org/officeDocument/2006/relationships/hyperlink" Target="https://pbs.twimg.com/profile_banners/4164537374/1563128725" TargetMode="External" /><Relationship Id="rId369" Type="http://schemas.openxmlformats.org/officeDocument/2006/relationships/hyperlink" Target="https://pbs.twimg.com/profile_banners/1540049756/1555778016" TargetMode="External" /><Relationship Id="rId370" Type="http://schemas.openxmlformats.org/officeDocument/2006/relationships/hyperlink" Target="https://pbs.twimg.com/profile_banners/2162577807/1560445293" TargetMode="External" /><Relationship Id="rId371" Type="http://schemas.openxmlformats.org/officeDocument/2006/relationships/hyperlink" Target="https://pbs.twimg.com/profile_banners/938967185136873472/1550064568" TargetMode="External" /><Relationship Id="rId372" Type="http://schemas.openxmlformats.org/officeDocument/2006/relationships/hyperlink" Target="https://pbs.twimg.com/profile_banners/1033282630760849409/1561344421" TargetMode="External" /><Relationship Id="rId373" Type="http://schemas.openxmlformats.org/officeDocument/2006/relationships/hyperlink" Target="https://pbs.twimg.com/profile_banners/69436592/1559718633" TargetMode="External" /><Relationship Id="rId374" Type="http://schemas.openxmlformats.org/officeDocument/2006/relationships/hyperlink" Target="https://pbs.twimg.com/profile_banners/316269452/1463058040" TargetMode="External" /><Relationship Id="rId375" Type="http://schemas.openxmlformats.org/officeDocument/2006/relationships/hyperlink" Target="https://pbs.twimg.com/profile_banners/1166469480/1495096002" TargetMode="External" /><Relationship Id="rId376" Type="http://schemas.openxmlformats.org/officeDocument/2006/relationships/hyperlink" Target="https://pbs.twimg.com/profile_banners/43213889/1557938137" TargetMode="External" /><Relationship Id="rId377" Type="http://schemas.openxmlformats.org/officeDocument/2006/relationships/hyperlink" Target="https://pbs.twimg.com/profile_banners/771211799995699200/1563135731" TargetMode="External" /><Relationship Id="rId378" Type="http://schemas.openxmlformats.org/officeDocument/2006/relationships/hyperlink" Target="https://pbs.twimg.com/profile_banners/1913028272/1540918738" TargetMode="External" /><Relationship Id="rId379" Type="http://schemas.openxmlformats.org/officeDocument/2006/relationships/hyperlink" Target="https://pbs.twimg.com/profile_banners/732039876/1555265781" TargetMode="External" /><Relationship Id="rId380" Type="http://schemas.openxmlformats.org/officeDocument/2006/relationships/hyperlink" Target="https://pbs.twimg.com/profile_banners/437180707/1562472475" TargetMode="External" /><Relationship Id="rId381" Type="http://schemas.openxmlformats.org/officeDocument/2006/relationships/hyperlink" Target="https://pbs.twimg.com/profile_banners/40611454/1433179458" TargetMode="External" /><Relationship Id="rId382" Type="http://schemas.openxmlformats.org/officeDocument/2006/relationships/hyperlink" Target="https://pbs.twimg.com/profile_banners/637341153/1558842162" TargetMode="External" /><Relationship Id="rId383" Type="http://schemas.openxmlformats.org/officeDocument/2006/relationships/hyperlink" Target="https://pbs.twimg.com/profile_banners/261824087/1386053672" TargetMode="External" /><Relationship Id="rId384" Type="http://schemas.openxmlformats.org/officeDocument/2006/relationships/hyperlink" Target="https://pbs.twimg.com/profile_banners/230687491/1531257864" TargetMode="External" /><Relationship Id="rId385" Type="http://schemas.openxmlformats.org/officeDocument/2006/relationships/hyperlink" Target="https://pbs.twimg.com/profile_banners/2857007766/1532177786" TargetMode="External" /><Relationship Id="rId386" Type="http://schemas.openxmlformats.org/officeDocument/2006/relationships/hyperlink" Target="https://pbs.twimg.com/profile_banners/3437485353/1555575427" TargetMode="External" /><Relationship Id="rId387" Type="http://schemas.openxmlformats.org/officeDocument/2006/relationships/hyperlink" Target="https://pbs.twimg.com/profile_banners/856652808371744768/1543513601" TargetMode="External" /><Relationship Id="rId388" Type="http://schemas.openxmlformats.org/officeDocument/2006/relationships/hyperlink" Target="https://pbs.twimg.com/profile_banners/968970564986703877/1519855912" TargetMode="External" /><Relationship Id="rId389" Type="http://schemas.openxmlformats.org/officeDocument/2006/relationships/hyperlink" Target="https://pbs.twimg.com/profile_banners/1150045685636456448/1563035185" TargetMode="External" /><Relationship Id="rId390" Type="http://schemas.openxmlformats.org/officeDocument/2006/relationships/hyperlink" Target="https://pbs.twimg.com/profile_banners/2712406279/1555902995" TargetMode="External" /><Relationship Id="rId391" Type="http://schemas.openxmlformats.org/officeDocument/2006/relationships/hyperlink" Target="https://pbs.twimg.com/profile_banners/356378754/1447805141" TargetMode="External" /><Relationship Id="rId392" Type="http://schemas.openxmlformats.org/officeDocument/2006/relationships/hyperlink" Target="https://pbs.twimg.com/profile_banners/879722942061568000/1534169826" TargetMode="External" /><Relationship Id="rId393" Type="http://schemas.openxmlformats.org/officeDocument/2006/relationships/hyperlink" Target="https://pbs.twimg.com/profile_banners/903286010204880896/1558467119" TargetMode="External" /><Relationship Id="rId394" Type="http://schemas.openxmlformats.org/officeDocument/2006/relationships/hyperlink" Target="https://pbs.twimg.com/profile_banners/155777869/1527883320" TargetMode="External" /><Relationship Id="rId395" Type="http://schemas.openxmlformats.org/officeDocument/2006/relationships/hyperlink" Target="https://pbs.twimg.com/profile_banners/50158925/1546359465" TargetMode="External" /><Relationship Id="rId396" Type="http://schemas.openxmlformats.org/officeDocument/2006/relationships/hyperlink" Target="https://pbs.twimg.com/profile_banners/13049362/1552417871" TargetMode="External" /><Relationship Id="rId397" Type="http://schemas.openxmlformats.org/officeDocument/2006/relationships/hyperlink" Target="https://pbs.twimg.com/profile_banners/1977157224/1533928910" TargetMode="External" /><Relationship Id="rId398" Type="http://schemas.openxmlformats.org/officeDocument/2006/relationships/hyperlink" Target="https://pbs.twimg.com/profile_banners/480123156/1489179326" TargetMode="External" /><Relationship Id="rId399" Type="http://schemas.openxmlformats.org/officeDocument/2006/relationships/hyperlink" Target="https://pbs.twimg.com/profile_banners/2927152326/1558830971" TargetMode="External" /><Relationship Id="rId400" Type="http://schemas.openxmlformats.org/officeDocument/2006/relationships/hyperlink" Target="https://pbs.twimg.com/profile_banners/58405962/1519736405" TargetMode="External" /><Relationship Id="rId401" Type="http://schemas.openxmlformats.org/officeDocument/2006/relationships/hyperlink" Target="https://pbs.twimg.com/profile_banners/19341074/1495718889" TargetMode="External" /><Relationship Id="rId402" Type="http://schemas.openxmlformats.org/officeDocument/2006/relationships/hyperlink" Target="https://pbs.twimg.com/profile_banners/589295947/1531326391" TargetMode="External" /><Relationship Id="rId403" Type="http://schemas.openxmlformats.org/officeDocument/2006/relationships/hyperlink" Target="https://pbs.twimg.com/profile_banners/1034986156876865541/1562650787" TargetMode="External" /><Relationship Id="rId404" Type="http://schemas.openxmlformats.org/officeDocument/2006/relationships/hyperlink" Target="https://pbs.twimg.com/profile_banners/1046786811211771904/1550407943" TargetMode="External" /><Relationship Id="rId405" Type="http://schemas.openxmlformats.org/officeDocument/2006/relationships/hyperlink" Target="https://pbs.twimg.com/profile_banners/1155445567/1550782617" TargetMode="External" /><Relationship Id="rId406" Type="http://schemas.openxmlformats.org/officeDocument/2006/relationships/hyperlink" Target="https://pbs.twimg.com/profile_banners/36155311/1556239518" TargetMode="External" /><Relationship Id="rId407" Type="http://schemas.openxmlformats.org/officeDocument/2006/relationships/hyperlink" Target="https://pbs.twimg.com/profile_banners/1104434276/1560095557" TargetMode="External" /><Relationship Id="rId408" Type="http://schemas.openxmlformats.org/officeDocument/2006/relationships/hyperlink" Target="https://pbs.twimg.com/profile_banners/323093257/1518395557" TargetMode="External" /><Relationship Id="rId409" Type="http://schemas.openxmlformats.org/officeDocument/2006/relationships/hyperlink" Target="https://pbs.twimg.com/profile_banners/45084262/1562127592" TargetMode="External" /><Relationship Id="rId410" Type="http://schemas.openxmlformats.org/officeDocument/2006/relationships/hyperlink" Target="https://pbs.twimg.com/profile_banners/4384042179/1559060828" TargetMode="External" /><Relationship Id="rId411" Type="http://schemas.openxmlformats.org/officeDocument/2006/relationships/hyperlink" Target="https://pbs.twimg.com/profile_banners/970285318418173952/1552676990" TargetMode="External" /><Relationship Id="rId412" Type="http://schemas.openxmlformats.org/officeDocument/2006/relationships/hyperlink" Target="https://pbs.twimg.com/profile_banners/35826899/1383581072" TargetMode="External" /><Relationship Id="rId413" Type="http://schemas.openxmlformats.org/officeDocument/2006/relationships/hyperlink" Target="https://pbs.twimg.com/profile_banners/48728768/1458975256" TargetMode="External" /><Relationship Id="rId414" Type="http://schemas.openxmlformats.org/officeDocument/2006/relationships/hyperlink" Target="https://pbs.twimg.com/profile_banners/601494374/1563165059" TargetMode="External" /><Relationship Id="rId415" Type="http://schemas.openxmlformats.org/officeDocument/2006/relationships/hyperlink" Target="https://pbs.twimg.com/profile_banners/886043133313724416/1544455914" TargetMode="External" /><Relationship Id="rId416" Type="http://schemas.openxmlformats.org/officeDocument/2006/relationships/hyperlink" Target="https://pbs.twimg.com/profile_banners/1641161790/1536433359" TargetMode="External" /><Relationship Id="rId417" Type="http://schemas.openxmlformats.org/officeDocument/2006/relationships/hyperlink" Target="https://pbs.twimg.com/profile_banners/854364276429004801/1550292327" TargetMode="External" /><Relationship Id="rId418" Type="http://schemas.openxmlformats.org/officeDocument/2006/relationships/hyperlink" Target="https://pbs.twimg.com/profile_banners/574727812/1562699933" TargetMode="External" /><Relationship Id="rId419" Type="http://schemas.openxmlformats.org/officeDocument/2006/relationships/hyperlink" Target="https://pbs.twimg.com/profile_banners/37515556/1363356641" TargetMode="External" /><Relationship Id="rId420" Type="http://schemas.openxmlformats.org/officeDocument/2006/relationships/hyperlink" Target="https://pbs.twimg.com/profile_banners/215423552/1562182047" TargetMode="External" /><Relationship Id="rId421" Type="http://schemas.openxmlformats.org/officeDocument/2006/relationships/hyperlink" Target="https://pbs.twimg.com/profile_banners/2557521/1516042897" TargetMode="External" /><Relationship Id="rId422" Type="http://schemas.openxmlformats.org/officeDocument/2006/relationships/hyperlink" Target="https://pbs.twimg.com/profile_banners/214140469/1560617678" TargetMode="External" /><Relationship Id="rId423" Type="http://schemas.openxmlformats.org/officeDocument/2006/relationships/hyperlink" Target="https://pbs.twimg.com/profile_banners/77234541/1536867671" TargetMode="External" /><Relationship Id="rId424" Type="http://schemas.openxmlformats.org/officeDocument/2006/relationships/hyperlink" Target="https://pbs.twimg.com/profile_banners/738980213154058240/1497993007" TargetMode="External" /><Relationship Id="rId425" Type="http://schemas.openxmlformats.org/officeDocument/2006/relationships/hyperlink" Target="https://pbs.twimg.com/profile_banners/326186136/1526533870" TargetMode="External" /><Relationship Id="rId426" Type="http://schemas.openxmlformats.org/officeDocument/2006/relationships/hyperlink" Target="https://pbs.twimg.com/profile_banners/2295342416/1517334145" TargetMode="External" /><Relationship Id="rId427" Type="http://schemas.openxmlformats.org/officeDocument/2006/relationships/hyperlink" Target="https://pbs.twimg.com/profile_banners/209141345/1563091953" TargetMode="External" /><Relationship Id="rId428" Type="http://schemas.openxmlformats.org/officeDocument/2006/relationships/hyperlink" Target="https://pbs.twimg.com/profile_banners/1017032094206357504/1532975896" TargetMode="External" /><Relationship Id="rId429" Type="http://schemas.openxmlformats.org/officeDocument/2006/relationships/hyperlink" Target="https://pbs.twimg.com/profile_banners/39202557/1528912173" TargetMode="External" /><Relationship Id="rId430" Type="http://schemas.openxmlformats.org/officeDocument/2006/relationships/hyperlink" Target="https://pbs.twimg.com/profile_banners/44666348/1555601560" TargetMode="External" /><Relationship Id="rId431" Type="http://schemas.openxmlformats.org/officeDocument/2006/relationships/hyperlink" Target="https://pbs.twimg.com/profile_banners/336605796/1511122967" TargetMode="External" /><Relationship Id="rId432" Type="http://schemas.openxmlformats.org/officeDocument/2006/relationships/hyperlink" Target="https://pbs.twimg.com/profile_banners/736915218/1528175351" TargetMode="External" /><Relationship Id="rId433" Type="http://schemas.openxmlformats.org/officeDocument/2006/relationships/hyperlink" Target="https://pbs.twimg.com/profile_banners/1154330300/1547407556" TargetMode="External" /><Relationship Id="rId434" Type="http://schemas.openxmlformats.org/officeDocument/2006/relationships/hyperlink" Target="https://pbs.twimg.com/profile_banners/723574723548827648/1559237697" TargetMode="External" /><Relationship Id="rId435" Type="http://schemas.openxmlformats.org/officeDocument/2006/relationships/hyperlink" Target="https://pbs.twimg.com/profile_banners/898738097726382080/1504058161" TargetMode="External" /><Relationship Id="rId436" Type="http://schemas.openxmlformats.org/officeDocument/2006/relationships/hyperlink" Target="https://pbs.twimg.com/profile_banners/18734310/1560911755" TargetMode="External" /><Relationship Id="rId437" Type="http://schemas.openxmlformats.org/officeDocument/2006/relationships/hyperlink" Target="https://pbs.twimg.com/profile_banners/491472688/1558048639" TargetMode="External" /><Relationship Id="rId438" Type="http://schemas.openxmlformats.org/officeDocument/2006/relationships/hyperlink" Target="https://pbs.twimg.com/profile_banners/435402430/1561851512" TargetMode="External" /><Relationship Id="rId439" Type="http://schemas.openxmlformats.org/officeDocument/2006/relationships/hyperlink" Target="https://pbs.twimg.com/profile_banners/254987536/1558307381" TargetMode="External" /><Relationship Id="rId440" Type="http://schemas.openxmlformats.org/officeDocument/2006/relationships/hyperlink" Target="https://pbs.twimg.com/profile_banners/30649607/1555197189" TargetMode="External" /><Relationship Id="rId441" Type="http://schemas.openxmlformats.org/officeDocument/2006/relationships/hyperlink" Target="https://pbs.twimg.com/profile_banners/519112143/1471009821" TargetMode="External" /><Relationship Id="rId442" Type="http://schemas.openxmlformats.org/officeDocument/2006/relationships/hyperlink" Target="https://pbs.twimg.com/profile_banners/465789150/1549512929" TargetMode="External" /><Relationship Id="rId443" Type="http://schemas.openxmlformats.org/officeDocument/2006/relationships/hyperlink" Target="https://pbs.twimg.com/profile_banners/100847796/1523750408" TargetMode="External" /><Relationship Id="rId444" Type="http://schemas.openxmlformats.org/officeDocument/2006/relationships/hyperlink" Target="https://pbs.twimg.com/profile_banners/459019465/1560748979" TargetMode="External" /><Relationship Id="rId445" Type="http://schemas.openxmlformats.org/officeDocument/2006/relationships/hyperlink" Target="https://pbs.twimg.com/profile_banners/3882570322/1560657560" TargetMode="External" /><Relationship Id="rId446" Type="http://schemas.openxmlformats.org/officeDocument/2006/relationships/hyperlink" Target="https://pbs.twimg.com/profile_banners/2474745680/1555896539" TargetMode="External" /><Relationship Id="rId447" Type="http://schemas.openxmlformats.org/officeDocument/2006/relationships/hyperlink" Target="https://pbs.twimg.com/profile_banners/873018716132429825/1559692718" TargetMode="External" /><Relationship Id="rId448" Type="http://schemas.openxmlformats.org/officeDocument/2006/relationships/hyperlink" Target="https://pbs.twimg.com/profile_banners/468726024/1554653625" TargetMode="External" /><Relationship Id="rId449" Type="http://schemas.openxmlformats.org/officeDocument/2006/relationships/hyperlink" Target="https://pbs.twimg.com/profile_banners/1025267890063376385/1562904499" TargetMode="External" /><Relationship Id="rId450" Type="http://schemas.openxmlformats.org/officeDocument/2006/relationships/hyperlink" Target="https://pbs.twimg.com/profile_banners/266961023/1535260611" TargetMode="External" /><Relationship Id="rId451" Type="http://schemas.openxmlformats.org/officeDocument/2006/relationships/hyperlink" Target="https://pbs.twimg.com/profile_banners/2264946919/1553596642" TargetMode="External" /><Relationship Id="rId452" Type="http://schemas.openxmlformats.org/officeDocument/2006/relationships/hyperlink" Target="https://pbs.twimg.com/profile_banners/1102274842806620162/1559432292" TargetMode="External" /><Relationship Id="rId453" Type="http://schemas.openxmlformats.org/officeDocument/2006/relationships/hyperlink" Target="https://pbs.twimg.com/profile_banners/1135886905/1562458118" TargetMode="External" /><Relationship Id="rId454" Type="http://schemas.openxmlformats.org/officeDocument/2006/relationships/hyperlink" Target="https://pbs.twimg.com/profile_banners/367588981/1556840821" TargetMode="External" /><Relationship Id="rId455" Type="http://schemas.openxmlformats.org/officeDocument/2006/relationships/hyperlink" Target="https://pbs.twimg.com/profile_banners/1098364941407444993/1550799828" TargetMode="External" /><Relationship Id="rId456" Type="http://schemas.openxmlformats.org/officeDocument/2006/relationships/hyperlink" Target="https://pbs.twimg.com/profile_banners/16353664/1546626622" TargetMode="External" /><Relationship Id="rId457" Type="http://schemas.openxmlformats.org/officeDocument/2006/relationships/hyperlink" Target="https://pbs.twimg.com/profile_banners/1020686843665362944/1536016547" TargetMode="External" /><Relationship Id="rId458" Type="http://schemas.openxmlformats.org/officeDocument/2006/relationships/hyperlink" Target="https://pbs.twimg.com/profile_banners/269068108/1559940861" TargetMode="External" /><Relationship Id="rId459" Type="http://schemas.openxmlformats.org/officeDocument/2006/relationships/hyperlink" Target="https://pbs.twimg.com/profile_banners/575554657/1515546680" TargetMode="External" /><Relationship Id="rId460" Type="http://schemas.openxmlformats.org/officeDocument/2006/relationships/hyperlink" Target="https://pbs.twimg.com/profile_banners/494348407/1525352645" TargetMode="External" /><Relationship Id="rId461" Type="http://schemas.openxmlformats.org/officeDocument/2006/relationships/hyperlink" Target="https://pbs.twimg.com/profile_banners/416058647/1561144569" TargetMode="External" /><Relationship Id="rId462" Type="http://schemas.openxmlformats.org/officeDocument/2006/relationships/hyperlink" Target="https://pbs.twimg.com/profile_banners/545578393/1561938432" TargetMode="External" /><Relationship Id="rId463" Type="http://schemas.openxmlformats.org/officeDocument/2006/relationships/hyperlink" Target="https://pbs.twimg.com/profile_banners/923235315887869953/1543863478" TargetMode="External" /><Relationship Id="rId464" Type="http://schemas.openxmlformats.org/officeDocument/2006/relationships/hyperlink" Target="https://pbs.twimg.com/profile_banners/1105505186649464832/1561234509" TargetMode="External" /><Relationship Id="rId465" Type="http://schemas.openxmlformats.org/officeDocument/2006/relationships/hyperlink" Target="https://pbs.twimg.com/profile_banners/210616674/1560451165" TargetMode="External" /><Relationship Id="rId466" Type="http://schemas.openxmlformats.org/officeDocument/2006/relationships/hyperlink" Target="https://pbs.twimg.com/profile_banners/177217007/1480621205" TargetMode="External" /><Relationship Id="rId467" Type="http://schemas.openxmlformats.org/officeDocument/2006/relationships/hyperlink" Target="https://pbs.twimg.com/profile_banners/802229336455675905/1480109514" TargetMode="External" /><Relationship Id="rId468" Type="http://schemas.openxmlformats.org/officeDocument/2006/relationships/hyperlink" Target="https://pbs.twimg.com/profile_banners/389775050/1555944117" TargetMode="External" /><Relationship Id="rId469" Type="http://schemas.openxmlformats.org/officeDocument/2006/relationships/hyperlink" Target="https://pbs.twimg.com/profile_banners/2511747580/1461902628" TargetMode="External" /><Relationship Id="rId470" Type="http://schemas.openxmlformats.org/officeDocument/2006/relationships/hyperlink" Target="https://pbs.twimg.com/profile_banners/311502111/1530111298" TargetMode="External" /><Relationship Id="rId471" Type="http://schemas.openxmlformats.org/officeDocument/2006/relationships/hyperlink" Target="https://pbs.twimg.com/profile_banners/1143103328206905344/1562180538" TargetMode="External" /><Relationship Id="rId472" Type="http://schemas.openxmlformats.org/officeDocument/2006/relationships/hyperlink" Target="https://pbs.twimg.com/profile_banners/895805431/1560131159" TargetMode="External" /><Relationship Id="rId473" Type="http://schemas.openxmlformats.org/officeDocument/2006/relationships/hyperlink" Target="https://pbs.twimg.com/profile_banners/939706645/1546484351" TargetMode="External" /><Relationship Id="rId474" Type="http://schemas.openxmlformats.org/officeDocument/2006/relationships/hyperlink" Target="https://pbs.twimg.com/profile_banners/286873901/1449795011" TargetMode="External" /><Relationship Id="rId475" Type="http://schemas.openxmlformats.org/officeDocument/2006/relationships/hyperlink" Target="https://pbs.twimg.com/profile_banners/2957531860/1559854055" TargetMode="External" /><Relationship Id="rId476" Type="http://schemas.openxmlformats.org/officeDocument/2006/relationships/hyperlink" Target="https://pbs.twimg.com/profile_banners/1138157744815529984/1560719006" TargetMode="External" /><Relationship Id="rId477" Type="http://schemas.openxmlformats.org/officeDocument/2006/relationships/hyperlink" Target="https://pbs.twimg.com/profile_banners/767025037/1515471606" TargetMode="External" /><Relationship Id="rId478" Type="http://schemas.openxmlformats.org/officeDocument/2006/relationships/hyperlink" Target="https://pbs.twimg.com/profile_banners/905780887152988161/1559856804" TargetMode="External" /><Relationship Id="rId479" Type="http://schemas.openxmlformats.org/officeDocument/2006/relationships/hyperlink" Target="https://pbs.twimg.com/profile_banners/340383771/1562704384" TargetMode="External" /><Relationship Id="rId480" Type="http://schemas.openxmlformats.org/officeDocument/2006/relationships/hyperlink" Target="https://pbs.twimg.com/profile_banners/2553859676/1557255171" TargetMode="External" /><Relationship Id="rId481" Type="http://schemas.openxmlformats.org/officeDocument/2006/relationships/hyperlink" Target="https://pbs.twimg.com/profile_banners/498626181/1553788371" TargetMode="External" /><Relationship Id="rId482" Type="http://schemas.openxmlformats.org/officeDocument/2006/relationships/hyperlink" Target="https://pbs.twimg.com/profile_banners/2502130619/1553153892" TargetMode="External" /><Relationship Id="rId483" Type="http://schemas.openxmlformats.org/officeDocument/2006/relationships/hyperlink" Target="https://pbs.twimg.com/profile_banners/584158697/1549255797" TargetMode="External" /><Relationship Id="rId484" Type="http://schemas.openxmlformats.org/officeDocument/2006/relationships/hyperlink" Target="https://pbs.twimg.com/profile_banners/873688344722522112/1544997744" TargetMode="External" /><Relationship Id="rId485" Type="http://schemas.openxmlformats.org/officeDocument/2006/relationships/hyperlink" Target="https://pbs.twimg.com/profile_banners/165584745/1499643216" TargetMode="External" /><Relationship Id="rId486" Type="http://schemas.openxmlformats.org/officeDocument/2006/relationships/hyperlink" Target="https://pbs.twimg.com/profile_banners/711370596152520704/1557673368" TargetMode="External" /><Relationship Id="rId487" Type="http://schemas.openxmlformats.org/officeDocument/2006/relationships/hyperlink" Target="https://pbs.twimg.com/profile_banners/558060722/1534094891" TargetMode="External" /><Relationship Id="rId488" Type="http://schemas.openxmlformats.org/officeDocument/2006/relationships/hyperlink" Target="https://pbs.twimg.com/profile_banners/136707876/1561769461" TargetMode="External" /><Relationship Id="rId489" Type="http://schemas.openxmlformats.org/officeDocument/2006/relationships/hyperlink" Target="https://pbs.twimg.com/profile_banners/4888751016/1553580918" TargetMode="External" /><Relationship Id="rId490" Type="http://schemas.openxmlformats.org/officeDocument/2006/relationships/hyperlink" Target="https://pbs.twimg.com/profile_banners/3185819738/1430815087" TargetMode="External" /><Relationship Id="rId491" Type="http://schemas.openxmlformats.org/officeDocument/2006/relationships/hyperlink" Target="https://pbs.twimg.com/profile_banners/1038089336955138049/1554678921" TargetMode="External" /><Relationship Id="rId492" Type="http://schemas.openxmlformats.org/officeDocument/2006/relationships/hyperlink" Target="https://pbs.twimg.com/profile_banners/394665227/1547438880" TargetMode="External" /><Relationship Id="rId493" Type="http://schemas.openxmlformats.org/officeDocument/2006/relationships/hyperlink" Target="https://pbs.twimg.com/profile_banners/17000333/1561386038" TargetMode="External" /><Relationship Id="rId494" Type="http://schemas.openxmlformats.org/officeDocument/2006/relationships/hyperlink" Target="https://pbs.twimg.com/profile_banners/88974697/1364269726" TargetMode="External" /><Relationship Id="rId495" Type="http://schemas.openxmlformats.org/officeDocument/2006/relationships/hyperlink" Target="https://pbs.twimg.com/profile_banners/797941042838241280/1479080743" TargetMode="External" /><Relationship Id="rId496" Type="http://schemas.openxmlformats.org/officeDocument/2006/relationships/hyperlink" Target="https://pbs.twimg.com/profile_banners/32328933/1519998005" TargetMode="External" /><Relationship Id="rId497" Type="http://schemas.openxmlformats.org/officeDocument/2006/relationships/hyperlink" Target="https://pbs.twimg.com/profile_banners/793840036630237184/1478102305" TargetMode="External" /><Relationship Id="rId498" Type="http://schemas.openxmlformats.org/officeDocument/2006/relationships/hyperlink" Target="https://pbs.twimg.com/profile_banners/725437539922923521/1461793843" TargetMode="External" /><Relationship Id="rId499" Type="http://schemas.openxmlformats.org/officeDocument/2006/relationships/hyperlink" Target="https://pbs.twimg.com/profile_banners/2600350848/1546290462" TargetMode="External" /><Relationship Id="rId500" Type="http://schemas.openxmlformats.org/officeDocument/2006/relationships/hyperlink" Target="https://pbs.twimg.com/profile_banners/314171905/1543032299" TargetMode="External" /><Relationship Id="rId501" Type="http://schemas.openxmlformats.org/officeDocument/2006/relationships/hyperlink" Target="https://pbs.twimg.com/profile_banners/791123165388734464/1494458635" TargetMode="External" /><Relationship Id="rId502" Type="http://schemas.openxmlformats.org/officeDocument/2006/relationships/hyperlink" Target="https://pbs.twimg.com/profile_banners/38878129/1490771917" TargetMode="External" /><Relationship Id="rId503" Type="http://schemas.openxmlformats.org/officeDocument/2006/relationships/hyperlink" Target="https://pbs.twimg.com/profile_banners/2645299910/1533420221" TargetMode="External" /><Relationship Id="rId504" Type="http://schemas.openxmlformats.org/officeDocument/2006/relationships/hyperlink" Target="https://pbs.twimg.com/profile_banners/829527284004569088/1552713064" TargetMode="External" /><Relationship Id="rId505" Type="http://schemas.openxmlformats.org/officeDocument/2006/relationships/hyperlink" Target="https://pbs.twimg.com/profile_banners/1638544735/1535112309" TargetMode="External" /><Relationship Id="rId506" Type="http://schemas.openxmlformats.org/officeDocument/2006/relationships/hyperlink" Target="https://pbs.twimg.com/profile_banners/166755581/1548049688" TargetMode="External" /><Relationship Id="rId507" Type="http://schemas.openxmlformats.org/officeDocument/2006/relationships/hyperlink" Target="https://pbs.twimg.com/profile_banners/1782850026/1445288509" TargetMode="External" /><Relationship Id="rId508" Type="http://schemas.openxmlformats.org/officeDocument/2006/relationships/hyperlink" Target="https://pbs.twimg.com/profile_banners/2744841777/1562179198" TargetMode="External" /><Relationship Id="rId509" Type="http://schemas.openxmlformats.org/officeDocument/2006/relationships/hyperlink" Target="https://pbs.twimg.com/profile_banners/2779940176/1518142889" TargetMode="External" /><Relationship Id="rId510" Type="http://schemas.openxmlformats.org/officeDocument/2006/relationships/hyperlink" Target="https://pbs.twimg.com/profile_banners/162783211/1537761800" TargetMode="External" /><Relationship Id="rId511" Type="http://schemas.openxmlformats.org/officeDocument/2006/relationships/hyperlink" Target="https://pbs.twimg.com/profile_banners/43403778/1557166907" TargetMode="External" /><Relationship Id="rId512" Type="http://schemas.openxmlformats.org/officeDocument/2006/relationships/hyperlink" Target="https://pbs.twimg.com/profile_banners/758076509567459328/1563032252" TargetMode="External" /><Relationship Id="rId513" Type="http://schemas.openxmlformats.org/officeDocument/2006/relationships/hyperlink" Target="https://pbs.twimg.com/profile_banners/1013171648441339905/1552940162" TargetMode="External" /><Relationship Id="rId514" Type="http://schemas.openxmlformats.org/officeDocument/2006/relationships/hyperlink" Target="https://pbs.twimg.com/profile_banners/745132438993567744/1547871267" TargetMode="External" /><Relationship Id="rId515" Type="http://schemas.openxmlformats.org/officeDocument/2006/relationships/hyperlink" Target="https://pbs.twimg.com/profile_banners/2922981420/1557860588" TargetMode="External" /><Relationship Id="rId516" Type="http://schemas.openxmlformats.org/officeDocument/2006/relationships/hyperlink" Target="https://pbs.twimg.com/profile_banners/1115623173016379392/1556050639" TargetMode="External" /><Relationship Id="rId517" Type="http://schemas.openxmlformats.org/officeDocument/2006/relationships/hyperlink" Target="https://pbs.twimg.com/profile_banners/3228392935/1562040507" TargetMode="External" /><Relationship Id="rId518" Type="http://schemas.openxmlformats.org/officeDocument/2006/relationships/hyperlink" Target="https://pbs.twimg.com/profile_banners/1038870331086254081/1561930250" TargetMode="External" /><Relationship Id="rId519" Type="http://schemas.openxmlformats.org/officeDocument/2006/relationships/hyperlink" Target="https://pbs.twimg.com/profile_banners/3439112553/1543276469" TargetMode="External" /><Relationship Id="rId520" Type="http://schemas.openxmlformats.org/officeDocument/2006/relationships/hyperlink" Target="https://pbs.twimg.com/profile_banners/31126587/1556228419" TargetMode="External" /><Relationship Id="rId521" Type="http://schemas.openxmlformats.org/officeDocument/2006/relationships/hyperlink" Target="https://pbs.twimg.com/profile_banners/2861504196/1550358141" TargetMode="External" /><Relationship Id="rId522" Type="http://schemas.openxmlformats.org/officeDocument/2006/relationships/hyperlink" Target="https://pbs.twimg.com/profile_banners/743108110781272064/1557546500" TargetMode="External" /><Relationship Id="rId523" Type="http://schemas.openxmlformats.org/officeDocument/2006/relationships/hyperlink" Target="https://pbs.twimg.com/profile_banners/2183737172/1552411963" TargetMode="External" /><Relationship Id="rId524" Type="http://schemas.openxmlformats.org/officeDocument/2006/relationships/hyperlink" Target="https://pbs.twimg.com/profile_banners/612268949/1479360813" TargetMode="External" /><Relationship Id="rId525" Type="http://schemas.openxmlformats.org/officeDocument/2006/relationships/hyperlink" Target="https://pbs.twimg.com/profile_banners/560350106/1473351425" TargetMode="External" /><Relationship Id="rId526" Type="http://schemas.openxmlformats.org/officeDocument/2006/relationships/hyperlink" Target="https://pbs.twimg.com/profile_banners/1628700679/1470366414" TargetMode="External" /><Relationship Id="rId527" Type="http://schemas.openxmlformats.org/officeDocument/2006/relationships/hyperlink" Target="https://pbs.twimg.com/profile_banners/850392324/1558249928" TargetMode="External" /><Relationship Id="rId528" Type="http://schemas.openxmlformats.org/officeDocument/2006/relationships/hyperlink" Target="https://pbs.twimg.com/profile_banners/104418660/1562977492" TargetMode="External" /><Relationship Id="rId529" Type="http://schemas.openxmlformats.org/officeDocument/2006/relationships/hyperlink" Target="https://pbs.twimg.com/profile_banners/2948275557/1562188701" TargetMode="External" /><Relationship Id="rId530" Type="http://schemas.openxmlformats.org/officeDocument/2006/relationships/hyperlink" Target="https://pbs.twimg.com/profile_banners/538291980/1516937205" TargetMode="External" /><Relationship Id="rId531" Type="http://schemas.openxmlformats.org/officeDocument/2006/relationships/hyperlink" Target="https://pbs.twimg.com/profile_banners/2394993714/1562705966" TargetMode="External" /><Relationship Id="rId532" Type="http://schemas.openxmlformats.org/officeDocument/2006/relationships/hyperlink" Target="https://pbs.twimg.com/profile_banners/379126881/1493497212" TargetMode="External" /><Relationship Id="rId533" Type="http://schemas.openxmlformats.org/officeDocument/2006/relationships/hyperlink" Target="https://pbs.twimg.com/profile_banners/411134792/1562828551" TargetMode="External" /><Relationship Id="rId534" Type="http://schemas.openxmlformats.org/officeDocument/2006/relationships/hyperlink" Target="https://pbs.twimg.com/profile_banners/242958346/1558752366" TargetMode="External" /><Relationship Id="rId535" Type="http://schemas.openxmlformats.org/officeDocument/2006/relationships/hyperlink" Target="https://pbs.twimg.com/profile_banners/1141140784642711553/1561857491" TargetMode="External" /><Relationship Id="rId536" Type="http://schemas.openxmlformats.org/officeDocument/2006/relationships/hyperlink" Target="https://pbs.twimg.com/profile_banners/897829904473100288/1560432204" TargetMode="External" /><Relationship Id="rId537" Type="http://schemas.openxmlformats.org/officeDocument/2006/relationships/hyperlink" Target="https://pbs.twimg.com/profile_banners/34717382/1562827062" TargetMode="External" /><Relationship Id="rId538" Type="http://schemas.openxmlformats.org/officeDocument/2006/relationships/hyperlink" Target="https://pbs.twimg.com/profile_banners/34060848/1440454769" TargetMode="External" /><Relationship Id="rId539" Type="http://schemas.openxmlformats.org/officeDocument/2006/relationships/hyperlink" Target="https://pbs.twimg.com/profile_banners/317561712/1542992419" TargetMode="External" /><Relationship Id="rId540" Type="http://schemas.openxmlformats.org/officeDocument/2006/relationships/hyperlink" Target="https://pbs.twimg.com/profile_banners/31504542/1555988359" TargetMode="External" /><Relationship Id="rId541" Type="http://schemas.openxmlformats.org/officeDocument/2006/relationships/hyperlink" Target="https://pbs.twimg.com/profile_banners/554041062/1560882073" TargetMode="External" /><Relationship Id="rId542" Type="http://schemas.openxmlformats.org/officeDocument/2006/relationships/hyperlink" Target="https://pbs.twimg.com/profile_banners/715354801/1536459358" TargetMode="External" /><Relationship Id="rId543" Type="http://schemas.openxmlformats.org/officeDocument/2006/relationships/hyperlink" Target="https://pbs.twimg.com/profile_banners/936462114708897793/1545006647" TargetMode="External" /><Relationship Id="rId544" Type="http://schemas.openxmlformats.org/officeDocument/2006/relationships/hyperlink" Target="https://pbs.twimg.com/profile_banners/237675950/1508913800" TargetMode="External" /><Relationship Id="rId545" Type="http://schemas.openxmlformats.org/officeDocument/2006/relationships/hyperlink" Target="https://pbs.twimg.com/profile_banners/2485378175/1529466510" TargetMode="External" /><Relationship Id="rId546" Type="http://schemas.openxmlformats.org/officeDocument/2006/relationships/hyperlink" Target="https://pbs.twimg.com/profile_banners/168221321/1478465594" TargetMode="External" /><Relationship Id="rId547" Type="http://schemas.openxmlformats.org/officeDocument/2006/relationships/hyperlink" Target="https://pbs.twimg.com/profile_banners/876148658/1467168365" TargetMode="External" /><Relationship Id="rId548" Type="http://schemas.openxmlformats.org/officeDocument/2006/relationships/hyperlink" Target="https://pbs.twimg.com/profile_banners/185496923/1380235580" TargetMode="External" /><Relationship Id="rId549" Type="http://schemas.openxmlformats.org/officeDocument/2006/relationships/hyperlink" Target="https://pbs.twimg.com/profile_banners/1139628085521866752/1562266259" TargetMode="External" /><Relationship Id="rId550" Type="http://schemas.openxmlformats.org/officeDocument/2006/relationships/hyperlink" Target="https://pbs.twimg.com/profile_banners/2844968513/1556043746" TargetMode="External" /><Relationship Id="rId551" Type="http://schemas.openxmlformats.org/officeDocument/2006/relationships/hyperlink" Target="https://pbs.twimg.com/profile_banners/756355028/1563216051" TargetMode="External" /><Relationship Id="rId552" Type="http://schemas.openxmlformats.org/officeDocument/2006/relationships/hyperlink" Target="https://pbs.twimg.com/profile_banners/933170624/1516563056" TargetMode="External" /><Relationship Id="rId553" Type="http://schemas.openxmlformats.org/officeDocument/2006/relationships/hyperlink" Target="https://pbs.twimg.com/profile_banners/971067824486735872/1562996699" TargetMode="External" /><Relationship Id="rId554" Type="http://schemas.openxmlformats.org/officeDocument/2006/relationships/hyperlink" Target="https://pbs.twimg.com/profile_banners/1722881942/1473904385" TargetMode="External" /><Relationship Id="rId555" Type="http://schemas.openxmlformats.org/officeDocument/2006/relationships/hyperlink" Target="https://pbs.twimg.com/profile_banners/153972139/1525885136" TargetMode="External" /><Relationship Id="rId556" Type="http://schemas.openxmlformats.org/officeDocument/2006/relationships/hyperlink" Target="https://pbs.twimg.com/profile_banners/1136386191534809089/1559770937" TargetMode="External" /><Relationship Id="rId557" Type="http://schemas.openxmlformats.org/officeDocument/2006/relationships/hyperlink" Target="https://pbs.twimg.com/profile_banners/1138431742153580544/1562767246" TargetMode="External" /><Relationship Id="rId558" Type="http://schemas.openxmlformats.org/officeDocument/2006/relationships/hyperlink" Target="https://pbs.twimg.com/profile_banners/2774056389/1558239237" TargetMode="External" /><Relationship Id="rId559" Type="http://schemas.openxmlformats.org/officeDocument/2006/relationships/hyperlink" Target="https://pbs.twimg.com/profile_banners/848554962263187456/1561488272" TargetMode="External" /><Relationship Id="rId560" Type="http://schemas.openxmlformats.org/officeDocument/2006/relationships/hyperlink" Target="https://pbs.twimg.com/profile_banners/727530331335618561/1561614282" TargetMode="External" /><Relationship Id="rId561" Type="http://schemas.openxmlformats.org/officeDocument/2006/relationships/hyperlink" Target="https://pbs.twimg.com/profile_banners/378415500/1562444601" TargetMode="External" /><Relationship Id="rId562" Type="http://schemas.openxmlformats.org/officeDocument/2006/relationships/hyperlink" Target="https://pbs.twimg.com/profile_banners/237917511/1560285127" TargetMode="External" /><Relationship Id="rId563" Type="http://schemas.openxmlformats.org/officeDocument/2006/relationships/hyperlink" Target="https://pbs.twimg.com/profile_banners/1573311080/1560296979" TargetMode="External" /><Relationship Id="rId564" Type="http://schemas.openxmlformats.org/officeDocument/2006/relationships/hyperlink" Target="https://pbs.twimg.com/profile_banners/276813746/1544049764" TargetMode="External" /><Relationship Id="rId565" Type="http://schemas.openxmlformats.org/officeDocument/2006/relationships/hyperlink" Target="https://pbs.twimg.com/profile_banners/3336193877/1559285139" TargetMode="External" /><Relationship Id="rId566" Type="http://schemas.openxmlformats.org/officeDocument/2006/relationships/hyperlink" Target="https://pbs.twimg.com/profile_banners/2785047854/1542758114" TargetMode="External" /><Relationship Id="rId567" Type="http://schemas.openxmlformats.org/officeDocument/2006/relationships/hyperlink" Target="https://pbs.twimg.com/profile_banners/2757747940/1560312992" TargetMode="External" /><Relationship Id="rId568" Type="http://schemas.openxmlformats.org/officeDocument/2006/relationships/hyperlink" Target="https://pbs.twimg.com/profile_banners/310106421/1518516119" TargetMode="External" /><Relationship Id="rId569" Type="http://schemas.openxmlformats.org/officeDocument/2006/relationships/hyperlink" Target="https://pbs.twimg.com/profile_banners/710901108/1555808978" TargetMode="External" /><Relationship Id="rId570" Type="http://schemas.openxmlformats.org/officeDocument/2006/relationships/hyperlink" Target="https://pbs.twimg.com/profile_banners/1142248441285881856/1562996851" TargetMode="External" /><Relationship Id="rId571" Type="http://schemas.openxmlformats.org/officeDocument/2006/relationships/hyperlink" Target="https://pbs.twimg.com/profile_banners/4810256618/1546792467" TargetMode="External" /><Relationship Id="rId572" Type="http://schemas.openxmlformats.org/officeDocument/2006/relationships/hyperlink" Target="https://pbs.twimg.com/profile_banners/103746213/1548769313" TargetMode="External" /><Relationship Id="rId573" Type="http://schemas.openxmlformats.org/officeDocument/2006/relationships/hyperlink" Target="https://pbs.twimg.com/profile_banners/110884703/1484891119" TargetMode="External" /><Relationship Id="rId574" Type="http://schemas.openxmlformats.org/officeDocument/2006/relationships/hyperlink" Target="https://pbs.twimg.com/profile_banners/1114627140144771072/1562094748" TargetMode="External" /><Relationship Id="rId575" Type="http://schemas.openxmlformats.org/officeDocument/2006/relationships/hyperlink" Target="https://pbs.twimg.com/profile_banners/57493299/1360957124" TargetMode="External" /><Relationship Id="rId576" Type="http://schemas.openxmlformats.org/officeDocument/2006/relationships/hyperlink" Target="https://pbs.twimg.com/profile_banners/888002875649077248/1515502298" TargetMode="External" /><Relationship Id="rId577" Type="http://schemas.openxmlformats.org/officeDocument/2006/relationships/hyperlink" Target="https://pbs.twimg.com/profile_banners/2583122125/1552417370" TargetMode="External" /><Relationship Id="rId578" Type="http://schemas.openxmlformats.org/officeDocument/2006/relationships/hyperlink" Target="https://pbs.twimg.com/profile_banners/741265068/1529424011" TargetMode="External" /><Relationship Id="rId579" Type="http://schemas.openxmlformats.org/officeDocument/2006/relationships/hyperlink" Target="https://pbs.twimg.com/profile_banners/3067574300/1545959859" TargetMode="External" /><Relationship Id="rId580" Type="http://schemas.openxmlformats.org/officeDocument/2006/relationships/hyperlink" Target="https://pbs.twimg.com/profile_banners/158176274/1533593582" TargetMode="External" /><Relationship Id="rId581" Type="http://schemas.openxmlformats.org/officeDocument/2006/relationships/hyperlink" Target="https://pbs.twimg.com/profile_banners/799031406701649921/1561497982" TargetMode="External" /><Relationship Id="rId582" Type="http://schemas.openxmlformats.org/officeDocument/2006/relationships/hyperlink" Target="https://pbs.twimg.com/profile_banners/2536908781/1501642323" TargetMode="External" /><Relationship Id="rId583" Type="http://schemas.openxmlformats.org/officeDocument/2006/relationships/hyperlink" Target="https://pbs.twimg.com/profile_banners/1944881082/1423262969" TargetMode="External" /><Relationship Id="rId584" Type="http://schemas.openxmlformats.org/officeDocument/2006/relationships/hyperlink" Target="https://pbs.twimg.com/profile_banners/73437290/1562889837" TargetMode="External" /><Relationship Id="rId585" Type="http://schemas.openxmlformats.org/officeDocument/2006/relationships/hyperlink" Target="https://pbs.twimg.com/profile_banners/240463930/1554216816" TargetMode="External" /><Relationship Id="rId586" Type="http://schemas.openxmlformats.org/officeDocument/2006/relationships/hyperlink" Target="https://pbs.twimg.com/profile_banners/504754923/1558311557" TargetMode="External" /><Relationship Id="rId587" Type="http://schemas.openxmlformats.org/officeDocument/2006/relationships/hyperlink" Target="https://pbs.twimg.com/profile_banners/27176135/1532048609" TargetMode="External" /><Relationship Id="rId588" Type="http://schemas.openxmlformats.org/officeDocument/2006/relationships/hyperlink" Target="https://pbs.twimg.com/profile_banners/1100975250169303040/1553972452" TargetMode="External" /><Relationship Id="rId589" Type="http://schemas.openxmlformats.org/officeDocument/2006/relationships/hyperlink" Target="https://pbs.twimg.com/profile_banners/3366947537/1540469136" TargetMode="External" /><Relationship Id="rId590" Type="http://schemas.openxmlformats.org/officeDocument/2006/relationships/hyperlink" Target="https://pbs.twimg.com/profile_banners/87240960/1536470634" TargetMode="External" /><Relationship Id="rId591" Type="http://schemas.openxmlformats.org/officeDocument/2006/relationships/hyperlink" Target="https://pbs.twimg.com/profile_banners/252196811/1456691184" TargetMode="External" /><Relationship Id="rId592" Type="http://schemas.openxmlformats.org/officeDocument/2006/relationships/hyperlink" Target="https://pbs.twimg.com/profile_banners/298250115/1560484687" TargetMode="External" /><Relationship Id="rId593" Type="http://schemas.openxmlformats.org/officeDocument/2006/relationships/hyperlink" Target="https://pbs.twimg.com/profile_banners/961770398344921088/1552030944" TargetMode="External" /><Relationship Id="rId594" Type="http://schemas.openxmlformats.org/officeDocument/2006/relationships/hyperlink" Target="https://pbs.twimg.com/profile_banners/104967663/1552343086" TargetMode="External" /><Relationship Id="rId595" Type="http://schemas.openxmlformats.org/officeDocument/2006/relationships/hyperlink" Target="https://pbs.twimg.com/profile_banners/2263552758/1543087859" TargetMode="External" /><Relationship Id="rId596" Type="http://schemas.openxmlformats.org/officeDocument/2006/relationships/hyperlink" Target="https://pbs.twimg.com/profile_banners/1394847174/1545185932" TargetMode="External" /><Relationship Id="rId597" Type="http://schemas.openxmlformats.org/officeDocument/2006/relationships/hyperlink" Target="https://pbs.twimg.com/profile_banners/1040276257/1560713402" TargetMode="External" /><Relationship Id="rId598" Type="http://schemas.openxmlformats.org/officeDocument/2006/relationships/hyperlink" Target="https://pbs.twimg.com/profile_banners/456271532/1556584525" TargetMode="External" /><Relationship Id="rId599" Type="http://schemas.openxmlformats.org/officeDocument/2006/relationships/hyperlink" Target="https://pbs.twimg.com/profile_banners/2988829244/1548802887" TargetMode="External" /><Relationship Id="rId600" Type="http://schemas.openxmlformats.org/officeDocument/2006/relationships/hyperlink" Target="https://pbs.twimg.com/profile_banners/3370697681/1562444688" TargetMode="External" /><Relationship Id="rId601" Type="http://schemas.openxmlformats.org/officeDocument/2006/relationships/hyperlink" Target="https://pbs.twimg.com/profile_banners/502521497/1459641239" TargetMode="External" /><Relationship Id="rId602" Type="http://schemas.openxmlformats.org/officeDocument/2006/relationships/hyperlink" Target="https://pbs.twimg.com/profile_banners/830856389694103552/1486935137" TargetMode="External" /><Relationship Id="rId603" Type="http://schemas.openxmlformats.org/officeDocument/2006/relationships/hyperlink" Target="https://pbs.twimg.com/profile_banners/2588770986/1560660050" TargetMode="External" /><Relationship Id="rId604" Type="http://schemas.openxmlformats.org/officeDocument/2006/relationships/hyperlink" Target="https://pbs.twimg.com/profile_banners/1287680844/1549999904" TargetMode="External" /><Relationship Id="rId605" Type="http://schemas.openxmlformats.org/officeDocument/2006/relationships/hyperlink" Target="https://pbs.twimg.com/profile_banners/503153585/1511230159" TargetMode="External" /><Relationship Id="rId606" Type="http://schemas.openxmlformats.org/officeDocument/2006/relationships/hyperlink" Target="https://pbs.twimg.com/profile_banners/3280805730/1468207739" TargetMode="External" /><Relationship Id="rId607" Type="http://schemas.openxmlformats.org/officeDocument/2006/relationships/hyperlink" Target="https://pbs.twimg.com/profile_banners/204208254/1401197449" TargetMode="External" /><Relationship Id="rId608" Type="http://schemas.openxmlformats.org/officeDocument/2006/relationships/hyperlink" Target="https://pbs.twimg.com/profile_banners/2605266520/1559831981" TargetMode="External" /><Relationship Id="rId609" Type="http://schemas.openxmlformats.org/officeDocument/2006/relationships/hyperlink" Target="https://pbs.twimg.com/profile_banners/1707409416/1474678143" TargetMode="External" /><Relationship Id="rId610" Type="http://schemas.openxmlformats.org/officeDocument/2006/relationships/hyperlink" Target="https://pbs.twimg.com/profile_banners/14181617/1524694615" TargetMode="External" /><Relationship Id="rId611" Type="http://schemas.openxmlformats.org/officeDocument/2006/relationships/hyperlink" Target="https://pbs.twimg.com/profile_banners/713810541135970305/1549393996" TargetMode="External" /><Relationship Id="rId612" Type="http://schemas.openxmlformats.org/officeDocument/2006/relationships/hyperlink" Target="https://pbs.twimg.com/profile_banners/1056518082/1531187392" TargetMode="External" /><Relationship Id="rId613" Type="http://schemas.openxmlformats.org/officeDocument/2006/relationships/hyperlink" Target="https://pbs.twimg.com/profile_banners/984141589420310528/1523488483" TargetMode="External" /><Relationship Id="rId614" Type="http://schemas.openxmlformats.org/officeDocument/2006/relationships/hyperlink" Target="https://pbs.twimg.com/profile_banners/91049767/1551539367" TargetMode="External" /><Relationship Id="rId615" Type="http://schemas.openxmlformats.org/officeDocument/2006/relationships/hyperlink" Target="https://pbs.twimg.com/profile_banners/2164390163/1562905983" TargetMode="External" /><Relationship Id="rId616" Type="http://schemas.openxmlformats.org/officeDocument/2006/relationships/hyperlink" Target="https://pbs.twimg.com/profile_banners/545457939/1472976498" TargetMode="External" /><Relationship Id="rId617" Type="http://schemas.openxmlformats.org/officeDocument/2006/relationships/hyperlink" Target="https://pbs.twimg.com/profile_banners/1917969048/1556901032" TargetMode="External" /><Relationship Id="rId618" Type="http://schemas.openxmlformats.org/officeDocument/2006/relationships/hyperlink" Target="https://pbs.twimg.com/profile_banners/2216208723/1531102427" TargetMode="External" /><Relationship Id="rId619" Type="http://schemas.openxmlformats.org/officeDocument/2006/relationships/hyperlink" Target="https://pbs.twimg.com/profile_banners/1115664399870484481/1556018603" TargetMode="External" /><Relationship Id="rId620" Type="http://schemas.openxmlformats.org/officeDocument/2006/relationships/hyperlink" Target="https://pbs.twimg.com/profile_banners/67971206/1556040742" TargetMode="External" /><Relationship Id="rId621" Type="http://schemas.openxmlformats.org/officeDocument/2006/relationships/hyperlink" Target="https://pbs.twimg.com/profile_banners/19316413/1440370806" TargetMode="External" /><Relationship Id="rId622" Type="http://schemas.openxmlformats.org/officeDocument/2006/relationships/hyperlink" Target="https://pbs.twimg.com/profile_banners/80204559/1510111803" TargetMode="External" /><Relationship Id="rId623" Type="http://schemas.openxmlformats.org/officeDocument/2006/relationships/hyperlink" Target="https://pbs.twimg.com/profile_banners/1028205896/1550221920" TargetMode="External" /><Relationship Id="rId624" Type="http://schemas.openxmlformats.org/officeDocument/2006/relationships/hyperlink" Target="https://pbs.twimg.com/profile_banners/258586083/1562979876" TargetMode="External" /><Relationship Id="rId625" Type="http://schemas.openxmlformats.org/officeDocument/2006/relationships/hyperlink" Target="https://pbs.twimg.com/profile_banners/2380801483/1557200563" TargetMode="External" /><Relationship Id="rId626" Type="http://schemas.openxmlformats.org/officeDocument/2006/relationships/hyperlink" Target="https://pbs.twimg.com/profile_banners/1047858138324467712/1554413285" TargetMode="External" /><Relationship Id="rId627" Type="http://schemas.openxmlformats.org/officeDocument/2006/relationships/hyperlink" Target="https://pbs.twimg.com/profile_banners/4764911886/1537237298" TargetMode="External" /><Relationship Id="rId628" Type="http://schemas.openxmlformats.org/officeDocument/2006/relationships/hyperlink" Target="https://pbs.twimg.com/profile_banners/136402205/1538771758" TargetMode="External" /><Relationship Id="rId629" Type="http://schemas.openxmlformats.org/officeDocument/2006/relationships/hyperlink" Target="https://pbs.twimg.com/profile_banners/36359263/1555703349" TargetMode="External" /><Relationship Id="rId630" Type="http://schemas.openxmlformats.org/officeDocument/2006/relationships/hyperlink" Target="https://pbs.twimg.com/profile_banners/3051607184/1555314643" TargetMode="External" /><Relationship Id="rId631" Type="http://schemas.openxmlformats.org/officeDocument/2006/relationships/hyperlink" Target="https://pbs.twimg.com/profile_banners/976503296872669185/1544619077" TargetMode="External" /><Relationship Id="rId632" Type="http://schemas.openxmlformats.org/officeDocument/2006/relationships/hyperlink" Target="https://pbs.twimg.com/profile_banners/373530050/1508785998" TargetMode="External" /><Relationship Id="rId633" Type="http://schemas.openxmlformats.org/officeDocument/2006/relationships/hyperlink" Target="https://pbs.twimg.com/profile_banners/461433188/1448240081" TargetMode="External" /><Relationship Id="rId634" Type="http://schemas.openxmlformats.org/officeDocument/2006/relationships/hyperlink" Target="https://pbs.twimg.com/profile_banners/598952207/1558452545" TargetMode="External" /><Relationship Id="rId635" Type="http://schemas.openxmlformats.org/officeDocument/2006/relationships/hyperlink" Target="https://pbs.twimg.com/profile_banners/3402349947/1524546153" TargetMode="External" /><Relationship Id="rId636" Type="http://schemas.openxmlformats.org/officeDocument/2006/relationships/hyperlink" Target="https://pbs.twimg.com/profile_banners/2415581461/1486882934" TargetMode="External" /><Relationship Id="rId637" Type="http://schemas.openxmlformats.org/officeDocument/2006/relationships/hyperlink" Target="https://pbs.twimg.com/profile_banners/10228272/1562959185" TargetMode="External" /><Relationship Id="rId638" Type="http://schemas.openxmlformats.org/officeDocument/2006/relationships/hyperlink" Target="https://pbs.twimg.com/profile_banners/968121167088443393/1520095341" TargetMode="External" /><Relationship Id="rId639" Type="http://schemas.openxmlformats.org/officeDocument/2006/relationships/hyperlink" Target="https://pbs.twimg.com/profile_banners/1044306772067053569/1537826593" TargetMode="External" /><Relationship Id="rId640" Type="http://schemas.openxmlformats.org/officeDocument/2006/relationships/hyperlink" Target="https://pbs.twimg.com/profile_banners/2344283479/1561375071" TargetMode="External" /><Relationship Id="rId641" Type="http://schemas.openxmlformats.org/officeDocument/2006/relationships/hyperlink" Target="https://pbs.twimg.com/profile_banners/234261110/1562547003" TargetMode="External" /><Relationship Id="rId642" Type="http://schemas.openxmlformats.org/officeDocument/2006/relationships/hyperlink" Target="https://pbs.twimg.com/profile_banners/4159742055/1547749079" TargetMode="External" /><Relationship Id="rId643" Type="http://schemas.openxmlformats.org/officeDocument/2006/relationships/hyperlink" Target="https://pbs.twimg.com/profile_banners/761613210117996544/1563216020" TargetMode="External" /><Relationship Id="rId644" Type="http://schemas.openxmlformats.org/officeDocument/2006/relationships/hyperlink" Target="https://pbs.twimg.com/profile_banners/762298874266460164/1501567868" TargetMode="External" /><Relationship Id="rId645" Type="http://schemas.openxmlformats.org/officeDocument/2006/relationships/hyperlink" Target="https://pbs.twimg.com/profile_banners/3177535012/1539277281" TargetMode="External" /><Relationship Id="rId646" Type="http://schemas.openxmlformats.org/officeDocument/2006/relationships/hyperlink" Target="https://pbs.twimg.com/profile_banners/355872526/1563060481" TargetMode="External" /><Relationship Id="rId647" Type="http://schemas.openxmlformats.org/officeDocument/2006/relationships/hyperlink" Target="https://pbs.twimg.com/profile_banners/3011751020/1561012015" TargetMode="External" /><Relationship Id="rId648" Type="http://schemas.openxmlformats.org/officeDocument/2006/relationships/hyperlink" Target="https://pbs.twimg.com/profile_banners/316547773/1493053735" TargetMode="External" /><Relationship Id="rId649" Type="http://schemas.openxmlformats.org/officeDocument/2006/relationships/hyperlink" Target="https://pbs.twimg.com/profile_banners/242042639/1559854321" TargetMode="External" /><Relationship Id="rId650" Type="http://schemas.openxmlformats.org/officeDocument/2006/relationships/hyperlink" Target="https://pbs.twimg.com/profile_banners/963153265/1559500545" TargetMode="External" /><Relationship Id="rId651" Type="http://schemas.openxmlformats.org/officeDocument/2006/relationships/hyperlink" Target="https://pbs.twimg.com/profile_banners/516816272/1542985763" TargetMode="External" /><Relationship Id="rId652" Type="http://schemas.openxmlformats.org/officeDocument/2006/relationships/hyperlink" Target="https://pbs.twimg.com/profile_banners/2905032814/1512070768" TargetMode="External" /><Relationship Id="rId653" Type="http://schemas.openxmlformats.org/officeDocument/2006/relationships/hyperlink" Target="https://pbs.twimg.com/profile_banners/564110213/1553434126" TargetMode="External" /><Relationship Id="rId654" Type="http://schemas.openxmlformats.org/officeDocument/2006/relationships/hyperlink" Target="https://pbs.twimg.com/profile_banners/895046063664627712/1502231147" TargetMode="External" /><Relationship Id="rId655" Type="http://schemas.openxmlformats.org/officeDocument/2006/relationships/hyperlink" Target="https://pbs.twimg.com/profile_banners/33583496/1555549528" TargetMode="External" /><Relationship Id="rId656" Type="http://schemas.openxmlformats.org/officeDocument/2006/relationships/hyperlink" Target="https://pbs.twimg.com/profile_banners/3295490436/1561953943" TargetMode="External" /><Relationship Id="rId657" Type="http://schemas.openxmlformats.org/officeDocument/2006/relationships/hyperlink" Target="https://pbs.twimg.com/profile_banners/803980343300734981/1557571761" TargetMode="External" /><Relationship Id="rId658" Type="http://schemas.openxmlformats.org/officeDocument/2006/relationships/hyperlink" Target="https://pbs.twimg.com/profile_banners/2691722675/1547582652" TargetMode="External" /><Relationship Id="rId659" Type="http://schemas.openxmlformats.org/officeDocument/2006/relationships/hyperlink" Target="https://pbs.twimg.com/profile_banners/27892208/1535573187" TargetMode="External" /><Relationship Id="rId660" Type="http://schemas.openxmlformats.org/officeDocument/2006/relationships/hyperlink" Target="https://pbs.twimg.com/profile_banners/1036634586/1489981811" TargetMode="External" /><Relationship Id="rId661" Type="http://schemas.openxmlformats.org/officeDocument/2006/relationships/hyperlink" Target="https://pbs.twimg.com/profile_banners/2872452669/1538495588" TargetMode="External" /><Relationship Id="rId662" Type="http://schemas.openxmlformats.org/officeDocument/2006/relationships/hyperlink" Target="https://pbs.twimg.com/profile_banners/496185177/1562966893" TargetMode="External" /><Relationship Id="rId663" Type="http://schemas.openxmlformats.org/officeDocument/2006/relationships/hyperlink" Target="https://pbs.twimg.com/profile_banners/3279126750/1508896055" TargetMode="External" /><Relationship Id="rId664" Type="http://schemas.openxmlformats.org/officeDocument/2006/relationships/hyperlink" Target="https://pbs.twimg.com/profile_banners/3050641334/1558459299"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5/bg.png"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9/bg.gif"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4/bg.gif" TargetMode="External" /><Relationship Id="rId674" Type="http://schemas.openxmlformats.org/officeDocument/2006/relationships/hyperlink" Target="http://abs.twimg.com/images/themes/theme14/bg.gif"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4/bg.gif"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6/bg.gif" TargetMode="External" /><Relationship Id="rId682" Type="http://schemas.openxmlformats.org/officeDocument/2006/relationships/hyperlink" Target="http://abs.twimg.com/images/themes/theme1/bg.png" TargetMode="External" /><Relationship Id="rId683" Type="http://schemas.openxmlformats.org/officeDocument/2006/relationships/hyperlink" Target="http://abs.twimg.com/images/themes/theme1/bg.png" TargetMode="External" /><Relationship Id="rId684" Type="http://schemas.openxmlformats.org/officeDocument/2006/relationships/hyperlink" Target="http://abs.twimg.com/images/themes/theme6/bg.gif"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9/bg.gif"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4/bg.gif" TargetMode="External" /><Relationship Id="rId690" Type="http://schemas.openxmlformats.org/officeDocument/2006/relationships/hyperlink" Target="http://abs.twimg.com/images/themes/theme1/bg.png"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6/bg.gif" TargetMode="External" /><Relationship Id="rId694" Type="http://schemas.openxmlformats.org/officeDocument/2006/relationships/hyperlink" Target="http://abs.twimg.com/images/themes/theme1/bg.png" TargetMode="External" /><Relationship Id="rId695" Type="http://schemas.openxmlformats.org/officeDocument/2006/relationships/hyperlink" Target="http://abs.twimg.com/images/themes/theme9/bg.gif"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1/bg.png"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bg.png"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1/bg.png" TargetMode="External" /><Relationship Id="rId705" Type="http://schemas.openxmlformats.org/officeDocument/2006/relationships/hyperlink" Target="http://abs.twimg.com/images/themes/theme9/bg.gif" TargetMode="External" /><Relationship Id="rId706" Type="http://schemas.openxmlformats.org/officeDocument/2006/relationships/hyperlink" Target="http://abs.twimg.com/images/themes/theme1/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4/bg.gif" TargetMode="External" /><Relationship Id="rId709" Type="http://schemas.openxmlformats.org/officeDocument/2006/relationships/hyperlink" Target="http://abs.twimg.com/images/themes/theme9/bg.gif" TargetMode="External" /><Relationship Id="rId710" Type="http://schemas.openxmlformats.org/officeDocument/2006/relationships/hyperlink" Target="http://abs.twimg.com/images/themes/theme18/bg.gif"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4/bg.gif"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9/bg.gif"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1/bg.png"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bg.png" TargetMode="External" /><Relationship Id="rId724" Type="http://schemas.openxmlformats.org/officeDocument/2006/relationships/hyperlink" Target="http://abs.twimg.com/images/themes/theme14/bg.gif"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5/bg.png" TargetMode="External" /><Relationship Id="rId729" Type="http://schemas.openxmlformats.org/officeDocument/2006/relationships/hyperlink" Target="http://abs.twimg.com/images/themes/theme1/bg.png" TargetMode="External" /><Relationship Id="rId730" Type="http://schemas.openxmlformats.org/officeDocument/2006/relationships/hyperlink" Target="http://abs.twimg.com/images/themes/theme14/bg.gif"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bg.png"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4/bg.gif"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abs.twimg.com/images/themes/theme1/bg.png" TargetMode="External" /><Relationship Id="rId740" Type="http://schemas.openxmlformats.org/officeDocument/2006/relationships/hyperlink" Target="http://abs.twimg.com/images/themes/theme1/bg.png" TargetMode="External" /><Relationship Id="rId741" Type="http://schemas.openxmlformats.org/officeDocument/2006/relationships/hyperlink" Target="http://abs.twimg.com/images/themes/theme1/bg.png" TargetMode="External" /><Relationship Id="rId742" Type="http://schemas.openxmlformats.org/officeDocument/2006/relationships/hyperlink" Target="http://abs.twimg.com/images/themes/theme14/bg.gif" TargetMode="External" /><Relationship Id="rId743" Type="http://schemas.openxmlformats.org/officeDocument/2006/relationships/hyperlink" Target="http://abs.twimg.com/images/themes/theme1/bg.png" TargetMode="External" /><Relationship Id="rId744" Type="http://schemas.openxmlformats.org/officeDocument/2006/relationships/hyperlink" Target="http://abs.twimg.com/images/themes/theme1/bg.png" TargetMode="External" /><Relationship Id="rId745" Type="http://schemas.openxmlformats.org/officeDocument/2006/relationships/hyperlink" Target="http://abs.twimg.com/images/themes/theme1/bg.png" TargetMode="External" /><Relationship Id="rId746" Type="http://schemas.openxmlformats.org/officeDocument/2006/relationships/hyperlink" Target="http://abs.twimg.com/images/themes/theme14/bg.gif" TargetMode="External" /><Relationship Id="rId747" Type="http://schemas.openxmlformats.org/officeDocument/2006/relationships/hyperlink" Target="http://abs.twimg.com/images/themes/theme1/bg.png" TargetMode="External" /><Relationship Id="rId748" Type="http://schemas.openxmlformats.org/officeDocument/2006/relationships/hyperlink" Target="http://abs.twimg.com/images/themes/theme1/bg.png" TargetMode="External" /><Relationship Id="rId749" Type="http://schemas.openxmlformats.org/officeDocument/2006/relationships/hyperlink" Target="http://abs.twimg.com/images/themes/theme1/bg.png" TargetMode="External" /><Relationship Id="rId750" Type="http://schemas.openxmlformats.org/officeDocument/2006/relationships/hyperlink" Target="http://abs.twimg.com/images/themes/theme1/bg.png" TargetMode="External" /><Relationship Id="rId751" Type="http://schemas.openxmlformats.org/officeDocument/2006/relationships/hyperlink" Target="http://abs.twimg.com/images/themes/theme1/bg.png" TargetMode="External" /><Relationship Id="rId752" Type="http://schemas.openxmlformats.org/officeDocument/2006/relationships/hyperlink" Target="http://abs.twimg.com/images/themes/theme1/bg.png" TargetMode="External" /><Relationship Id="rId753" Type="http://schemas.openxmlformats.org/officeDocument/2006/relationships/hyperlink" Target="http://abs.twimg.com/images/themes/theme1/bg.png" TargetMode="External" /><Relationship Id="rId754" Type="http://schemas.openxmlformats.org/officeDocument/2006/relationships/hyperlink" Target="http://abs.twimg.com/images/themes/theme1/bg.png" TargetMode="External" /><Relationship Id="rId755" Type="http://schemas.openxmlformats.org/officeDocument/2006/relationships/hyperlink" Target="http://abs.twimg.com/images/themes/theme1/bg.png" TargetMode="External" /><Relationship Id="rId756" Type="http://schemas.openxmlformats.org/officeDocument/2006/relationships/hyperlink" Target="http://abs.twimg.com/images/themes/theme1/bg.png" TargetMode="External" /><Relationship Id="rId757" Type="http://schemas.openxmlformats.org/officeDocument/2006/relationships/hyperlink" Target="http://abs.twimg.com/images/themes/theme1/bg.png" TargetMode="External" /><Relationship Id="rId758" Type="http://schemas.openxmlformats.org/officeDocument/2006/relationships/hyperlink" Target="http://abs.twimg.com/images/themes/theme1/bg.png" TargetMode="External" /><Relationship Id="rId759" Type="http://schemas.openxmlformats.org/officeDocument/2006/relationships/hyperlink" Target="http://abs.twimg.com/images/themes/theme1/bg.png" TargetMode="External" /><Relationship Id="rId760" Type="http://schemas.openxmlformats.org/officeDocument/2006/relationships/hyperlink" Target="http://abs.twimg.com/images/themes/theme14/bg.gif" TargetMode="External" /><Relationship Id="rId761" Type="http://schemas.openxmlformats.org/officeDocument/2006/relationships/hyperlink" Target="http://abs.twimg.com/images/themes/theme14/bg.gif" TargetMode="External" /><Relationship Id="rId762" Type="http://schemas.openxmlformats.org/officeDocument/2006/relationships/hyperlink" Target="http://abs.twimg.com/images/themes/theme1/bg.png" TargetMode="External" /><Relationship Id="rId763" Type="http://schemas.openxmlformats.org/officeDocument/2006/relationships/hyperlink" Target="http://abs.twimg.com/images/themes/theme1/bg.png" TargetMode="External" /><Relationship Id="rId764" Type="http://schemas.openxmlformats.org/officeDocument/2006/relationships/hyperlink" Target="http://abs.twimg.com/images/themes/theme14/bg.gif" TargetMode="External" /><Relationship Id="rId765" Type="http://schemas.openxmlformats.org/officeDocument/2006/relationships/hyperlink" Target="http://abs.twimg.com/images/themes/theme1/bg.png" TargetMode="External" /><Relationship Id="rId766" Type="http://schemas.openxmlformats.org/officeDocument/2006/relationships/hyperlink" Target="http://abs.twimg.com/images/themes/theme1/bg.png" TargetMode="External" /><Relationship Id="rId767" Type="http://schemas.openxmlformats.org/officeDocument/2006/relationships/hyperlink" Target="http://abs.twimg.com/images/themes/theme15/bg.png" TargetMode="External" /><Relationship Id="rId768" Type="http://schemas.openxmlformats.org/officeDocument/2006/relationships/hyperlink" Target="http://abs.twimg.com/images/themes/theme14/bg.gif" TargetMode="External" /><Relationship Id="rId769" Type="http://schemas.openxmlformats.org/officeDocument/2006/relationships/hyperlink" Target="http://abs.twimg.com/images/themes/theme1/bg.png" TargetMode="External" /><Relationship Id="rId770" Type="http://schemas.openxmlformats.org/officeDocument/2006/relationships/hyperlink" Target="http://abs.twimg.com/images/themes/theme1/bg.png" TargetMode="External" /><Relationship Id="rId771" Type="http://schemas.openxmlformats.org/officeDocument/2006/relationships/hyperlink" Target="http://abs.twimg.com/images/themes/theme1/bg.png" TargetMode="External" /><Relationship Id="rId772" Type="http://schemas.openxmlformats.org/officeDocument/2006/relationships/hyperlink" Target="http://abs.twimg.com/images/themes/theme14/bg.gif" TargetMode="External" /><Relationship Id="rId773" Type="http://schemas.openxmlformats.org/officeDocument/2006/relationships/hyperlink" Target="http://abs.twimg.com/images/themes/theme1/bg.png" TargetMode="External" /><Relationship Id="rId774" Type="http://schemas.openxmlformats.org/officeDocument/2006/relationships/hyperlink" Target="http://abs.twimg.com/images/themes/theme1/bg.png" TargetMode="External" /><Relationship Id="rId775" Type="http://schemas.openxmlformats.org/officeDocument/2006/relationships/hyperlink" Target="http://abs.twimg.com/images/themes/theme1/bg.png" TargetMode="External" /><Relationship Id="rId776" Type="http://schemas.openxmlformats.org/officeDocument/2006/relationships/hyperlink" Target="http://abs.twimg.com/images/themes/theme1/bg.png" TargetMode="External" /><Relationship Id="rId777" Type="http://schemas.openxmlformats.org/officeDocument/2006/relationships/hyperlink" Target="http://abs.twimg.com/images/themes/theme1/bg.png" TargetMode="External" /><Relationship Id="rId778" Type="http://schemas.openxmlformats.org/officeDocument/2006/relationships/hyperlink" Target="http://abs.twimg.com/images/themes/theme1/bg.png" TargetMode="External" /><Relationship Id="rId779" Type="http://schemas.openxmlformats.org/officeDocument/2006/relationships/hyperlink" Target="http://abs.twimg.com/images/themes/theme1/bg.png" TargetMode="External" /><Relationship Id="rId780" Type="http://schemas.openxmlformats.org/officeDocument/2006/relationships/hyperlink" Target="http://abs.twimg.com/images/themes/theme1/bg.png" TargetMode="External" /><Relationship Id="rId781" Type="http://schemas.openxmlformats.org/officeDocument/2006/relationships/hyperlink" Target="http://abs.twimg.com/images/themes/theme14/bg.gif"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1/bg.png" TargetMode="External" /><Relationship Id="rId784" Type="http://schemas.openxmlformats.org/officeDocument/2006/relationships/hyperlink" Target="http://abs.twimg.com/images/themes/theme1/bg.png"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1/bg.png" TargetMode="External" /><Relationship Id="rId787" Type="http://schemas.openxmlformats.org/officeDocument/2006/relationships/hyperlink" Target="http://abs.twimg.com/images/themes/theme1/bg.png" TargetMode="External" /><Relationship Id="rId788" Type="http://schemas.openxmlformats.org/officeDocument/2006/relationships/hyperlink" Target="http://abs.twimg.com/images/themes/theme1/bg.png" TargetMode="External" /><Relationship Id="rId789" Type="http://schemas.openxmlformats.org/officeDocument/2006/relationships/hyperlink" Target="http://abs.twimg.com/images/themes/theme1/bg.png" TargetMode="External" /><Relationship Id="rId790" Type="http://schemas.openxmlformats.org/officeDocument/2006/relationships/hyperlink" Target="http://abs.twimg.com/images/themes/theme14/bg.gif" TargetMode="External" /><Relationship Id="rId791" Type="http://schemas.openxmlformats.org/officeDocument/2006/relationships/hyperlink" Target="http://abs.twimg.com/images/themes/theme1/bg.png" TargetMode="External" /><Relationship Id="rId792" Type="http://schemas.openxmlformats.org/officeDocument/2006/relationships/hyperlink" Target="http://abs.twimg.com/images/themes/theme1/bg.png" TargetMode="External" /><Relationship Id="rId793" Type="http://schemas.openxmlformats.org/officeDocument/2006/relationships/hyperlink" Target="http://abs.twimg.com/images/themes/theme1/bg.png" TargetMode="External" /><Relationship Id="rId794" Type="http://schemas.openxmlformats.org/officeDocument/2006/relationships/hyperlink" Target="http://abs.twimg.com/images/themes/theme1/bg.png" TargetMode="External" /><Relationship Id="rId795" Type="http://schemas.openxmlformats.org/officeDocument/2006/relationships/hyperlink" Target="http://abs.twimg.com/images/themes/theme1/bg.png" TargetMode="External" /><Relationship Id="rId796" Type="http://schemas.openxmlformats.org/officeDocument/2006/relationships/hyperlink" Target="http://abs.twimg.com/images/themes/theme1/bg.png" TargetMode="External" /><Relationship Id="rId797" Type="http://schemas.openxmlformats.org/officeDocument/2006/relationships/hyperlink" Target="http://abs.twimg.com/images/themes/theme1/bg.png" TargetMode="External" /><Relationship Id="rId798" Type="http://schemas.openxmlformats.org/officeDocument/2006/relationships/hyperlink" Target="http://abs.twimg.com/images/themes/theme1/bg.png" TargetMode="External" /><Relationship Id="rId799" Type="http://schemas.openxmlformats.org/officeDocument/2006/relationships/hyperlink" Target="http://abs.twimg.com/images/themes/theme1/bg.png" TargetMode="External" /><Relationship Id="rId800" Type="http://schemas.openxmlformats.org/officeDocument/2006/relationships/hyperlink" Target="http://abs.twimg.com/images/themes/theme14/bg.gif" TargetMode="External" /><Relationship Id="rId801" Type="http://schemas.openxmlformats.org/officeDocument/2006/relationships/hyperlink" Target="http://abs.twimg.com/images/themes/theme15/bg.png" TargetMode="External" /><Relationship Id="rId802" Type="http://schemas.openxmlformats.org/officeDocument/2006/relationships/hyperlink" Target="http://abs.twimg.com/images/themes/theme1/bg.png" TargetMode="External" /><Relationship Id="rId803" Type="http://schemas.openxmlformats.org/officeDocument/2006/relationships/hyperlink" Target="http://abs.twimg.com/images/themes/theme2/bg.gif" TargetMode="External" /><Relationship Id="rId804" Type="http://schemas.openxmlformats.org/officeDocument/2006/relationships/hyperlink" Target="http://abs.twimg.com/images/themes/theme1/bg.png" TargetMode="External" /><Relationship Id="rId805" Type="http://schemas.openxmlformats.org/officeDocument/2006/relationships/hyperlink" Target="http://abs.twimg.com/images/themes/theme1/bg.png" TargetMode="External" /><Relationship Id="rId806" Type="http://schemas.openxmlformats.org/officeDocument/2006/relationships/hyperlink" Target="http://abs.twimg.com/images/themes/theme14/bg.gif" TargetMode="External" /><Relationship Id="rId807" Type="http://schemas.openxmlformats.org/officeDocument/2006/relationships/hyperlink" Target="http://abs.twimg.com/images/themes/theme4/bg.gif" TargetMode="External" /><Relationship Id="rId808" Type="http://schemas.openxmlformats.org/officeDocument/2006/relationships/hyperlink" Target="http://abs.twimg.com/images/themes/theme1/bg.png" TargetMode="External" /><Relationship Id="rId809" Type="http://schemas.openxmlformats.org/officeDocument/2006/relationships/hyperlink" Target="http://abs.twimg.com/images/themes/theme1/bg.png" TargetMode="External" /><Relationship Id="rId810" Type="http://schemas.openxmlformats.org/officeDocument/2006/relationships/hyperlink" Target="http://abs.twimg.com/images/themes/theme1/bg.png" TargetMode="External" /><Relationship Id="rId811" Type="http://schemas.openxmlformats.org/officeDocument/2006/relationships/hyperlink" Target="http://abs.twimg.com/images/themes/theme1/bg.png" TargetMode="External" /><Relationship Id="rId812" Type="http://schemas.openxmlformats.org/officeDocument/2006/relationships/hyperlink" Target="http://abs.twimg.com/images/themes/theme1/bg.png" TargetMode="External" /><Relationship Id="rId813" Type="http://schemas.openxmlformats.org/officeDocument/2006/relationships/hyperlink" Target="http://abs.twimg.com/images/themes/theme1/bg.png" TargetMode="External" /><Relationship Id="rId814" Type="http://schemas.openxmlformats.org/officeDocument/2006/relationships/hyperlink" Target="http://abs.twimg.com/images/themes/theme14/bg.gif" TargetMode="External" /><Relationship Id="rId815" Type="http://schemas.openxmlformats.org/officeDocument/2006/relationships/hyperlink" Target="http://abs.twimg.com/images/themes/theme1/bg.png" TargetMode="External" /><Relationship Id="rId816" Type="http://schemas.openxmlformats.org/officeDocument/2006/relationships/hyperlink" Target="http://abs.twimg.com/images/themes/theme1/bg.png" TargetMode="External" /><Relationship Id="rId817" Type="http://schemas.openxmlformats.org/officeDocument/2006/relationships/hyperlink" Target="http://abs.twimg.com/images/themes/theme1/bg.png" TargetMode="External" /><Relationship Id="rId818" Type="http://schemas.openxmlformats.org/officeDocument/2006/relationships/hyperlink" Target="http://abs.twimg.com/images/themes/theme1/bg.png" TargetMode="External" /><Relationship Id="rId819" Type="http://schemas.openxmlformats.org/officeDocument/2006/relationships/hyperlink" Target="http://abs.twimg.com/images/themes/theme1/bg.png" TargetMode="External" /><Relationship Id="rId820" Type="http://schemas.openxmlformats.org/officeDocument/2006/relationships/hyperlink" Target="http://abs.twimg.com/images/themes/theme1/bg.png" TargetMode="External" /><Relationship Id="rId821" Type="http://schemas.openxmlformats.org/officeDocument/2006/relationships/hyperlink" Target="http://abs.twimg.com/images/themes/theme1/bg.png" TargetMode="External" /><Relationship Id="rId822" Type="http://schemas.openxmlformats.org/officeDocument/2006/relationships/hyperlink" Target="http://abs.twimg.com/images/themes/theme1/bg.png" TargetMode="External" /><Relationship Id="rId823" Type="http://schemas.openxmlformats.org/officeDocument/2006/relationships/hyperlink" Target="http://abs.twimg.com/images/themes/theme1/bg.png" TargetMode="External" /><Relationship Id="rId824" Type="http://schemas.openxmlformats.org/officeDocument/2006/relationships/hyperlink" Target="http://abs.twimg.com/images/themes/theme1/bg.png" TargetMode="External" /><Relationship Id="rId825" Type="http://schemas.openxmlformats.org/officeDocument/2006/relationships/hyperlink" Target="http://abs.twimg.com/images/themes/theme1/bg.png" TargetMode="External" /><Relationship Id="rId826" Type="http://schemas.openxmlformats.org/officeDocument/2006/relationships/hyperlink" Target="http://abs.twimg.com/images/themes/theme1/bg.png" TargetMode="External" /><Relationship Id="rId827" Type="http://schemas.openxmlformats.org/officeDocument/2006/relationships/hyperlink" Target="http://abs.twimg.com/images/themes/theme1/bg.png" TargetMode="External" /><Relationship Id="rId828" Type="http://schemas.openxmlformats.org/officeDocument/2006/relationships/hyperlink" Target="http://abs.twimg.com/images/themes/theme1/bg.png" TargetMode="External" /><Relationship Id="rId829" Type="http://schemas.openxmlformats.org/officeDocument/2006/relationships/hyperlink" Target="http://abs.twimg.com/images/themes/theme14/bg.gif" TargetMode="External" /><Relationship Id="rId830" Type="http://schemas.openxmlformats.org/officeDocument/2006/relationships/hyperlink" Target="http://abs.twimg.com/images/themes/theme9/bg.gif" TargetMode="External" /><Relationship Id="rId831" Type="http://schemas.openxmlformats.org/officeDocument/2006/relationships/hyperlink" Target="http://abs.twimg.com/images/themes/theme1/bg.png" TargetMode="External" /><Relationship Id="rId832" Type="http://schemas.openxmlformats.org/officeDocument/2006/relationships/hyperlink" Target="http://abs.twimg.com/images/themes/theme1/bg.png" TargetMode="External" /><Relationship Id="rId833" Type="http://schemas.openxmlformats.org/officeDocument/2006/relationships/hyperlink" Target="http://abs.twimg.com/images/themes/theme1/bg.png" TargetMode="External" /><Relationship Id="rId834" Type="http://schemas.openxmlformats.org/officeDocument/2006/relationships/hyperlink" Target="http://abs.twimg.com/images/themes/theme1/bg.png" TargetMode="External" /><Relationship Id="rId835" Type="http://schemas.openxmlformats.org/officeDocument/2006/relationships/hyperlink" Target="http://abs.twimg.com/images/themes/theme1/bg.png" TargetMode="External" /><Relationship Id="rId836" Type="http://schemas.openxmlformats.org/officeDocument/2006/relationships/hyperlink" Target="http://abs.twimg.com/images/themes/theme1/bg.png" TargetMode="External" /><Relationship Id="rId837" Type="http://schemas.openxmlformats.org/officeDocument/2006/relationships/hyperlink" Target="http://abs.twimg.com/images/themes/theme1/bg.png" TargetMode="External" /><Relationship Id="rId838" Type="http://schemas.openxmlformats.org/officeDocument/2006/relationships/hyperlink" Target="http://abs.twimg.com/images/themes/theme1/bg.png" TargetMode="External" /><Relationship Id="rId839" Type="http://schemas.openxmlformats.org/officeDocument/2006/relationships/hyperlink" Target="http://abs.twimg.com/images/themes/theme1/bg.png" TargetMode="External" /><Relationship Id="rId840" Type="http://schemas.openxmlformats.org/officeDocument/2006/relationships/hyperlink" Target="http://abs.twimg.com/images/themes/theme1/bg.png" TargetMode="External" /><Relationship Id="rId841" Type="http://schemas.openxmlformats.org/officeDocument/2006/relationships/hyperlink" Target="http://abs.twimg.com/images/themes/theme1/bg.png" TargetMode="External" /><Relationship Id="rId842" Type="http://schemas.openxmlformats.org/officeDocument/2006/relationships/hyperlink" Target="http://abs.twimg.com/images/themes/theme1/bg.png" TargetMode="External" /><Relationship Id="rId843" Type="http://schemas.openxmlformats.org/officeDocument/2006/relationships/hyperlink" Target="http://abs.twimg.com/images/themes/theme1/bg.png" TargetMode="External" /><Relationship Id="rId844" Type="http://schemas.openxmlformats.org/officeDocument/2006/relationships/hyperlink" Target="http://abs.twimg.com/images/themes/theme1/bg.png" TargetMode="External" /><Relationship Id="rId845" Type="http://schemas.openxmlformats.org/officeDocument/2006/relationships/hyperlink" Target="http://abs.twimg.com/images/themes/theme1/bg.png" TargetMode="External" /><Relationship Id="rId846" Type="http://schemas.openxmlformats.org/officeDocument/2006/relationships/hyperlink" Target="http://abs.twimg.com/images/themes/theme1/bg.png" TargetMode="External" /><Relationship Id="rId847" Type="http://schemas.openxmlformats.org/officeDocument/2006/relationships/hyperlink" Target="http://abs.twimg.com/images/themes/theme1/bg.png" TargetMode="External" /><Relationship Id="rId848" Type="http://schemas.openxmlformats.org/officeDocument/2006/relationships/hyperlink" Target="http://abs.twimg.com/images/themes/theme1/bg.png" TargetMode="External" /><Relationship Id="rId849" Type="http://schemas.openxmlformats.org/officeDocument/2006/relationships/hyperlink" Target="http://abs.twimg.com/images/themes/theme1/bg.png" TargetMode="External" /><Relationship Id="rId850" Type="http://schemas.openxmlformats.org/officeDocument/2006/relationships/hyperlink" Target="http://abs.twimg.com/images/themes/theme4/bg.gif" TargetMode="External" /><Relationship Id="rId851" Type="http://schemas.openxmlformats.org/officeDocument/2006/relationships/hyperlink" Target="http://abs.twimg.com/images/themes/theme9/bg.gif" TargetMode="External" /><Relationship Id="rId852" Type="http://schemas.openxmlformats.org/officeDocument/2006/relationships/hyperlink" Target="http://abs.twimg.com/images/themes/theme1/bg.png" TargetMode="External" /><Relationship Id="rId853" Type="http://schemas.openxmlformats.org/officeDocument/2006/relationships/hyperlink" Target="http://abs.twimg.com/images/themes/theme1/bg.png" TargetMode="External" /><Relationship Id="rId854" Type="http://schemas.openxmlformats.org/officeDocument/2006/relationships/hyperlink" Target="http://abs.twimg.com/images/themes/theme9/bg.gif" TargetMode="External" /><Relationship Id="rId855" Type="http://schemas.openxmlformats.org/officeDocument/2006/relationships/hyperlink" Target="http://abs.twimg.com/images/themes/theme1/bg.png" TargetMode="External" /><Relationship Id="rId856" Type="http://schemas.openxmlformats.org/officeDocument/2006/relationships/hyperlink" Target="http://abs.twimg.com/images/themes/theme9/bg.gif" TargetMode="External" /><Relationship Id="rId857" Type="http://schemas.openxmlformats.org/officeDocument/2006/relationships/hyperlink" Target="http://abs.twimg.com/images/themes/theme9/bg.gif" TargetMode="External" /><Relationship Id="rId858" Type="http://schemas.openxmlformats.org/officeDocument/2006/relationships/hyperlink" Target="http://abs.twimg.com/images/themes/theme1/bg.png" TargetMode="External" /><Relationship Id="rId859" Type="http://schemas.openxmlformats.org/officeDocument/2006/relationships/hyperlink" Target="http://abs.twimg.com/images/themes/theme1/bg.png" TargetMode="External" /><Relationship Id="rId860" Type="http://schemas.openxmlformats.org/officeDocument/2006/relationships/hyperlink" Target="http://abs.twimg.com/images/themes/theme4/bg.gif" TargetMode="External" /><Relationship Id="rId861" Type="http://schemas.openxmlformats.org/officeDocument/2006/relationships/hyperlink" Target="http://abs.twimg.com/images/themes/theme14/bg.gif" TargetMode="External" /><Relationship Id="rId862" Type="http://schemas.openxmlformats.org/officeDocument/2006/relationships/hyperlink" Target="http://abs.twimg.com/images/themes/theme1/bg.png" TargetMode="External" /><Relationship Id="rId863" Type="http://schemas.openxmlformats.org/officeDocument/2006/relationships/hyperlink" Target="http://abs.twimg.com/images/themes/theme1/bg.png" TargetMode="External" /><Relationship Id="rId864" Type="http://schemas.openxmlformats.org/officeDocument/2006/relationships/hyperlink" Target="http://abs.twimg.com/images/themes/theme1/bg.png" TargetMode="External" /><Relationship Id="rId865" Type="http://schemas.openxmlformats.org/officeDocument/2006/relationships/hyperlink" Target="http://abs.twimg.com/images/themes/theme1/bg.png" TargetMode="External" /><Relationship Id="rId866" Type="http://schemas.openxmlformats.org/officeDocument/2006/relationships/hyperlink" Target="http://abs.twimg.com/images/themes/theme1/bg.png" TargetMode="External" /><Relationship Id="rId867" Type="http://schemas.openxmlformats.org/officeDocument/2006/relationships/hyperlink" Target="http://abs.twimg.com/images/themes/theme14/bg.gif" TargetMode="External" /><Relationship Id="rId868" Type="http://schemas.openxmlformats.org/officeDocument/2006/relationships/hyperlink" Target="http://abs.twimg.com/images/themes/theme1/bg.png" TargetMode="External" /><Relationship Id="rId869" Type="http://schemas.openxmlformats.org/officeDocument/2006/relationships/hyperlink" Target="http://abs.twimg.com/images/themes/theme14/bg.gif" TargetMode="External" /><Relationship Id="rId870" Type="http://schemas.openxmlformats.org/officeDocument/2006/relationships/hyperlink" Target="http://abs.twimg.com/images/themes/theme1/bg.png" TargetMode="External" /><Relationship Id="rId871" Type="http://schemas.openxmlformats.org/officeDocument/2006/relationships/hyperlink" Target="http://abs.twimg.com/images/themes/theme2/bg.gif" TargetMode="External" /><Relationship Id="rId872" Type="http://schemas.openxmlformats.org/officeDocument/2006/relationships/hyperlink" Target="http://abs.twimg.com/images/themes/theme1/bg.png" TargetMode="External" /><Relationship Id="rId873" Type="http://schemas.openxmlformats.org/officeDocument/2006/relationships/hyperlink" Target="http://abs.twimg.com/images/themes/theme1/bg.png" TargetMode="External" /><Relationship Id="rId874" Type="http://schemas.openxmlformats.org/officeDocument/2006/relationships/hyperlink" Target="http://abs.twimg.com/images/themes/theme14/bg.gif" TargetMode="External" /><Relationship Id="rId875" Type="http://schemas.openxmlformats.org/officeDocument/2006/relationships/hyperlink" Target="http://abs.twimg.com/images/themes/theme1/bg.png" TargetMode="External" /><Relationship Id="rId876" Type="http://schemas.openxmlformats.org/officeDocument/2006/relationships/hyperlink" Target="http://abs.twimg.com/images/themes/theme1/bg.png" TargetMode="External" /><Relationship Id="rId877" Type="http://schemas.openxmlformats.org/officeDocument/2006/relationships/hyperlink" Target="http://abs.twimg.com/images/themes/theme1/bg.png" TargetMode="External" /><Relationship Id="rId878" Type="http://schemas.openxmlformats.org/officeDocument/2006/relationships/hyperlink" Target="http://abs.twimg.com/images/themes/theme1/bg.png" TargetMode="External" /><Relationship Id="rId879" Type="http://schemas.openxmlformats.org/officeDocument/2006/relationships/hyperlink" Target="http://abs.twimg.com/images/themes/theme14/bg.gif" TargetMode="External" /><Relationship Id="rId880" Type="http://schemas.openxmlformats.org/officeDocument/2006/relationships/hyperlink" Target="http://abs.twimg.com/images/themes/theme1/bg.png" TargetMode="External" /><Relationship Id="rId881" Type="http://schemas.openxmlformats.org/officeDocument/2006/relationships/hyperlink" Target="http://abs.twimg.com/images/themes/theme14/bg.gif" TargetMode="External" /><Relationship Id="rId882" Type="http://schemas.openxmlformats.org/officeDocument/2006/relationships/hyperlink" Target="http://abs.twimg.com/images/themes/theme1/bg.png" TargetMode="External" /><Relationship Id="rId883" Type="http://schemas.openxmlformats.org/officeDocument/2006/relationships/hyperlink" Target="http://abs.twimg.com/images/themes/theme1/bg.png" TargetMode="External" /><Relationship Id="rId884" Type="http://schemas.openxmlformats.org/officeDocument/2006/relationships/hyperlink" Target="http://abs.twimg.com/images/themes/theme1/bg.png" TargetMode="External" /><Relationship Id="rId885" Type="http://schemas.openxmlformats.org/officeDocument/2006/relationships/hyperlink" Target="http://abs.twimg.com/images/themes/theme1/bg.png" TargetMode="External" /><Relationship Id="rId886" Type="http://schemas.openxmlformats.org/officeDocument/2006/relationships/hyperlink" Target="http://abs.twimg.com/images/themes/theme1/bg.png" TargetMode="External" /><Relationship Id="rId887" Type="http://schemas.openxmlformats.org/officeDocument/2006/relationships/hyperlink" Target="http://abs.twimg.com/images/themes/theme1/bg.png" TargetMode="External" /><Relationship Id="rId888" Type="http://schemas.openxmlformats.org/officeDocument/2006/relationships/hyperlink" Target="http://abs.twimg.com/images/themes/theme1/bg.png" TargetMode="External" /><Relationship Id="rId889" Type="http://schemas.openxmlformats.org/officeDocument/2006/relationships/hyperlink" Target="http://abs.twimg.com/images/themes/theme1/bg.png" TargetMode="External" /><Relationship Id="rId890" Type="http://schemas.openxmlformats.org/officeDocument/2006/relationships/hyperlink" Target="http://abs.twimg.com/images/themes/theme1/bg.png" TargetMode="External" /><Relationship Id="rId891" Type="http://schemas.openxmlformats.org/officeDocument/2006/relationships/hyperlink" Target="http://abs.twimg.com/images/themes/theme1/bg.png" TargetMode="External" /><Relationship Id="rId892" Type="http://schemas.openxmlformats.org/officeDocument/2006/relationships/hyperlink" Target="http://abs.twimg.com/images/themes/theme1/bg.png" TargetMode="External" /><Relationship Id="rId893" Type="http://schemas.openxmlformats.org/officeDocument/2006/relationships/hyperlink" Target="http://abs.twimg.com/images/themes/theme1/bg.png" TargetMode="External" /><Relationship Id="rId894" Type="http://schemas.openxmlformats.org/officeDocument/2006/relationships/hyperlink" Target="http://abs.twimg.com/images/themes/theme1/bg.png" TargetMode="External" /><Relationship Id="rId895" Type="http://schemas.openxmlformats.org/officeDocument/2006/relationships/hyperlink" Target="http://abs.twimg.com/images/themes/theme14/bg.gif" TargetMode="External" /><Relationship Id="rId896" Type="http://schemas.openxmlformats.org/officeDocument/2006/relationships/hyperlink" Target="http://abs.twimg.com/images/themes/theme1/bg.png" TargetMode="External" /><Relationship Id="rId897" Type="http://schemas.openxmlformats.org/officeDocument/2006/relationships/hyperlink" Target="http://abs.twimg.com/images/themes/theme1/bg.png" TargetMode="External" /><Relationship Id="rId898" Type="http://schemas.openxmlformats.org/officeDocument/2006/relationships/hyperlink" Target="http://abs.twimg.com/images/themes/theme14/bg.gif" TargetMode="External" /><Relationship Id="rId899" Type="http://schemas.openxmlformats.org/officeDocument/2006/relationships/hyperlink" Target="http://abs.twimg.com/images/themes/theme1/bg.png" TargetMode="External" /><Relationship Id="rId900" Type="http://schemas.openxmlformats.org/officeDocument/2006/relationships/hyperlink" Target="http://abs.twimg.com/images/themes/theme1/bg.png" TargetMode="External" /><Relationship Id="rId901" Type="http://schemas.openxmlformats.org/officeDocument/2006/relationships/hyperlink" Target="http://abs.twimg.com/images/themes/theme1/bg.png" TargetMode="External" /><Relationship Id="rId902" Type="http://schemas.openxmlformats.org/officeDocument/2006/relationships/hyperlink" Target="http://abs.twimg.com/images/themes/theme1/bg.png" TargetMode="External" /><Relationship Id="rId903" Type="http://schemas.openxmlformats.org/officeDocument/2006/relationships/hyperlink" Target="http://abs.twimg.com/images/themes/theme1/bg.png" TargetMode="External" /><Relationship Id="rId904" Type="http://schemas.openxmlformats.org/officeDocument/2006/relationships/hyperlink" Target="http://abs.twimg.com/images/themes/theme1/bg.png" TargetMode="External" /><Relationship Id="rId905" Type="http://schemas.openxmlformats.org/officeDocument/2006/relationships/hyperlink" Target="http://abs.twimg.com/images/themes/theme1/bg.png" TargetMode="External" /><Relationship Id="rId906" Type="http://schemas.openxmlformats.org/officeDocument/2006/relationships/hyperlink" Target="http://abs.twimg.com/images/themes/theme1/bg.png" TargetMode="External" /><Relationship Id="rId907" Type="http://schemas.openxmlformats.org/officeDocument/2006/relationships/hyperlink" Target="http://abs.twimg.com/images/themes/theme1/bg.png" TargetMode="External" /><Relationship Id="rId908" Type="http://schemas.openxmlformats.org/officeDocument/2006/relationships/hyperlink" Target="http://abs.twimg.com/images/themes/theme1/bg.png" TargetMode="External" /><Relationship Id="rId909" Type="http://schemas.openxmlformats.org/officeDocument/2006/relationships/hyperlink" Target="http://abs.twimg.com/images/themes/theme14/bg.gif" TargetMode="External" /><Relationship Id="rId910" Type="http://schemas.openxmlformats.org/officeDocument/2006/relationships/hyperlink" Target="http://abs.twimg.com/images/themes/theme1/bg.png" TargetMode="External" /><Relationship Id="rId911" Type="http://schemas.openxmlformats.org/officeDocument/2006/relationships/hyperlink" Target="http://abs.twimg.com/images/themes/theme14/bg.gif" TargetMode="External" /><Relationship Id="rId912" Type="http://schemas.openxmlformats.org/officeDocument/2006/relationships/hyperlink" Target="http://abs.twimg.com/images/themes/theme1/bg.png" TargetMode="External" /><Relationship Id="rId913" Type="http://schemas.openxmlformats.org/officeDocument/2006/relationships/hyperlink" Target="http://abs.twimg.com/images/themes/theme14/bg.gif" TargetMode="External" /><Relationship Id="rId914" Type="http://schemas.openxmlformats.org/officeDocument/2006/relationships/hyperlink" Target="http://abs.twimg.com/images/themes/theme1/bg.png" TargetMode="External" /><Relationship Id="rId915" Type="http://schemas.openxmlformats.org/officeDocument/2006/relationships/hyperlink" Target="http://abs.twimg.com/images/themes/theme1/bg.png" TargetMode="External" /><Relationship Id="rId916" Type="http://schemas.openxmlformats.org/officeDocument/2006/relationships/hyperlink" Target="http://abs.twimg.com/images/themes/theme1/bg.png" TargetMode="External" /><Relationship Id="rId917" Type="http://schemas.openxmlformats.org/officeDocument/2006/relationships/hyperlink" Target="http://abs.twimg.com/images/themes/theme1/bg.png" TargetMode="External" /><Relationship Id="rId918" Type="http://schemas.openxmlformats.org/officeDocument/2006/relationships/hyperlink" Target="http://abs.twimg.com/images/themes/theme1/bg.png" TargetMode="External" /><Relationship Id="rId919" Type="http://schemas.openxmlformats.org/officeDocument/2006/relationships/hyperlink" Target="http://abs.twimg.com/images/themes/theme1/bg.png" TargetMode="External" /><Relationship Id="rId920" Type="http://schemas.openxmlformats.org/officeDocument/2006/relationships/hyperlink" Target="http://abs.twimg.com/images/themes/theme1/bg.png" TargetMode="External" /><Relationship Id="rId921" Type="http://schemas.openxmlformats.org/officeDocument/2006/relationships/hyperlink" Target="http://abs.twimg.com/images/themes/theme1/bg.png" TargetMode="External" /><Relationship Id="rId922" Type="http://schemas.openxmlformats.org/officeDocument/2006/relationships/hyperlink" Target="http://abs.twimg.com/images/themes/theme1/bg.png" TargetMode="External" /><Relationship Id="rId923" Type="http://schemas.openxmlformats.org/officeDocument/2006/relationships/hyperlink" Target="http://abs.twimg.com/images/themes/theme1/bg.png" TargetMode="External" /><Relationship Id="rId924" Type="http://schemas.openxmlformats.org/officeDocument/2006/relationships/hyperlink" Target="http://abs.twimg.com/images/themes/theme14/bg.gif" TargetMode="External" /><Relationship Id="rId925" Type="http://schemas.openxmlformats.org/officeDocument/2006/relationships/hyperlink" Target="http://abs.twimg.com/images/themes/theme1/bg.png" TargetMode="External" /><Relationship Id="rId926" Type="http://schemas.openxmlformats.org/officeDocument/2006/relationships/hyperlink" Target="http://abs.twimg.com/images/themes/theme1/bg.png" TargetMode="External" /><Relationship Id="rId927" Type="http://schemas.openxmlformats.org/officeDocument/2006/relationships/hyperlink" Target="http://abs.twimg.com/images/themes/theme15/bg.png" TargetMode="External" /><Relationship Id="rId928" Type="http://schemas.openxmlformats.org/officeDocument/2006/relationships/hyperlink" Target="http://abs.twimg.com/images/themes/theme1/bg.png" TargetMode="External" /><Relationship Id="rId929" Type="http://schemas.openxmlformats.org/officeDocument/2006/relationships/hyperlink" Target="http://abs.twimg.com/images/themes/theme1/bg.png" TargetMode="External" /><Relationship Id="rId930" Type="http://schemas.openxmlformats.org/officeDocument/2006/relationships/hyperlink" Target="http://abs.twimg.com/images/themes/theme1/bg.png" TargetMode="External" /><Relationship Id="rId931" Type="http://schemas.openxmlformats.org/officeDocument/2006/relationships/hyperlink" Target="http://abs.twimg.com/images/themes/theme5/bg.gif" TargetMode="External" /><Relationship Id="rId932" Type="http://schemas.openxmlformats.org/officeDocument/2006/relationships/hyperlink" Target="http://abs.twimg.com/images/themes/theme1/bg.png" TargetMode="External" /><Relationship Id="rId933" Type="http://schemas.openxmlformats.org/officeDocument/2006/relationships/hyperlink" Target="http://abs.twimg.com/images/themes/theme1/bg.png" TargetMode="External" /><Relationship Id="rId934" Type="http://schemas.openxmlformats.org/officeDocument/2006/relationships/hyperlink" Target="http://abs.twimg.com/images/themes/theme1/bg.png" TargetMode="External" /><Relationship Id="rId935" Type="http://schemas.openxmlformats.org/officeDocument/2006/relationships/hyperlink" Target="http://abs.twimg.com/images/themes/theme1/bg.png" TargetMode="External" /><Relationship Id="rId936" Type="http://schemas.openxmlformats.org/officeDocument/2006/relationships/hyperlink" Target="http://abs.twimg.com/images/themes/theme10/bg.gif" TargetMode="External" /><Relationship Id="rId937" Type="http://schemas.openxmlformats.org/officeDocument/2006/relationships/hyperlink" Target="http://abs.twimg.com/images/themes/theme1/bg.png" TargetMode="External" /><Relationship Id="rId938" Type="http://schemas.openxmlformats.org/officeDocument/2006/relationships/hyperlink" Target="http://abs.twimg.com/images/themes/theme1/bg.png" TargetMode="External" /><Relationship Id="rId939" Type="http://schemas.openxmlformats.org/officeDocument/2006/relationships/hyperlink" Target="http://abs.twimg.com/images/themes/theme9/bg.gif" TargetMode="External" /><Relationship Id="rId940" Type="http://schemas.openxmlformats.org/officeDocument/2006/relationships/hyperlink" Target="http://abs.twimg.com/images/themes/theme1/bg.png" TargetMode="External" /><Relationship Id="rId941" Type="http://schemas.openxmlformats.org/officeDocument/2006/relationships/hyperlink" Target="http://abs.twimg.com/images/themes/theme1/bg.png" TargetMode="External" /><Relationship Id="rId942" Type="http://schemas.openxmlformats.org/officeDocument/2006/relationships/hyperlink" Target="http://abs.twimg.com/images/themes/theme14/bg.gif" TargetMode="External" /><Relationship Id="rId943" Type="http://schemas.openxmlformats.org/officeDocument/2006/relationships/hyperlink" Target="http://abs.twimg.com/images/themes/theme1/bg.png" TargetMode="External" /><Relationship Id="rId944" Type="http://schemas.openxmlformats.org/officeDocument/2006/relationships/hyperlink" Target="http://abs.twimg.com/images/themes/theme1/bg.png" TargetMode="External" /><Relationship Id="rId945" Type="http://schemas.openxmlformats.org/officeDocument/2006/relationships/hyperlink" Target="http://abs.twimg.com/images/themes/theme1/bg.png" TargetMode="External" /><Relationship Id="rId946" Type="http://schemas.openxmlformats.org/officeDocument/2006/relationships/hyperlink" Target="http://abs.twimg.com/images/themes/theme1/bg.png" TargetMode="External" /><Relationship Id="rId947" Type="http://schemas.openxmlformats.org/officeDocument/2006/relationships/hyperlink" Target="http://abs.twimg.com/images/themes/theme1/bg.png" TargetMode="External" /><Relationship Id="rId948" Type="http://schemas.openxmlformats.org/officeDocument/2006/relationships/hyperlink" Target="http://abs.twimg.com/images/themes/theme1/bg.png" TargetMode="External" /><Relationship Id="rId949" Type="http://schemas.openxmlformats.org/officeDocument/2006/relationships/hyperlink" Target="http://abs.twimg.com/images/themes/theme1/bg.png" TargetMode="External" /><Relationship Id="rId950" Type="http://schemas.openxmlformats.org/officeDocument/2006/relationships/hyperlink" Target="http://abs.twimg.com/images/themes/theme1/bg.png" TargetMode="External" /><Relationship Id="rId951" Type="http://schemas.openxmlformats.org/officeDocument/2006/relationships/hyperlink" Target="http://abs.twimg.com/images/themes/theme1/bg.png" TargetMode="External" /><Relationship Id="rId952" Type="http://schemas.openxmlformats.org/officeDocument/2006/relationships/hyperlink" Target="http://abs.twimg.com/images/themes/theme1/bg.png" TargetMode="External" /><Relationship Id="rId953" Type="http://schemas.openxmlformats.org/officeDocument/2006/relationships/hyperlink" Target="http://abs.twimg.com/images/themes/theme1/bg.png" TargetMode="External" /><Relationship Id="rId954" Type="http://schemas.openxmlformats.org/officeDocument/2006/relationships/hyperlink" Target="http://abs.twimg.com/images/themes/theme1/bg.png" TargetMode="External" /><Relationship Id="rId955" Type="http://schemas.openxmlformats.org/officeDocument/2006/relationships/hyperlink" Target="http://abs.twimg.com/images/themes/theme1/bg.png" TargetMode="External" /><Relationship Id="rId956" Type="http://schemas.openxmlformats.org/officeDocument/2006/relationships/hyperlink" Target="http://abs.twimg.com/images/themes/theme1/bg.png" TargetMode="External" /><Relationship Id="rId957" Type="http://schemas.openxmlformats.org/officeDocument/2006/relationships/hyperlink" Target="http://abs.twimg.com/images/themes/theme1/bg.png" TargetMode="External" /><Relationship Id="rId958" Type="http://schemas.openxmlformats.org/officeDocument/2006/relationships/hyperlink" Target="http://abs.twimg.com/images/themes/theme14/bg.gif" TargetMode="External" /><Relationship Id="rId959" Type="http://schemas.openxmlformats.org/officeDocument/2006/relationships/hyperlink" Target="http://abs.twimg.com/images/themes/theme14/bg.gif" TargetMode="External" /><Relationship Id="rId960" Type="http://schemas.openxmlformats.org/officeDocument/2006/relationships/hyperlink" Target="http://abs.twimg.com/images/themes/theme1/bg.png" TargetMode="External" /><Relationship Id="rId961" Type="http://schemas.openxmlformats.org/officeDocument/2006/relationships/hyperlink" Target="http://abs.twimg.com/images/themes/theme15/bg.png" TargetMode="External" /><Relationship Id="rId962" Type="http://schemas.openxmlformats.org/officeDocument/2006/relationships/hyperlink" Target="http://abs.twimg.com/images/themes/theme1/bg.png" TargetMode="External" /><Relationship Id="rId963" Type="http://schemas.openxmlformats.org/officeDocument/2006/relationships/hyperlink" Target="http://abs.twimg.com/images/themes/theme1/bg.png" TargetMode="External" /><Relationship Id="rId964" Type="http://schemas.openxmlformats.org/officeDocument/2006/relationships/hyperlink" Target="http://abs.twimg.com/images/themes/theme1/bg.png" TargetMode="External" /><Relationship Id="rId965" Type="http://schemas.openxmlformats.org/officeDocument/2006/relationships/hyperlink" Target="http://abs.twimg.com/images/themes/theme1/bg.png" TargetMode="External" /><Relationship Id="rId966" Type="http://schemas.openxmlformats.org/officeDocument/2006/relationships/hyperlink" Target="http://abs.twimg.com/images/themes/theme1/bg.png" TargetMode="External" /><Relationship Id="rId967" Type="http://schemas.openxmlformats.org/officeDocument/2006/relationships/hyperlink" Target="http://abs.twimg.com/images/themes/theme1/bg.png" TargetMode="External" /><Relationship Id="rId968" Type="http://schemas.openxmlformats.org/officeDocument/2006/relationships/hyperlink" Target="http://abs.twimg.com/images/themes/theme15/bg.png" TargetMode="External" /><Relationship Id="rId969" Type="http://schemas.openxmlformats.org/officeDocument/2006/relationships/hyperlink" Target="http://abs.twimg.com/images/themes/theme1/bg.png" TargetMode="External" /><Relationship Id="rId970" Type="http://schemas.openxmlformats.org/officeDocument/2006/relationships/hyperlink" Target="http://abs.twimg.com/images/themes/theme19/bg.gif" TargetMode="External" /><Relationship Id="rId971" Type="http://schemas.openxmlformats.org/officeDocument/2006/relationships/hyperlink" Target="http://abs.twimg.com/images/themes/theme14/bg.gif" TargetMode="External" /><Relationship Id="rId972" Type="http://schemas.openxmlformats.org/officeDocument/2006/relationships/hyperlink" Target="http://abs.twimg.com/images/themes/theme1/bg.png" TargetMode="External" /><Relationship Id="rId973" Type="http://schemas.openxmlformats.org/officeDocument/2006/relationships/hyperlink" Target="http://abs.twimg.com/images/themes/theme1/bg.png" TargetMode="External" /><Relationship Id="rId974" Type="http://schemas.openxmlformats.org/officeDocument/2006/relationships/hyperlink" Target="http://abs.twimg.com/images/themes/theme1/bg.png" TargetMode="External" /><Relationship Id="rId975" Type="http://schemas.openxmlformats.org/officeDocument/2006/relationships/hyperlink" Target="http://abs.twimg.com/images/themes/theme1/bg.png" TargetMode="External" /><Relationship Id="rId976" Type="http://schemas.openxmlformats.org/officeDocument/2006/relationships/hyperlink" Target="http://abs.twimg.com/images/themes/theme1/bg.png" TargetMode="External" /><Relationship Id="rId977" Type="http://schemas.openxmlformats.org/officeDocument/2006/relationships/hyperlink" Target="http://abs.twimg.com/images/themes/theme1/bg.png" TargetMode="External" /><Relationship Id="rId978" Type="http://schemas.openxmlformats.org/officeDocument/2006/relationships/hyperlink" Target="http://abs.twimg.com/images/themes/theme1/bg.png" TargetMode="External" /><Relationship Id="rId979" Type="http://schemas.openxmlformats.org/officeDocument/2006/relationships/hyperlink" Target="http://abs.twimg.com/images/themes/theme1/bg.png" TargetMode="External" /><Relationship Id="rId980" Type="http://schemas.openxmlformats.org/officeDocument/2006/relationships/hyperlink" Target="http://abs.twimg.com/images/themes/theme1/bg.png" TargetMode="External" /><Relationship Id="rId981" Type="http://schemas.openxmlformats.org/officeDocument/2006/relationships/hyperlink" Target="http://abs.twimg.com/images/themes/theme1/bg.png" TargetMode="External" /><Relationship Id="rId982" Type="http://schemas.openxmlformats.org/officeDocument/2006/relationships/hyperlink" Target="http://abs.twimg.com/images/themes/theme1/bg.png" TargetMode="External" /><Relationship Id="rId983" Type="http://schemas.openxmlformats.org/officeDocument/2006/relationships/hyperlink" Target="http://abs.twimg.com/images/themes/theme1/bg.png" TargetMode="External" /><Relationship Id="rId984" Type="http://schemas.openxmlformats.org/officeDocument/2006/relationships/hyperlink" Target="http://abs.twimg.com/images/themes/theme1/bg.png" TargetMode="External" /><Relationship Id="rId985" Type="http://schemas.openxmlformats.org/officeDocument/2006/relationships/hyperlink" Target="http://abs.twimg.com/images/themes/theme1/bg.png" TargetMode="External" /><Relationship Id="rId986" Type="http://schemas.openxmlformats.org/officeDocument/2006/relationships/hyperlink" Target="http://abs.twimg.com/images/themes/theme1/bg.png" TargetMode="External" /><Relationship Id="rId987" Type="http://schemas.openxmlformats.org/officeDocument/2006/relationships/hyperlink" Target="http://abs.twimg.com/images/themes/theme1/bg.png" TargetMode="External" /><Relationship Id="rId988" Type="http://schemas.openxmlformats.org/officeDocument/2006/relationships/hyperlink" Target="http://abs.twimg.com/images/themes/theme11/bg.gif" TargetMode="External" /><Relationship Id="rId989" Type="http://schemas.openxmlformats.org/officeDocument/2006/relationships/hyperlink" Target="http://abs.twimg.com/images/themes/theme1/bg.png" TargetMode="External" /><Relationship Id="rId990" Type="http://schemas.openxmlformats.org/officeDocument/2006/relationships/hyperlink" Target="http://abs.twimg.com/images/themes/theme10/bg.gif" TargetMode="External" /><Relationship Id="rId991" Type="http://schemas.openxmlformats.org/officeDocument/2006/relationships/hyperlink" Target="http://abs.twimg.com/images/themes/theme1/bg.png" TargetMode="External" /><Relationship Id="rId992" Type="http://schemas.openxmlformats.org/officeDocument/2006/relationships/hyperlink" Target="http://abs.twimg.com/images/themes/theme1/bg.png" TargetMode="External" /><Relationship Id="rId993" Type="http://schemas.openxmlformats.org/officeDocument/2006/relationships/hyperlink" Target="http://abs.twimg.com/images/themes/theme1/bg.png" TargetMode="External" /><Relationship Id="rId994" Type="http://schemas.openxmlformats.org/officeDocument/2006/relationships/hyperlink" Target="http://abs.twimg.com/images/themes/theme1/bg.png" TargetMode="External" /><Relationship Id="rId995" Type="http://schemas.openxmlformats.org/officeDocument/2006/relationships/hyperlink" Target="http://abs.twimg.com/images/themes/theme14/bg.gif" TargetMode="External" /><Relationship Id="rId996" Type="http://schemas.openxmlformats.org/officeDocument/2006/relationships/hyperlink" Target="http://abs.twimg.com/images/themes/theme1/bg.png" TargetMode="External" /><Relationship Id="rId997" Type="http://schemas.openxmlformats.org/officeDocument/2006/relationships/hyperlink" Target="http://abs.twimg.com/images/themes/theme1/bg.png" TargetMode="External" /><Relationship Id="rId998" Type="http://schemas.openxmlformats.org/officeDocument/2006/relationships/hyperlink" Target="http://abs.twimg.com/images/themes/theme14/bg.gif" TargetMode="External" /><Relationship Id="rId999" Type="http://schemas.openxmlformats.org/officeDocument/2006/relationships/hyperlink" Target="http://abs.twimg.com/images/themes/theme14/bg.gif" TargetMode="External" /><Relationship Id="rId1000" Type="http://schemas.openxmlformats.org/officeDocument/2006/relationships/hyperlink" Target="http://abs.twimg.com/images/themes/theme1/bg.png" TargetMode="External" /><Relationship Id="rId1001" Type="http://schemas.openxmlformats.org/officeDocument/2006/relationships/hyperlink" Target="http://abs.twimg.com/images/themes/theme1/bg.png" TargetMode="External" /><Relationship Id="rId1002" Type="http://schemas.openxmlformats.org/officeDocument/2006/relationships/hyperlink" Target="http://abs.twimg.com/images/themes/theme1/bg.png" TargetMode="External" /><Relationship Id="rId1003" Type="http://schemas.openxmlformats.org/officeDocument/2006/relationships/hyperlink" Target="http://abs.twimg.com/images/themes/theme1/bg.png" TargetMode="External" /><Relationship Id="rId1004" Type="http://schemas.openxmlformats.org/officeDocument/2006/relationships/hyperlink" Target="http://abs.twimg.com/images/themes/theme1/bg.png" TargetMode="External" /><Relationship Id="rId1005" Type="http://schemas.openxmlformats.org/officeDocument/2006/relationships/hyperlink" Target="http://abs.twimg.com/images/themes/theme1/bg.png" TargetMode="External" /><Relationship Id="rId1006" Type="http://schemas.openxmlformats.org/officeDocument/2006/relationships/hyperlink" Target="http://abs.twimg.com/images/themes/theme1/bg.png" TargetMode="External" /><Relationship Id="rId1007" Type="http://schemas.openxmlformats.org/officeDocument/2006/relationships/hyperlink" Target="http://abs.twimg.com/images/themes/theme1/bg.png" TargetMode="External" /><Relationship Id="rId1008" Type="http://schemas.openxmlformats.org/officeDocument/2006/relationships/hyperlink" Target="http://abs.twimg.com/images/themes/theme14/bg.gif" TargetMode="External" /><Relationship Id="rId1009" Type="http://schemas.openxmlformats.org/officeDocument/2006/relationships/hyperlink" Target="http://abs.twimg.com/images/themes/theme1/bg.png" TargetMode="External" /><Relationship Id="rId1010" Type="http://schemas.openxmlformats.org/officeDocument/2006/relationships/hyperlink" Target="http://abs.twimg.com/images/themes/theme1/bg.png" TargetMode="External" /><Relationship Id="rId1011" Type="http://schemas.openxmlformats.org/officeDocument/2006/relationships/hyperlink" Target="http://abs.twimg.com/images/themes/theme1/bg.png" TargetMode="External" /><Relationship Id="rId1012" Type="http://schemas.openxmlformats.org/officeDocument/2006/relationships/hyperlink" Target="http://abs.twimg.com/images/themes/theme1/bg.png" TargetMode="External" /><Relationship Id="rId1013" Type="http://schemas.openxmlformats.org/officeDocument/2006/relationships/hyperlink" Target="http://abs.twimg.com/images/themes/theme1/bg.png" TargetMode="External" /><Relationship Id="rId1014" Type="http://schemas.openxmlformats.org/officeDocument/2006/relationships/hyperlink" Target="http://abs.twimg.com/images/themes/theme1/bg.png" TargetMode="External" /><Relationship Id="rId1015" Type="http://schemas.openxmlformats.org/officeDocument/2006/relationships/hyperlink" Target="http://abs.twimg.com/images/themes/theme12/bg.gif" TargetMode="External" /><Relationship Id="rId1016" Type="http://schemas.openxmlformats.org/officeDocument/2006/relationships/hyperlink" Target="http://abs.twimg.com/images/themes/theme1/bg.png" TargetMode="External" /><Relationship Id="rId1017" Type="http://schemas.openxmlformats.org/officeDocument/2006/relationships/hyperlink" Target="http://abs.twimg.com/images/themes/theme15/bg.png" TargetMode="External" /><Relationship Id="rId1018" Type="http://schemas.openxmlformats.org/officeDocument/2006/relationships/hyperlink" Target="http://abs.twimg.com/images/themes/theme1/bg.png" TargetMode="External" /><Relationship Id="rId1019" Type="http://schemas.openxmlformats.org/officeDocument/2006/relationships/hyperlink" Target="http://abs.twimg.com/images/themes/theme1/bg.png" TargetMode="External" /><Relationship Id="rId1020" Type="http://schemas.openxmlformats.org/officeDocument/2006/relationships/hyperlink" Target="http://abs.twimg.com/images/themes/theme1/bg.png" TargetMode="External" /><Relationship Id="rId1021" Type="http://schemas.openxmlformats.org/officeDocument/2006/relationships/hyperlink" Target="http://abs.twimg.com/images/themes/theme1/bg.png" TargetMode="External" /><Relationship Id="rId1022" Type="http://schemas.openxmlformats.org/officeDocument/2006/relationships/hyperlink" Target="http://abs.twimg.com/images/themes/theme1/bg.png" TargetMode="External" /><Relationship Id="rId1023" Type="http://schemas.openxmlformats.org/officeDocument/2006/relationships/hyperlink" Target="http://abs.twimg.com/images/themes/theme1/bg.png" TargetMode="External" /><Relationship Id="rId1024" Type="http://schemas.openxmlformats.org/officeDocument/2006/relationships/hyperlink" Target="http://abs.twimg.com/images/themes/theme1/bg.png" TargetMode="External" /><Relationship Id="rId1025" Type="http://schemas.openxmlformats.org/officeDocument/2006/relationships/hyperlink" Target="http://abs.twimg.com/images/themes/theme18/bg.gif" TargetMode="External" /><Relationship Id="rId1026" Type="http://schemas.openxmlformats.org/officeDocument/2006/relationships/hyperlink" Target="http://abs.twimg.com/images/themes/theme1/bg.png" TargetMode="External" /><Relationship Id="rId1027" Type="http://schemas.openxmlformats.org/officeDocument/2006/relationships/hyperlink" Target="http://abs.twimg.com/images/themes/theme1/bg.png" TargetMode="External" /><Relationship Id="rId1028" Type="http://schemas.openxmlformats.org/officeDocument/2006/relationships/hyperlink" Target="http://abs.twimg.com/images/themes/theme14/bg.gif" TargetMode="External" /><Relationship Id="rId1029" Type="http://schemas.openxmlformats.org/officeDocument/2006/relationships/hyperlink" Target="http://abs.twimg.com/images/themes/theme1/bg.png" TargetMode="External" /><Relationship Id="rId1030" Type="http://schemas.openxmlformats.org/officeDocument/2006/relationships/hyperlink" Target="http://abs.twimg.com/images/themes/theme1/bg.png" TargetMode="External" /><Relationship Id="rId1031" Type="http://schemas.openxmlformats.org/officeDocument/2006/relationships/hyperlink" Target="http://abs.twimg.com/images/themes/theme1/bg.png" TargetMode="External" /><Relationship Id="rId1032" Type="http://schemas.openxmlformats.org/officeDocument/2006/relationships/hyperlink" Target="http://abs.twimg.com/images/themes/theme1/bg.png" TargetMode="External" /><Relationship Id="rId1033" Type="http://schemas.openxmlformats.org/officeDocument/2006/relationships/hyperlink" Target="http://abs.twimg.com/images/themes/theme1/bg.png" TargetMode="External" /><Relationship Id="rId1034" Type="http://schemas.openxmlformats.org/officeDocument/2006/relationships/hyperlink" Target="http://abs.twimg.com/images/themes/theme1/bg.png" TargetMode="External" /><Relationship Id="rId1035" Type="http://schemas.openxmlformats.org/officeDocument/2006/relationships/hyperlink" Target="http://abs.twimg.com/images/themes/theme15/bg.png" TargetMode="External" /><Relationship Id="rId1036" Type="http://schemas.openxmlformats.org/officeDocument/2006/relationships/hyperlink" Target="http://abs.twimg.com/images/themes/theme1/bg.png" TargetMode="External" /><Relationship Id="rId1037" Type="http://schemas.openxmlformats.org/officeDocument/2006/relationships/hyperlink" Target="http://abs.twimg.com/images/themes/theme1/bg.png" TargetMode="External" /><Relationship Id="rId1038" Type="http://schemas.openxmlformats.org/officeDocument/2006/relationships/hyperlink" Target="http://abs.twimg.com/images/themes/theme1/bg.png" TargetMode="External" /><Relationship Id="rId1039" Type="http://schemas.openxmlformats.org/officeDocument/2006/relationships/hyperlink" Target="http://abs.twimg.com/images/themes/theme1/bg.png" TargetMode="External" /><Relationship Id="rId1040" Type="http://schemas.openxmlformats.org/officeDocument/2006/relationships/hyperlink" Target="http://abs.twimg.com/images/themes/theme1/bg.png" TargetMode="External" /><Relationship Id="rId1041" Type="http://schemas.openxmlformats.org/officeDocument/2006/relationships/hyperlink" Target="http://abs.twimg.com/images/themes/theme1/bg.png" TargetMode="External" /><Relationship Id="rId1042" Type="http://schemas.openxmlformats.org/officeDocument/2006/relationships/hyperlink" Target="http://abs.twimg.com/images/themes/theme1/bg.png" TargetMode="External" /><Relationship Id="rId1043" Type="http://schemas.openxmlformats.org/officeDocument/2006/relationships/hyperlink" Target="http://abs.twimg.com/images/themes/theme1/bg.png" TargetMode="External" /><Relationship Id="rId1044" Type="http://schemas.openxmlformats.org/officeDocument/2006/relationships/hyperlink" Target="http://abs.twimg.com/images/themes/theme10/bg.gif" TargetMode="External" /><Relationship Id="rId1045" Type="http://schemas.openxmlformats.org/officeDocument/2006/relationships/hyperlink" Target="http://abs.twimg.com/images/themes/theme1/bg.png" TargetMode="External" /><Relationship Id="rId1046" Type="http://schemas.openxmlformats.org/officeDocument/2006/relationships/hyperlink" Target="http://abs.twimg.com/images/themes/theme1/bg.png" TargetMode="External" /><Relationship Id="rId1047" Type="http://schemas.openxmlformats.org/officeDocument/2006/relationships/hyperlink" Target="http://abs.twimg.com/images/themes/theme1/bg.png" TargetMode="External" /><Relationship Id="rId1048" Type="http://schemas.openxmlformats.org/officeDocument/2006/relationships/hyperlink" Target="http://abs.twimg.com/images/themes/theme1/bg.png" TargetMode="External" /><Relationship Id="rId1049" Type="http://schemas.openxmlformats.org/officeDocument/2006/relationships/hyperlink" Target="http://abs.twimg.com/images/themes/theme1/bg.png" TargetMode="External" /><Relationship Id="rId1050" Type="http://schemas.openxmlformats.org/officeDocument/2006/relationships/hyperlink" Target="http://abs.twimg.com/images/themes/theme1/bg.png" TargetMode="External" /><Relationship Id="rId1051" Type="http://schemas.openxmlformats.org/officeDocument/2006/relationships/hyperlink" Target="http://abs.twimg.com/images/themes/theme1/bg.png" TargetMode="External" /><Relationship Id="rId1052" Type="http://schemas.openxmlformats.org/officeDocument/2006/relationships/hyperlink" Target="http://abs.twimg.com/images/themes/theme1/bg.png" TargetMode="External" /><Relationship Id="rId1053" Type="http://schemas.openxmlformats.org/officeDocument/2006/relationships/hyperlink" Target="http://abs.twimg.com/images/themes/theme14/bg.gif" TargetMode="External" /><Relationship Id="rId1054" Type="http://schemas.openxmlformats.org/officeDocument/2006/relationships/hyperlink" Target="http://abs.twimg.com/images/themes/theme9/bg.gif" TargetMode="External" /><Relationship Id="rId1055" Type="http://schemas.openxmlformats.org/officeDocument/2006/relationships/hyperlink" Target="http://abs.twimg.com/images/themes/theme1/bg.png" TargetMode="External" /><Relationship Id="rId1056" Type="http://schemas.openxmlformats.org/officeDocument/2006/relationships/hyperlink" Target="http://abs.twimg.com/images/themes/theme1/bg.png" TargetMode="External" /><Relationship Id="rId1057" Type="http://schemas.openxmlformats.org/officeDocument/2006/relationships/hyperlink" Target="http://abs.twimg.com/images/themes/theme14/bg.gif" TargetMode="External" /><Relationship Id="rId1058" Type="http://schemas.openxmlformats.org/officeDocument/2006/relationships/hyperlink" Target="http://abs.twimg.com/images/themes/theme1/bg.png" TargetMode="External" /><Relationship Id="rId1059" Type="http://schemas.openxmlformats.org/officeDocument/2006/relationships/hyperlink" Target="http://abs.twimg.com/images/themes/theme1/bg.png" TargetMode="External" /><Relationship Id="rId1060" Type="http://schemas.openxmlformats.org/officeDocument/2006/relationships/hyperlink" Target="http://abs.twimg.com/images/themes/theme1/bg.png" TargetMode="External" /><Relationship Id="rId1061" Type="http://schemas.openxmlformats.org/officeDocument/2006/relationships/hyperlink" Target="http://abs.twimg.com/images/themes/theme1/bg.png" TargetMode="External" /><Relationship Id="rId1062" Type="http://schemas.openxmlformats.org/officeDocument/2006/relationships/hyperlink" Target="http://abs.twimg.com/images/themes/theme1/bg.png" TargetMode="External" /><Relationship Id="rId1063" Type="http://schemas.openxmlformats.org/officeDocument/2006/relationships/hyperlink" Target="http://abs.twimg.com/images/themes/theme1/bg.png" TargetMode="External" /><Relationship Id="rId1064" Type="http://schemas.openxmlformats.org/officeDocument/2006/relationships/hyperlink" Target="http://abs.twimg.com/images/themes/theme1/bg.png" TargetMode="External" /><Relationship Id="rId1065" Type="http://schemas.openxmlformats.org/officeDocument/2006/relationships/hyperlink" Target="http://abs.twimg.com/images/themes/theme1/bg.png" TargetMode="External" /><Relationship Id="rId1066" Type="http://schemas.openxmlformats.org/officeDocument/2006/relationships/hyperlink" Target="http://abs.twimg.com/images/themes/theme1/bg.png" TargetMode="External" /><Relationship Id="rId1067" Type="http://schemas.openxmlformats.org/officeDocument/2006/relationships/hyperlink" Target="http://abs.twimg.com/images/themes/theme1/bg.png" TargetMode="External" /><Relationship Id="rId1068" Type="http://schemas.openxmlformats.org/officeDocument/2006/relationships/hyperlink" Target="http://abs.twimg.com/images/themes/theme1/bg.png" TargetMode="External" /><Relationship Id="rId1069" Type="http://schemas.openxmlformats.org/officeDocument/2006/relationships/hyperlink" Target="http://abs.twimg.com/images/themes/theme1/bg.png" TargetMode="External" /><Relationship Id="rId1070" Type="http://schemas.openxmlformats.org/officeDocument/2006/relationships/hyperlink" Target="http://abs.twimg.com/images/themes/theme1/bg.png" TargetMode="External" /><Relationship Id="rId1071" Type="http://schemas.openxmlformats.org/officeDocument/2006/relationships/hyperlink" Target="http://abs.twimg.com/images/themes/theme1/bg.png" TargetMode="External" /><Relationship Id="rId1072" Type="http://schemas.openxmlformats.org/officeDocument/2006/relationships/hyperlink" Target="http://abs.twimg.com/images/themes/theme1/bg.png" TargetMode="External" /><Relationship Id="rId1073" Type="http://schemas.openxmlformats.org/officeDocument/2006/relationships/hyperlink" Target="http://abs.twimg.com/images/themes/theme1/bg.png" TargetMode="External" /><Relationship Id="rId1074" Type="http://schemas.openxmlformats.org/officeDocument/2006/relationships/hyperlink" Target="http://abs.twimg.com/images/themes/theme1/bg.png" TargetMode="External" /><Relationship Id="rId1075" Type="http://schemas.openxmlformats.org/officeDocument/2006/relationships/hyperlink" Target="http://abs.twimg.com/images/themes/theme1/bg.png" TargetMode="External" /><Relationship Id="rId1076" Type="http://schemas.openxmlformats.org/officeDocument/2006/relationships/hyperlink" Target="http://abs.twimg.com/images/themes/theme1/bg.png" TargetMode="External" /><Relationship Id="rId1077" Type="http://schemas.openxmlformats.org/officeDocument/2006/relationships/hyperlink" Target="http://abs.twimg.com/images/themes/theme1/bg.png" TargetMode="External" /><Relationship Id="rId1078" Type="http://schemas.openxmlformats.org/officeDocument/2006/relationships/hyperlink" Target="http://abs.twimg.com/images/themes/theme13/bg.gif" TargetMode="External" /><Relationship Id="rId1079" Type="http://schemas.openxmlformats.org/officeDocument/2006/relationships/hyperlink" Target="http://abs.twimg.com/images/themes/theme1/bg.png" TargetMode="External" /><Relationship Id="rId1080" Type="http://schemas.openxmlformats.org/officeDocument/2006/relationships/hyperlink" Target="http://abs.twimg.com/images/themes/theme1/bg.png" TargetMode="External" /><Relationship Id="rId1081" Type="http://schemas.openxmlformats.org/officeDocument/2006/relationships/hyperlink" Target="http://pbs.twimg.com/profile_images/1111210019285012480/wx8d5e2k_normal.jpg" TargetMode="External" /><Relationship Id="rId1082" Type="http://schemas.openxmlformats.org/officeDocument/2006/relationships/hyperlink" Target="http://pbs.twimg.com/profile_images/1082396353400057856/dU_rRpdZ_normal.jpg" TargetMode="External" /><Relationship Id="rId1083" Type="http://schemas.openxmlformats.org/officeDocument/2006/relationships/hyperlink" Target="http://pbs.twimg.com/profile_images/1002750341220216832/djdJRcNP_normal.jpg" TargetMode="External" /><Relationship Id="rId1084" Type="http://schemas.openxmlformats.org/officeDocument/2006/relationships/hyperlink" Target="http://pbs.twimg.com/profile_images/1023994719817420800/Ss_kIOxe_normal.jpg" TargetMode="External" /><Relationship Id="rId1085" Type="http://schemas.openxmlformats.org/officeDocument/2006/relationships/hyperlink" Target="http://pbs.twimg.com/profile_images/867042864903200768/eVajYpap_normal.jpg" TargetMode="External" /><Relationship Id="rId1086" Type="http://schemas.openxmlformats.org/officeDocument/2006/relationships/hyperlink" Target="http://pbs.twimg.com/profile_images/1144465392498143232/qDkEllg8_normal.jpg" TargetMode="External" /><Relationship Id="rId1087" Type="http://schemas.openxmlformats.org/officeDocument/2006/relationships/hyperlink" Target="http://pbs.twimg.com/profile_images/1121543342515474432/h5QwzvgT_normal.png" TargetMode="External" /><Relationship Id="rId1088" Type="http://schemas.openxmlformats.org/officeDocument/2006/relationships/hyperlink" Target="http://pbs.twimg.com/profile_images/1146141875054583809/LGNvKKU3_normal.png" TargetMode="External" /><Relationship Id="rId1089" Type="http://schemas.openxmlformats.org/officeDocument/2006/relationships/hyperlink" Target="http://pbs.twimg.com/profile_images/1148428905344393217/bwUbzDJt_normal.jpg" TargetMode="External" /><Relationship Id="rId1090" Type="http://schemas.openxmlformats.org/officeDocument/2006/relationships/hyperlink" Target="http://pbs.twimg.com/profile_images/804691323982737408/zN_T-d7R_normal.jpg" TargetMode="External" /><Relationship Id="rId1091" Type="http://schemas.openxmlformats.org/officeDocument/2006/relationships/hyperlink" Target="http://pbs.twimg.com/profile_images/1138213000094146561/lyeMGVG0_normal.jpg" TargetMode="External" /><Relationship Id="rId1092" Type="http://schemas.openxmlformats.org/officeDocument/2006/relationships/hyperlink" Target="http://pbs.twimg.com/profile_images/1124009733067821060/busdbcqA_normal.jpg" TargetMode="External" /><Relationship Id="rId1093" Type="http://schemas.openxmlformats.org/officeDocument/2006/relationships/hyperlink" Target="http://pbs.twimg.com/profile_images/729092521473638400/8zOxqmlc_normal.jpg" TargetMode="External" /><Relationship Id="rId1094" Type="http://schemas.openxmlformats.org/officeDocument/2006/relationships/hyperlink" Target="http://pbs.twimg.com/profile_images/1055682034289598464/rxGGdF1w_normal.jpg" TargetMode="External" /><Relationship Id="rId1095" Type="http://schemas.openxmlformats.org/officeDocument/2006/relationships/hyperlink" Target="http://pbs.twimg.com/profile_images/1144413976840814597/dK9Osp0p_normal.jpg" TargetMode="External" /><Relationship Id="rId1096" Type="http://schemas.openxmlformats.org/officeDocument/2006/relationships/hyperlink" Target="http://pbs.twimg.com/profile_images/1117792918356615168/f27oNuqJ_normal.png" TargetMode="External" /><Relationship Id="rId1097" Type="http://schemas.openxmlformats.org/officeDocument/2006/relationships/hyperlink" Target="http://pbs.twimg.com/profile_images/951459807000776704/LyC4W6lO_normal.jpg" TargetMode="External" /><Relationship Id="rId1098" Type="http://schemas.openxmlformats.org/officeDocument/2006/relationships/hyperlink" Target="http://pbs.twimg.com/profile_images/970433942590406656/lRg2IU6O_normal.jpg" TargetMode="External" /><Relationship Id="rId1099" Type="http://schemas.openxmlformats.org/officeDocument/2006/relationships/hyperlink" Target="http://pbs.twimg.com/profile_images/817552055997005826/j8wVERfQ_normal.jpg" TargetMode="External" /><Relationship Id="rId1100" Type="http://schemas.openxmlformats.org/officeDocument/2006/relationships/hyperlink" Target="http://pbs.twimg.com/profile_images/940686311341613056/B2xdEvK__normal.jpg" TargetMode="External" /><Relationship Id="rId1101" Type="http://schemas.openxmlformats.org/officeDocument/2006/relationships/hyperlink" Target="http://pbs.twimg.com/profile_images/1098778480144207872/6wS_bde__normal.jpg" TargetMode="External" /><Relationship Id="rId1102" Type="http://schemas.openxmlformats.org/officeDocument/2006/relationships/hyperlink" Target="http://pbs.twimg.com/profile_images/975245788635975682/5U7FE9yX_normal.jpg" TargetMode="External" /><Relationship Id="rId1103" Type="http://schemas.openxmlformats.org/officeDocument/2006/relationships/hyperlink" Target="http://pbs.twimg.com/profile_images/1124338512982106112/bJCjn5tR_normal.jpg" TargetMode="External" /><Relationship Id="rId1104" Type="http://schemas.openxmlformats.org/officeDocument/2006/relationships/hyperlink" Target="http://pbs.twimg.com/profile_images/1143551376846413824/9Kt06UCh_normal.jpg" TargetMode="External" /><Relationship Id="rId1105" Type="http://schemas.openxmlformats.org/officeDocument/2006/relationships/hyperlink" Target="http://pbs.twimg.com/profile_images/1131219948611801089/3tUcEs3R_normal.jpg" TargetMode="External" /><Relationship Id="rId1106" Type="http://schemas.openxmlformats.org/officeDocument/2006/relationships/hyperlink" Target="http://pbs.twimg.com/profile_images/1080906457434906624/FDl0G-vJ_normal.jpg" TargetMode="External" /><Relationship Id="rId1107" Type="http://schemas.openxmlformats.org/officeDocument/2006/relationships/hyperlink" Target="http://pbs.twimg.com/profile_images/1125170956530483205/5_wgfg_c_normal.jpg" TargetMode="External" /><Relationship Id="rId1108" Type="http://schemas.openxmlformats.org/officeDocument/2006/relationships/hyperlink" Target="http://pbs.twimg.com/profile_images/1146746333279244288/VVAYcIfs_normal.jpg" TargetMode="External" /><Relationship Id="rId1109" Type="http://schemas.openxmlformats.org/officeDocument/2006/relationships/hyperlink" Target="http://pbs.twimg.com/profile_images/1083393183541678080/qjInYJhv_normal.jpg" TargetMode="External" /><Relationship Id="rId1110" Type="http://schemas.openxmlformats.org/officeDocument/2006/relationships/hyperlink" Target="http://pbs.twimg.com/profile_images/1033869319388770304/tayOiger_normal.jpg" TargetMode="External" /><Relationship Id="rId1111" Type="http://schemas.openxmlformats.org/officeDocument/2006/relationships/hyperlink" Target="http://pbs.twimg.com/profile_images/997604791164506112/eQXWYioW_normal.jpg" TargetMode="External" /><Relationship Id="rId1112" Type="http://schemas.openxmlformats.org/officeDocument/2006/relationships/hyperlink" Target="http://pbs.twimg.com/profile_images/1096945359597629440/-lhpNsvX_normal.jpg" TargetMode="External" /><Relationship Id="rId1113" Type="http://schemas.openxmlformats.org/officeDocument/2006/relationships/hyperlink" Target="http://pbs.twimg.com/profile_images/1119437821952036864/PNpusjm__normal.jpg" TargetMode="External" /><Relationship Id="rId1114" Type="http://schemas.openxmlformats.org/officeDocument/2006/relationships/hyperlink" Target="http://pbs.twimg.com/profile_images/1149477270567837702/5ERbuuRr_normal.jpg" TargetMode="External" /><Relationship Id="rId1115" Type="http://schemas.openxmlformats.org/officeDocument/2006/relationships/hyperlink" Target="http://pbs.twimg.com/profile_images/1135670487231750144/vQk-_zIH_normal.jpg" TargetMode="External" /><Relationship Id="rId1116" Type="http://schemas.openxmlformats.org/officeDocument/2006/relationships/hyperlink" Target="http://pbs.twimg.com/profile_images/1121566804663345152/KpzhsEhq_normal.png" TargetMode="External" /><Relationship Id="rId1117" Type="http://schemas.openxmlformats.org/officeDocument/2006/relationships/hyperlink" Target="http://pbs.twimg.com/profile_images/1033212334301491200/nM-GmeFb_normal.jpg" TargetMode="External" /><Relationship Id="rId1118" Type="http://schemas.openxmlformats.org/officeDocument/2006/relationships/hyperlink" Target="http://pbs.twimg.com/profile_images/378800000769541933/95cd8edb85264f5fbbe5dd4df8c5019a_normal.jpeg" TargetMode="External" /><Relationship Id="rId1119" Type="http://schemas.openxmlformats.org/officeDocument/2006/relationships/hyperlink" Target="http://pbs.twimg.com/profile_images/935648457175343105/y3lVC_HD_normal.jpg" TargetMode="External" /><Relationship Id="rId1120" Type="http://schemas.openxmlformats.org/officeDocument/2006/relationships/hyperlink" Target="http://pbs.twimg.com/profile_images/1136636987987832833/mUZ42asK_normal.png" TargetMode="External" /><Relationship Id="rId1121" Type="http://schemas.openxmlformats.org/officeDocument/2006/relationships/hyperlink" Target="http://pbs.twimg.com/profile_images/1088208823200989184/7AS_LGOF_normal.jpg" TargetMode="External" /><Relationship Id="rId1122" Type="http://schemas.openxmlformats.org/officeDocument/2006/relationships/hyperlink" Target="http://pbs.twimg.com/profile_images/1143609308187435008/E8mrHD63_normal.jpg" TargetMode="External" /><Relationship Id="rId1123" Type="http://schemas.openxmlformats.org/officeDocument/2006/relationships/hyperlink" Target="http://pbs.twimg.com/profile_images/1148140385287360512/58fw5WTc_normal.jpg" TargetMode="External" /><Relationship Id="rId1124" Type="http://schemas.openxmlformats.org/officeDocument/2006/relationships/hyperlink" Target="http://pbs.twimg.com/profile_images/1067471374002745344/wKNVDKpJ_normal.jpg" TargetMode="External" /><Relationship Id="rId1125" Type="http://schemas.openxmlformats.org/officeDocument/2006/relationships/hyperlink" Target="http://pbs.twimg.com/profile_images/908422619191529472/yT6x7-PB_normal.jpg" TargetMode="External" /><Relationship Id="rId1126" Type="http://schemas.openxmlformats.org/officeDocument/2006/relationships/hyperlink" Target="http://pbs.twimg.com/profile_images/1065366435982123014/BTZ12fKd_normal.jpg" TargetMode="External" /><Relationship Id="rId1127" Type="http://schemas.openxmlformats.org/officeDocument/2006/relationships/hyperlink" Target="http://pbs.twimg.com/profile_images/1308296840/FightOn-Small_normal.jpg" TargetMode="External" /><Relationship Id="rId1128" Type="http://schemas.openxmlformats.org/officeDocument/2006/relationships/hyperlink" Target="http://pbs.twimg.com/profile_images/892935652743839744/Ii99IF_f_normal.jpg" TargetMode="External" /><Relationship Id="rId1129" Type="http://schemas.openxmlformats.org/officeDocument/2006/relationships/hyperlink" Target="http://pbs.twimg.com/profile_images/751214341848981504/4EYYf3xx_normal.jpg" TargetMode="External" /><Relationship Id="rId1130" Type="http://schemas.openxmlformats.org/officeDocument/2006/relationships/hyperlink" Target="http://pbs.twimg.com/profile_images/1130850267321122818/LtxXWnTm_normal.png" TargetMode="External" /><Relationship Id="rId1131" Type="http://schemas.openxmlformats.org/officeDocument/2006/relationships/hyperlink" Target="http://abs.twimg.com/sticky/default_profile_images/default_profile_normal.png" TargetMode="External" /><Relationship Id="rId1132" Type="http://schemas.openxmlformats.org/officeDocument/2006/relationships/hyperlink" Target="http://pbs.twimg.com/profile_images/1090394721720119296/XmKZ50Fr_normal.jpg" TargetMode="External" /><Relationship Id="rId1133" Type="http://schemas.openxmlformats.org/officeDocument/2006/relationships/hyperlink" Target="http://pbs.twimg.com/profile_images/828044660077690881/KhymoA4L_normal.jpg" TargetMode="External" /><Relationship Id="rId1134" Type="http://schemas.openxmlformats.org/officeDocument/2006/relationships/hyperlink" Target="http://pbs.twimg.com/profile_images/1150768396839071744/7wkdCf6P_normal.jpg" TargetMode="External" /><Relationship Id="rId1135" Type="http://schemas.openxmlformats.org/officeDocument/2006/relationships/hyperlink" Target="http://pbs.twimg.com/profile_images/1092145667059974144/DRUHGJ5W_normal.jpg" TargetMode="External" /><Relationship Id="rId1136" Type="http://schemas.openxmlformats.org/officeDocument/2006/relationships/hyperlink" Target="http://pbs.twimg.com/profile_images/1115658210956808192/wNHjqPsO_normal.jpg" TargetMode="External" /><Relationship Id="rId1137" Type="http://schemas.openxmlformats.org/officeDocument/2006/relationships/hyperlink" Target="http://pbs.twimg.com/profile_images/1145739313956581376/ZHyrAE5i_normal.png" TargetMode="External" /><Relationship Id="rId1138" Type="http://schemas.openxmlformats.org/officeDocument/2006/relationships/hyperlink" Target="http://pbs.twimg.com/profile_images/1119347218887204865/YVlOlozW_normal.jpg" TargetMode="External" /><Relationship Id="rId1139" Type="http://schemas.openxmlformats.org/officeDocument/2006/relationships/hyperlink" Target="http://pbs.twimg.com/profile_images/1092850154489679873/dcI_MZBZ_normal.jpg" TargetMode="External" /><Relationship Id="rId1140" Type="http://schemas.openxmlformats.org/officeDocument/2006/relationships/hyperlink" Target="http://pbs.twimg.com/profile_images/1032038476911443968/HwWqWZbH_normal.jpg" TargetMode="External" /><Relationship Id="rId1141" Type="http://schemas.openxmlformats.org/officeDocument/2006/relationships/hyperlink" Target="http://pbs.twimg.com/profile_images/1145563819009167360/e30DJAK2_normal.jpg" TargetMode="External" /><Relationship Id="rId1142" Type="http://schemas.openxmlformats.org/officeDocument/2006/relationships/hyperlink" Target="http://pbs.twimg.com/profile_images/1138272031559102467/SapUYUgR_normal.jpg" TargetMode="External" /><Relationship Id="rId1143" Type="http://schemas.openxmlformats.org/officeDocument/2006/relationships/hyperlink" Target="http://pbs.twimg.com/profile_images/1014974935733682176/3skWVEwS_normal.jpg" TargetMode="External" /><Relationship Id="rId1144" Type="http://schemas.openxmlformats.org/officeDocument/2006/relationships/hyperlink" Target="http://pbs.twimg.com/profile_images/378800000780231615/8a06a9707aa0830407dbaebc0bc122ba_normal.jpeg" TargetMode="External" /><Relationship Id="rId1145" Type="http://schemas.openxmlformats.org/officeDocument/2006/relationships/hyperlink" Target="http://pbs.twimg.com/profile_images/740928782161326081/FpgDYFq6_normal.jpg" TargetMode="External" /><Relationship Id="rId1146" Type="http://schemas.openxmlformats.org/officeDocument/2006/relationships/hyperlink" Target="http://pbs.twimg.com/profile_images/1150687155041255429/5J_CpNku_normal.jpg" TargetMode="External" /><Relationship Id="rId1147" Type="http://schemas.openxmlformats.org/officeDocument/2006/relationships/hyperlink" Target="http://pbs.twimg.com/profile_images/1064199322638503941/dHKd5Jjt_normal.jpg" TargetMode="External" /><Relationship Id="rId1148" Type="http://schemas.openxmlformats.org/officeDocument/2006/relationships/hyperlink" Target="http://pbs.twimg.com/profile_images/1174184070/Coluna2_normal.jpg" TargetMode="External" /><Relationship Id="rId1149" Type="http://schemas.openxmlformats.org/officeDocument/2006/relationships/hyperlink" Target="http://pbs.twimg.com/profile_images/1142231546595827713/07aYu9o2_normal.jpg" TargetMode="External" /><Relationship Id="rId1150" Type="http://schemas.openxmlformats.org/officeDocument/2006/relationships/hyperlink" Target="http://pbs.twimg.com/profile_images/1111666444239015936/pUaPQVL3_normal.jpg" TargetMode="External" /><Relationship Id="rId1151" Type="http://schemas.openxmlformats.org/officeDocument/2006/relationships/hyperlink" Target="http://pbs.twimg.com/profile_images/1149385920728031234/GyOkfg9b_normal.jpg" TargetMode="External" /><Relationship Id="rId1152" Type="http://schemas.openxmlformats.org/officeDocument/2006/relationships/hyperlink" Target="http://pbs.twimg.com/profile_images/823396368131756032/XNkHGpyZ_normal.jpg" TargetMode="External" /><Relationship Id="rId1153" Type="http://schemas.openxmlformats.org/officeDocument/2006/relationships/hyperlink" Target="http://pbs.twimg.com/profile_images/1109687324948848640/xs60Li_W_normal.jpg" TargetMode="External" /><Relationship Id="rId1154" Type="http://schemas.openxmlformats.org/officeDocument/2006/relationships/hyperlink" Target="http://pbs.twimg.com/profile_images/919077319808925696/lJ2UIbTu_normal.jpg" TargetMode="External" /><Relationship Id="rId1155" Type="http://schemas.openxmlformats.org/officeDocument/2006/relationships/hyperlink" Target="http://pbs.twimg.com/profile_images/1150475522322948099/MCOmA6pI_normal.jpg" TargetMode="External" /><Relationship Id="rId1156" Type="http://schemas.openxmlformats.org/officeDocument/2006/relationships/hyperlink" Target="http://pbs.twimg.com/profile_images/1147377656360390662/7kjG87PC_normal.jpg" TargetMode="External" /><Relationship Id="rId1157" Type="http://schemas.openxmlformats.org/officeDocument/2006/relationships/hyperlink" Target="http://pbs.twimg.com/profile_images/1071623239066157056/W2JfGjwC_normal.jpg" TargetMode="External" /><Relationship Id="rId1158" Type="http://schemas.openxmlformats.org/officeDocument/2006/relationships/hyperlink" Target="http://pbs.twimg.com/profile_images/1111710881967030272/xSRQCPOf_normal.jpg" TargetMode="External" /><Relationship Id="rId1159" Type="http://schemas.openxmlformats.org/officeDocument/2006/relationships/hyperlink" Target="http://pbs.twimg.com/profile_images/1146222807061323777/oyJnd1Nw_normal.jpg" TargetMode="External" /><Relationship Id="rId1160" Type="http://schemas.openxmlformats.org/officeDocument/2006/relationships/hyperlink" Target="http://pbs.twimg.com/profile_images/559518489556176897/c7zLsiQZ_normal.jpeg" TargetMode="External" /><Relationship Id="rId1161" Type="http://schemas.openxmlformats.org/officeDocument/2006/relationships/hyperlink" Target="http://pbs.twimg.com/profile_images/847531209231958016/8MzYLa3a_normal.jpg" TargetMode="External" /><Relationship Id="rId1162" Type="http://schemas.openxmlformats.org/officeDocument/2006/relationships/hyperlink" Target="http://pbs.twimg.com/profile_images/1149207450278453249/r5ZPYa76_normal.jpg" TargetMode="External" /><Relationship Id="rId1163" Type="http://schemas.openxmlformats.org/officeDocument/2006/relationships/hyperlink" Target="http://pbs.twimg.com/profile_images/996861957251764225/YdHShLGG_normal.jpg" TargetMode="External" /><Relationship Id="rId1164" Type="http://schemas.openxmlformats.org/officeDocument/2006/relationships/hyperlink" Target="http://pbs.twimg.com/profile_images/1149412814794174466/Ry7wXZop_normal.jpg" TargetMode="External" /><Relationship Id="rId1165" Type="http://schemas.openxmlformats.org/officeDocument/2006/relationships/hyperlink" Target="http://pbs.twimg.com/profile_images/828626973459099649/DzMkLZlp_normal.jpg" TargetMode="External" /><Relationship Id="rId1166" Type="http://schemas.openxmlformats.org/officeDocument/2006/relationships/hyperlink" Target="http://pbs.twimg.com/profile_images/990463461095231489/me8x-bXE_normal.jpg" TargetMode="External" /><Relationship Id="rId1167" Type="http://schemas.openxmlformats.org/officeDocument/2006/relationships/hyperlink" Target="http://pbs.twimg.com/profile_images/1077343784122372096/RdfpZNjm_normal.jpg" TargetMode="External" /><Relationship Id="rId1168" Type="http://schemas.openxmlformats.org/officeDocument/2006/relationships/hyperlink" Target="http://pbs.twimg.com/profile_images/1139751164130369536/QpRqNp-N_normal.jpg" TargetMode="External" /><Relationship Id="rId1169" Type="http://schemas.openxmlformats.org/officeDocument/2006/relationships/hyperlink" Target="http://pbs.twimg.com/profile_images/1135628679147638785/RDzClUbj_normal.jpg" TargetMode="External" /><Relationship Id="rId1170" Type="http://schemas.openxmlformats.org/officeDocument/2006/relationships/hyperlink" Target="http://pbs.twimg.com/profile_images/980990390680551426/0oz011Fv_normal.jpg" TargetMode="External" /><Relationship Id="rId1171" Type="http://schemas.openxmlformats.org/officeDocument/2006/relationships/hyperlink" Target="http://pbs.twimg.com/profile_images/1084272868920311808/iZRVsVhm_normal.jpg" TargetMode="External" /><Relationship Id="rId1172" Type="http://schemas.openxmlformats.org/officeDocument/2006/relationships/hyperlink" Target="http://pbs.twimg.com/profile_images/1994941998/IMG00434-20120330-1423_normal.jpg" TargetMode="External" /><Relationship Id="rId1173" Type="http://schemas.openxmlformats.org/officeDocument/2006/relationships/hyperlink" Target="http://pbs.twimg.com/profile_images/731628161767747584/cp0lulXs_normal.jpg" TargetMode="External" /><Relationship Id="rId1174" Type="http://schemas.openxmlformats.org/officeDocument/2006/relationships/hyperlink" Target="http://pbs.twimg.com/profile_images/378800000529221114/7e62e11cbb485b84b720b6754caca34a_normal.png" TargetMode="External" /><Relationship Id="rId1175" Type="http://schemas.openxmlformats.org/officeDocument/2006/relationships/hyperlink" Target="http://pbs.twimg.com/profile_images/920692125288742914/GYYrS52K_normal.jpg" TargetMode="External" /><Relationship Id="rId1176" Type="http://schemas.openxmlformats.org/officeDocument/2006/relationships/hyperlink" Target="http://pbs.twimg.com/profile_images/852878412716793856/T8J9Ketc_normal.jpg" TargetMode="External" /><Relationship Id="rId1177" Type="http://schemas.openxmlformats.org/officeDocument/2006/relationships/hyperlink" Target="http://pbs.twimg.com/profile_images/1107798072917024773/9uV08Rw-_normal.png" TargetMode="External" /><Relationship Id="rId1178" Type="http://schemas.openxmlformats.org/officeDocument/2006/relationships/hyperlink" Target="http://pbs.twimg.com/profile_images/1136518124012953600/rFopq-Sn_normal.jpg" TargetMode="External" /><Relationship Id="rId1179" Type="http://schemas.openxmlformats.org/officeDocument/2006/relationships/hyperlink" Target="http://pbs.twimg.com/profile_images/847531820757405696/FUkQsZIP_normal.jpg" TargetMode="External" /><Relationship Id="rId1180" Type="http://schemas.openxmlformats.org/officeDocument/2006/relationships/hyperlink" Target="http://pbs.twimg.com/profile_images/904128524860186625/7_CMWh0Q_normal.jpg" TargetMode="External" /><Relationship Id="rId1181" Type="http://schemas.openxmlformats.org/officeDocument/2006/relationships/hyperlink" Target="http://pbs.twimg.com/profile_images/1123342138027196416/eQCQ0F0n_normal.jpg" TargetMode="External" /><Relationship Id="rId1182" Type="http://schemas.openxmlformats.org/officeDocument/2006/relationships/hyperlink" Target="http://pbs.twimg.com/profile_images/1130456470011731968/4PxAm2_8_normal.png" TargetMode="External" /><Relationship Id="rId1183" Type="http://schemas.openxmlformats.org/officeDocument/2006/relationships/hyperlink" Target="http://pbs.twimg.com/profile_images/1087518820913229824/d7bOKUdH_normal.jpg" TargetMode="External" /><Relationship Id="rId1184" Type="http://schemas.openxmlformats.org/officeDocument/2006/relationships/hyperlink" Target="http://pbs.twimg.com/profile_images/990703560252968960/WSbfEQ-5_normal.jpg" TargetMode="External" /><Relationship Id="rId1185" Type="http://schemas.openxmlformats.org/officeDocument/2006/relationships/hyperlink" Target="http://pbs.twimg.com/profile_images/1129541365174546433/VluS1xXA_normal.jpg" TargetMode="External" /><Relationship Id="rId1186" Type="http://schemas.openxmlformats.org/officeDocument/2006/relationships/hyperlink" Target="http://pbs.twimg.com/profile_images/1143215106928578566/h_KKYqS__normal.jpg" TargetMode="External" /><Relationship Id="rId1187" Type="http://schemas.openxmlformats.org/officeDocument/2006/relationships/hyperlink" Target="http://pbs.twimg.com/profile_images/932385314244526082/iX4MBxAo_normal.jpg" TargetMode="External" /><Relationship Id="rId1188" Type="http://schemas.openxmlformats.org/officeDocument/2006/relationships/hyperlink" Target="http://pbs.twimg.com/profile_images/1141084123093708800/KpLJeR1s_normal.jpg" TargetMode="External" /><Relationship Id="rId1189" Type="http://schemas.openxmlformats.org/officeDocument/2006/relationships/hyperlink" Target="http://pbs.twimg.com/profile_images/1080669591230185472/VVmKHCoC_normal.jpg" TargetMode="External" /><Relationship Id="rId1190" Type="http://schemas.openxmlformats.org/officeDocument/2006/relationships/hyperlink" Target="http://pbs.twimg.com/profile_images/1129541536050368512/t-Yy8e_8_normal.jpg" TargetMode="External" /><Relationship Id="rId1191" Type="http://schemas.openxmlformats.org/officeDocument/2006/relationships/hyperlink" Target="http://pbs.twimg.com/profile_images/1133193643857240065/LrQ5QNw3_normal.jpg" TargetMode="External" /><Relationship Id="rId1192" Type="http://schemas.openxmlformats.org/officeDocument/2006/relationships/hyperlink" Target="http://pbs.twimg.com/profile_images/1148359402665021440/bklNiKOy_normal.jpg" TargetMode="External" /><Relationship Id="rId1193" Type="http://schemas.openxmlformats.org/officeDocument/2006/relationships/hyperlink" Target="http://pbs.twimg.com/profile_images/1113953232223600640/LjOYWSPL_normal.png" TargetMode="External" /><Relationship Id="rId1194" Type="http://schemas.openxmlformats.org/officeDocument/2006/relationships/hyperlink" Target="http://pbs.twimg.com/profile_images/1037866915207761921/sgwrE5nc_normal.jpg" TargetMode="External" /><Relationship Id="rId1195" Type="http://schemas.openxmlformats.org/officeDocument/2006/relationships/hyperlink" Target="http://pbs.twimg.com/profile_images/1128132092670255104/-Dmp3t90_normal.jpg" TargetMode="External" /><Relationship Id="rId1196" Type="http://schemas.openxmlformats.org/officeDocument/2006/relationships/hyperlink" Target="http://pbs.twimg.com/profile_images/621550393093283840/CNpunjc8_normal.jpg" TargetMode="External" /><Relationship Id="rId1197" Type="http://schemas.openxmlformats.org/officeDocument/2006/relationships/hyperlink" Target="http://pbs.twimg.com/profile_images/1023792188436738050/GrThKiKL_normal.jpg" TargetMode="External" /><Relationship Id="rId1198" Type="http://schemas.openxmlformats.org/officeDocument/2006/relationships/hyperlink" Target="http://pbs.twimg.com/profile_images/1138849999465398273/Jp7piBxf_normal.jpg" TargetMode="External" /><Relationship Id="rId1199" Type="http://schemas.openxmlformats.org/officeDocument/2006/relationships/hyperlink" Target="http://pbs.twimg.com/profile_images/1086822855713660929/PYZA5o9z_normal.jpg" TargetMode="External" /><Relationship Id="rId1200" Type="http://schemas.openxmlformats.org/officeDocument/2006/relationships/hyperlink" Target="http://pbs.twimg.com/profile_images/1147664125415182336/ByNqkJmd_normal.jpg" TargetMode="External" /><Relationship Id="rId1201" Type="http://schemas.openxmlformats.org/officeDocument/2006/relationships/hyperlink" Target="http://pbs.twimg.com/profile_images/1084216985075007488/dlGkI6Kx_normal.jpg" TargetMode="External" /><Relationship Id="rId1202" Type="http://schemas.openxmlformats.org/officeDocument/2006/relationships/hyperlink" Target="http://pbs.twimg.com/profile_images/731529525809438720/o2i11ekP_normal.jpg" TargetMode="External" /><Relationship Id="rId1203" Type="http://schemas.openxmlformats.org/officeDocument/2006/relationships/hyperlink" Target="http://pbs.twimg.com/profile_images/1143925057879756803/WDNxHDaP_normal.jpg" TargetMode="External" /><Relationship Id="rId1204" Type="http://schemas.openxmlformats.org/officeDocument/2006/relationships/hyperlink" Target="http://pbs.twimg.com/profile_images/1109124909781970945/bryFMaHp_normal.jpg" TargetMode="External" /><Relationship Id="rId1205" Type="http://schemas.openxmlformats.org/officeDocument/2006/relationships/hyperlink" Target="http://pbs.twimg.com/profile_images/1140030684305772544/dx8Xf1T-_normal.jpg" TargetMode="External" /><Relationship Id="rId1206" Type="http://schemas.openxmlformats.org/officeDocument/2006/relationships/hyperlink" Target="http://pbs.twimg.com/profile_images/1148312833446359045/fbNDoiT6_normal.jpg" TargetMode="External" /><Relationship Id="rId1207" Type="http://schemas.openxmlformats.org/officeDocument/2006/relationships/hyperlink" Target="http://pbs.twimg.com/profile_images/1024338389376499713/D49-lmVb_normal.jpg" TargetMode="External" /><Relationship Id="rId1208" Type="http://schemas.openxmlformats.org/officeDocument/2006/relationships/hyperlink" Target="http://pbs.twimg.com/profile_images/1074430483105230848/Ed94Ioqm_normal.jpg" TargetMode="External" /><Relationship Id="rId1209" Type="http://schemas.openxmlformats.org/officeDocument/2006/relationships/hyperlink" Target="http://pbs.twimg.com/profile_images/1120491804145659904/HHaEYSHL_normal.jpg" TargetMode="External" /><Relationship Id="rId1210" Type="http://schemas.openxmlformats.org/officeDocument/2006/relationships/hyperlink" Target="http://pbs.twimg.com/profile_images/1125329649246937088/hRrNZFye_normal.jpg" TargetMode="External" /><Relationship Id="rId1211" Type="http://schemas.openxmlformats.org/officeDocument/2006/relationships/hyperlink" Target="http://pbs.twimg.com/profile_images/1144694974040162305/LRh0hi1u_normal.jpg" TargetMode="External" /><Relationship Id="rId1212" Type="http://schemas.openxmlformats.org/officeDocument/2006/relationships/hyperlink" Target="http://pbs.twimg.com/profile_images/1149161989639409664/-CpYwPEF_normal.jpg" TargetMode="External" /><Relationship Id="rId1213" Type="http://schemas.openxmlformats.org/officeDocument/2006/relationships/hyperlink" Target="http://pbs.twimg.com/profile_images/1148659904485322752/FtzPBG8s_normal.jpg" TargetMode="External" /><Relationship Id="rId1214" Type="http://schemas.openxmlformats.org/officeDocument/2006/relationships/hyperlink" Target="http://pbs.twimg.com/profile_images/1140374745428516865/_vUUIJE1_normal.jpg" TargetMode="External" /><Relationship Id="rId1215" Type="http://schemas.openxmlformats.org/officeDocument/2006/relationships/hyperlink" Target="http://pbs.twimg.com/profile_images/1111703817865719808/MkHOSUS-_normal.jpg" TargetMode="External" /><Relationship Id="rId1216" Type="http://schemas.openxmlformats.org/officeDocument/2006/relationships/hyperlink" Target="http://pbs.twimg.com/profile_images/1120891706155634693/FavWu9rG_normal.jpg" TargetMode="External" /><Relationship Id="rId1217" Type="http://schemas.openxmlformats.org/officeDocument/2006/relationships/hyperlink" Target="http://pbs.twimg.com/profile_images/821163029228306434/14mDM9Gt_normal.jpg" TargetMode="External" /><Relationship Id="rId1218" Type="http://schemas.openxmlformats.org/officeDocument/2006/relationships/hyperlink" Target="http://pbs.twimg.com/profile_images/1147990462348709888/YuG9LYM0_normal.jpg" TargetMode="External" /><Relationship Id="rId1219" Type="http://schemas.openxmlformats.org/officeDocument/2006/relationships/hyperlink" Target="http://pbs.twimg.com/profile_images/1148833759908814848/VBd8zhDV_normal.jpg" TargetMode="External" /><Relationship Id="rId1220" Type="http://schemas.openxmlformats.org/officeDocument/2006/relationships/hyperlink" Target="http://pbs.twimg.com/profile_images/1087726705941377024/uIOrprsX_normal.jpg" TargetMode="External" /><Relationship Id="rId1221" Type="http://schemas.openxmlformats.org/officeDocument/2006/relationships/hyperlink" Target="http://pbs.twimg.com/profile_images/1149694473594474497/A40zqSTV_normal.png" TargetMode="External" /><Relationship Id="rId1222" Type="http://schemas.openxmlformats.org/officeDocument/2006/relationships/hyperlink" Target="http://pbs.twimg.com/profile_images/1146197203599233024/nFkFwCfH_normal.jpg" TargetMode="External" /><Relationship Id="rId1223" Type="http://schemas.openxmlformats.org/officeDocument/2006/relationships/hyperlink" Target="http://pbs.twimg.com/profile_images/1095601243529965568/GRYMDD8G_normal.jpg" TargetMode="External" /><Relationship Id="rId1224" Type="http://schemas.openxmlformats.org/officeDocument/2006/relationships/hyperlink" Target="http://pbs.twimg.com/profile_images/1138564846205644806/RwsbyvIC_normal.jpg" TargetMode="External" /><Relationship Id="rId1225" Type="http://schemas.openxmlformats.org/officeDocument/2006/relationships/hyperlink" Target="http://pbs.twimg.com/profile_images/902739488388112384/z-pjt5Ij_normal.jpg" TargetMode="External" /><Relationship Id="rId1226" Type="http://schemas.openxmlformats.org/officeDocument/2006/relationships/hyperlink" Target="http://pbs.twimg.com/profile_images/691451173581295618/ZtoEKNPa_normal.jpg" TargetMode="External" /><Relationship Id="rId1227" Type="http://schemas.openxmlformats.org/officeDocument/2006/relationships/hyperlink" Target="http://pbs.twimg.com/profile_images/802533884462243840/KGBmB-zJ_normal.jpg" TargetMode="External" /><Relationship Id="rId1228" Type="http://schemas.openxmlformats.org/officeDocument/2006/relationships/hyperlink" Target="http://pbs.twimg.com/profile_images/959522966244491264/HokhlcO-_normal.jpg" TargetMode="External" /><Relationship Id="rId1229" Type="http://schemas.openxmlformats.org/officeDocument/2006/relationships/hyperlink" Target="http://pbs.twimg.com/profile_images/1148485996624748544/2n3gA_Gl_normal.jpg" TargetMode="External" /><Relationship Id="rId1230" Type="http://schemas.openxmlformats.org/officeDocument/2006/relationships/hyperlink" Target="http://pbs.twimg.com/profile_images/1147642961305448453/7yKREvpp_normal.jpg" TargetMode="External" /><Relationship Id="rId1231" Type="http://schemas.openxmlformats.org/officeDocument/2006/relationships/hyperlink" Target="http://pbs.twimg.com/profile_images/1146191199755259905/wBXab9HB_normal.jpg" TargetMode="External" /><Relationship Id="rId1232" Type="http://schemas.openxmlformats.org/officeDocument/2006/relationships/hyperlink" Target="http://pbs.twimg.com/profile_images/881992468748656641/KIaWpY3a_normal.jpg" TargetMode="External" /><Relationship Id="rId1233" Type="http://schemas.openxmlformats.org/officeDocument/2006/relationships/hyperlink" Target="http://pbs.twimg.com/profile_images/1116950244544086016/Ke7o01rR_normal.jpg" TargetMode="External" /><Relationship Id="rId1234" Type="http://schemas.openxmlformats.org/officeDocument/2006/relationships/hyperlink" Target="http://pbs.twimg.com/profile_images/1106536803211927553/43dVUdRX_normal.jpg" TargetMode="External" /><Relationship Id="rId1235" Type="http://schemas.openxmlformats.org/officeDocument/2006/relationships/hyperlink" Target="http://pbs.twimg.com/profile_images/474628936107065346/2pGkU9Pn_normal.jpeg" TargetMode="External" /><Relationship Id="rId1236" Type="http://schemas.openxmlformats.org/officeDocument/2006/relationships/hyperlink" Target="http://pbs.twimg.com/profile_images/581514320770514944/r-0JucjS_normal.jpg" TargetMode="External" /><Relationship Id="rId1237" Type="http://schemas.openxmlformats.org/officeDocument/2006/relationships/hyperlink" Target="http://pbs.twimg.com/profile_images/1129460806465142785/3cLCUA4Z_normal.png" TargetMode="External" /><Relationship Id="rId1238" Type="http://schemas.openxmlformats.org/officeDocument/2006/relationships/hyperlink" Target="http://pbs.twimg.com/profile_images/1135638645929435140/f_vjNFEg_normal.jpg" TargetMode="External" /><Relationship Id="rId1239" Type="http://schemas.openxmlformats.org/officeDocument/2006/relationships/hyperlink" Target="http://pbs.twimg.com/profile_images/926822334773653505/C1QObiyZ_normal.jpg" TargetMode="External" /><Relationship Id="rId1240" Type="http://schemas.openxmlformats.org/officeDocument/2006/relationships/hyperlink" Target="http://pbs.twimg.com/profile_images/1119308265597235207/kgTEwspq_normal.jpg" TargetMode="External" /><Relationship Id="rId1241" Type="http://schemas.openxmlformats.org/officeDocument/2006/relationships/hyperlink" Target="http://pbs.twimg.com/profile_images/762737393837416448/rcHQPdgX_normal.jpg" TargetMode="External" /><Relationship Id="rId1242" Type="http://schemas.openxmlformats.org/officeDocument/2006/relationships/hyperlink" Target="http://pbs.twimg.com/profile_images/1143023572824154112/ZIVkbwhU_normal.jpg" TargetMode="External" /><Relationship Id="rId1243" Type="http://schemas.openxmlformats.org/officeDocument/2006/relationships/hyperlink" Target="http://pbs.twimg.com/profile_images/1154650176/peyton_hillis_normal.jpg" TargetMode="External" /><Relationship Id="rId1244" Type="http://schemas.openxmlformats.org/officeDocument/2006/relationships/hyperlink" Target="http://pbs.twimg.com/profile_images/1076297192573464576/dbYm5Zln_normal.jpg" TargetMode="External" /><Relationship Id="rId1245" Type="http://schemas.openxmlformats.org/officeDocument/2006/relationships/hyperlink" Target="http://pbs.twimg.com/profile_images/1137064534269710343/k5lQGlZf_normal.jpg" TargetMode="External" /><Relationship Id="rId1246" Type="http://schemas.openxmlformats.org/officeDocument/2006/relationships/hyperlink" Target="http://pbs.twimg.com/profile_images/1062866378149965824/RJHvjr_G_normal.jpg" TargetMode="External" /><Relationship Id="rId1247" Type="http://schemas.openxmlformats.org/officeDocument/2006/relationships/hyperlink" Target="http://pbs.twimg.com/profile_images/1150529918851309574/9v0bP6dr_normal.jpg" TargetMode="External" /><Relationship Id="rId1248" Type="http://schemas.openxmlformats.org/officeDocument/2006/relationships/hyperlink" Target="http://pbs.twimg.com/profile_images/1116442145399943169/Jkjs9ErW_normal.png" TargetMode="External" /><Relationship Id="rId1249" Type="http://schemas.openxmlformats.org/officeDocument/2006/relationships/hyperlink" Target="http://pbs.twimg.com/profile_images/1149476093046378501/hdQVigDV_normal.jpg" TargetMode="External" /><Relationship Id="rId1250" Type="http://schemas.openxmlformats.org/officeDocument/2006/relationships/hyperlink" Target="http://pbs.twimg.com/profile_images/1136329265455042561/yFLo_XEi_normal.jpg" TargetMode="External" /><Relationship Id="rId1251" Type="http://schemas.openxmlformats.org/officeDocument/2006/relationships/hyperlink" Target="http://pbs.twimg.com/profile_images/924693332835495936/OHvzyLWB_normal.jpg" TargetMode="External" /><Relationship Id="rId1252" Type="http://schemas.openxmlformats.org/officeDocument/2006/relationships/hyperlink" Target="http://pbs.twimg.com/profile_images/1121090160018350085/xlOUO4L5_normal.jpg" TargetMode="External" /><Relationship Id="rId1253" Type="http://schemas.openxmlformats.org/officeDocument/2006/relationships/hyperlink" Target="http://pbs.twimg.com/profile_images/1150575189463146496/ZvZp14Qo_normal.jpg" TargetMode="External" /><Relationship Id="rId1254" Type="http://schemas.openxmlformats.org/officeDocument/2006/relationships/hyperlink" Target="http://pbs.twimg.com/profile_images/982426588544315392/nGFw0Lby_normal.jpg" TargetMode="External" /><Relationship Id="rId1255" Type="http://schemas.openxmlformats.org/officeDocument/2006/relationships/hyperlink" Target="http://pbs.twimg.com/profile_images/1131951479118548994/mjdTuqwg_normal.jpg" TargetMode="External" /><Relationship Id="rId1256" Type="http://schemas.openxmlformats.org/officeDocument/2006/relationships/hyperlink" Target="http://pbs.twimg.com/profile_images/831898373011550209/mnXiNd13_normal.jpg" TargetMode="External" /><Relationship Id="rId1257" Type="http://schemas.openxmlformats.org/officeDocument/2006/relationships/hyperlink" Target="http://pbs.twimg.com/profile_images/440157333604143104/6vjJ1b01_normal.jpeg" TargetMode="External" /><Relationship Id="rId1258" Type="http://schemas.openxmlformats.org/officeDocument/2006/relationships/hyperlink" Target="http://pbs.twimg.com/profile_images/1097224157849300992/FTJpcfsk_normal.jpg" TargetMode="External" /><Relationship Id="rId1259" Type="http://schemas.openxmlformats.org/officeDocument/2006/relationships/hyperlink" Target="http://pbs.twimg.com/profile_images/1148734620482985984/sbBw6fTL_normal.png" TargetMode="External" /><Relationship Id="rId1260" Type="http://schemas.openxmlformats.org/officeDocument/2006/relationships/hyperlink" Target="http://pbs.twimg.com/profile_images/1101090359097126918/gbhCZ6pT_normal.jpg" TargetMode="External" /><Relationship Id="rId1261" Type="http://schemas.openxmlformats.org/officeDocument/2006/relationships/hyperlink" Target="http://pbs.twimg.com/profile_images/1071149151445020673/S2yfBhQc_normal.jpg" TargetMode="External" /><Relationship Id="rId1262" Type="http://schemas.openxmlformats.org/officeDocument/2006/relationships/hyperlink" Target="http://pbs.twimg.com/profile_images/1105830097079160837/sfjFtPQw_normal.jpg" TargetMode="External" /><Relationship Id="rId1263" Type="http://schemas.openxmlformats.org/officeDocument/2006/relationships/hyperlink" Target="http://pbs.twimg.com/profile_images/1104610127645233152/9Zgwpk0f_normal.jpg" TargetMode="External" /><Relationship Id="rId1264" Type="http://schemas.openxmlformats.org/officeDocument/2006/relationships/hyperlink" Target="http://pbs.twimg.com/profile_images/1111313448976158720/dFYBi3zs_normal.jpg" TargetMode="External" /><Relationship Id="rId1265" Type="http://schemas.openxmlformats.org/officeDocument/2006/relationships/hyperlink" Target="http://pbs.twimg.com/profile_images/1145126880892338176/WmcmKR61_normal.jpg" TargetMode="External" /><Relationship Id="rId1266" Type="http://schemas.openxmlformats.org/officeDocument/2006/relationships/hyperlink" Target="http://pbs.twimg.com/profile_images/1147160065683656704/acQ7Pep5_normal.jpg" TargetMode="External" /><Relationship Id="rId1267" Type="http://schemas.openxmlformats.org/officeDocument/2006/relationships/hyperlink" Target="http://pbs.twimg.com/profile_images/1105875954767986691/Xi1PfCJ2_normal.jpg" TargetMode="External" /><Relationship Id="rId1268" Type="http://schemas.openxmlformats.org/officeDocument/2006/relationships/hyperlink" Target="http://pbs.twimg.com/profile_images/1143147319556235265/3cghkwy6_normal.jpg" TargetMode="External" /><Relationship Id="rId1269" Type="http://schemas.openxmlformats.org/officeDocument/2006/relationships/hyperlink" Target="http://pbs.twimg.com/profile_images/1150471371601793024/0fdhbF7k_normal.jpg" TargetMode="External" /><Relationship Id="rId1270" Type="http://schemas.openxmlformats.org/officeDocument/2006/relationships/hyperlink" Target="http://pbs.twimg.com/profile_images/1147436457000222722/6UUUVm7m_normal.jpg" TargetMode="External" /><Relationship Id="rId1271" Type="http://schemas.openxmlformats.org/officeDocument/2006/relationships/hyperlink" Target="http://pbs.twimg.com/profile_images/1118663835932606464/5P69M2Uu_normal.png" TargetMode="External" /><Relationship Id="rId1272" Type="http://schemas.openxmlformats.org/officeDocument/2006/relationships/hyperlink" Target="http://pbs.twimg.com/profile_images/1071528271198662656/-qTE4jtJ_normal.jpg" TargetMode="External" /><Relationship Id="rId1273" Type="http://schemas.openxmlformats.org/officeDocument/2006/relationships/hyperlink" Target="http://pbs.twimg.com/profile_images/1146771670448910336/mTORHBMi_normal.jpg" TargetMode="External" /><Relationship Id="rId1274" Type="http://schemas.openxmlformats.org/officeDocument/2006/relationships/hyperlink" Target="http://pbs.twimg.com/profile_images/1129594640951328768/LfhffBaF_normal.jpg" TargetMode="External" /><Relationship Id="rId1275" Type="http://schemas.openxmlformats.org/officeDocument/2006/relationships/hyperlink" Target="http://pbs.twimg.com/profile_images/1107822420369567744/hrGwhXcU_normal.jpg" TargetMode="External" /><Relationship Id="rId1276" Type="http://schemas.openxmlformats.org/officeDocument/2006/relationships/hyperlink" Target="http://pbs.twimg.com/profile_images/833169978769543168/y4cosWb6_normal.jpg" TargetMode="External" /><Relationship Id="rId1277" Type="http://schemas.openxmlformats.org/officeDocument/2006/relationships/hyperlink" Target="http://pbs.twimg.com/profile_images/1127349584194199552/P279njS9_normal.jpg" TargetMode="External" /><Relationship Id="rId1278" Type="http://schemas.openxmlformats.org/officeDocument/2006/relationships/hyperlink" Target="http://pbs.twimg.com/profile_images/1131109277383372800/FIgEFXcV_normal.jpg" TargetMode="External" /><Relationship Id="rId1279" Type="http://schemas.openxmlformats.org/officeDocument/2006/relationships/hyperlink" Target="http://pbs.twimg.com/profile_images/1148607970609172480/De7CbSfh_normal.jpg" TargetMode="External" /><Relationship Id="rId1280" Type="http://schemas.openxmlformats.org/officeDocument/2006/relationships/hyperlink" Target="http://pbs.twimg.com/profile_images/1123618045325455360/Z9rJ5yx7_normal.jpg" TargetMode="External" /><Relationship Id="rId1281" Type="http://schemas.openxmlformats.org/officeDocument/2006/relationships/hyperlink" Target="http://pbs.twimg.com/profile_images/1011382883250995201/mjBRs6Gn_normal.jpg" TargetMode="External" /><Relationship Id="rId1282" Type="http://schemas.openxmlformats.org/officeDocument/2006/relationships/hyperlink" Target="http://pbs.twimg.com/profile_images/1080867243842592771/YisA2abn_normal.jpg" TargetMode="External" /><Relationship Id="rId1283" Type="http://schemas.openxmlformats.org/officeDocument/2006/relationships/hyperlink" Target="http://pbs.twimg.com/profile_images/1137294524735078401/IxLA1Ozu_normal.jpg" TargetMode="External" /><Relationship Id="rId1284" Type="http://schemas.openxmlformats.org/officeDocument/2006/relationships/hyperlink" Target="http://pbs.twimg.com/profile_images/959359379567935488/zGivo-we_normal.jpg" TargetMode="External" /><Relationship Id="rId1285" Type="http://schemas.openxmlformats.org/officeDocument/2006/relationships/hyperlink" Target="http://pbs.twimg.com/profile_images/1016803778689994752/9nOmJxAl_normal.jpg" TargetMode="External" /><Relationship Id="rId1286" Type="http://schemas.openxmlformats.org/officeDocument/2006/relationships/hyperlink" Target="http://pbs.twimg.com/profile_images/1126536375682109442/wo8NsC0p_normal.jpg" TargetMode="External" /><Relationship Id="rId1287" Type="http://schemas.openxmlformats.org/officeDocument/2006/relationships/hyperlink" Target="http://pbs.twimg.com/profile_images/1146827997581840384/sf6dzp6i_normal.jpg" TargetMode="External" /><Relationship Id="rId1288" Type="http://schemas.openxmlformats.org/officeDocument/2006/relationships/hyperlink" Target="http://pbs.twimg.com/profile_images/1121546150962765824/c5oITorY_normal.jpg" TargetMode="External" /><Relationship Id="rId1289" Type="http://schemas.openxmlformats.org/officeDocument/2006/relationships/hyperlink" Target="http://pbs.twimg.com/profile_images/1056767978614784000/gZuGou5c_normal.jpg" TargetMode="External" /><Relationship Id="rId1290" Type="http://schemas.openxmlformats.org/officeDocument/2006/relationships/hyperlink" Target="http://pbs.twimg.com/profile_images/1150045916272791555/5c4jPWN4_normal.jpg" TargetMode="External" /><Relationship Id="rId1291" Type="http://schemas.openxmlformats.org/officeDocument/2006/relationships/hyperlink" Target="http://pbs.twimg.com/profile_images/1120164684722733056/oVkch63T_normal.jpg" TargetMode="External" /><Relationship Id="rId1292" Type="http://schemas.openxmlformats.org/officeDocument/2006/relationships/hyperlink" Target="http://pbs.twimg.com/profile_images/1068774555450101760/kxlKV91__normal.jpg" TargetMode="External" /><Relationship Id="rId1293" Type="http://schemas.openxmlformats.org/officeDocument/2006/relationships/hyperlink" Target="http://pbs.twimg.com/profile_images/1143306977466028032/h37Tgs0__normal.jpg" TargetMode="External" /><Relationship Id="rId1294" Type="http://schemas.openxmlformats.org/officeDocument/2006/relationships/hyperlink" Target="http://pbs.twimg.com/profile_images/1113182090546286592/bmJUFy7S_normal.jpg" TargetMode="External" /><Relationship Id="rId1295" Type="http://schemas.openxmlformats.org/officeDocument/2006/relationships/hyperlink" Target="http://pbs.twimg.com/profile_images/1132419159269281792/iKaln40p_normal.jpg" TargetMode="External" /><Relationship Id="rId1296" Type="http://schemas.openxmlformats.org/officeDocument/2006/relationships/hyperlink" Target="http://pbs.twimg.com/profile_images/1143021047605710848/MkeU8507_normal.jpg" TargetMode="External" /><Relationship Id="rId1297" Type="http://schemas.openxmlformats.org/officeDocument/2006/relationships/hyperlink" Target="http://pbs.twimg.com/profile_images/839858358920310785/JVgCbSHx_normal.jpg" TargetMode="External" /><Relationship Id="rId1298" Type="http://schemas.openxmlformats.org/officeDocument/2006/relationships/hyperlink" Target="http://pbs.twimg.com/profile_images/632044451150565376/sHXDMx-I_normal.jpg" TargetMode="External" /><Relationship Id="rId1299" Type="http://schemas.openxmlformats.org/officeDocument/2006/relationships/hyperlink" Target="http://pbs.twimg.com/profile_images/991181965398298624/pBlgzatO_normal.jpg" TargetMode="External" /><Relationship Id="rId1300" Type="http://schemas.openxmlformats.org/officeDocument/2006/relationships/hyperlink" Target="http://pbs.twimg.com/profile_images/999889022200594433/VQlVLoZ__normal.jpg" TargetMode="External" /><Relationship Id="rId1301" Type="http://schemas.openxmlformats.org/officeDocument/2006/relationships/hyperlink" Target="http://pbs.twimg.com/profile_images/1117122016107065344/xlYaFXl4_normal.jpg" TargetMode="External" /><Relationship Id="rId1302" Type="http://schemas.openxmlformats.org/officeDocument/2006/relationships/hyperlink" Target="http://pbs.twimg.com/profile_images/968468472421404674/IXX8zcEA_normal.jpg" TargetMode="External" /><Relationship Id="rId1303" Type="http://schemas.openxmlformats.org/officeDocument/2006/relationships/hyperlink" Target="http://pbs.twimg.com/profile_images/1060184882775764992/0zjTTdp4_normal.jpg" TargetMode="External" /><Relationship Id="rId1304" Type="http://schemas.openxmlformats.org/officeDocument/2006/relationships/hyperlink" Target="http://pbs.twimg.com/profile_images/927654393855361024/5EGNsy5x_normal.jpg" TargetMode="External" /><Relationship Id="rId1305" Type="http://schemas.openxmlformats.org/officeDocument/2006/relationships/hyperlink" Target="http://pbs.twimg.com/profile_images/1148466755209224192/xrPeLdms_normal.jpg" TargetMode="External" /><Relationship Id="rId1306" Type="http://schemas.openxmlformats.org/officeDocument/2006/relationships/hyperlink" Target="http://pbs.twimg.com/profile_images/1096831736913248257/t4YP8Yrx_normal.png" TargetMode="External" /><Relationship Id="rId1307" Type="http://schemas.openxmlformats.org/officeDocument/2006/relationships/hyperlink" Target="http://pbs.twimg.com/profile_images/1098688039851905025/EbOZQL1a_normal.jpg" TargetMode="External" /><Relationship Id="rId1308" Type="http://schemas.openxmlformats.org/officeDocument/2006/relationships/hyperlink" Target="http://pbs.twimg.com/profile_images/1062039778223374336/AZdulENG_normal.jpg" TargetMode="External" /><Relationship Id="rId1309" Type="http://schemas.openxmlformats.org/officeDocument/2006/relationships/hyperlink" Target="http://pbs.twimg.com/profile_images/1139926652820086784/ijo5g9ip_normal.jpg" TargetMode="External" /><Relationship Id="rId1310" Type="http://schemas.openxmlformats.org/officeDocument/2006/relationships/hyperlink" Target="http://pbs.twimg.com/profile_images/962846865472372736/6A16xFnw_normal.jpg" TargetMode="External" /><Relationship Id="rId1311" Type="http://schemas.openxmlformats.org/officeDocument/2006/relationships/hyperlink" Target="http://pbs.twimg.com/profile_images/1143439850747469825/mDhiGKCz_normal.jpg" TargetMode="External" /><Relationship Id="rId1312" Type="http://schemas.openxmlformats.org/officeDocument/2006/relationships/hyperlink" Target="http://pbs.twimg.com/profile_images/1141930536589508609/JqF2ZccA_normal.jpg" TargetMode="External" /><Relationship Id="rId1313" Type="http://schemas.openxmlformats.org/officeDocument/2006/relationships/hyperlink" Target="http://pbs.twimg.com/profile_images/1106632866765697024/4A5b01ss_normal.jpg" TargetMode="External" /><Relationship Id="rId1314" Type="http://schemas.openxmlformats.org/officeDocument/2006/relationships/hyperlink" Target="http://pbs.twimg.com/profile_images/523702449073176576/Z8ZIVV-G_normal.jpeg" TargetMode="External" /><Relationship Id="rId1315" Type="http://schemas.openxmlformats.org/officeDocument/2006/relationships/hyperlink" Target="http://pbs.twimg.com/profile_images/867456723677831169/2A7-kLxY_normal.jpg" TargetMode="External" /><Relationship Id="rId1316" Type="http://schemas.openxmlformats.org/officeDocument/2006/relationships/hyperlink" Target="http://pbs.twimg.com/profile_images/1150623508554289152/ESg1wY1i_normal.jpg" TargetMode="External" /><Relationship Id="rId1317" Type="http://schemas.openxmlformats.org/officeDocument/2006/relationships/hyperlink" Target="http://pbs.twimg.com/profile_images/1144965591087951873/XY6y5TgC_normal.jpg" TargetMode="External" /><Relationship Id="rId1318" Type="http://schemas.openxmlformats.org/officeDocument/2006/relationships/hyperlink" Target="http://pbs.twimg.com/profile_images/1130089791599595521/aW3f3dhx_normal.jpg" TargetMode="External" /><Relationship Id="rId1319" Type="http://schemas.openxmlformats.org/officeDocument/2006/relationships/hyperlink" Target="http://pbs.twimg.com/profile_images/1145376890171142144/-6h2VsM__normal.jpg" TargetMode="External" /><Relationship Id="rId1320" Type="http://schemas.openxmlformats.org/officeDocument/2006/relationships/hyperlink" Target="http://pbs.twimg.com/profile_images/1097180299094515712/GLnh8-rY_normal.jpg" TargetMode="External" /><Relationship Id="rId1321" Type="http://schemas.openxmlformats.org/officeDocument/2006/relationships/hyperlink" Target="http://pbs.twimg.com/profile_images/1066420832749142016/FtqDEDn7_normal.jpg" TargetMode="External" /><Relationship Id="rId1322" Type="http://schemas.openxmlformats.org/officeDocument/2006/relationships/hyperlink" Target="http://pbs.twimg.com/profile_images/3370654371/66063d6a0eb58e1c8271e5df5e113394_normal.jpeg" TargetMode="External" /><Relationship Id="rId1323" Type="http://schemas.openxmlformats.org/officeDocument/2006/relationships/hyperlink" Target="http://pbs.twimg.com/profile_images/862345631175782401/PRKlCshL_normal.jpg" TargetMode="External" /><Relationship Id="rId1324" Type="http://schemas.openxmlformats.org/officeDocument/2006/relationships/hyperlink" Target="http://pbs.twimg.com/profile_images/1027403255607746560/dIyhrGOz_normal.jpg" TargetMode="External" /><Relationship Id="rId1325" Type="http://schemas.openxmlformats.org/officeDocument/2006/relationships/hyperlink" Target="http://pbs.twimg.com/profile_images/1139939656005509120/Cf1v2iyY_normal.jpg" TargetMode="External" /><Relationship Id="rId1326" Type="http://schemas.openxmlformats.org/officeDocument/2006/relationships/hyperlink" Target="http://pbs.twimg.com/profile_images/1146491987287248903/R96dEcdo_normal.jpg" TargetMode="External" /><Relationship Id="rId1327" Type="http://schemas.openxmlformats.org/officeDocument/2006/relationships/hyperlink" Target="http://pbs.twimg.com/profile_images/993697950953066496/LuvNuoXz_normal.jpg" TargetMode="External" /><Relationship Id="rId1328" Type="http://schemas.openxmlformats.org/officeDocument/2006/relationships/hyperlink" Target="http://pbs.twimg.com/profile_images/2278494856/76s6Ni6m_normal" TargetMode="External" /><Relationship Id="rId1329" Type="http://schemas.openxmlformats.org/officeDocument/2006/relationships/hyperlink" Target="http://pbs.twimg.com/profile_images/1075672437465931776/8DTkkooo_normal.jpg" TargetMode="External" /><Relationship Id="rId1330" Type="http://schemas.openxmlformats.org/officeDocument/2006/relationships/hyperlink" Target="http://pbs.twimg.com/profile_images/1146241800472014848/geu8WYcQ_normal.jpg" TargetMode="External" /><Relationship Id="rId1331" Type="http://schemas.openxmlformats.org/officeDocument/2006/relationships/hyperlink" Target="http://pbs.twimg.com/profile_images/1023995560066473985/aP5EOLwo_normal.jpg" TargetMode="External" /><Relationship Id="rId1332" Type="http://schemas.openxmlformats.org/officeDocument/2006/relationships/hyperlink" Target="http://pbs.twimg.com/profile_images/1006957230263029763/jJ39DNX2_normal.jpg" TargetMode="External" /><Relationship Id="rId1333" Type="http://schemas.openxmlformats.org/officeDocument/2006/relationships/hyperlink" Target="http://pbs.twimg.com/profile_images/961310561198800896/MGKtk2en_normal.jpg" TargetMode="External" /><Relationship Id="rId1334" Type="http://schemas.openxmlformats.org/officeDocument/2006/relationships/hyperlink" Target="http://pbs.twimg.com/profile_images/426833856327450624/-PCsG70P_normal.jpeg" TargetMode="External" /><Relationship Id="rId1335" Type="http://schemas.openxmlformats.org/officeDocument/2006/relationships/hyperlink" Target="http://abs.twimg.com/sticky/default_profile_images/default_profile_normal.png" TargetMode="External" /><Relationship Id="rId1336" Type="http://schemas.openxmlformats.org/officeDocument/2006/relationships/hyperlink" Target="http://pbs.twimg.com/profile_images/940610562228092928/3X21Laph_normal.jpg" TargetMode="External" /><Relationship Id="rId1337" Type="http://schemas.openxmlformats.org/officeDocument/2006/relationships/hyperlink" Target="http://pbs.twimg.com/profile_images/1138971208928636928/LTu9_Brt_normal.jpg" TargetMode="External" /><Relationship Id="rId1338" Type="http://schemas.openxmlformats.org/officeDocument/2006/relationships/hyperlink" Target="http://pbs.twimg.com/profile_images/1021146458156920833/OGMesbvK_normal.jpg" TargetMode="External" /><Relationship Id="rId1339" Type="http://schemas.openxmlformats.org/officeDocument/2006/relationships/hyperlink" Target="http://pbs.twimg.com/profile_images/1103735607182802945/j8Qp-uAy_normal.jpg" TargetMode="External" /><Relationship Id="rId1340" Type="http://schemas.openxmlformats.org/officeDocument/2006/relationships/hyperlink" Target="http://pbs.twimg.com/profile_images/1115515001538789376/cIrFNAVC_normal.jpg" TargetMode="External" /><Relationship Id="rId1341" Type="http://schemas.openxmlformats.org/officeDocument/2006/relationships/hyperlink" Target="http://pbs.twimg.com/profile_images/1075058861092950016/6jUYdO1i_normal.jpg" TargetMode="External" /><Relationship Id="rId1342" Type="http://schemas.openxmlformats.org/officeDocument/2006/relationships/hyperlink" Target="http://pbs.twimg.com/profile_images/1089528511008694277/Kqg3pWRk_normal.jpg" TargetMode="External" /><Relationship Id="rId1343" Type="http://schemas.openxmlformats.org/officeDocument/2006/relationships/hyperlink" Target="http://pbs.twimg.com/profile_images/1077673381305176064/LQIDelmx_normal.jpg" TargetMode="External" /><Relationship Id="rId1344" Type="http://schemas.openxmlformats.org/officeDocument/2006/relationships/hyperlink" Target="http://pbs.twimg.com/profile_images/977347009370783745/sCfXFiaN_normal.jpg" TargetMode="External" /><Relationship Id="rId1345" Type="http://schemas.openxmlformats.org/officeDocument/2006/relationships/hyperlink" Target="http://pbs.twimg.com/profile_images/1131116324493680641/nKCsZg0b_normal.jpg" TargetMode="External" /><Relationship Id="rId1346" Type="http://schemas.openxmlformats.org/officeDocument/2006/relationships/hyperlink" Target="http://pbs.twimg.com/profile_images/1147908813418356736/OAruSeHU_normal.jpg" TargetMode="External" /><Relationship Id="rId1347" Type="http://schemas.openxmlformats.org/officeDocument/2006/relationships/hyperlink" Target="http://pbs.twimg.com/profile_images/1125134633849499651/04gaMopq_normal.jpg" TargetMode="External" /><Relationship Id="rId1348" Type="http://schemas.openxmlformats.org/officeDocument/2006/relationships/hyperlink" Target="http://pbs.twimg.com/profile_images/1141895729033678848/3avgnwmO_normal.jpg" TargetMode="External" /><Relationship Id="rId1349" Type="http://schemas.openxmlformats.org/officeDocument/2006/relationships/hyperlink" Target="http://pbs.twimg.com/profile_images/2081891460/madden3_normal.png" TargetMode="External" /><Relationship Id="rId1350" Type="http://schemas.openxmlformats.org/officeDocument/2006/relationships/hyperlink" Target="http://pbs.twimg.com/profile_images/1127057476501659650/TPaCbON-_normal.jpg" TargetMode="External" /><Relationship Id="rId1351" Type="http://schemas.openxmlformats.org/officeDocument/2006/relationships/hyperlink" Target="http://pbs.twimg.com/profile_images/1140671302883270658/q1H8yuf2_normal.jpg" TargetMode="External" /><Relationship Id="rId1352" Type="http://schemas.openxmlformats.org/officeDocument/2006/relationships/hyperlink" Target="http://pbs.twimg.com/profile_images/1116877017113333760/H0EsrqLM_normal.jpg" TargetMode="External" /><Relationship Id="rId1353" Type="http://schemas.openxmlformats.org/officeDocument/2006/relationships/hyperlink" Target="http://pbs.twimg.com/profile_images/1136792321108762624/uupVNO2N_normal.jpg" TargetMode="External" /><Relationship Id="rId1354" Type="http://schemas.openxmlformats.org/officeDocument/2006/relationships/hyperlink" Target="http://pbs.twimg.com/profile_images/1082012108332650496/NuqQ-TcU_normal.jpg" TargetMode="External" /><Relationship Id="rId1355" Type="http://schemas.openxmlformats.org/officeDocument/2006/relationships/hyperlink" Target="http://abs.twimg.com/sticky/default_profile_images/default_profile_normal.png" TargetMode="External" /><Relationship Id="rId1356" Type="http://schemas.openxmlformats.org/officeDocument/2006/relationships/hyperlink" Target="http://pbs.twimg.com/profile_images/1147944338787381248/BzFH5Ys-_normal.jpg" TargetMode="External" /><Relationship Id="rId1357" Type="http://schemas.openxmlformats.org/officeDocument/2006/relationships/hyperlink" Target="http://pbs.twimg.com/profile_images/1128721115377995776/doL54qHf_normal.jpg" TargetMode="External" /><Relationship Id="rId1358" Type="http://schemas.openxmlformats.org/officeDocument/2006/relationships/hyperlink" Target="http://pbs.twimg.com/profile_images/1145970951894589440/6ZLFaJAk_normal.jpg" TargetMode="External" /><Relationship Id="rId1359" Type="http://schemas.openxmlformats.org/officeDocument/2006/relationships/hyperlink" Target="http://pbs.twimg.com/profile_images/1135254820628156417/sC6xZdY5_normal.jpg" TargetMode="External" /><Relationship Id="rId1360" Type="http://schemas.openxmlformats.org/officeDocument/2006/relationships/hyperlink" Target="http://pbs.twimg.com/profile_images/1147197796136751105/l-IthLTi_normal.jpg" TargetMode="External" /><Relationship Id="rId1361" Type="http://schemas.openxmlformats.org/officeDocument/2006/relationships/hyperlink" Target="http://pbs.twimg.com/profile_images/1067475301268144128/QympkM4L_normal.jpg" TargetMode="External" /><Relationship Id="rId1362" Type="http://schemas.openxmlformats.org/officeDocument/2006/relationships/hyperlink" Target="http://pbs.twimg.com/profile_images/1098365132575453184/NAnh8lfl_normal.jpg" TargetMode="External" /><Relationship Id="rId1363" Type="http://schemas.openxmlformats.org/officeDocument/2006/relationships/hyperlink" Target="http://pbs.twimg.com/profile_images/1081271142520946693/iv-RvLc8_normal.jpg" TargetMode="External" /><Relationship Id="rId1364" Type="http://schemas.openxmlformats.org/officeDocument/2006/relationships/hyperlink" Target="http://pbs.twimg.com/profile_images/1020694419790548993/dAiFQPij_normal.jpg" TargetMode="External" /><Relationship Id="rId1365" Type="http://schemas.openxmlformats.org/officeDocument/2006/relationships/hyperlink" Target="http://pbs.twimg.com/profile_images/1138096007730860033/VCP9Wpjz_normal.jpg" TargetMode="External" /><Relationship Id="rId1366" Type="http://schemas.openxmlformats.org/officeDocument/2006/relationships/hyperlink" Target="http://pbs.twimg.com/profile_images/1092947771924074502/mobzfKlr_normal.jpg" TargetMode="External" /><Relationship Id="rId1367" Type="http://schemas.openxmlformats.org/officeDocument/2006/relationships/hyperlink" Target="http://pbs.twimg.com/profile_images/1112169901878378496/E-2NtsvD_normal.jpg" TargetMode="External" /><Relationship Id="rId1368" Type="http://schemas.openxmlformats.org/officeDocument/2006/relationships/hyperlink" Target="http://pbs.twimg.com/profile_images/378800000617015106/e1a4f50597e0647e47d7c89e070dfec9_normal.jpeg" TargetMode="External" /><Relationship Id="rId1369" Type="http://schemas.openxmlformats.org/officeDocument/2006/relationships/hyperlink" Target="http://pbs.twimg.com/profile_images/1142149225599442945/-l-7K_Ka_normal.jpg" TargetMode="External" /><Relationship Id="rId1370" Type="http://schemas.openxmlformats.org/officeDocument/2006/relationships/hyperlink" Target="http://pbs.twimg.com/profile_images/1144257500243533825/lLvVxcap_normal.jpg" TargetMode="External" /><Relationship Id="rId1371" Type="http://schemas.openxmlformats.org/officeDocument/2006/relationships/hyperlink" Target="http://pbs.twimg.com/profile_images/1085274387186663430/X1ZjYtV0_normal.jpg" TargetMode="External" /><Relationship Id="rId1372" Type="http://schemas.openxmlformats.org/officeDocument/2006/relationships/hyperlink" Target="http://pbs.twimg.com/profile_images/1141088120227713027/_A7HKwKO_normal.jpg" TargetMode="External" /><Relationship Id="rId1373" Type="http://schemas.openxmlformats.org/officeDocument/2006/relationships/hyperlink" Target="http://pbs.twimg.com/profile_images/1150062962629124096/qciQw-nO_normal.jpg" TargetMode="External" /><Relationship Id="rId1374" Type="http://schemas.openxmlformats.org/officeDocument/2006/relationships/hyperlink" Target="http://pbs.twimg.com/profile_images/695602198776979456/pOPL96ZC_normal.jpg" TargetMode="External" /><Relationship Id="rId1375" Type="http://schemas.openxmlformats.org/officeDocument/2006/relationships/hyperlink" Target="http://pbs.twimg.com/profile_images/802231088299053058/dsvgIzBJ_normal.jpg" TargetMode="External" /><Relationship Id="rId1376" Type="http://schemas.openxmlformats.org/officeDocument/2006/relationships/hyperlink" Target="http://pbs.twimg.com/profile_images/1083482505150431232/4ZBcM_ym_normal.jpg" TargetMode="External" /><Relationship Id="rId1377" Type="http://schemas.openxmlformats.org/officeDocument/2006/relationships/hyperlink" Target="http://pbs.twimg.com/profile_images/1144528536683851778/AgsA4Epv_normal.jpg" TargetMode="External" /><Relationship Id="rId1378" Type="http://schemas.openxmlformats.org/officeDocument/2006/relationships/hyperlink" Target="http://pbs.twimg.com/profile_images/725901935354617856/_KBHyagb_normal.jpg" TargetMode="External" /><Relationship Id="rId1379" Type="http://schemas.openxmlformats.org/officeDocument/2006/relationships/hyperlink" Target="http://pbs.twimg.com/profile_images/1141917076677959682/frcc_dHV_normal.jpg" TargetMode="External" /><Relationship Id="rId1380" Type="http://schemas.openxmlformats.org/officeDocument/2006/relationships/hyperlink" Target="http://pbs.twimg.com/profile_images/1148448719328731136/v93yTpqd_normal.jpg" TargetMode="External" /><Relationship Id="rId1381" Type="http://schemas.openxmlformats.org/officeDocument/2006/relationships/hyperlink" Target="http://pbs.twimg.com/profile_images/1137857329733492736/UpJnnZoi_normal.jpg" TargetMode="External" /><Relationship Id="rId1382" Type="http://schemas.openxmlformats.org/officeDocument/2006/relationships/hyperlink" Target="http://pbs.twimg.com/profile_images/1146169113103994881/bc_ZvX-u_normal.jpg" TargetMode="External" /><Relationship Id="rId1383" Type="http://schemas.openxmlformats.org/officeDocument/2006/relationships/hyperlink" Target="http://pbs.twimg.com/profile_images/1068835697296056322/8CFja_PP_normal.jpg" TargetMode="External" /><Relationship Id="rId1384" Type="http://schemas.openxmlformats.org/officeDocument/2006/relationships/hyperlink" Target="http://pbs.twimg.com/profile_images/1149518394657394688/6oXVy8MA_normal.jpg" TargetMode="External" /><Relationship Id="rId1385" Type="http://schemas.openxmlformats.org/officeDocument/2006/relationships/hyperlink" Target="http://pbs.twimg.com/profile_images/1140364133960998913/jpz9qXg0_normal.jpg" TargetMode="External" /><Relationship Id="rId1386" Type="http://schemas.openxmlformats.org/officeDocument/2006/relationships/hyperlink" Target="http://pbs.twimg.com/profile_images/1015092010800345088/k3VYDmqJ_normal.jpg" TargetMode="External" /><Relationship Id="rId1387" Type="http://schemas.openxmlformats.org/officeDocument/2006/relationships/hyperlink" Target="http://pbs.twimg.com/profile_images/1149224311024226304/ULDq927x_normal.jpg" TargetMode="External" /><Relationship Id="rId1388" Type="http://schemas.openxmlformats.org/officeDocument/2006/relationships/hyperlink" Target="http://pbs.twimg.com/profile_images/1016752147059404802/21LRJ7gs_normal.jpg" TargetMode="External" /><Relationship Id="rId1389" Type="http://schemas.openxmlformats.org/officeDocument/2006/relationships/hyperlink" Target="http://pbs.twimg.com/profile_images/1061439449748389888/uAC0CCHz_normal.jpg" TargetMode="External" /><Relationship Id="rId1390" Type="http://schemas.openxmlformats.org/officeDocument/2006/relationships/hyperlink" Target="http://pbs.twimg.com/profile_images/1150275629029441536/byPejd8Y_normal.jpg" TargetMode="External" /><Relationship Id="rId1391" Type="http://schemas.openxmlformats.org/officeDocument/2006/relationships/hyperlink" Target="http://pbs.twimg.com/profile_images/1129886663759372288/1Ww0OqXP_normal.jpg" TargetMode="External" /><Relationship Id="rId1392" Type="http://schemas.openxmlformats.org/officeDocument/2006/relationships/hyperlink" Target="http://pbs.twimg.com/profile_images/1141081750728323073/06x66bhS_normal.jpg" TargetMode="External" /><Relationship Id="rId1393" Type="http://schemas.openxmlformats.org/officeDocument/2006/relationships/hyperlink" Target="http://pbs.twimg.com/profile_images/1137548525833773057/5oBOAlR1_normal.jpg" TargetMode="External" /><Relationship Id="rId1394" Type="http://schemas.openxmlformats.org/officeDocument/2006/relationships/hyperlink" Target="http://pbs.twimg.com/profile_images/1043980332373102592/STNzyQrH_normal.jpg" TargetMode="External" /><Relationship Id="rId1395" Type="http://schemas.openxmlformats.org/officeDocument/2006/relationships/hyperlink" Target="http://pbs.twimg.com/profile_images/1097544261728387072/VqbW323A_normal.jpg" TargetMode="External" /><Relationship Id="rId1396" Type="http://schemas.openxmlformats.org/officeDocument/2006/relationships/hyperlink" Target="http://pbs.twimg.com/profile_images/1092274004558135296/cMJFPSl__normal.jpg" TargetMode="External" /><Relationship Id="rId1397" Type="http://schemas.openxmlformats.org/officeDocument/2006/relationships/hyperlink" Target="http://pbs.twimg.com/profile_images/1141982168354304001/vP-Tswy9_normal.jpg" TargetMode="External" /><Relationship Id="rId1398" Type="http://schemas.openxmlformats.org/officeDocument/2006/relationships/hyperlink" Target="http://pbs.twimg.com/profile_images/1148346971209510912/fNWCBEPy_normal.jpg" TargetMode="External" /><Relationship Id="rId1399" Type="http://schemas.openxmlformats.org/officeDocument/2006/relationships/hyperlink" Target="http://pbs.twimg.com/profile_images/1138865745566228480/shg9mNrI_normal.jpg" TargetMode="External" /><Relationship Id="rId1400" Type="http://schemas.openxmlformats.org/officeDocument/2006/relationships/hyperlink" Target="http://pbs.twimg.com/profile_images/1033713435287138306/BQnLnE6M_normal.jpg" TargetMode="External" /><Relationship Id="rId1401" Type="http://schemas.openxmlformats.org/officeDocument/2006/relationships/hyperlink" Target="http://pbs.twimg.com/profile_images/1149474467778715655/4dma9n4Q_normal.jpg" TargetMode="External" /><Relationship Id="rId1402" Type="http://schemas.openxmlformats.org/officeDocument/2006/relationships/hyperlink" Target="http://pbs.twimg.com/profile_images/1086550741467176960/S2ksv3-T_normal.jpg" TargetMode="External" /><Relationship Id="rId1403" Type="http://schemas.openxmlformats.org/officeDocument/2006/relationships/hyperlink" Target="http://pbs.twimg.com/profile_images/739890461964271617/T0XnHdOi_normal.jpg" TargetMode="External" /><Relationship Id="rId1404" Type="http://schemas.openxmlformats.org/officeDocument/2006/relationships/hyperlink" Target="http://pbs.twimg.com/profile_images/1115030115434385408/IWbzg1dG_normal.jpg" TargetMode="External" /><Relationship Id="rId1405" Type="http://schemas.openxmlformats.org/officeDocument/2006/relationships/hyperlink" Target="http://pbs.twimg.com/profile_images/1139214213681991680/kPtleNOa_normal.jpg" TargetMode="External" /><Relationship Id="rId1406" Type="http://schemas.openxmlformats.org/officeDocument/2006/relationships/hyperlink" Target="http://pbs.twimg.com/profile_images/1090669052442365952/C5swPfhQ_normal.jpg" TargetMode="External" /><Relationship Id="rId1407" Type="http://schemas.openxmlformats.org/officeDocument/2006/relationships/hyperlink" Target="http://pbs.twimg.com/profile_images/443508003245809664/BEpT2nSh_normal.png" TargetMode="External" /><Relationship Id="rId1408" Type="http://schemas.openxmlformats.org/officeDocument/2006/relationships/hyperlink" Target="http://pbs.twimg.com/profile_images/1002152792302157825/Of-xIkVw_normal.jpg" TargetMode="External" /><Relationship Id="rId1409" Type="http://schemas.openxmlformats.org/officeDocument/2006/relationships/hyperlink" Target="http://pbs.twimg.com/profile_images/1150283858023088131/p7-NHV66_normal.jpg" TargetMode="External" /><Relationship Id="rId1410" Type="http://schemas.openxmlformats.org/officeDocument/2006/relationships/hyperlink" Target="http://pbs.twimg.com/profile_images/1144752298146574336/8n0uuMt2_normal.jpg" TargetMode="External" /><Relationship Id="rId1411" Type="http://schemas.openxmlformats.org/officeDocument/2006/relationships/hyperlink" Target="http://pbs.twimg.com/profile_images/798050976049397760/WuXvZkSk_normal.jpg" TargetMode="External" /><Relationship Id="rId1412" Type="http://schemas.openxmlformats.org/officeDocument/2006/relationships/hyperlink" Target="http://pbs.twimg.com/profile_images/725437831087292416/Njzb0PEr_normal.jpg" TargetMode="External" /><Relationship Id="rId1413" Type="http://schemas.openxmlformats.org/officeDocument/2006/relationships/hyperlink" Target="http://pbs.twimg.com/profile_images/1079846628729782273/4uQMy2pC_normal.jpg" TargetMode="External" /><Relationship Id="rId1414" Type="http://schemas.openxmlformats.org/officeDocument/2006/relationships/hyperlink" Target="http://pbs.twimg.com/profile_images/378800000434666424/279181ffab2ed84903bb03ad80e4e1cb_normal.jpeg" TargetMode="External" /><Relationship Id="rId1415" Type="http://schemas.openxmlformats.org/officeDocument/2006/relationships/hyperlink" Target="http://pbs.twimg.com/profile_images/818160886946865152/Uj0IOcLw_normal.jpg" TargetMode="External" /><Relationship Id="rId1416" Type="http://schemas.openxmlformats.org/officeDocument/2006/relationships/hyperlink" Target="http://pbs.twimg.com/profile_images/1090828693490982913/ZpRHyho3_normal.jpg" TargetMode="External" /><Relationship Id="rId1417" Type="http://schemas.openxmlformats.org/officeDocument/2006/relationships/hyperlink" Target="http://pbs.twimg.com/profile_images/859105404441284608/UaG5OrXD_normal.jpg" TargetMode="External" /><Relationship Id="rId1418" Type="http://schemas.openxmlformats.org/officeDocument/2006/relationships/hyperlink" Target="http://pbs.twimg.com/profile_images/1144015115844554752/Vt8z7Xwb_normal.jpg" TargetMode="External" /><Relationship Id="rId1419" Type="http://schemas.openxmlformats.org/officeDocument/2006/relationships/hyperlink" Target="http://pbs.twimg.com/profile_images/1089936774070194177/lDXbsXNk_normal.jpg" TargetMode="External" /><Relationship Id="rId1420" Type="http://schemas.openxmlformats.org/officeDocument/2006/relationships/hyperlink" Target="http://pbs.twimg.com/profile_images/991840738727018497/L6zEloYz_normal.jpg" TargetMode="External" /><Relationship Id="rId1421" Type="http://schemas.openxmlformats.org/officeDocument/2006/relationships/hyperlink" Target="http://pbs.twimg.com/profile_images/953925988009893888/2aNCnmSL_normal.jpg" TargetMode="External" /><Relationship Id="rId1422" Type="http://schemas.openxmlformats.org/officeDocument/2006/relationships/hyperlink" Target="http://pbs.twimg.com/profile_images/1131387618451742722/hx0qNwH-_normal.jpg" TargetMode="External" /><Relationship Id="rId1423" Type="http://schemas.openxmlformats.org/officeDocument/2006/relationships/hyperlink" Target="http://pbs.twimg.com/profile_images/1131352505302994944/Mwu2waIM_normal.jpg" TargetMode="External" /><Relationship Id="rId1424" Type="http://schemas.openxmlformats.org/officeDocument/2006/relationships/hyperlink" Target="http://pbs.twimg.com/profile_images/1007719577172598784/MmWhYua4_normal.jpg" TargetMode="External" /><Relationship Id="rId1425" Type="http://schemas.openxmlformats.org/officeDocument/2006/relationships/hyperlink" Target="http://pbs.twimg.com/profile_images/1103533557027266560/bhswB84__normal.jpg" TargetMode="External" /><Relationship Id="rId1426" Type="http://schemas.openxmlformats.org/officeDocument/2006/relationships/hyperlink" Target="http://pbs.twimg.com/profile_images/1145576502106316800/yjzA5qPT_normal.jpg" TargetMode="External" /><Relationship Id="rId1427" Type="http://schemas.openxmlformats.org/officeDocument/2006/relationships/hyperlink" Target="http://pbs.twimg.com/profile_images/758077111739543552/3qk3C0_g_normal.jpg" TargetMode="External" /><Relationship Id="rId1428" Type="http://schemas.openxmlformats.org/officeDocument/2006/relationships/hyperlink" Target="http://pbs.twimg.com/profile_images/1105625462171156480/Os-s2SOx_normal.png" TargetMode="External" /><Relationship Id="rId1429" Type="http://schemas.openxmlformats.org/officeDocument/2006/relationships/hyperlink" Target="http://pbs.twimg.com/profile_images/1139010610992242688/28j0HqvB_normal.jpg" TargetMode="External" /><Relationship Id="rId1430" Type="http://schemas.openxmlformats.org/officeDocument/2006/relationships/hyperlink" Target="http://pbs.twimg.com/profile_images/1149114496713154560/6Mj0zwJC_normal.jpg" TargetMode="External" /><Relationship Id="rId1431" Type="http://schemas.openxmlformats.org/officeDocument/2006/relationships/hyperlink" Target="http://pbs.twimg.com/profile_images/1115623362192134149/D1R1kiRd_normal.jpg" TargetMode="External" /><Relationship Id="rId1432" Type="http://schemas.openxmlformats.org/officeDocument/2006/relationships/hyperlink" Target="http://pbs.twimg.com/profile_images/1143483777999605761/GJx-YcQF_normal.jpg" TargetMode="External" /><Relationship Id="rId1433" Type="http://schemas.openxmlformats.org/officeDocument/2006/relationships/hyperlink" Target="http://pbs.twimg.com/profile_images/1146980436339564544/ioIcw-2Z_normal.png" TargetMode="External" /><Relationship Id="rId1434" Type="http://schemas.openxmlformats.org/officeDocument/2006/relationships/hyperlink" Target="http://pbs.twimg.com/profile_images/1141086013319761920/vIpds4ZF_normal.jpg" TargetMode="External" /><Relationship Id="rId1435" Type="http://schemas.openxmlformats.org/officeDocument/2006/relationships/hyperlink" Target="http://pbs.twimg.com/profile_images/904065953092141056/eqXHYA62_normal.jpg" TargetMode="External" /><Relationship Id="rId1436" Type="http://schemas.openxmlformats.org/officeDocument/2006/relationships/hyperlink" Target="http://pbs.twimg.com/profile_images/1096907564325982208/oaMkAetg_normal.png" TargetMode="External" /><Relationship Id="rId1437" Type="http://schemas.openxmlformats.org/officeDocument/2006/relationships/hyperlink" Target="http://pbs.twimg.com/profile_images/1145391743392632833/IuuHWgZ5_normal.jpg" TargetMode="External" /><Relationship Id="rId1438" Type="http://schemas.openxmlformats.org/officeDocument/2006/relationships/hyperlink" Target="http://pbs.twimg.com/profile_images/1148230012904136704/l8qRWwUL_normal.jpg" TargetMode="External" /><Relationship Id="rId1439" Type="http://schemas.openxmlformats.org/officeDocument/2006/relationships/hyperlink" Target="http://pbs.twimg.com/profile_images/922366679522402304/7isyqkqg_normal.jpg" TargetMode="External" /><Relationship Id="rId1440" Type="http://schemas.openxmlformats.org/officeDocument/2006/relationships/hyperlink" Target="http://pbs.twimg.com/profile_images/496007233378197504/Z0Fnk7lN_normal.jpeg" TargetMode="External" /><Relationship Id="rId1441" Type="http://schemas.openxmlformats.org/officeDocument/2006/relationships/hyperlink" Target="http://pbs.twimg.com/profile_images/1115634224193732609/QLkb2gBj_normal.jpg" TargetMode="External" /><Relationship Id="rId1442" Type="http://schemas.openxmlformats.org/officeDocument/2006/relationships/hyperlink" Target="http://pbs.twimg.com/profile_images/1130008091859116033/avRLSonS_normal.jpg" TargetMode="External" /><Relationship Id="rId1443" Type="http://schemas.openxmlformats.org/officeDocument/2006/relationships/hyperlink" Target="http://pbs.twimg.com/profile_images/1149448352553029633/-E0zuy9b_normal.jpg" TargetMode="External" /><Relationship Id="rId1444" Type="http://schemas.openxmlformats.org/officeDocument/2006/relationships/hyperlink" Target="http://pbs.twimg.com/profile_images/1144674015862231042/nxI6CxRc_normal.jpg" TargetMode="External" /><Relationship Id="rId1445" Type="http://schemas.openxmlformats.org/officeDocument/2006/relationships/hyperlink" Target="http://pbs.twimg.com/profile_images/1144293239429697536/XCP4b2QP_normal.jpg" TargetMode="External" /><Relationship Id="rId1446" Type="http://schemas.openxmlformats.org/officeDocument/2006/relationships/hyperlink" Target="http://pbs.twimg.com/profile_images/1139673842480058368/ezPi8Iwr_normal.jpg" TargetMode="External" /><Relationship Id="rId1447" Type="http://schemas.openxmlformats.org/officeDocument/2006/relationships/hyperlink" Target="http://pbs.twimg.com/profile_images/1080711199245901824/vvkn5zTe_normal.jpg" TargetMode="External" /><Relationship Id="rId1448" Type="http://schemas.openxmlformats.org/officeDocument/2006/relationships/hyperlink" Target="http://pbs.twimg.com/profile_images/1141551192247607296/toN7SNW8_normal.jpg" TargetMode="External" /><Relationship Id="rId1449" Type="http://schemas.openxmlformats.org/officeDocument/2006/relationships/hyperlink" Target="http://pbs.twimg.com/profile_images/1132115592926846976/II6K7GFS_normal.jpg" TargetMode="External" /><Relationship Id="rId1450" Type="http://schemas.openxmlformats.org/officeDocument/2006/relationships/hyperlink" Target="http://pbs.twimg.com/profile_images/1145139743040200704/FQ2VrSWW_normal.jpg" TargetMode="External" /><Relationship Id="rId1451" Type="http://schemas.openxmlformats.org/officeDocument/2006/relationships/hyperlink" Target="http://pbs.twimg.com/profile_images/1146152694379352070/wv440pJB_normal.jpg" TargetMode="External" /><Relationship Id="rId1452" Type="http://schemas.openxmlformats.org/officeDocument/2006/relationships/hyperlink" Target="http://pbs.twimg.com/profile_images/999476329601908736/U_ESPAFY_normal.jpg" TargetMode="External" /><Relationship Id="rId1453" Type="http://schemas.openxmlformats.org/officeDocument/2006/relationships/hyperlink" Target="http://pbs.twimg.com/profile_images/804699271161409539/bt4ydvv9_normal.jpg" TargetMode="External" /><Relationship Id="rId1454" Type="http://schemas.openxmlformats.org/officeDocument/2006/relationships/hyperlink" Target="http://pbs.twimg.com/profile_images/1144128726327689216/CP74tzGI_normal.jpg" TargetMode="External" /><Relationship Id="rId1455" Type="http://schemas.openxmlformats.org/officeDocument/2006/relationships/hyperlink" Target="http://pbs.twimg.com/profile_images/908720605964275712/G3-Cl7mR_normal.jpg" TargetMode="External" /><Relationship Id="rId1456" Type="http://schemas.openxmlformats.org/officeDocument/2006/relationships/hyperlink" Target="http://pbs.twimg.com/profile_images/1131806929121107968/OEYA2F48_normal.jpg" TargetMode="External" /><Relationship Id="rId1457" Type="http://schemas.openxmlformats.org/officeDocument/2006/relationships/hyperlink" Target="http://pbs.twimg.com/profile_images/1139283289401958400/Ije_kOUC_normal.jpg" TargetMode="External" /><Relationship Id="rId1458" Type="http://schemas.openxmlformats.org/officeDocument/2006/relationships/hyperlink" Target="http://pbs.twimg.com/profile_images/1149735599294812160/aNiOvJTD_normal.jpg" TargetMode="External" /><Relationship Id="rId1459" Type="http://schemas.openxmlformats.org/officeDocument/2006/relationships/hyperlink" Target="http://pbs.twimg.com/profile_images/1139021346938281985/WrDH9zta_normal.jpg" TargetMode="External" /><Relationship Id="rId1460" Type="http://schemas.openxmlformats.org/officeDocument/2006/relationships/hyperlink" Target="http://pbs.twimg.com/profile_images/1125212811875966976/eg2-Y1QN_normal.jpg" TargetMode="External" /><Relationship Id="rId1461" Type="http://schemas.openxmlformats.org/officeDocument/2006/relationships/hyperlink" Target="http://pbs.twimg.com/profile_images/1142348109835427840/GZok76-g_normal.jpg" TargetMode="External" /><Relationship Id="rId1462" Type="http://schemas.openxmlformats.org/officeDocument/2006/relationships/hyperlink" Target="http://pbs.twimg.com/profile_images/1094122735498919936/UkV4NeZZ_normal.jpg" TargetMode="External" /><Relationship Id="rId1463" Type="http://schemas.openxmlformats.org/officeDocument/2006/relationships/hyperlink" Target="http://pbs.twimg.com/profile_images/553274899352285185/wydxWmye_normal.jpeg" TargetMode="External" /><Relationship Id="rId1464" Type="http://schemas.openxmlformats.org/officeDocument/2006/relationships/hyperlink" Target="http://pbs.twimg.com/profile_images/747984451045580802/4gh_XPeR_normal.jpg" TargetMode="External" /><Relationship Id="rId1465" Type="http://schemas.openxmlformats.org/officeDocument/2006/relationships/hyperlink" Target="http://pbs.twimg.com/profile_images/653144957570584577/I3jTrv0L_normal.jpg" TargetMode="External" /><Relationship Id="rId1466" Type="http://schemas.openxmlformats.org/officeDocument/2006/relationships/hyperlink" Target="http://pbs.twimg.com/profile_images/1150047464201904129/Dl8wXuEt_normal.jpg" TargetMode="External" /><Relationship Id="rId1467" Type="http://schemas.openxmlformats.org/officeDocument/2006/relationships/hyperlink" Target="http://pbs.twimg.com/profile_images/1143020198393462784/agJzwAzM_normal.jpg" TargetMode="External" /><Relationship Id="rId1468" Type="http://schemas.openxmlformats.org/officeDocument/2006/relationships/hyperlink" Target="http://pbs.twimg.com/profile_images/1121401000076689408/Il10X543_normal.jpg" TargetMode="External" /><Relationship Id="rId1469" Type="http://schemas.openxmlformats.org/officeDocument/2006/relationships/hyperlink" Target="http://pbs.twimg.com/profile_images/1019360109917605888/FT721eOy_normal.jpg" TargetMode="External" /><Relationship Id="rId1470" Type="http://schemas.openxmlformats.org/officeDocument/2006/relationships/hyperlink" Target="http://pbs.twimg.com/profile_images/617361488538284032/fMVzY9eS_normal.jpg" TargetMode="External" /><Relationship Id="rId1471" Type="http://schemas.openxmlformats.org/officeDocument/2006/relationships/hyperlink" Target="http://pbs.twimg.com/profile_images/955160796283142154/2T7bPVPp_normal.jpg" TargetMode="External" /><Relationship Id="rId1472" Type="http://schemas.openxmlformats.org/officeDocument/2006/relationships/hyperlink" Target="http://pbs.twimg.com/profile_images/1149917615466471425/yx3smPe3_normal.jpg" TargetMode="External" /><Relationship Id="rId1473" Type="http://schemas.openxmlformats.org/officeDocument/2006/relationships/hyperlink" Target="http://pbs.twimg.com/profile_images/655545522527301632/hd7NSEBI_normal.jpg" TargetMode="External" /><Relationship Id="rId1474" Type="http://schemas.openxmlformats.org/officeDocument/2006/relationships/hyperlink" Target="http://pbs.twimg.com/profile_images/540360105292619777/DdGZFleQ_normal.jpeg" TargetMode="External" /><Relationship Id="rId1475" Type="http://schemas.openxmlformats.org/officeDocument/2006/relationships/hyperlink" Target="http://pbs.twimg.com/profile_images/1136386498930982912/VYDaPu-n_normal.jpg" TargetMode="External" /><Relationship Id="rId1476" Type="http://schemas.openxmlformats.org/officeDocument/2006/relationships/hyperlink" Target="http://pbs.twimg.com/profile_images/1149731185825910784/2sC8nU4u_normal.jpg" TargetMode="External" /><Relationship Id="rId1477" Type="http://schemas.openxmlformats.org/officeDocument/2006/relationships/hyperlink" Target="http://pbs.twimg.com/profile_images/1110200057914114049/ndU4Ivnq_normal.jpg" TargetMode="External" /><Relationship Id="rId1478" Type="http://schemas.openxmlformats.org/officeDocument/2006/relationships/hyperlink" Target="http://pbs.twimg.com/profile_images/1083481771423997953/PE1K6CHX_normal.jpg" TargetMode="External" /><Relationship Id="rId1479" Type="http://schemas.openxmlformats.org/officeDocument/2006/relationships/hyperlink" Target="http://pbs.twimg.com/profile_images/1143992513247633408/NnymP0CO_normal.jpg" TargetMode="External" /><Relationship Id="rId1480" Type="http://schemas.openxmlformats.org/officeDocument/2006/relationships/hyperlink" Target="http://pbs.twimg.com/profile_images/962452002964819968/K8oFpZzz_normal.jpg" TargetMode="External" /><Relationship Id="rId1481" Type="http://schemas.openxmlformats.org/officeDocument/2006/relationships/hyperlink" Target="http://pbs.twimg.com/profile_images/1043495008526061568/tN_EytXN_normal.jpg" TargetMode="External" /><Relationship Id="rId1482" Type="http://schemas.openxmlformats.org/officeDocument/2006/relationships/hyperlink" Target="http://pbs.twimg.com/profile_images/1146176929218867201/bp36fQ2Q_normal.jpg" TargetMode="External" /><Relationship Id="rId1483" Type="http://schemas.openxmlformats.org/officeDocument/2006/relationships/hyperlink" Target="http://pbs.twimg.com/profile_images/1145179650215292929/-C5mtyKO_normal.jpg" TargetMode="External" /><Relationship Id="rId1484" Type="http://schemas.openxmlformats.org/officeDocument/2006/relationships/hyperlink" Target="http://pbs.twimg.com/profile_images/1144297124382879744/G9fYbQ_P_normal.jpg" TargetMode="External" /><Relationship Id="rId1485" Type="http://schemas.openxmlformats.org/officeDocument/2006/relationships/hyperlink" Target="http://pbs.twimg.com/profile_images/940297195651133440/Bm9cc_IP_normal.jpg" TargetMode="External" /><Relationship Id="rId1486" Type="http://schemas.openxmlformats.org/officeDocument/2006/relationships/hyperlink" Target="http://pbs.twimg.com/profile_images/1142647403142701058/Gl_iy2NL_normal.jpg" TargetMode="External" /><Relationship Id="rId1487" Type="http://schemas.openxmlformats.org/officeDocument/2006/relationships/hyperlink" Target="http://pbs.twimg.com/profile_images/1146613870657716224/WgPNVsiq_normal.jpg" TargetMode="External" /><Relationship Id="rId1488" Type="http://schemas.openxmlformats.org/officeDocument/2006/relationships/hyperlink" Target="http://pbs.twimg.com/profile_images/1119974996925923328/KeOwdOlw_normal.jpg" TargetMode="External" /><Relationship Id="rId1489" Type="http://schemas.openxmlformats.org/officeDocument/2006/relationships/hyperlink" Target="http://pbs.twimg.com/profile_images/1149918251155099648/tpqO0YbJ_normal.jpg" TargetMode="External" /><Relationship Id="rId1490" Type="http://schemas.openxmlformats.org/officeDocument/2006/relationships/hyperlink" Target="http://pbs.twimg.com/profile_images/1085934857308512256/7MtYGtlz_normal.jpg" TargetMode="External" /><Relationship Id="rId1491" Type="http://schemas.openxmlformats.org/officeDocument/2006/relationships/hyperlink" Target="http://pbs.twimg.com/profile_images/1103705713677946880/4OSxLh5x_normal.jpg" TargetMode="External" /><Relationship Id="rId1492" Type="http://schemas.openxmlformats.org/officeDocument/2006/relationships/hyperlink" Target="http://pbs.twimg.com/profile_images/940625746778828800/nXAT47RJ_normal.jpg" TargetMode="External" /><Relationship Id="rId1493" Type="http://schemas.openxmlformats.org/officeDocument/2006/relationships/hyperlink" Target="http://pbs.twimg.com/profile_images/1140734579550146560/SfVT3ryF_normal.jpg" TargetMode="External" /><Relationship Id="rId1494" Type="http://schemas.openxmlformats.org/officeDocument/2006/relationships/hyperlink" Target="http://pbs.twimg.com/profile_images/317412432/My_Name_normal.jpg" TargetMode="External" /><Relationship Id="rId1495" Type="http://schemas.openxmlformats.org/officeDocument/2006/relationships/hyperlink" Target="http://pbs.twimg.com/profile_images/950712024694185985/WZ1e0oUR_normal.jpg" TargetMode="External" /><Relationship Id="rId1496" Type="http://schemas.openxmlformats.org/officeDocument/2006/relationships/hyperlink" Target="http://pbs.twimg.com/profile_images/1029130853287383040/_OBMzjIb_normal.jpg" TargetMode="External" /><Relationship Id="rId1497" Type="http://schemas.openxmlformats.org/officeDocument/2006/relationships/hyperlink" Target="http://pbs.twimg.com/profile_images/1036671345768243200/gTioYua__normal.jpg" TargetMode="External" /><Relationship Id="rId1498" Type="http://schemas.openxmlformats.org/officeDocument/2006/relationships/hyperlink" Target="http://pbs.twimg.com/profile_images/1078461815208755201/CHhv3-pr_normal.jpg" TargetMode="External" /><Relationship Id="rId1499" Type="http://schemas.openxmlformats.org/officeDocument/2006/relationships/hyperlink" Target="http://pbs.twimg.com/profile_images/662711458560540672/hEodHgII_normal.jpg" TargetMode="External" /><Relationship Id="rId1500" Type="http://schemas.openxmlformats.org/officeDocument/2006/relationships/hyperlink" Target="http://pbs.twimg.com/profile_images/1147841396893782016/EVWUz5Un_normal.jpg" TargetMode="External" /><Relationship Id="rId1501" Type="http://schemas.openxmlformats.org/officeDocument/2006/relationships/hyperlink" Target="http://pbs.twimg.com/profile_images/1143631537411448832/b7Voj4-W_normal.jpg" TargetMode="External" /><Relationship Id="rId1502" Type="http://schemas.openxmlformats.org/officeDocument/2006/relationships/hyperlink" Target="http://pbs.twimg.com/profile_images/892577991427018753/waKgF7um_normal.jpg" TargetMode="External" /><Relationship Id="rId1503" Type="http://schemas.openxmlformats.org/officeDocument/2006/relationships/hyperlink" Target="http://pbs.twimg.com/profile_images/1023586981400465408/zT1Tu45E_normal.jpg" TargetMode="External" /><Relationship Id="rId1504" Type="http://schemas.openxmlformats.org/officeDocument/2006/relationships/hyperlink" Target="http://pbs.twimg.com/profile_images/1052276894983434242/RnBOAnGr_normal.jpg" TargetMode="External" /><Relationship Id="rId1505" Type="http://schemas.openxmlformats.org/officeDocument/2006/relationships/hyperlink" Target="http://pbs.twimg.com/profile_images/1124667606676451328/U3KlcVJu_normal.jpg" TargetMode="External" /><Relationship Id="rId1506" Type="http://schemas.openxmlformats.org/officeDocument/2006/relationships/hyperlink" Target="http://pbs.twimg.com/profile_images/1137530977788551168/SkBNJxuz_normal.jpg" TargetMode="External" /><Relationship Id="rId1507" Type="http://schemas.openxmlformats.org/officeDocument/2006/relationships/hyperlink" Target="http://pbs.twimg.com/profile_images/1132340426508255234/_qQlLSbq_normal.jpg" TargetMode="External" /><Relationship Id="rId1508" Type="http://schemas.openxmlformats.org/officeDocument/2006/relationships/hyperlink" Target="http://pbs.twimg.com/profile_images/1132394286086074373/8PYR8UPo_normal.jpg" TargetMode="External" /><Relationship Id="rId1509" Type="http://schemas.openxmlformats.org/officeDocument/2006/relationships/hyperlink" Target="http://pbs.twimg.com/profile_images/1105364395863896066/Fmk2f6aq_normal.jpg" TargetMode="External" /><Relationship Id="rId1510" Type="http://schemas.openxmlformats.org/officeDocument/2006/relationships/hyperlink" Target="http://pbs.twimg.com/profile_images/1112067176662528001/C6mmQr60_normal.jpg" TargetMode="External" /><Relationship Id="rId1511" Type="http://schemas.openxmlformats.org/officeDocument/2006/relationships/hyperlink" Target="http://pbs.twimg.com/profile_images/1112516213396123650/Y-fABY7q_normal.jpg" TargetMode="External" /><Relationship Id="rId1512" Type="http://schemas.openxmlformats.org/officeDocument/2006/relationships/hyperlink" Target="http://pbs.twimg.com/profile_images/1130091372579557377/ePr9aqvr_normal.jpg" TargetMode="External" /><Relationship Id="rId1513" Type="http://schemas.openxmlformats.org/officeDocument/2006/relationships/hyperlink" Target="http://pbs.twimg.com/profile_images/1113203075500662785/J95jEHqZ_normal.jpg" TargetMode="External" /><Relationship Id="rId1514" Type="http://schemas.openxmlformats.org/officeDocument/2006/relationships/hyperlink" Target="http://pbs.twimg.com/profile_images/1107100748532379648/GKT0yFBX_normal.jpg" TargetMode="External" /><Relationship Id="rId1515" Type="http://schemas.openxmlformats.org/officeDocument/2006/relationships/hyperlink" Target="http://pbs.twimg.com/profile_images/1148123062270697473/R5CViTe__normal.jpg" TargetMode="External" /><Relationship Id="rId1516" Type="http://schemas.openxmlformats.org/officeDocument/2006/relationships/hyperlink" Target="http://pbs.twimg.com/profile_images/1150282882457358336/_pmm2DrZ_normal.jpg" TargetMode="External" /><Relationship Id="rId1517" Type="http://schemas.openxmlformats.org/officeDocument/2006/relationships/hyperlink" Target="http://pbs.twimg.com/profile_images/1139278467609104404/lgL7OoOa_normal.jpg" TargetMode="External" /><Relationship Id="rId1518" Type="http://schemas.openxmlformats.org/officeDocument/2006/relationships/hyperlink" Target="http://pbs.twimg.com/profile_images/1086490007026761728/f3Hi1a64_normal.jpg" TargetMode="External" /><Relationship Id="rId1519" Type="http://schemas.openxmlformats.org/officeDocument/2006/relationships/hyperlink" Target="http://pbs.twimg.com/profile_images/958447992775700480/hihdbqX0_normal.jpg" TargetMode="External" /><Relationship Id="rId1520" Type="http://schemas.openxmlformats.org/officeDocument/2006/relationships/hyperlink" Target="http://abs.twimg.com/sticky/default_profile_images/default_profile_normal.png" TargetMode="External" /><Relationship Id="rId1521" Type="http://schemas.openxmlformats.org/officeDocument/2006/relationships/hyperlink" Target="http://pbs.twimg.com/profile_images/1075213844761370625/xqVSbMLr_normal.jpg" TargetMode="External" /><Relationship Id="rId1522" Type="http://schemas.openxmlformats.org/officeDocument/2006/relationships/hyperlink" Target="http://pbs.twimg.com/profile_images/1140340583002775553/KZM2I31H_normal.jpg" TargetMode="External" /><Relationship Id="rId1523" Type="http://schemas.openxmlformats.org/officeDocument/2006/relationships/hyperlink" Target="http://pbs.twimg.com/profile_images/1021895890431352832/0dOX8R38_normal.jpg" TargetMode="External" /><Relationship Id="rId1524" Type="http://schemas.openxmlformats.org/officeDocument/2006/relationships/hyperlink" Target="http://pbs.twimg.com/profile_images/1133184664905179142/lHzh_nIG_normal.jpg" TargetMode="External" /><Relationship Id="rId1525" Type="http://schemas.openxmlformats.org/officeDocument/2006/relationships/hyperlink" Target="http://pbs.twimg.com/profile_images/949578127575011329/hSXinKHh_normal.jpg" TargetMode="External" /><Relationship Id="rId1526" Type="http://schemas.openxmlformats.org/officeDocument/2006/relationships/hyperlink" Target="http://pbs.twimg.com/profile_images/1143581803304738816/gw48EhH9_normal.jpg" TargetMode="External" /><Relationship Id="rId1527" Type="http://schemas.openxmlformats.org/officeDocument/2006/relationships/hyperlink" Target="http://pbs.twimg.com/profile_images/830891776797876224/ggumRTzg_normal.jpg" TargetMode="External" /><Relationship Id="rId1528" Type="http://schemas.openxmlformats.org/officeDocument/2006/relationships/hyperlink" Target="http://pbs.twimg.com/profile_images/1140116995150508033/SwqclXGl_normal.jpg" TargetMode="External" /><Relationship Id="rId1529" Type="http://schemas.openxmlformats.org/officeDocument/2006/relationships/hyperlink" Target="http://pbs.twimg.com/profile_images/1054498788440662016/EA43103B_normal.jpg" TargetMode="External" /><Relationship Id="rId1530" Type="http://schemas.openxmlformats.org/officeDocument/2006/relationships/hyperlink" Target="http://pbs.twimg.com/profile_images/1109908003581579264/Wp078v1L_normal.jpg" TargetMode="External" /><Relationship Id="rId1531" Type="http://schemas.openxmlformats.org/officeDocument/2006/relationships/hyperlink" Target="http://pbs.twimg.com/profile_images/1146174156138061830/S7OdL3lF_normal.jpg" TargetMode="External" /><Relationship Id="rId1532" Type="http://schemas.openxmlformats.org/officeDocument/2006/relationships/hyperlink" Target="http://pbs.twimg.com/profile_images/694919716993921026/S2n8o8x5_normal.jpg" TargetMode="External" /><Relationship Id="rId1533" Type="http://schemas.openxmlformats.org/officeDocument/2006/relationships/hyperlink" Target="http://pbs.twimg.com/profile_images/1095490495437066241/WgVTOseD_normal.jpg" TargetMode="External" /><Relationship Id="rId1534" Type="http://schemas.openxmlformats.org/officeDocument/2006/relationships/hyperlink" Target="http://pbs.twimg.com/profile_images/951565387354771457/Vhj4V3ZK_normal.jpg" TargetMode="External" /><Relationship Id="rId1535" Type="http://schemas.openxmlformats.org/officeDocument/2006/relationships/hyperlink" Target="http://pbs.twimg.com/profile_images/987050028567900160/sKNTcqZG_normal.jpg" TargetMode="External" /><Relationship Id="rId1536" Type="http://schemas.openxmlformats.org/officeDocument/2006/relationships/hyperlink" Target="http://pbs.twimg.com/profile_images/1148776286703280129/rzRRWO6g_normal.jpg" TargetMode="External" /><Relationship Id="rId1537" Type="http://schemas.openxmlformats.org/officeDocument/2006/relationships/hyperlink" Target="http://pbs.twimg.com/profile_images/1033943796038426624/kG-bHTPB_normal.jpg" TargetMode="External" /><Relationship Id="rId1538" Type="http://schemas.openxmlformats.org/officeDocument/2006/relationships/hyperlink" Target="http://pbs.twimg.com/profile_images/984208254854221826/hP3HwKFK_normal.jpg" TargetMode="External" /><Relationship Id="rId1539" Type="http://schemas.openxmlformats.org/officeDocument/2006/relationships/hyperlink" Target="http://pbs.twimg.com/profile_images/1123092158335131648/YwMmcB1S_normal.png" TargetMode="External" /><Relationship Id="rId1540" Type="http://schemas.openxmlformats.org/officeDocument/2006/relationships/hyperlink" Target="http://pbs.twimg.com/profile_images/1132214768729698304/afHU1YRS_normal.jpg" TargetMode="External" /><Relationship Id="rId1541" Type="http://schemas.openxmlformats.org/officeDocument/2006/relationships/hyperlink" Target="http://pbs.twimg.com/profile_images/1094610268548681731/IRoxoO04_normal.jpg" TargetMode="External" /><Relationship Id="rId1542" Type="http://schemas.openxmlformats.org/officeDocument/2006/relationships/hyperlink" Target="http://pbs.twimg.com/profile_images/620688161753042944/To0XnGVA_normal.jpg" TargetMode="External" /><Relationship Id="rId1543" Type="http://schemas.openxmlformats.org/officeDocument/2006/relationships/hyperlink" Target="http://pbs.twimg.com/profile_images/1144374727466602496/qScikYd9_normal.jpg" TargetMode="External" /><Relationship Id="rId1544" Type="http://schemas.openxmlformats.org/officeDocument/2006/relationships/hyperlink" Target="http://pbs.twimg.com/profile_images/1146938625357156352/2ELBJtLS_normal.jpg" TargetMode="External" /><Relationship Id="rId1545" Type="http://schemas.openxmlformats.org/officeDocument/2006/relationships/hyperlink" Target="http://pbs.twimg.com/profile_images/1147153491133128709/nuI_zsn4_normal.jpg" TargetMode="External" /><Relationship Id="rId1546" Type="http://schemas.openxmlformats.org/officeDocument/2006/relationships/hyperlink" Target="http://pbs.twimg.com/profile_images/1120216192663334919/1EIBfSw2_normal.jpg" TargetMode="External" /><Relationship Id="rId1547" Type="http://schemas.openxmlformats.org/officeDocument/2006/relationships/hyperlink" Target="http://pbs.twimg.com/profile_images/1024438687726268422/CYcrlD-5_normal.jpg" TargetMode="External" /><Relationship Id="rId1548" Type="http://schemas.openxmlformats.org/officeDocument/2006/relationships/hyperlink" Target="http://pbs.twimg.com/profile_images/694159173123047425/XRzC7MDJ_normal.jpg" TargetMode="External" /><Relationship Id="rId1549" Type="http://schemas.openxmlformats.org/officeDocument/2006/relationships/hyperlink" Target="http://pbs.twimg.com/profile_images/1116662015836270592/HGkMOAER_normal.jpg" TargetMode="External" /><Relationship Id="rId1550" Type="http://schemas.openxmlformats.org/officeDocument/2006/relationships/hyperlink" Target="http://pbs.twimg.com/profile_images/1146334292/n1397618104_30063212_7122_beau_knows_2_normal.jpg" TargetMode="External" /><Relationship Id="rId1551" Type="http://schemas.openxmlformats.org/officeDocument/2006/relationships/hyperlink" Target="http://pbs.twimg.com/profile_images/876315735995408385/R_LSwFaH_normal.jpg" TargetMode="External" /><Relationship Id="rId1552" Type="http://schemas.openxmlformats.org/officeDocument/2006/relationships/hyperlink" Target="http://pbs.twimg.com/profile_images/1095085089770360834/4GooW26c_normal.jpg" TargetMode="External" /><Relationship Id="rId1553" Type="http://schemas.openxmlformats.org/officeDocument/2006/relationships/hyperlink" Target="http://pbs.twimg.com/profile_images/1130596497639313409/JUota79K_normal.jpg" TargetMode="External" /><Relationship Id="rId1554" Type="http://schemas.openxmlformats.org/officeDocument/2006/relationships/hyperlink" Target="http://pbs.twimg.com/profile_images/1112933998169395200/SssIO1bg_normal.jpg" TargetMode="External" /><Relationship Id="rId1555" Type="http://schemas.openxmlformats.org/officeDocument/2006/relationships/hyperlink" Target="http://pbs.twimg.com/profile_images/1064275287074992128/idFnFWYf_normal.jpg" TargetMode="External" /><Relationship Id="rId1556" Type="http://schemas.openxmlformats.org/officeDocument/2006/relationships/hyperlink" Target="http://pbs.twimg.com/profile_images/768174253703241728/jDCY3ZdG_normal.jpg" TargetMode="External" /><Relationship Id="rId1557" Type="http://schemas.openxmlformats.org/officeDocument/2006/relationships/hyperlink" Target="http://pbs.twimg.com/profile_images/1018340063531470848/ntjG4SDm_normal.jpg" TargetMode="External" /><Relationship Id="rId1558" Type="http://schemas.openxmlformats.org/officeDocument/2006/relationships/hyperlink" Target="http://pbs.twimg.com/profile_images/1121922174414196736/3svj8CkM_normal.jpg" TargetMode="External" /><Relationship Id="rId1559" Type="http://schemas.openxmlformats.org/officeDocument/2006/relationships/hyperlink" Target="http://pbs.twimg.com/profile_images/1117696392057643008/BJFzIKTF_normal.jpg" TargetMode="External" /><Relationship Id="rId1560" Type="http://schemas.openxmlformats.org/officeDocument/2006/relationships/hyperlink" Target="http://pbs.twimg.com/profile_images/1136126160801284096/IIVzIUkS_normal.jpg" TargetMode="External" /><Relationship Id="rId1561" Type="http://schemas.openxmlformats.org/officeDocument/2006/relationships/hyperlink" Target="http://pbs.twimg.com/profile_images/1124824946675470336/IbIrmmm8_normal.jpg" TargetMode="External" /><Relationship Id="rId1562" Type="http://schemas.openxmlformats.org/officeDocument/2006/relationships/hyperlink" Target="http://pbs.twimg.com/profile_images/1019005119843721218/ku0PYEWQ_normal.jpg" TargetMode="External" /><Relationship Id="rId1563" Type="http://schemas.openxmlformats.org/officeDocument/2006/relationships/hyperlink" Target="http://pbs.twimg.com/profile_images/1128876833863348225/NI8MpH1O_normal.jpg" TargetMode="External" /><Relationship Id="rId1564" Type="http://schemas.openxmlformats.org/officeDocument/2006/relationships/hyperlink" Target="http://pbs.twimg.com/profile_images/1088999112719196160/Ja0_ZdAU_normal.jpg" TargetMode="External" /><Relationship Id="rId1565" Type="http://schemas.openxmlformats.org/officeDocument/2006/relationships/hyperlink" Target="http://pbs.twimg.com/profile_images/1147688173352443904/PGU0Jmkb_normal.jpg" TargetMode="External" /><Relationship Id="rId1566" Type="http://schemas.openxmlformats.org/officeDocument/2006/relationships/hyperlink" Target="http://pbs.twimg.com/profile_images/871320281817563141/ojSNEdOI_normal.jpg" TargetMode="External" /><Relationship Id="rId1567" Type="http://schemas.openxmlformats.org/officeDocument/2006/relationships/hyperlink" Target="http://pbs.twimg.com/profile_images/1148327441527689217/1QpS06D6_normal.png" TargetMode="External" /><Relationship Id="rId1568" Type="http://schemas.openxmlformats.org/officeDocument/2006/relationships/hyperlink" Target="http://pbs.twimg.com/profile_images/1043841923482619904/5pTg6WA0_normal.jpg" TargetMode="External" /><Relationship Id="rId1569" Type="http://schemas.openxmlformats.org/officeDocument/2006/relationships/hyperlink" Target="http://pbs.twimg.com/profile_images/1044346459724939265/tl6WkMbZ_normal.jpg" TargetMode="External" /><Relationship Id="rId1570" Type="http://schemas.openxmlformats.org/officeDocument/2006/relationships/hyperlink" Target="http://pbs.twimg.com/profile_images/1143116435993985030/PDrHCf2a_normal.jpg" TargetMode="External" /><Relationship Id="rId1571" Type="http://schemas.openxmlformats.org/officeDocument/2006/relationships/hyperlink" Target="http://pbs.twimg.com/profile_images/1148031360164122626/MHxKNSPA_normal.jpg" TargetMode="External" /><Relationship Id="rId1572" Type="http://schemas.openxmlformats.org/officeDocument/2006/relationships/hyperlink" Target="http://pbs.twimg.com/profile_images/1085964324445798401/9FuCkGln_normal.jpg" TargetMode="External" /><Relationship Id="rId1573" Type="http://schemas.openxmlformats.org/officeDocument/2006/relationships/hyperlink" Target="http://pbs.twimg.com/profile_images/1150838196625915904/YOcZZwkh_normal.jpg" TargetMode="External" /><Relationship Id="rId1574" Type="http://schemas.openxmlformats.org/officeDocument/2006/relationships/hyperlink" Target="http://pbs.twimg.com/profile_images/907794795296382978/LgPrZWXF_normal.jpg" TargetMode="External" /><Relationship Id="rId1575" Type="http://schemas.openxmlformats.org/officeDocument/2006/relationships/hyperlink" Target="http://pbs.twimg.com/profile_images/1050430999472025601/JgpnXlVY_normal.jpg" TargetMode="External" /><Relationship Id="rId1576" Type="http://schemas.openxmlformats.org/officeDocument/2006/relationships/hyperlink" Target="http://pbs.twimg.com/profile_images/1111380680422887435/NYocD8u2_normal.jpg" TargetMode="External" /><Relationship Id="rId1577" Type="http://schemas.openxmlformats.org/officeDocument/2006/relationships/hyperlink" Target="http://pbs.twimg.com/profile_images/1145522307387072517/TJ_MWaN6_normal.jpg" TargetMode="External" /><Relationship Id="rId1578" Type="http://schemas.openxmlformats.org/officeDocument/2006/relationships/hyperlink" Target="http://pbs.twimg.com/profile_images/1107508518230347777/60zNM2f4_normal.jpg" TargetMode="External" /><Relationship Id="rId1579" Type="http://schemas.openxmlformats.org/officeDocument/2006/relationships/hyperlink" Target="http://pbs.twimg.com/profile_images/1085737097544253440/KVeZJ3wO_normal.jpg" TargetMode="External" /><Relationship Id="rId1580" Type="http://schemas.openxmlformats.org/officeDocument/2006/relationships/hyperlink" Target="http://pbs.twimg.com/profile_images/1136737529040900096/AnUYyjxZ_normal.jpg" TargetMode="External" /><Relationship Id="rId1581" Type="http://schemas.openxmlformats.org/officeDocument/2006/relationships/hyperlink" Target="http://pbs.twimg.com/profile_images/1150163042119933953/woI0oWRh_normal.jpg" TargetMode="External" /><Relationship Id="rId1582" Type="http://schemas.openxmlformats.org/officeDocument/2006/relationships/hyperlink" Target="http://pbs.twimg.com/profile_images/1130217475361124354/XpkkWHjf_normal.jpg" TargetMode="External" /><Relationship Id="rId1583" Type="http://schemas.openxmlformats.org/officeDocument/2006/relationships/hyperlink" Target="http://pbs.twimg.com/profile_images/1065985948910002177/XFwANOXb_normal.jpg" TargetMode="External" /><Relationship Id="rId1584" Type="http://schemas.openxmlformats.org/officeDocument/2006/relationships/hyperlink" Target="http://pbs.twimg.com/profile_images/936318777066708994/nYAJbES__normal.jpg" TargetMode="External" /><Relationship Id="rId1585" Type="http://schemas.openxmlformats.org/officeDocument/2006/relationships/hyperlink" Target="http://pbs.twimg.com/profile_images/1109809276518891520/yCxVeIDX_normal.jpg" TargetMode="External" /><Relationship Id="rId1586" Type="http://schemas.openxmlformats.org/officeDocument/2006/relationships/hyperlink" Target="http://pbs.twimg.com/profile_images/1148457379429834752/YAOlokg4_normal.jpg" TargetMode="External" /><Relationship Id="rId1587" Type="http://schemas.openxmlformats.org/officeDocument/2006/relationships/hyperlink" Target="http://pbs.twimg.com/profile_images/1118662012127600645/NHddSg6C_normal.png" TargetMode="External" /><Relationship Id="rId1588" Type="http://schemas.openxmlformats.org/officeDocument/2006/relationships/hyperlink" Target="http://pbs.twimg.com/profile_images/1142136023805255681/u6UvDpRs_normal.jpg" TargetMode="External" /><Relationship Id="rId1589" Type="http://schemas.openxmlformats.org/officeDocument/2006/relationships/hyperlink" Target="http://pbs.twimg.com/profile_images/1141264820718768128/7FbyJ0NA_normal.jpg" TargetMode="External" /><Relationship Id="rId1590" Type="http://schemas.openxmlformats.org/officeDocument/2006/relationships/hyperlink" Target="http://pbs.twimg.com/profile_images/1110240193678901248/475tY7D5_normal.jpg" TargetMode="External" /><Relationship Id="rId1591" Type="http://schemas.openxmlformats.org/officeDocument/2006/relationships/hyperlink" Target="http://pbs.twimg.com/profile_images/1010323049348861952/zCAuKpxQ_normal.jpg" TargetMode="External" /><Relationship Id="rId1592" Type="http://schemas.openxmlformats.org/officeDocument/2006/relationships/hyperlink" Target="http://pbs.twimg.com/profile_images/843670964105875457/clbDKOt__normal.jpg" TargetMode="External" /><Relationship Id="rId1593" Type="http://schemas.openxmlformats.org/officeDocument/2006/relationships/hyperlink" Target="http://pbs.twimg.com/profile_images/1147811276493660161/3MgnQiCT_normal.jpg" TargetMode="External" /><Relationship Id="rId1594" Type="http://schemas.openxmlformats.org/officeDocument/2006/relationships/hyperlink" Target="http://pbs.twimg.com/profile_images/1146562197788790784/jaYDGd_n_normal.jpg" TargetMode="External" /><Relationship Id="rId1595" Type="http://schemas.openxmlformats.org/officeDocument/2006/relationships/hyperlink" Target="http://pbs.twimg.com/profile_images/923003075148775424/uIG9AdAV_normal.jpg" TargetMode="External" /><Relationship Id="rId1596" Type="http://schemas.openxmlformats.org/officeDocument/2006/relationships/hyperlink" Target="http://pbs.twimg.com/profile_images/1115397951101308933/o101wmyi_normal.jpg" TargetMode="External" /><Relationship Id="rId1597" Type="http://schemas.openxmlformats.org/officeDocument/2006/relationships/hyperlink" Target="https://twitter.com/rutland_rugby" TargetMode="External" /><Relationship Id="rId1598" Type="http://schemas.openxmlformats.org/officeDocument/2006/relationships/hyperlink" Target="https://twitter.com/ramieistweeting" TargetMode="External" /><Relationship Id="rId1599" Type="http://schemas.openxmlformats.org/officeDocument/2006/relationships/hyperlink" Target="https://twitter.com/pff_eric" TargetMode="External" /><Relationship Id="rId1600" Type="http://schemas.openxmlformats.org/officeDocument/2006/relationships/hyperlink" Target="https://twitter.com/kg_xv" TargetMode="External" /><Relationship Id="rId1601" Type="http://schemas.openxmlformats.org/officeDocument/2006/relationships/hyperlink" Target="https://twitter.com/easports" TargetMode="External" /><Relationship Id="rId1602" Type="http://schemas.openxmlformats.org/officeDocument/2006/relationships/hyperlink" Target="https://twitter.com/sanitysane123" TargetMode="External" /><Relationship Id="rId1603" Type="http://schemas.openxmlformats.org/officeDocument/2006/relationships/hyperlink" Target="https://twitter.com/eamaddennfl" TargetMode="External" /><Relationship Id="rId1604" Type="http://schemas.openxmlformats.org/officeDocument/2006/relationships/hyperlink" Target="https://twitter.com/nfl" TargetMode="External" /><Relationship Id="rId1605" Type="http://schemas.openxmlformats.org/officeDocument/2006/relationships/hyperlink" Target="https://twitter.com/ravensbrent" TargetMode="External" /><Relationship Id="rId1606" Type="http://schemas.openxmlformats.org/officeDocument/2006/relationships/hyperlink" Target="https://twitter.com/ravens" TargetMode="External" /><Relationship Id="rId1607" Type="http://schemas.openxmlformats.org/officeDocument/2006/relationships/hyperlink" Target="https://twitter.com/earl_thomas" TargetMode="External" /><Relationship Id="rId1608" Type="http://schemas.openxmlformats.org/officeDocument/2006/relationships/hyperlink" Target="https://twitter.com/primetime_jet" TargetMode="External" /><Relationship Id="rId1609" Type="http://schemas.openxmlformats.org/officeDocument/2006/relationships/hyperlink" Target="https://twitter.com/andreas_tsatsos" TargetMode="External" /><Relationship Id="rId1610" Type="http://schemas.openxmlformats.org/officeDocument/2006/relationships/hyperlink" Target="https://twitter.com/myers_keith" TargetMode="External" /><Relationship Id="rId1611" Type="http://schemas.openxmlformats.org/officeDocument/2006/relationships/hyperlink" Target="https://twitter.com/coachiii2301" TargetMode="External" /><Relationship Id="rId1612" Type="http://schemas.openxmlformats.org/officeDocument/2006/relationships/hyperlink" Target="https://twitter.com/chicagobears" TargetMode="External" /><Relationship Id="rId1613" Type="http://schemas.openxmlformats.org/officeDocument/2006/relationships/hyperlink" Target="https://twitter.com/the_dream99" TargetMode="External" /><Relationship Id="rId1614" Type="http://schemas.openxmlformats.org/officeDocument/2006/relationships/hyperlink" Target="https://twitter.com/chasedaniel" TargetMode="External" /><Relationship Id="rId1615" Type="http://schemas.openxmlformats.org/officeDocument/2006/relationships/hyperlink" Target="https://twitter.com/varbar5" TargetMode="External" /><Relationship Id="rId1616" Type="http://schemas.openxmlformats.org/officeDocument/2006/relationships/hyperlink" Target="https://twitter.com/groovylew_" TargetMode="External" /><Relationship Id="rId1617" Type="http://schemas.openxmlformats.org/officeDocument/2006/relationships/hyperlink" Target="https://twitter.com/mysportsupdate" TargetMode="External" /><Relationship Id="rId1618" Type="http://schemas.openxmlformats.org/officeDocument/2006/relationships/hyperlink" Target="https://twitter.com/pegv24" TargetMode="External" /><Relationship Id="rId1619" Type="http://schemas.openxmlformats.org/officeDocument/2006/relationships/hyperlink" Target="https://twitter.com/sup3rshan3mod3" TargetMode="External" /><Relationship Id="rId1620" Type="http://schemas.openxmlformats.org/officeDocument/2006/relationships/hyperlink" Target="https://twitter.com/brgridiron" TargetMode="External" /><Relationship Id="rId1621" Type="http://schemas.openxmlformats.org/officeDocument/2006/relationships/hyperlink" Target="https://twitter.com/deandrehopkins" TargetMode="External" /><Relationship Id="rId1622" Type="http://schemas.openxmlformats.org/officeDocument/2006/relationships/hyperlink" Target="https://twitter.com/manuelh66348501" TargetMode="External" /><Relationship Id="rId1623" Type="http://schemas.openxmlformats.org/officeDocument/2006/relationships/hyperlink" Target="https://twitter.com/tampabaytre" TargetMode="External" /><Relationship Id="rId1624" Type="http://schemas.openxmlformats.org/officeDocument/2006/relationships/hyperlink" Target="https://twitter.com/mikeypost_4" TargetMode="External" /><Relationship Id="rId1625" Type="http://schemas.openxmlformats.org/officeDocument/2006/relationships/hyperlink" Target="https://twitter.com/abc15sports" TargetMode="External" /><Relationship Id="rId1626" Type="http://schemas.openxmlformats.org/officeDocument/2006/relationships/hyperlink" Target="https://twitter.com/nflrt_" TargetMode="External" /><Relationship Id="rId1627" Type="http://schemas.openxmlformats.org/officeDocument/2006/relationships/hyperlink" Target="https://twitter.com/gogoblue_" TargetMode="External" /><Relationship Id="rId1628" Type="http://schemas.openxmlformats.org/officeDocument/2006/relationships/hyperlink" Target="https://twitter.com/jakey_rodriguez" TargetMode="External" /><Relationship Id="rId1629" Type="http://schemas.openxmlformats.org/officeDocument/2006/relationships/hyperlink" Target="https://twitter.com/slippaz23" TargetMode="External" /><Relationship Id="rId1630" Type="http://schemas.openxmlformats.org/officeDocument/2006/relationships/hyperlink" Target="https://twitter.com/dejeadam" TargetMode="External" /><Relationship Id="rId1631" Type="http://schemas.openxmlformats.org/officeDocument/2006/relationships/hyperlink" Target="https://twitter.com/part_time_bro" TargetMode="External" /><Relationship Id="rId1632" Type="http://schemas.openxmlformats.org/officeDocument/2006/relationships/hyperlink" Target="https://twitter.com/vikings" TargetMode="External" /><Relationship Id="rId1633" Type="http://schemas.openxmlformats.org/officeDocument/2006/relationships/hyperlink" Target="https://twitter.com/athielen19" TargetMode="External" /><Relationship Id="rId1634" Type="http://schemas.openxmlformats.org/officeDocument/2006/relationships/hyperlink" Target="https://twitter.com/harrismith22" TargetMode="External" /><Relationship Id="rId1635" Type="http://schemas.openxmlformats.org/officeDocument/2006/relationships/hyperlink" Target="https://twitter.com/laceup_football" TargetMode="External" /><Relationship Id="rId1636" Type="http://schemas.openxmlformats.org/officeDocument/2006/relationships/hyperlink" Target="https://twitter.com/usc_fb" TargetMode="External" /><Relationship Id="rId1637" Type="http://schemas.openxmlformats.org/officeDocument/2006/relationships/hyperlink" Target="https://twitter.com/adoreeknows" TargetMode="External" /><Relationship Id="rId1638" Type="http://schemas.openxmlformats.org/officeDocument/2006/relationships/hyperlink" Target="https://twitter.com/emn8631" TargetMode="External" /><Relationship Id="rId1639" Type="http://schemas.openxmlformats.org/officeDocument/2006/relationships/hyperlink" Target="https://twitter.com/pardue_anthony" TargetMode="External" /><Relationship Id="rId1640" Type="http://schemas.openxmlformats.org/officeDocument/2006/relationships/hyperlink" Target="https://twitter.com/chargers" TargetMode="External" /><Relationship Id="rId1641" Type="http://schemas.openxmlformats.org/officeDocument/2006/relationships/hyperlink" Target="https://twitter.com/wildwilson88" TargetMode="External" /><Relationship Id="rId1642" Type="http://schemas.openxmlformats.org/officeDocument/2006/relationships/hyperlink" Target="https://twitter.com/titans" TargetMode="External" /><Relationship Id="rId1643" Type="http://schemas.openxmlformats.org/officeDocument/2006/relationships/hyperlink" Target="https://twitter.com/usc_athletics" TargetMode="External" /><Relationship Id="rId1644" Type="http://schemas.openxmlformats.org/officeDocument/2006/relationships/hyperlink" Target="https://twitter.com/jayonbrown12" TargetMode="External" /><Relationship Id="rId1645" Type="http://schemas.openxmlformats.org/officeDocument/2006/relationships/hyperlink" Target="https://twitter.com/henrysanchez" TargetMode="External" /><Relationship Id="rId1646" Type="http://schemas.openxmlformats.org/officeDocument/2006/relationships/hyperlink" Target="https://twitter.com/giants" TargetMode="External" /><Relationship Id="rId1647" Type="http://schemas.openxmlformats.org/officeDocument/2006/relationships/hyperlink" Target="https://twitter.com/jacob_loeffler7" TargetMode="External" /><Relationship Id="rId1648" Type="http://schemas.openxmlformats.org/officeDocument/2006/relationships/hyperlink" Target="https://twitter.com/exec_tours" TargetMode="External" /><Relationship Id="rId1649" Type="http://schemas.openxmlformats.org/officeDocument/2006/relationships/hyperlink" Target="https://twitter.com/kevinsneed4" TargetMode="External" /><Relationship Id="rId1650" Type="http://schemas.openxmlformats.org/officeDocument/2006/relationships/hyperlink" Target="https://twitter.com/beezy_jb" TargetMode="External" /><Relationship Id="rId1651" Type="http://schemas.openxmlformats.org/officeDocument/2006/relationships/hyperlink" Target="https://twitter.com/voiceofthestar" TargetMode="External" /><Relationship Id="rId1652" Type="http://schemas.openxmlformats.org/officeDocument/2006/relationships/hyperlink" Target="https://twitter.com/mattfranchise" TargetMode="External" /><Relationship Id="rId1653" Type="http://schemas.openxmlformats.org/officeDocument/2006/relationships/hyperlink" Target="https://twitter.com/raiders" TargetMode="External" /><Relationship Id="rId1654" Type="http://schemas.openxmlformats.org/officeDocument/2006/relationships/hyperlink" Target="https://twitter.com/coach_pettigrew" TargetMode="External" /><Relationship Id="rId1655" Type="http://schemas.openxmlformats.org/officeDocument/2006/relationships/hyperlink" Target="https://twitter.com/colts" TargetMode="External" /><Relationship Id="rId1656" Type="http://schemas.openxmlformats.org/officeDocument/2006/relationships/hyperlink" Target="https://twitter.com/harryburks4" TargetMode="External" /><Relationship Id="rId1657" Type="http://schemas.openxmlformats.org/officeDocument/2006/relationships/hyperlink" Target="https://twitter.com/delrio_brayan" TargetMode="External" /><Relationship Id="rId1658" Type="http://schemas.openxmlformats.org/officeDocument/2006/relationships/hyperlink" Target="https://twitter.com/elicant74377669" TargetMode="External" /><Relationship Id="rId1659" Type="http://schemas.openxmlformats.org/officeDocument/2006/relationships/hyperlink" Target="https://twitter.com/scary_hour" TargetMode="External" /><Relationship Id="rId1660" Type="http://schemas.openxmlformats.org/officeDocument/2006/relationships/hyperlink" Target="https://twitter.com/mustang1321" TargetMode="External" /><Relationship Id="rId1661" Type="http://schemas.openxmlformats.org/officeDocument/2006/relationships/hyperlink" Target="https://twitter.com/getyour2" TargetMode="External" /><Relationship Id="rId1662" Type="http://schemas.openxmlformats.org/officeDocument/2006/relationships/hyperlink" Target="https://twitter.com/therealquay_1" TargetMode="External" /><Relationship Id="rId1663" Type="http://schemas.openxmlformats.org/officeDocument/2006/relationships/hyperlink" Target="https://twitter.com/mikeaveli24" TargetMode="External" /><Relationship Id="rId1664" Type="http://schemas.openxmlformats.org/officeDocument/2006/relationships/hyperlink" Target="https://twitter.com/v_mayer" TargetMode="External" /><Relationship Id="rId1665" Type="http://schemas.openxmlformats.org/officeDocument/2006/relationships/hyperlink" Target="https://twitter.com/mattdantonio7" TargetMode="External" /><Relationship Id="rId1666" Type="http://schemas.openxmlformats.org/officeDocument/2006/relationships/hyperlink" Target="https://twitter.com/sascha471" TargetMode="External" /><Relationship Id="rId1667" Type="http://schemas.openxmlformats.org/officeDocument/2006/relationships/hyperlink" Target="https://twitter.com/db_staygassinem" TargetMode="External" /><Relationship Id="rId1668" Type="http://schemas.openxmlformats.org/officeDocument/2006/relationships/hyperlink" Target="https://twitter.com/lordmegatron1st" TargetMode="External" /><Relationship Id="rId1669" Type="http://schemas.openxmlformats.org/officeDocument/2006/relationships/hyperlink" Target="https://twitter.com/arredondoiv" TargetMode="External" /><Relationship Id="rId1670" Type="http://schemas.openxmlformats.org/officeDocument/2006/relationships/hyperlink" Target="https://twitter.com/chiefs_kingdom_" TargetMode="External" /><Relationship Id="rId1671" Type="http://schemas.openxmlformats.org/officeDocument/2006/relationships/hyperlink" Target="https://twitter.com/saadawi22s" TargetMode="External" /><Relationship Id="rId1672" Type="http://schemas.openxmlformats.org/officeDocument/2006/relationships/hyperlink" Target="https://twitter.com/_travik" TargetMode="External" /><Relationship Id="rId1673" Type="http://schemas.openxmlformats.org/officeDocument/2006/relationships/hyperlink" Target="https://twitter.com/atlantafalcons" TargetMode="External" /><Relationship Id="rId1674" Type="http://schemas.openxmlformats.org/officeDocument/2006/relationships/hyperlink" Target="https://twitter.com/damontaekazee" TargetMode="External" /><Relationship Id="rId1675" Type="http://schemas.openxmlformats.org/officeDocument/2006/relationships/hyperlink" Target="https://twitter.com/denotsm" TargetMode="External" /><Relationship Id="rId1676" Type="http://schemas.openxmlformats.org/officeDocument/2006/relationships/hyperlink" Target="https://twitter.com/raider_forums" TargetMode="External" /><Relationship Id="rId1677" Type="http://schemas.openxmlformats.org/officeDocument/2006/relationships/hyperlink" Target="https://twitter.com/nbcsraiders" TargetMode="External" /><Relationship Id="rId1678" Type="http://schemas.openxmlformats.org/officeDocument/2006/relationships/hyperlink" Target="https://twitter.com/balderrama_jake" TargetMode="External" /><Relationship Id="rId1679" Type="http://schemas.openxmlformats.org/officeDocument/2006/relationships/hyperlink" Target="https://twitter.com/mm_ave15th" TargetMode="External" /><Relationship Id="rId1680" Type="http://schemas.openxmlformats.org/officeDocument/2006/relationships/hyperlink" Target="https://twitter.com/cjworldpeace" TargetMode="External" /><Relationship Id="rId1681" Type="http://schemas.openxmlformats.org/officeDocument/2006/relationships/hyperlink" Target="https://twitter.com/mrplatinumtouch" TargetMode="External" /><Relationship Id="rId1682" Type="http://schemas.openxmlformats.org/officeDocument/2006/relationships/hyperlink" Target="https://twitter.com/kaic_99" TargetMode="External" /><Relationship Id="rId1683" Type="http://schemas.openxmlformats.org/officeDocument/2006/relationships/hyperlink" Target="https://twitter.com/mikepopovich82" TargetMode="External" /><Relationship Id="rId1684" Type="http://schemas.openxmlformats.org/officeDocument/2006/relationships/hyperlink" Target="https://twitter.com/mattmontalvo21" TargetMode="External" /><Relationship Id="rId1685" Type="http://schemas.openxmlformats.org/officeDocument/2006/relationships/hyperlink" Target="https://twitter.com/jerson213" TargetMode="External" /><Relationship Id="rId1686" Type="http://schemas.openxmlformats.org/officeDocument/2006/relationships/hyperlink" Target="https://twitter.com/keatpegg" TargetMode="External" /><Relationship Id="rId1687" Type="http://schemas.openxmlformats.org/officeDocument/2006/relationships/hyperlink" Target="https://twitter.com/fauxandyluck" TargetMode="External" /><Relationship Id="rId1688" Type="http://schemas.openxmlformats.org/officeDocument/2006/relationships/hyperlink" Target="https://twitter.com/0001angel" TargetMode="External" /><Relationship Id="rId1689" Type="http://schemas.openxmlformats.org/officeDocument/2006/relationships/hyperlink" Target="https://twitter.com/a2dradio_com" TargetMode="External" /><Relationship Id="rId1690" Type="http://schemas.openxmlformats.org/officeDocument/2006/relationships/hyperlink" Target="https://twitter.com/lionspassion" TargetMode="External" /><Relationship Id="rId1691" Type="http://schemas.openxmlformats.org/officeDocument/2006/relationships/hyperlink" Target="https://twitter.com/lockedonazcards" TargetMode="External" /><Relationship Id="rId1692" Type="http://schemas.openxmlformats.org/officeDocument/2006/relationships/hyperlink" Target="https://twitter.com/clancyscorner" TargetMode="External" /><Relationship Id="rId1693" Type="http://schemas.openxmlformats.org/officeDocument/2006/relationships/hyperlink" Target="https://twitter.com/bobrack" TargetMode="External" /><Relationship Id="rId1694" Type="http://schemas.openxmlformats.org/officeDocument/2006/relationships/hyperlink" Target="https://twitter.com/alex5ava6e" TargetMode="External" /><Relationship Id="rId1695" Type="http://schemas.openxmlformats.org/officeDocument/2006/relationships/hyperlink" Target="https://twitter.com/nbcs49ers" TargetMode="External" /><Relationship Id="rId1696" Type="http://schemas.openxmlformats.org/officeDocument/2006/relationships/hyperlink" Target="https://twitter.com/thenanoblitz" TargetMode="External" /><Relationship Id="rId1697" Type="http://schemas.openxmlformats.org/officeDocument/2006/relationships/hyperlink" Target="https://twitter.com/anthonydj16" TargetMode="External" /><Relationship Id="rId1698" Type="http://schemas.openxmlformats.org/officeDocument/2006/relationships/hyperlink" Target="https://twitter.com/buffalobills" TargetMode="External" /><Relationship Id="rId1699" Type="http://schemas.openxmlformats.org/officeDocument/2006/relationships/hyperlink" Target="https://twitter.com/micah_hyde" TargetMode="External" /><Relationship Id="rId1700" Type="http://schemas.openxmlformats.org/officeDocument/2006/relationships/hyperlink" Target="https://twitter.com/trewhite16" TargetMode="External" /><Relationship Id="rId1701" Type="http://schemas.openxmlformats.org/officeDocument/2006/relationships/hyperlink" Target="https://twitter.com/csterns_7" TargetMode="External" /><Relationship Id="rId1702" Type="http://schemas.openxmlformats.org/officeDocument/2006/relationships/hyperlink" Target="https://twitter.com/jjflowers22" TargetMode="External" /><Relationship Id="rId1703" Type="http://schemas.openxmlformats.org/officeDocument/2006/relationships/hyperlink" Target="https://twitter.com/johnjhendrix" TargetMode="External" /><Relationship Id="rId1704" Type="http://schemas.openxmlformats.org/officeDocument/2006/relationships/hyperlink" Target="https://twitter.com/author_austanb" TargetMode="External" /><Relationship Id="rId1705" Type="http://schemas.openxmlformats.org/officeDocument/2006/relationships/hyperlink" Target="https://twitter.com/titanstonk" TargetMode="External" /><Relationship Id="rId1706" Type="http://schemas.openxmlformats.org/officeDocument/2006/relationships/hyperlink" Target="https://twitter.com/tryhardsilva" TargetMode="External" /><Relationship Id="rId1707" Type="http://schemas.openxmlformats.org/officeDocument/2006/relationships/hyperlink" Target="https://twitter.com/brother_tyler8" TargetMode="External" /><Relationship Id="rId1708" Type="http://schemas.openxmlformats.org/officeDocument/2006/relationships/hyperlink" Target="https://twitter.com/chrismacaluso" TargetMode="External" /><Relationship Id="rId1709" Type="http://schemas.openxmlformats.org/officeDocument/2006/relationships/hyperlink" Target="https://twitter.com/nyjets" TargetMode="External" /><Relationship Id="rId1710" Type="http://schemas.openxmlformats.org/officeDocument/2006/relationships/hyperlink" Target="https://twitter.com/bradydelonjay2" TargetMode="External" /><Relationship Id="rId1711" Type="http://schemas.openxmlformats.org/officeDocument/2006/relationships/hyperlink" Target="https://twitter.com/ruthieeee13" TargetMode="External" /><Relationship Id="rId1712" Type="http://schemas.openxmlformats.org/officeDocument/2006/relationships/hyperlink" Target="https://twitter.com/raidernatione13" TargetMode="External" /><Relationship Id="rId1713" Type="http://schemas.openxmlformats.org/officeDocument/2006/relationships/hyperlink" Target="https://twitter.com/_whoisdez" TargetMode="External" /><Relationship Id="rId1714" Type="http://schemas.openxmlformats.org/officeDocument/2006/relationships/hyperlink" Target="https://twitter.com/treyg84" TargetMode="External" /><Relationship Id="rId1715" Type="http://schemas.openxmlformats.org/officeDocument/2006/relationships/hyperlink" Target="https://twitter.com/persnn0ngrta" TargetMode="External" /><Relationship Id="rId1716" Type="http://schemas.openxmlformats.org/officeDocument/2006/relationships/hyperlink" Target="https://twitter.com/thenamesjeffrey" TargetMode="External" /><Relationship Id="rId1717" Type="http://schemas.openxmlformats.org/officeDocument/2006/relationships/hyperlink" Target="https://twitter.com/mikemiracles" TargetMode="External" /><Relationship Id="rId1718" Type="http://schemas.openxmlformats.org/officeDocument/2006/relationships/hyperlink" Target="https://twitter.com/cesarioa" TargetMode="External" /><Relationship Id="rId1719" Type="http://schemas.openxmlformats.org/officeDocument/2006/relationships/hyperlink" Target="https://twitter.com/yungspooky460" TargetMode="External" /><Relationship Id="rId1720" Type="http://schemas.openxmlformats.org/officeDocument/2006/relationships/hyperlink" Target="https://twitter.com/zhetoven" TargetMode="External" /><Relationship Id="rId1721" Type="http://schemas.openxmlformats.org/officeDocument/2006/relationships/hyperlink" Target="https://twitter.com/sportsrhetorik" TargetMode="External" /><Relationship Id="rId1722" Type="http://schemas.openxmlformats.org/officeDocument/2006/relationships/hyperlink" Target="https://twitter.com/_itsdyl" TargetMode="External" /><Relationship Id="rId1723" Type="http://schemas.openxmlformats.org/officeDocument/2006/relationships/hyperlink" Target="https://twitter.com/arturol_6" TargetMode="External" /><Relationship Id="rId1724" Type="http://schemas.openxmlformats.org/officeDocument/2006/relationships/hyperlink" Target="https://twitter.com/yoo_fernandez" TargetMode="External" /><Relationship Id="rId1725" Type="http://schemas.openxmlformats.org/officeDocument/2006/relationships/hyperlink" Target="https://twitter.com/init4thekicks" TargetMode="External" /><Relationship Id="rId1726" Type="http://schemas.openxmlformats.org/officeDocument/2006/relationships/hyperlink" Target="https://twitter.com/captainspacely7" TargetMode="External" /><Relationship Id="rId1727" Type="http://schemas.openxmlformats.org/officeDocument/2006/relationships/hyperlink" Target="https://twitter.com/marquisegoodwin" TargetMode="External" /><Relationship Id="rId1728" Type="http://schemas.openxmlformats.org/officeDocument/2006/relationships/hyperlink" Target="https://twitter.com/shockthemaven" TargetMode="External" /><Relationship Id="rId1729" Type="http://schemas.openxmlformats.org/officeDocument/2006/relationships/hyperlink" Target="https://twitter.com/motisive" TargetMode="External" /><Relationship Id="rId1730" Type="http://schemas.openxmlformats.org/officeDocument/2006/relationships/hyperlink" Target="https://twitter.com/bcu_wildcat17" TargetMode="External" /><Relationship Id="rId1731" Type="http://schemas.openxmlformats.org/officeDocument/2006/relationships/hyperlink" Target="https://twitter.com/mateodos_" TargetMode="External" /><Relationship Id="rId1732" Type="http://schemas.openxmlformats.org/officeDocument/2006/relationships/hyperlink" Target="https://twitter.com/royalwaters_" TargetMode="External" /><Relationship Id="rId1733" Type="http://schemas.openxmlformats.org/officeDocument/2006/relationships/hyperlink" Target="https://twitter.com/nicnevernick" TargetMode="External" /><Relationship Id="rId1734" Type="http://schemas.openxmlformats.org/officeDocument/2006/relationships/hyperlink" Target="https://twitter.com/barret_tyler" TargetMode="External" /><Relationship Id="rId1735" Type="http://schemas.openxmlformats.org/officeDocument/2006/relationships/hyperlink" Target="https://twitter.com/riptelly2x" TargetMode="External" /><Relationship Id="rId1736" Type="http://schemas.openxmlformats.org/officeDocument/2006/relationships/hyperlink" Target="https://twitter.com/thabitianyabwil" TargetMode="External" /><Relationship Id="rId1737" Type="http://schemas.openxmlformats.org/officeDocument/2006/relationships/hyperlink" Target="https://twitter.com/johnsgrosz1" TargetMode="External" /><Relationship Id="rId1738" Type="http://schemas.openxmlformats.org/officeDocument/2006/relationships/hyperlink" Target="https://twitter.com/chriskc510" TargetMode="External" /><Relationship Id="rId1739" Type="http://schemas.openxmlformats.org/officeDocument/2006/relationships/hyperlink" Target="https://twitter.com/hersheeeykisses" TargetMode="External" /><Relationship Id="rId1740" Type="http://schemas.openxmlformats.org/officeDocument/2006/relationships/hyperlink" Target="https://twitter.com/pvillah_" TargetMode="External" /><Relationship Id="rId1741" Type="http://schemas.openxmlformats.org/officeDocument/2006/relationships/hyperlink" Target="https://twitter.com/ronb324" TargetMode="External" /><Relationship Id="rId1742" Type="http://schemas.openxmlformats.org/officeDocument/2006/relationships/hyperlink" Target="https://twitter.com/dmv_capo" TargetMode="External" /><Relationship Id="rId1743" Type="http://schemas.openxmlformats.org/officeDocument/2006/relationships/hyperlink" Target="https://twitter.com/pchrisbrantley" TargetMode="External" /><Relationship Id="rId1744" Type="http://schemas.openxmlformats.org/officeDocument/2006/relationships/hyperlink" Target="https://twitter.com/leesmith06" TargetMode="External" /><Relationship Id="rId1745" Type="http://schemas.openxmlformats.org/officeDocument/2006/relationships/hyperlink" Target="https://twitter.com/j_cruuu" TargetMode="External" /><Relationship Id="rId1746" Type="http://schemas.openxmlformats.org/officeDocument/2006/relationships/hyperlink" Target="https://twitter.com/coolioneal" TargetMode="External" /><Relationship Id="rId1747" Type="http://schemas.openxmlformats.org/officeDocument/2006/relationships/hyperlink" Target="https://twitter.com/giannobile1" TargetMode="External" /><Relationship Id="rId1748" Type="http://schemas.openxmlformats.org/officeDocument/2006/relationships/hyperlink" Target="https://twitter.com/rob_lowder" TargetMode="External" /><Relationship Id="rId1749" Type="http://schemas.openxmlformats.org/officeDocument/2006/relationships/hyperlink" Target="https://twitter.com/holdenmeyers5" TargetMode="External" /><Relationship Id="rId1750" Type="http://schemas.openxmlformats.org/officeDocument/2006/relationships/hyperlink" Target="https://twitter.com/calebstig" TargetMode="External" /><Relationship Id="rId1751" Type="http://schemas.openxmlformats.org/officeDocument/2006/relationships/hyperlink" Target="https://twitter.com/pgunna25" TargetMode="External" /><Relationship Id="rId1752" Type="http://schemas.openxmlformats.org/officeDocument/2006/relationships/hyperlink" Target="https://twitter.com/linemanrock" TargetMode="External" /><Relationship Id="rId1753" Type="http://schemas.openxmlformats.org/officeDocument/2006/relationships/hyperlink" Target="https://twitter.com/azcardinals" TargetMode="External" /><Relationship Id="rId1754" Type="http://schemas.openxmlformats.org/officeDocument/2006/relationships/hyperlink" Target="https://twitter.com/raylozatx" TargetMode="External" /><Relationship Id="rId1755" Type="http://schemas.openxmlformats.org/officeDocument/2006/relationships/hyperlink" Target="https://twitter.com/dallascowboys" TargetMode="External" /><Relationship Id="rId1756" Type="http://schemas.openxmlformats.org/officeDocument/2006/relationships/hyperlink" Target="https://twitter.com/tanklawrence" TargetMode="External" /><Relationship Id="rId1757" Type="http://schemas.openxmlformats.org/officeDocument/2006/relationships/hyperlink" Target="https://twitter.com/xyellow_flash" TargetMode="External" /><Relationship Id="rId1758" Type="http://schemas.openxmlformats.org/officeDocument/2006/relationships/hyperlink" Target="https://twitter.com/gnarlieb" TargetMode="External" /><Relationship Id="rId1759" Type="http://schemas.openxmlformats.org/officeDocument/2006/relationships/hyperlink" Target="https://twitter.com/phillisfacts" TargetMode="External" /><Relationship Id="rId1760" Type="http://schemas.openxmlformats.org/officeDocument/2006/relationships/hyperlink" Target="https://twitter.com/ikickmidgetstoo" TargetMode="External" /><Relationship Id="rId1761" Type="http://schemas.openxmlformats.org/officeDocument/2006/relationships/hyperlink" Target="https://twitter.com/marcaclarousa" TargetMode="External" /><Relationship Id="rId1762" Type="http://schemas.openxmlformats.org/officeDocument/2006/relationships/hyperlink" Target="https://twitter.com/lislazz" TargetMode="External" /><Relationship Id="rId1763" Type="http://schemas.openxmlformats.org/officeDocument/2006/relationships/hyperlink" Target="https://twitter.com/raiderstoney" TargetMode="External" /><Relationship Id="rId1764" Type="http://schemas.openxmlformats.org/officeDocument/2006/relationships/hyperlink" Target="https://twitter.com/danschneiernfl" TargetMode="External" /><Relationship Id="rId1765" Type="http://schemas.openxmlformats.org/officeDocument/2006/relationships/hyperlink" Target="https://twitter.com/clappedshawn" TargetMode="External" /><Relationship Id="rId1766" Type="http://schemas.openxmlformats.org/officeDocument/2006/relationships/hyperlink" Target="https://twitter.com/leoreyes2283" TargetMode="External" /><Relationship Id="rId1767" Type="http://schemas.openxmlformats.org/officeDocument/2006/relationships/hyperlink" Target="https://twitter.com/texansbr" TargetMode="External" /><Relationship Id="rId1768" Type="http://schemas.openxmlformats.org/officeDocument/2006/relationships/hyperlink" Target="https://twitter.com/reedssporttalk" TargetMode="External" /><Relationship Id="rId1769" Type="http://schemas.openxmlformats.org/officeDocument/2006/relationships/hyperlink" Target="https://twitter.com/vincevalley" TargetMode="External" /><Relationship Id="rId1770" Type="http://schemas.openxmlformats.org/officeDocument/2006/relationships/hyperlink" Target="https://twitter.com/keenan13allen" TargetMode="External" /><Relationship Id="rId1771" Type="http://schemas.openxmlformats.org/officeDocument/2006/relationships/hyperlink" Target="https://twitter.com/g_rant_wilson" TargetMode="External" /><Relationship Id="rId1772" Type="http://schemas.openxmlformats.org/officeDocument/2006/relationships/hyperlink" Target="https://twitter.com/manw3_1stnames" TargetMode="External" /><Relationship Id="rId1773" Type="http://schemas.openxmlformats.org/officeDocument/2006/relationships/hyperlink" Target="https://twitter.com/ninerdan1sr" TargetMode="External" /><Relationship Id="rId1774" Type="http://schemas.openxmlformats.org/officeDocument/2006/relationships/hyperlink" Target="https://twitter.com/t_bell111" TargetMode="External" /><Relationship Id="rId1775" Type="http://schemas.openxmlformats.org/officeDocument/2006/relationships/hyperlink" Target="https://twitter.com/alanlopherrera1" TargetMode="External" /><Relationship Id="rId1776" Type="http://schemas.openxmlformats.org/officeDocument/2006/relationships/hyperlink" Target="https://twitter.com/egttour" TargetMode="External" /><Relationship Id="rId1777" Type="http://schemas.openxmlformats.org/officeDocument/2006/relationships/hyperlink" Target="https://twitter.com/snippaboii" TargetMode="External" /><Relationship Id="rId1778" Type="http://schemas.openxmlformats.org/officeDocument/2006/relationships/hyperlink" Target="https://twitter.com/cooneytunes23" TargetMode="External" /><Relationship Id="rId1779" Type="http://schemas.openxmlformats.org/officeDocument/2006/relationships/hyperlink" Target="https://twitter.com/thetruthserumff" TargetMode="External" /><Relationship Id="rId1780" Type="http://schemas.openxmlformats.org/officeDocument/2006/relationships/hyperlink" Target="https://twitter.com/tpfink3" TargetMode="External" /><Relationship Id="rId1781" Type="http://schemas.openxmlformats.org/officeDocument/2006/relationships/hyperlink" Target="https://twitter.com/bradylademann" TargetMode="External" /><Relationship Id="rId1782" Type="http://schemas.openxmlformats.org/officeDocument/2006/relationships/hyperlink" Target="https://twitter.com/evanelder3" TargetMode="External" /><Relationship Id="rId1783" Type="http://schemas.openxmlformats.org/officeDocument/2006/relationships/hyperlink" Target="https://twitter.com/chieflegend1" TargetMode="External" /><Relationship Id="rId1784" Type="http://schemas.openxmlformats.org/officeDocument/2006/relationships/hyperlink" Target="https://twitter.com/recklessgman" TargetMode="External" /><Relationship Id="rId1785" Type="http://schemas.openxmlformats.org/officeDocument/2006/relationships/hyperlink" Target="https://twitter.com/justindaniel_k" TargetMode="External" /><Relationship Id="rId1786" Type="http://schemas.openxmlformats.org/officeDocument/2006/relationships/hyperlink" Target="https://twitter.com/myniggadamian" TargetMode="External" /><Relationship Id="rId1787" Type="http://schemas.openxmlformats.org/officeDocument/2006/relationships/hyperlink" Target="https://twitter.com/goattesticles" TargetMode="External" /><Relationship Id="rId1788" Type="http://schemas.openxmlformats.org/officeDocument/2006/relationships/hyperlink" Target="https://twitter.com/doomsdayfire09" TargetMode="External" /><Relationship Id="rId1789" Type="http://schemas.openxmlformats.org/officeDocument/2006/relationships/hyperlink" Target="https://twitter.com/kinginxavier" TargetMode="External" /><Relationship Id="rId1790" Type="http://schemas.openxmlformats.org/officeDocument/2006/relationships/hyperlink" Target="https://twitter.com/ervin_lassiter" TargetMode="External" /><Relationship Id="rId1791" Type="http://schemas.openxmlformats.org/officeDocument/2006/relationships/hyperlink" Target="https://twitter.com/chrisrhodes24" TargetMode="External" /><Relationship Id="rId1792" Type="http://schemas.openxmlformats.org/officeDocument/2006/relationships/hyperlink" Target="https://twitter.com/getsomesports" TargetMode="External" /><Relationship Id="rId1793" Type="http://schemas.openxmlformats.org/officeDocument/2006/relationships/hyperlink" Target="https://twitter.com/dcarr75" TargetMode="External" /><Relationship Id="rId1794" Type="http://schemas.openxmlformats.org/officeDocument/2006/relationships/hyperlink" Target="https://twitter.com/the_juice_31" TargetMode="External" /><Relationship Id="rId1795" Type="http://schemas.openxmlformats.org/officeDocument/2006/relationships/hyperlink" Target="https://twitter.com/kushhgardens" TargetMode="External" /><Relationship Id="rId1796" Type="http://schemas.openxmlformats.org/officeDocument/2006/relationships/hyperlink" Target="https://twitter.com/brento_3437" TargetMode="External" /><Relationship Id="rId1797" Type="http://schemas.openxmlformats.org/officeDocument/2006/relationships/hyperlink" Target="https://twitter.com/djunior___" TargetMode="External" /><Relationship Id="rId1798" Type="http://schemas.openxmlformats.org/officeDocument/2006/relationships/hyperlink" Target="https://twitter.com/coolestout" TargetMode="External" /><Relationship Id="rId1799" Type="http://schemas.openxmlformats.org/officeDocument/2006/relationships/hyperlink" Target="https://twitter.com/chipdoudie2" TargetMode="External" /><Relationship Id="rId1800" Type="http://schemas.openxmlformats.org/officeDocument/2006/relationships/hyperlink" Target="https://twitter.com/donly727" TargetMode="External" /><Relationship Id="rId1801" Type="http://schemas.openxmlformats.org/officeDocument/2006/relationships/hyperlink" Target="https://twitter.com/lijah_bell" TargetMode="External" /><Relationship Id="rId1802" Type="http://schemas.openxmlformats.org/officeDocument/2006/relationships/hyperlink" Target="https://twitter.com/bborovetz28" TargetMode="External" /><Relationship Id="rId1803" Type="http://schemas.openxmlformats.org/officeDocument/2006/relationships/hyperlink" Target="https://twitter.com/sheluvteezy" TargetMode="External" /><Relationship Id="rId1804" Type="http://schemas.openxmlformats.org/officeDocument/2006/relationships/hyperlink" Target="https://twitter.com/kchsportstalk" TargetMode="External" /><Relationship Id="rId1805" Type="http://schemas.openxmlformats.org/officeDocument/2006/relationships/hyperlink" Target="https://twitter.com/thefadedsports" TargetMode="External" /><Relationship Id="rId1806" Type="http://schemas.openxmlformats.org/officeDocument/2006/relationships/hyperlink" Target="https://twitter.com/jjoseriveraa" TargetMode="External" /><Relationship Id="rId1807" Type="http://schemas.openxmlformats.org/officeDocument/2006/relationships/hyperlink" Target="https://twitter.com/loganpind12" TargetMode="External" /><Relationship Id="rId1808" Type="http://schemas.openxmlformats.org/officeDocument/2006/relationships/hyperlink" Target="https://twitter.com/mitchmilani" TargetMode="External" /><Relationship Id="rId1809" Type="http://schemas.openxmlformats.org/officeDocument/2006/relationships/hyperlink" Target="https://twitter.com/d_mvrt" TargetMode="External" /><Relationship Id="rId1810" Type="http://schemas.openxmlformats.org/officeDocument/2006/relationships/hyperlink" Target="https://twitter.com/thegridiron_nfl" TargetMode="External" /><Relationship Id="rId1811" Type="http://schemas.openxmlformats.org/officeDocument/2006/relationships/hyperlink" Target="https://twitter.com/kaeph_" TargetMode="External" /><Relationship Id="rId1812" Type="http://schemas.openxmlformats.org/officeDocument/2006/relationships/hyperlink" Target="https://twitter.com/elsenormayhem" TargetMode="External" /><Relationship Id="rId1813" Type="http://schemas.openxmlformats.org/officeDocument/2006/relationships/hyperlink" Target="https://twitter.com/complex" TargetMode="External" /><Relationship Id="rId1814" Type="http://schemas.openxmlformats.org/officeDocument/2006/relationships/hyperlink" Target="https://twitter.com/aaronrodgers12" TargetMode="External" /><Relationship Id="rId1815" Type="http://schemas.openxmlformats.org/officeDocument/2006/relationships/hyperlink" Target="https://twitter.com/saquon" TargetMode="External" /><Relationship Id="rId1816" Type="http://schemas.openxmlformats.org/officeDocument/2006/relationships/hyperlink" Target="https://twitter.com/billyutvols" TargetMode="External" /><Relationship Id="rId1817" Type="http://schemas.openxmlformats.org/officeDocument/2006/relationships/hyperlink" Target="https://twitter.com/tupacthagreat" TargetMode="External" /><Relationship Id="rId1818" Type="http://schemas.openxmlformats.org/officeDocument/2006/relationships/hyperlink" Target="https://twitter.com/hellsangel8081" TargetMode="External" /><Relationship Id="rId1819" Type="http://schemas.openxmlformats.org/officeDocument/2006/relationships/hyperlink" Target="https://twitter.com/vegasworldinc" TargetMode="External" /><Relationship Id="rId1820" Type="http://schemas.openxmlformats.org/officeDocument/2006/relationships/hyperlink" Target="https://twitter.com/shadowleague" TargetMode="External" /><Relationship Id="rId1821" Type="http://schemas.openxmlformats.org/officeDocument/2006/relationships/hyperlink" Target="https://twitter.com/madden_mossiah" TargetMode="External" /><Relationship Id="rId1822" Type="http://schemas.openxmlformats.org/officeDocument/2006/relationships/hyperlink" Target="https://twitter.com/ab89" TargetMode="External" /><Relationship Id="rId1823" Type="http://schemas.openxmlformats.org/officeDocument/2006/relationships/hyperlink" Target="https://twitter.com/dsmith_76" TargetMode="External" /><Relationship Id="rId1824" Type="http://schemas.openxmlformats.org/officeDocument/2006/relationships/hyperlink" Target="https://twitter.com/buccaneers" TargetMode="External" /><Relationship Id="rId1825" Type="http://schemas.openxmlformats.org/officeDocument/2006/relationships/hyperlink" Target="https://twitter.com/originalmcgill3" TargetMode="External" /><Relationship Id="rId1826" Type="http://schemas.openxmlformats.org/officeDocument/2006/relationships/hyperlink" Target="https://twitter.com/dymetrius21" TargetMode="External" /><Relationship Id="rId1827" Type="http://schemas.openxmlformats.org/officeDocument/2006/relationships/hyperlink" Target="https://twitter.com/lisamatthewsaz" TargetMode="External" /><Relationship Id="rId1828" Type="http://schemas.openxmlformats.org/officeDocument/2006/relationships/hyperlink" Target="https://twitter.com/whutthefaiz" TargetMode="External" /><Relationship Id="rId1829" Type="http://schemas.openxmlformats.org/officeDocument/2006/relationships/hyperlink" Target="https://twitter.com/silkyjohnson411" TargetMode="External" /><Relationship Id="rId1830" Type="http://schemas.openxmlformats.org/officeDocument/2006/relationships/hyperlink" Target="https://twitter.com/orel661" TargetMode="External" /><Relationship Id="rId1831" Type="http://schemas.openxmlformats.org/officeDocument/2006/relationships/hyperlink" Target="https://twitter.com/byjonheath" TargetMode="External" /><Relationship Id="rId1832" Type="http://schemas.openxmlformats.org/officeDocument/2006/relationships/hyperlink" Target="https://twitter.com/mylesm52" TargetMode="External" /><Relationship Id="rId1833" Type="http://schemas.openxmlformats.org/officeDocument/2006/relationships/hyperlink" Target="https://twitter.com/olajuwon_hake3m" TargetMode="External" /><Relationship Id="rId1834" Type="http://schemas.openxmlformats.org/officeDocument/2006/relationships/hyperlink" Target="https://twitter.com/504_brian" TargetMode="External" /><Relationship Id="rId1835" Type="http://schemas.openxmlformats.org/officeDocument/2006/relationships/hyperlink" Target="https://twitter.com/resteasydad_41" TargetMode="External" /><Relationship Id="rId1836" Type="http://schemas.openxmlformats.org/officeDocument/2006/relationships/hyperlink" Target="https://twitter.com/jrvar05eddie" TargetMode="External" /><Relationship Id="rId1837" Type="http://schemas.openxmlformats.org/officeDocument/2006/relationships/hyperlink" Target="https://twitter.com/bradysyrek" TargetMode="External" /><Relationship Id="rId1838" Type="http://schemas.openxmlformats.org/officeDocument/2006/relationships/hyperlink" Target="https://twitter.com/grand_marquis" TargetMode="External" /><Relationship Id="rId1839" Type="http://schemas.openxmlformats.org/officeDocument/2006/relationships/hyperlink" Target="https://twitter.com/otlonespn" TargetMode="External" /><Relationship Id="rId1840" Type="http://schemas.openxmlformats.org/officeDocument/2006/relationships/hyperlink" Target="https://twitter.com/espn" TargetMode="External" /><Relationship Id="rId1841" Type="http://schemas.openxmlformats.org/officeDocument/2006/relationships/hyperlink" Target="https://twitter.com/clintoldenburg" TargetMode="External" /><Relationship Id="rId1842" Type="http://schemas.openxmlformats.org/officeDocument/2006/relationships/hyperlink" Target="https://twitter.com/buckyballgame" TargetMode="External" /><Relationship Id="rId1843" Type="http://schemas.openxmlformats.org/officeDocument/2006/relationships/hyperlink" Target="https://twitter.com/clemons012" TargetMode="External" /><Relationship Id="rId1844" Type="http://schemas.openxmlformats.org/officeDocument/2006/relationships/hyperlink" Target="https://twitter.com/cowboysfan1022" TargetMode="External" /><Relationship Id="rId1845" Type="http://schemas.openxmlformats.org/officeDocument/2006/relationships/hyperlink" Target="https://twitter.com/matt_garcia94" TargetMode="External" /><Relationship Id="rId1846" Type="http://schemas.openxmlformats.org/officeDocument/2006/relationships/hyperlink" Target="https://twitter.com/tcizzle386" TargetMode="External" /><Relationship Id="rId1847" Type="http://schemas.openxmlformats.org/officeDocument/2006/relationships/hyperlink" Target="https://twitter.com/kgxix" TargetMode="External" /><Relationship Id="rId1848" Type="http://schemas.openxmlformats.org/officeDocument/2006/relationships/hyperlink" Target="https://twitter.com/marvinjonesjr" TargetMode="External" /><Relationship Id="rId1849" Type="http://schemas.openxmlformats.org/officeDocument/2006/relationships/hyperlink" Target="https://twitter.com/lions" TargetMode="External" /><Relationship Id="rId1850" Type="http://schemas.openxmlformats.org/officeDocument/2006/relationships/hyperlink" Target="https://twitter.com/mrcoachfields" TargetMode="External" /><Relationship Id="rId1851" Type="http://schemas.openxmlformats.org/officeDocument/2006/relationships/hyperlink" Target="https://twitter.com/dpcassidy2" TargetMode="External" /><Relationship Id="rId1852" Type="http://schemas.openxmlformats.org/officeDocument/2006/relationships/hyperlink" Target="https://twitter.com/platamondeer" TargetMode="External" /><Relationship Id="rId1853" Type="http://schemas.openxmlformats.org/officeDocument/2006/relationships/hyperlink" Target="https://twitter.com/freshfadedfrank" TargetMode="External" /><Relationship Id="rId1854" Type="http://schemas.openxmlformats.org/officeDocument/2006/relationships/hyperlink" Target="https://twitter.com/aaronnsolano" TargetMode="External" /><Relationship Id="rId1855" Type="http://schemas.openxmlformats.org/officeDocument/2006/relationships/hyperlink" Target="https://twitter.com/henry_amaya07" TargetMode="External" /><Relationship Id="rId1856" Type="http://schemas.openxmlformats.org/officeDocument/2006/relationships/hyperlink" Target="https://twitter.com/sheena74s" TargetMode="External" /><Relationship Id="rId1857" Type="http://schemas.openxmlformats.org/officeDocument/2006/relationships/hyperlink" Target="https://twitter.com/broncos" TargetMode="External" /><Relationship Id="rId1858" Type="http://schemas.openxmlformats.org/officeDocument/2006/relationships/hyperlink" Target="https://twitter.com/jefftoodank" TargetMode="External" /><Relationship Id="rId1859" Type="http://schemas.openxmlformats.org/officeDocument/2006/relationships/hyperlink" Target="https://twitter.com/jetstgtc" TargetMode="External" /><Relationship Id="rId1860" Type="http://schemas.openxmlformats.org/officeDocument/2006/relationships/hyperlink" Target="https://twitter.com/m_barrone" TargetMode="External" /><Relationship Id="rId1861" Type="http://schemas.openxmlformats.org/officeDocument/2006/relationships/hyperlink" Target="https://twitter.com/bolutee" TargetMode="External" /><Relationship Id="rId1862" Type="http://schemas.openxmlformats.org/officeDocument/2006/relationships/hyperlink" Target="https://twitter.com/jay2gee" TargetMode="External" /><Relationship Id="rId1863" Type="http://schemas.openxmlformats.org/officeDocument/2006/relationships/hyperlink" Target="https://twitter.com/souljaroy95" TargetMode="External" /><Relationship Id="rId1864" Type="http://schemas.openxmlformats.org/officeDocument/2006/relationships/hyperlink" Target="https://twitter.com/garronisreal" TargetMode="External" /><Relationship Id="rId1865" Type="http://schemas.openxmlformats.org/officeDocument/2006/relationships/hyperlink" Target="https://twitter.com/raiderlarry" TargetMode="External" /><Relationship Id="rId1866" Type="http://schemas.openxmlformats.org/officeDocument/2006/relationships/hyperlink" Target="https://twitter.com/bigh3rn_77" TargetMode="External" /><Relationship Id="rId1867" Type="http://schemas.openxmlformats.org/officeDocument/2006/relationships/hyperlink" Target="https://twitter.com/thaballer24" TargetMode="External" /><Relationship Id="rId1868" Type="http://schemas.openxmlformats.org/officeDocument/2006/relationships/hyperlink" Target="https://twitter.com/garettwadekempe" TargetMode="External" /><Relationship Id="rId1869" Type="http://schemas.openxmlformats.org/officeDocument/2006/relationships/hyperlink" Target="https://twitter.com/ghostaloco" TargetMode="External" /><Relationship Id="rId1870" Type="http://schemas.openxmlformats.org/officeDocument/2006/relationships/hyperlink" Target="https://twitter.com/b_scott_01" TargetMode="External" /><Relationship Id="rId1871" Type="http://schemas.openxmlformats.org/officeDocument/2006/relationships/hyperlink" Target="https://twitter.com/cg52239568" TargetMode="External" /><Relationship Id="rId1872" Type="http://schemas.openxmlformats.org/officeDocument/2006/relationships/hyperlink" Target="https://twitter.com/thedakyboy" TargetMode="External" /><Relationship Id="rId1873" Type="http://schemas.openxmlformats.org/officeDocument/2006/relationships/hyperlink" Target="https://twitter.com/2trell" TargetMode="External" /><Relationship Id="rId1874" Type="http://schemas.openxmlformats.org/officeDocument/2006/relationships/hyperlink" Target="https://twitter.com/dariunderscore" TargetMode="External" /><Relationship Id="rId1875" Type="http://schemas.openxmlformats.org/officeDocument/2006/relationships/hyperlink" Target="https://twitter.com/j0e128372635" TargetMode="External" /><Relationship Id="rId1876" Type="http://schemas.openxmlformats.org/officeDocument/2006/relationships/hyperlink" Target="https://twitter.com/kerrynorwood1" TargetMode="External" /><Relationship Id="rId1877" Type="http://schemas.openxmlformats.org/officeDocument/2006/relationships/hyperlink" Target="https://twitter.com/joshw0530" TargetMode="External" /><Relationship Id="rId1878" Type="http://schemas.openxmlformats.org/officeDocument/2006/relationships/hyperlink" Target="https://twitter.com/domingo56392194" TargetMode="External" /><Relationship Id="rId1879" Type="http://schemas.openxmlformats.org/officeDocument/2006/relationships/hyperlink" Target="https://twitter.com/blitzmagprez" TargetMode="External" /><Relationship Id="rId1880" Type="http://schemas.openxmlformats.org/officeDocument/2006/relationships/hyperlink" Target="https://twitter.com/glcvgamingyt" TargetMode="External" /><Relationship Id="rId1881" Type="http://schemas.openxmlformats.org/officeDocument/2006/relationships/hyperlink" Target="https://twitter.com/doggg53" TargetMode="External" /><Relationship Id="rId1882" Type="http://schemas.openxmlformats.org/officeDocument/2006/relationships/hyperlink" Target="https://twitter.com/dsleon45" TargetMode="External" /><Relationship Id="rId1883" Type="http://schemas.openxmlformats.org/officeDocument/2006/relationships/hyperlink" Target="https://twitter.com/scott_stlfan" TargetMode="External" /><Relationship Id="rId1884" Type="http://schemas.openxmlformats.org/officeDocument/2006/relationships/hyperlink" Target="https://twitter.com/boogbannon" TargetMode="External" /><Relationship Id="rId1885" Type="http://schemas.openxmlformats.org/officeDocument/2006/relationships/hyperlink" Target="https://twitter.com/jonzey37" TargetMode="External" /><Relationship Id="rId1886" Type="http://schemas.openxmlformats.org/officeDocument/2006/relationships/hyperlink" Target="https://twitter.com/thismanandy" TargetMode="External" /><Relationship Id="rId1887" Type="http://schemas.openxmlformats.org/officeDocument/2006/relationships/hyperlink" Target="https://twitter.com/bbg_babybri" TargetMode="External" /><Relationship Id="rId1888" Type="http://schemas.openxmlformats.org/officeDocument/2006/relationships/hyperlink" Target="https://twitter.com/benito_italiano" TargetMode="External" /><Relationship Id="rId1889" Type="http://schemas.openxmlformats.org/officeDocument/2006/relationships/hyperlink" Target="https://twitter.com/dpdebarge1" TargetMode="External" /><Relationship Id="rId1890" Type="http://schemas.openxmlformats.org/officeDocument/2006/relationships/hyperlink" Target="https://twitter.com/sh0rtyb1ghead" TargetMode="External" /><Relationship Id="rId1891" Type="http://schemas.openxmlformats.org/officeDocument/2006/relationships/hyperlink" Target="https://twitter.com/zekethecowboy" TargetMode="External" /><Relationship Id="rId1892" Type="http://schemas.openxmlformats.org/officeDocument/2006/relationships/hyperlink" Target="https://twitter.com/phenomam11" TargetMode="External" /><Relationship Id="rId1893" Type="http://schemas.openxmlformats.org/officeDocument/2006/relationships/hyperlink" Target="https://twitter.com/samsinclair96" TargetMode="External" /><Relationship Id="rId1894" Type="http://schemas.openxmlformats.org/officeDocument/2006/relationships/hyperlink" Target="https://twitter.com/zknopp21" TargetMode="External" /><Relationship Id="rId1895" Type="http://schemas.openxmlformats.org/officeDocument/2006/relationships/hyperlink" Target="https://twitter.com/2008______" TargetMode="External" /><Relationship Id="rId1896" Type="http://schemas.openxmlformats.org/officeDocument/2006/relationships/hyperlink" Target="https://twitter.com/scotttack_24" TargetMode="External" /><Relationship Id="rId1897" Type="http://schemas.openxmlformats.org/officeDocument/2006/relationships/hyperlink" Target="https://twitter.com/josh_tanksley" TargetMode="External" /><Relationship Id="rId1898" Type="http://schemas.openxmlformats.org/officeDocument/2006/relationships/hyperlink" Target="https://twitter.com/bossmanteape" TargetMode="External" /><Relationship Id="rId1899" Type="http://schemas.openxmlformats.org/officeDocument/2006/relationships/hyperlink" Target="https://twitter.com/jpheismn" TargetMode="External" /><Relationship Id="rId1900" Type="http://schemas.openxmlformats.org/officeDocument/2006/relationships/hyperlink" Target="https://twitter.com/sean_tanski" TargetMode="External" /><Relationship Id="rId1901" Type="http://schemas.openxmlformats.org/officeDocument/2006/relationships/hyperlink" Target="https://twitter.com/blacknazi5" TargetMode="External" /><Relationship Id="rId1902" Type="http://schemas.openxmlformats.org/officeDocument/2006/relationships/hyperlink" Target="https://twitter.com/jquinn97" TargetMode="External" /><Relationship Id="rId1903" Type="http://schemas.openxmlformats.org/officeDocument/2006/relationships/hyperlink" Target="https://twitter.com/issahthesheep_" TargetMode="External" /><Relationship Id="rId1904" Type="http://schemas.openxmlformats.org/officeDocument/2006/relationships/hyperlink" Target="https://twitter.com/b_randall07" TargetMode="External" /><Relationship Id="rId1905" Type="http://schemas.openxmlformats.org/officeDocument/2006/relationships/hyperlink" Target="https://twitter.com/thenathanwilli1" TargetMode="External" /><Relationship Id="rId1906" Type="http://schemas.openxmlformats.org/officeDocument/2006/relationships/hyperlink" Target="https://twitter.com/therealkd11" TargetMode="External" /><Relationship Id="rId1907" Type="http://schemas.openxmlformats.org/officeDocument/2006/relationships/hyperlink" Target="https://twitter.com/energetic_phil" TargetMode="External" /><Relationship Id="rId1908" Type="http://schemas.openxmlformats.org/officeDocument/2006/relationships/hyperlink" Target="https://twitter.com/malachiorneas" TargetMode="External" /><Relationship Id="rId1909" Type="http://schemas.openxmlformats.org/officeDocument/2006/relationships/hyperlink" Target="https://twitter.com/youarepetty" TargetMode="External" /><Relationship Id="rId1910" Type="http://schemas.openxmlformats.org/officeDocument/2006/relationships/hyperlink" Target="https://twitter.com/catman8880" TargetMode="External" /><Relationship Id="rId1911" Type="http://schemas.openxmlformats.org/officeDocument/2006/relationships/hyperlink" Target="https://twitter.com/thesportsztalk" TargetMode="External" /><Relationship Id="rId1912" Type="http://schemas.openxmlformats.org/officeDocument/2006/relationships/hyperlink" Target="https://twitter.com/_ayefierro562" TargetMode="External" /><Relationship Id="rId1913" Type="http://schemas.openxmlformats.org/officeDocument/2006/relationships/hyperlink" Target="https://twitter.com/astralstef" TargetMode="External" /><Relationship Id="rId1914" Type="http://schemas.openxmlformats.org/officeDocument/2006/relationships/hyperlink" Target="https://twitter.com/emilyjasoncat1" TargetMode="External" /><Relationship Id="rId1915" Type="http://schemas.openxmlformats.org/officeDocument/2006/relationships/hyperlink" Target="https://twitter.com/chargershype" TargetMode="External" /><Relationship Id="rId1916" Type="http://schemas.openxmlformats.org/officeDocument/2006/relationships/hyperlink" Target="https://twitter.com/monsterjeff76" TargetMode="External" /><Relationship Id="rId1917" Type="http://schemas.openxmlformats.org/officeDocument/2006/relationships/hyperlink" Target="https://twitter.com/jgl_13" TargetMode="External" /><Relationship Id="rId1918" Type="http://schemas.openxmlformats.org/officeDocument/2006/relationships/hyperlink" Target="https://twitter.com/watchlance" TargetMode="External" /><Relationship Id="rId1919" Type="http://schemas.openxmlformats.org/officeDocument/2006/relationships/hyperlink" Target="https://twitter.com/upthehillsports" TargetMode="External" /><Relationship Id="rId1920" Type="http://schemas.openxmlformats.org/officeDocument/2006/relationships/hyperlink" Target="https://twitter.com/lovepre12824567" TargetMode="External" /><Relationship Id="rId1921" Type="http://schemas.openxmlformats.org/officeDocument/2006/relationships/hyperlink" Target="https://twitter.com/masenpenley" TargetMode="External" /><Relationship Id="rId1922" Type="http://schemas.openxmlformats.org/officeDocument/2006/relationships/hyperlink" Target="https://twitter.com/sbawa23" TargetMode="External" /><Relationship Id="rId1923" Type="http://schemas.openxmlformats.org/officeDocument/2006/relationships/hyperlink" Target="https://twitter.com/nesn" TargetMode="External" /><Relationship Id="rId1924" Type="http://schemas.openxmlformats.org/officeDocument/2006/relationships/hyperlink" Target="https://twitter.com/maztamnd" TargetMode="External" /><Relationship Id="rId1925" Type="http://schemas.openxmlformats.org/officeDocument/2006/relationships/hyperlink" Target="https://twitter.com/cle4gsw3" TargetMode="External" /><Relationship Id="rId1926" Type="http://schemas.openxmlformats.org/officeDocument/2006/relationships/hyperlink" Target="https://twitter.com/ballhawk_carter" TargetMode="External" /><Relationship Id="rId1927" Type="http://schemas.openxmlformats.org/officeDocument/2006/relationships/hyperlink" Target="https://twitter.com/coach_kmainojr" TargetMode="External" /><Relationship Id="rId1928" Type="http://schemas.openxmlformats.org/officeDocument/2006/relationships/hyperlink" Target="https://twitter.com/twfdan" TargetMode="External" /><Relationship Id="rId1929" Type="http://schemas.openxmlformats.org/officeDocument/2006/relationships/hyperlink" Target="https://twitter.com/wrongfootball" TargetMode="External" /><Relationship Id="rId1930" Type="http://schemas.openxmlformats.org/officeDocument/2006/relationships/hyperlink" Target="https://twitter.com/emannnnnnnnn" TargetMode="External" /><Relationship Id="rId1931" Type="http://schemas.openxmlformats.org/officeDocument/2006/relationships/hyperlink" Target="https://twitter.com/lex_luthor06" TargetMode="External" /><Relationship Id="rId1932" Type="http://schemas.openxmlformats.org/officeDocument/2006/relationships/hyperlink" Target="https://twitter.com/k_joe_" TargetMode="External" /><Relationship Id="rId1933" Type="http://schemas.openxmlformats.org/officeDocument/2006/relationships/hyperlink" Target="https://twitter.com/stampedeblue" TargetMode="External" /><Relationship Id="rId1934" Type="http://schemas.openxmlformats.org/officeDocument/2006/relationships/hyperlink" Target="https://twitter.com/svill56" TargetMode="External" /><Relationship Id="rId1935" Type="http://schemas.openxmlformats.org/officeDocument/2006/relationships/hyperlink" Target="https://twitter.com/royale_sterlo" TargetMode="External" /><Relationship Id="rId1936" Type="http://schemas.openxmlformats.org/officeDocument/2006/relationships/hyperlink" Target="https://twitter.com/bkbrandonnc" TargetMode="External" /><Relationship Id="rId1937" Type="http://schemas.openxmlformats.org/officeDocument/2006/relationships/hyperlink" Target="https://twitter.com/tezthademon2bz" TargetMode="External" /><Relationship Id="rId1938" Type="http://schemas.openxmlformats.org/officeDocument/2006/relationships/hyperlink" Target="https://twitter.com/lmleanin" TargetMode="External" /><Relationship Id="rId1939" Type="http://schemas.openxmlformats.org/officeDocument/2006/relationships/hyperlink" Target="https://twitter.com/xadriancarrillo" TargetMode="External" /><Relationship Id="rId1940" Type="http://schemas.openxmlformats.org/officeDocument/2006/relationships/hyperlink" Target="https://twitter.com/matthewasher" TargetMode="External" /><Relationship Id="rId1941" Type="http://schemas.openxmlformats.org/officeDocument/2006/relationships/hyperlink" Target="https://twitter.com/johnnyvolk" TargetMode="External" /><Relationship Id="rId1942" Type="http://schemas.openxmlformats.org/officeDocument/2006/relationships/hyperlink" Target="https://twitter.com/49ers" TargetMode="External" /><Relationship Id="rId1943" Type="http://schemas.openxmlformats.org/officeDocument/2006/relationships/hyperlink" Target="https://twitter.com/fishmarketnews" TargetMode="External" /><Relationship Id="rId1944" Type="http://schemas.openxmlformats.org/officeDocument/2006/relationships/hyperlink" Target="https://twitter.com/phridayent" TargetMode="External" /><Relationship Id="rId1945" Type="http://schemas.openxmlformats.org/officeDocument/2006/relationships/hyperlink" Target="https://twitter.com/wade_18_" TargetMode="External" /><Relationship Id="rId1946" Type="http://schemas.openxmlformats.org/officeDocument/2006/relationships/hyperlink" Target="https://twitter.com/tyre3x" TargetMode="External" /><Relationship Id="rId1947" Type="http://schemas.openxmlformats.org/officeDocument/2006/relationships/hyperlink" Target="https://twitter.com/feliciobig" TargetMode="External" /><Relationship Id="rId1948" Type="http://schemas.openxmlformats.org/officeDocument/2006/relationships/hyperlink" Target="https://twitter.com/geezy_98" TargetMode="External" /><Relationship Id="rId1949" Type="http://schemas.openxmlformats.org/officeDocument/2006/relationships/hyperlink" Target="https://twitter.com/wash_nats_raur" TargetMode="External" /><Relationship Id="rId1950" Type="http://schemas.openxmlformats.org/officeDocument/2006/relationships/hyperlink" Target="https://twitter.com/dakrandallnesn" TargetMode="External" /><Relationship Id="rId1951" Type="http://schemas.openxmlformats.org/officeDocument/2006/relationships/hyperlink" Target="https://twitter.com/patriots" TargetMode="External" /><Relationship Id="rId1952" Type="http://schemas.openxmlformats.org/officeDocument/2006/relationships/hyperlink" Target="https://twitter.com/mferris32" TargetMode="External" /><Relationship Id="rId1953" Type="http://schemas.openxmlformats.org/officeDocument/2006/relationships/hyperlink" Target="https://twitter.com/jake_mitten" TargetMode="External" /><Relationship Id="rId1954" Type="http://schemas.openxmlformats.org/officeDocument/2006/relationships/hyperlink" Target="https://twitter.com/mrdavisplease" TargetMode="External" /><Relationship Id="rId1955" Type="http://schemas.openxmlformats.org/officeDocument/2006/relationships/hyperlink" Target="https://twitter.com/xavierrhodes29_" TargetMode="External" /><Relationship Id="rId1956" Type="http://schemas.openxmlformats.org/officeDocument/2006/relationships/hyperlink" Target="https://twitter.com/a_kamara6" TargetMode="External" /><Relationship Id="rId1957" Type="http://schemas.openxmlformats.org/officeDocument/2006/relationships/hyperlink" Target="https://twitter.com/cantguardmike" TargetMode="External" /><Relationship Id="rId1958" Type="http://schemas.openxmlformats.org/officeDocument/2006/relationships/hyperlink" Target="https://twitter.com/khalifa_edgar16" TargetMode="External" /><Relationship Id="rId1959" Type="http://schemas.openxmlformats.org/officeDocument/2006/relationships/hyperlink" Target="https://twitter.com/markpavelich" TargetMode="External" /><Relationship Id="rId1960" Type="http://schemas.openxmlformats.org/officeDocument/2006/relationships/hyperlink" Target="https://twitter.com/thailisrr" TargetMode="External" /><Relationship Id="rId1961" Type="http://schemas.openxmlformats.org/officeDocument/2006/relationships/hyperlink" Target="https://twitter.com/deseanskii" TargetMode="External" /><Relationship Id="rId1962" Type="http://schemas.openxmlformats.org/officeDocument/2006/relationships/hyperlink" Target="https://twitter.com/trujilloo13" TargetMode="External" /><Relationship Id="rId1963" Type="http://schemas.openxmlformats.org/officeDocument/2006/relationships/hyperlink" Target="https://twitter.com/nickllorente" TargetMode="External" /><Relationship Id="rId1964" Type="http://schemas.openxmlformats.org/officeDocument/2006/relationships/hyperlink" Target="https://twitter.com/garrettthepatwa" TargetMode="External" /><Relationship Id="rId1965" Type="http://schemas.openxmlformats.org/officeDocument/2006/relationships/hyperlink" Target="https://twitter.com/abe_goesham" TargetMode="External" /><Relationship Id="rId1966" Type="http://schemas.openxmlformats.org/officeDocument/2006/relationships/hyperlink" Target="https://twitter.com/comefollowdesi" TargetMode="External" /><Relationship Id="rId1967" Type="http://schemas.openxmlformats.org/officeDocument/2006/relationships/hyperlink" Target="https://twitter.com/chibsrsr" TargetMode="External" /><Relationship Id="rId1968" Type="http://schemas.openxmlformats.org/officeDocument/2006/relationships/hyperlink" Target="https://twitter.com/realjakevogel" TargetMode="External" /><Relationship Id="rId1969" Type="http://schemas.openxmlformats.org/officeDocument/2006/relationships/hyperlink" Target="https://twitter.com/boltonfan09" TargetMode="External" /><Relationship Id="rId1970" Type="http://schemas.openxmlformats.org/officeDocument/2006/relationships/hyperlink" Target="https://twitter.com/jlhb510" TargetMode="External" /><Relationship Id="rId1971" Type="http://schemas.openxmlformats.org/officeDocument/2006/relationships/hyperlink" Target="https://twitter.com/bairnbcs" TargetMode="External" /><Relationship Id="rId1972" Type="http://schemas.openxmlformats.org/officeDocument/2006/relationships/hyperlink" Target="https://twitter.com/tracknationup" TargetMode="External" /><Relationship Id="rId1973" Type="http://schemas.openxmlformats.org/officeDocument/2006/relationships/hyperlink" Target="https://twitter.com/saints" TargetMode="External" /><Relationship Id="rId1974" Type="http://schemas.openxmlformats.org/officeDocument/2006/relationships/hyperlink" Target="https://twitter.com/mazz1133" TargetMode="External" /><Relationship Id="rId1975" Type="http://schemas.openxmlformats.org/officeDocument/2006/relationships/hyperlink" Target="https://twitter.com/newc88" TargetMode="External" /><Relationship Id="rId1976" Type="http://schemas.openxmlformats.org/officeDocument/2006/relationships/hyperlink" Target="https://twitter.com/ragingbearfan" TargetMode="External" /><Relationship Id="rId1977" Type="http://schemas.openxmlformats.org/officeDocument/2006/relationships/hyperlink" Target="https://twitter.com/buurrian" TargetMode="External" /><Relationship Id="rId1978" Type="http://schemas.openxmlformats.org/officeDocument/2006/relationships/hyperlink" Target="https://twitter.com/tylerdozier9" TargetMode="External" /><Relationship Id="rId1979" Type="http://schemas.openxmlformats.org/officeDocument/2006/relationships/hyperlink" Target="https://twitter.com/mattfajnor" TargetMode="External" /><Relationship Id="rId1980" Type="http://schemas.openxmlformats.org/officeDocument/2006/relationships/hyperlink" Target="https://twitter.com/sndpodcast" TargetMode="External" /><Relationship Id="rId1981" Type="http://schemas.openxmlformats.org/officeDocument/2006/relationships/hyperlink" Target="https://twitter.com/joshisagrizzly" TargetMode="External" /><Relationship Id="rId1982" Type="http://schemas.openxmlformats.org/officeDocument/2006/relationships/hyperlink" Target="https://twitter.com/burnett_khaliel" TargetMode="External" /><Relationship Id="rId1983" Type="http://schemas.openxmlformats.org/officeDocument/2006/relationships/hyperlink" Target="https://twitter.com/geoiceyy" TargetMode="External" /><Relationship Id="rId1984" Type="http://schemas.openxmlformats.org/officeDocument/2006/relationships/hyperlink" Target="https://twitter.com/black_eskimo21" TargetMode="External" /><Relationship Id="rId1985" Type="http://schemas.openxmlformats.org/officeDocument/2006/relationships/hyperlink" Target="https://twitter.com/gshawnn" TargetMode="External" /><Relationship Id="rId1986" Type="http://schemas.openxmlformats.org/officeDocument/2006/relationships/hyperlink" Target="https://twitter.com/djboothonline" TargetMode="External" /><Relationship Id="rId1987" Type="http://schemas.openxmlformats.org/officeDocument/2006/relationships/hyperlink" Target="https://twitter.com/nfl_stats" TargetMode="External" /><Relationship Id="rId1988" Type="http://schemas.openxmlformats.org/officeDocument/2006/relationships/hyperlink" Target="https://twitter.com/havoc_pure" TargetMode="External" /><Relationship Id="rId1989" Type="http://schemas.openxmlformats.org/officeDocument/2006/relationships/hyperlink" Target="https://twitter.com/detroitpodcast" TargetMode="External" /><Relationship Id="rId1990" Type="http://schemas.openxmlformats.org/officeDocument/2006/relationships/hyperlink" Target="https://twitter.com/adamrstroz" TargetMode="External" /><Relationship Id="rId1991" Type="http://schemas.openxmlformats.org/officeDocument/2006/relationships/hyperlink" Target="https://twitter.com/kingkcoop22" TargetMode="External" /><Relationship Id="rId1992" Type="http://schemas.openxmlformats.org/officeDocument/2006/relationships/hyperlink" Target="https://twitter.com/fade2shadowz" TargetMode="External" /><Relationship Id="rId1993" Type="http://schemas.openxmlformats.org/officeDocument/2006/relationships/hyperlink" Target="https://twitter.com/barkentine15" TargetMode="External" /><Relationship Id="rId1994" Type="http://schemas.openxmlformats.org/officeDocument/2006/relationships/hyperlink" Target="https://twitter.com/thejmvogel" TargetMode="External" /><Relationship Id="rId1995" Type="http://schemas.openxmlformats.org/officeDocument/2006/relationships/hyperlink" Target="https://twitter.com/jshhboy" TargetMode="External" /><Relationship Id="rId1996" Type="http://schemas.openxmlformats.org/officeDocument/2006/relationships/hyperlink" Target="https://twitter.com/houdini_bitch" TargetMode="External" /><Relationship Id="rId1997" Type="http://schemas.openxmlformats.org/officeDocument/2006/relationships/hyperlink" Target="https://twitter.com/90sbaby_1995" TargetMode="External" /><Relationship Id="rId1998" Type="http://schemas.openxmlformats.org/officeDocument/2006/relationships/hyperlink" Target="https://twitter.com/robconnett1" TargetMode="External" /><Relationship Id="rId1999" Type="http://schemas.openxmlformats.org/officeDocument/2006/relationships/hyperlink" Target="https://twitter.com/julienoted_pfg" TargetMode="External" /><Relationship Id="rId2000" Type="http://schemas.openxmlformats.org/officeDocument/2006/relationships/hyperlink" Target="https://twitter.com/yaboyyjohnn" TargetMode="External" /><Relationship Id="rId2001" Type="http://schemas.openxmlformats.org/officeDocument/2006/relationships/hyperlink" Target="https://twitter.com/savagejoe69420" TargetMode="External" /><Relationship Id="rId2002" Type="http://schemas.openxmlformats.org/officeDocument/2006/relationships/hyperlink" Target="https://twitter.com/zbt99aet" TargetMode="External" /><Relationship Id="rId2003" Type="http://schemas.openxmlformats.org/officeDocument/2006/relationships/hyperlink" Target="https://twitter.com/bipolarmarty" TargetMode="External" /><Relationship Id="rId2004" Type="http://schemas.openxmlformats.org/officeDocument/2006/relationships/hyperlink" Target="https://twitter.com/malik_whit98" TargetMode="External" /><Relationship Id="rId2005" Type="http://schemas.openxmlformats.org/officeDocument/2006/relationships/hyperlink" Target="https://twitter.com/deezoonn" TargetMode="External" /><Relationship Id="rId2006" Type="http://schemas.openxmlformats.org/officeDocument/2006/relationships/hyperlink" Target="https://twitter.com/ayoooquis" TargetMode="External" /><Relationship Id="rId2007" Type="http://schemas.openxmlformats.org/officeDocument/2006/relationships/hyperlink" Target="https://twitter.com/lavontedavid54" TargetMode="External" /><Relationship Id="rId2008" Type="http://schemas.openxmlformats.org/officeDocument/2006/relationships/hyperlink" Target="https://twitter.com/therealojhoward" TargetMode="External" /><Relationship Id="rId2009" Type="http://schemas.openxmlformats.org/officeDocument/2006/relationships/hyperlink" Target="https://twitter.com/itslittlebro_" TargetMode="External" /><Relationship Id="rId2010" Type="http://schemas.openxmlformats.org/officeDocument/2006/relationships/hyperlink" Target="https://twitter.com/boliver36" TargetMode="External" /><Relationship Id="rId2011" Type="http://schemas.openxmlformats.org/officeDocument/2006/relationships/hyperlink" Target="https://twitter.com/italo_l312" TargetMode="External" /><Relationship Id="rId2012" Type="http://schemas.openxmlformats.org/officeDocument/2006/relationships/hyperlink" Target="https://twitter.com/kgore519" TargetMode="External" /><Relationship Id="rId2013" Type="http://schemas.openxmlformats.org/officeDocument/2006/relationships/hyperlink" Target="https://twitter.com/routecombo" TargetMode="External" /><Relationship Id="rId2014" Type="http://schemas.openxmlformats.org/officeDocument/2006/relationships/hyperlink" Target="https://twitter.com/skimbooo23" TargetMode="External" /><Relationship Id="rId2015" Type="http://schemas.openxmlformats.org/officeDocument/2006/relationships/hyperlink" Target="https://twitter.com/pngata" TargetMode="External" /><Relationship Id="rId2016" Type="http://schemas.openxmlformats.org/officeDocument/2006/relationships/hyperlink" Target="https://twitter.com/icyunvjr1023" TargetMode="External" /><Relationship Id="rId2017" Type="http://schemas.openxmlformats.org/officeDocument/2006/relationships/hyperlink" Target="https://twitter.com/jawolemiss" TargetMode="External" /><Relationship Id="rId2018" Type="http://schemas.openxmlformats.org/officeDocument/2006/relationships/hyperlink" Target="https://twitter.com/maddenturf" TargetMode="External" /><Relationship Id="rId2019" Type="http://schemas.openxmlformats.org/officeDocument/2006/relationships/hyperlink" Target="https://twitter.com/random_guy_18" TargetMode="External" /><Relationship Id="rId2020" Type="http://schemas.openxmlformats.org/officeDocument/2006/relationships/hyperlink" Target="https://twitter.com/willpresti" TargetMode="External" /><Relationship Id="rId2021" Type="http://schemas.openxmlformats.org/officeDocument/2006/relationships/hyperlink" Target="https://twitter.com/art_stapleton" TargetMode="External" /><Relationship Id="rId2022" Type="http://schemas.openxmlformats.org/officeDocument/2006/relationships/hyperlink" Target="https://twitter.com/mallimal_" TargetMode="External" /><Relationship Id="rId2023" Type="http://schemas.openxmlformats.org/officeDocument/2006/relationships/hyperlink" Target="https://twitter.com/hunterfunsford" TargetMode="External" /><Relationship Id="rId2024" Type="http://schemas.openxmlformats.org/officeDocument/2006/relationships/hyperlink" Target="https://twitter.com/n_nasty18" TargetMode="External" /><Relationship Id="rId2025" Type="http://schemas.openxmlformats.org/officeDocument/2006/relationships/hyperlink" Target="https://twitter.com/brokebrutha_" TargetMode="External" /><Relationship Id="rId2026" Type="http://schemas.openxmlformats.org/officeDocument/2006/relationships/hyperlink" Target="https://twitter.com/bangdangpodcast" TargetMode="External" /><Relationship Id="rId2027" Type="http://schemas.openxmlformats.org/officeDocument/2006/relationships/hyperlink" Target="https://twitter.com/norapcapjordan" TargetMode="External" /><Relationship Id="rId2028" Type="http://schemas.openxmlformats.org/officeDocument/2006/relationships/hyperlink" Target="https://twitter.com/mattalbrecht15" TargetMode="External" /><Relationship Id="rId2029" Type="http://schemas.openxmlformats.org/officeDocument/2006/relationships/hyperlink" Target="https://twitter.com/philjonesnfl" TargetMode="External" /><Relationship Id="rId2030" Type="http://schemas.openxmlformats.org/officeDocument/2006/relationships/hyperlink" Target="https://twitter.com/crash_kiid_q" TargetMode="External" /><Relationship Id="rId2031" Type="http://schemas.openxmlformats.org/officeDocument/2006/relationships/hyperlink" Target="https://twitter.com/theamazingrocha" TargetMode="External" /><Relationship Id="rId2032" Type="http://schemas.openxmlformats.org/officeDocument/2006/relationships/hyperlink" Target="https://twitter.com/youngjo____" TargetMode="External" /><Relationship Id="rId2033" Type="http://schemas.openxmlformats.org/officeDocument/2006/relationships/hyperlink" Target="https://twitter.com/jacobraylawson" TargetMode="External" /><Relationship Id="rId2034" Type="http://schemas.openxmlformats.org/officeDocument/2006/relationships/hyperlink" Target="https://twitter.com/kidasvp11" TargetMode="External" /><Relationship Id="rId2035" Type="http://schemas.openxmlformats.org/officeDocument/2006/relationships/hyperlink" Target="https://twitter.com/sizzlingpopcorn" TargetMode="External" /><Relationship Id="rId2036" Type="http://schemas.openxmlformats.org/officeDocument/2006/relationships/hyperlink" Target="https://twitter.com/alex95533325" TargetMode="External" /><Relationship Id="rId2037" Type="http://schemas.openxmlformats.org/officeDocument/2006/relationships/hyperlink" Target="https://twitter.com/coachgregburns" TargetMode="External" /><Relationship Id="rId2038" Type="http://schemas.openxmlformats.org/officeDocument/2006/relationships/hyperlink" Target="https://twitter.com/dekusaiz" TargetMode="External" /><Relationship Id="rId2039" Type="http://schemas.openxmlformats.org/officeDocument/2006/relationships/hyperlink" Target="https://twitter.com/yahoosportsnfl" TargetMode="External" /><Relationship Id="rId2040" Type="http://schemas.openxmlformats.org/officeDocument/2006/relationships/hyperlink" Target="https://twitter.com/liightskinlogan" TargetMode="External" /><Relationship Id="rId2041" Type="http://schemas.openxmlformats.org/officeDocument/2006/relationships/hyperlink" Target="https://twitter.com/meine_nfl" TargetMode="External" /><Relationship Id="rId2042" Type="http://schemas.openxmlformats.org/officeDocument/2006/relationships/hyperlink" Target="https://twitter.com/_wall11" TargetMode="External" /><Relationship Id="rId2043" Type="http://schemas.openxmlformats.org/officeDocument/2006/relationships/hyperlink" Target="https://twitter.com/tuneintoo" TargetMode="External" /><Relationship Id="rId2044" Type="http://schemas.openxmlformats.org/officeDocument/2006/relationships/hyperlink" Target="https://twitter.com/danzee1130" TargetMode="External" /><Relationship Id="rId2045" Type="http://schemas.openxmlformats.org/officeDocument/2006/relationships/hyperlink" Target="https://twitter.com/datgreenblatt" TargetMode="External" /><Relationship Id="rId2046" Type="http://schemas.openxmlformats.org/officeDocument/2006/relationships/hyperlink" Target="https://twitter.com/zachthemack51" TargetMode="External" /><Relationship Id="rId2047" Type="http://schemas.openxmlformats.org/officeDocument/2006/relationships/hyperlink" Target="https://twitter.com/c_robbins_" TargetMode="External" /><Relationship Id="rId2048" Type="http://schemas.openxmlformats.org/officeDocument/2006/relationships/hyperlink" Target="https://twitter.com/burdman18" TargetMode="External" /><Relationship Id="rId2049" Type="http://schemas.openxmlformats.org/officeDocument/2006/relationships/hyperlink" Target="https://twitter.com/yeahdat_tay" TargetMode="External" /><Relationship Id="rId2050" Type="http://schemas.openxmlformats.org/officeDocument/2006/relationships/hyperlink" Target="https://twitter.com/_famous____amos" TargetMode="External" /><Relationship Id="rId2051" Type="http://schemas.openxmlformats.org/officeDocument/2006/relationships/hyperlink" Target="https://twitter.com/iamdave" TargetMode="External" /><Relationship Id="rId2052" Type="http://schemas.openxmlformats.org/officeDocument/2006/relationships/hyperlink" Target="https://twitter.com/chenline5" TargetMode="External" /><Relationship Id="rId2053" Type="http://schemas.openxmlformats.org/officeDocument/2006/relationships/hyperlink" Target="https://twitter.com/therealdk_1" TargetMode="External" /><Relationship Id="rId2054" Type="http://schemas.openxmlformats.org/officeDocument/2006/relationships/hyperlink" Target="https://twitter.com/jaredobrien17" TargetMode="External" /><Relationship Id="rId2055" Type="http://schemas.openxmlformats.org/officeDocument/2006/relationships/hyperlink" Target="https://twitter.com/sean12fenton" TargetMode="External" /><Relationship Id="rId2056" Type="http://schemas.openxmlformats.org/officeDocument/2006/relationships/hyperlink" Target="https://twitter.com/major_tae" TargetMode="External" /><Relationship Id="rId2057" Type="http://schemas.openxmlformats.org/officeDocument/2006/relationships/hyperlink" Target="https://twitter.com/girlthatsamir" TargetMode="External" /><Relationship Id="rId2058" Type="http://schemas.openxmlformats.org/officeDocument/2006/relationships/hyperlink" Target="https://twitter.com/martinelvet" TargetMode="External" /><Relationship Id="rId2059" Type="http://schemas.openxmlformats.org/officeDocument/2006/relationships/hyperlink" Target="https://twitter.com/mattdacattt" TargetMode="External" /><Relationship Id="rId2060" Type="http://schemas.openxmlformats.org/officeDocument/2006/relationships/hyperlink" Target="https://twitter.com/scotttherock5" TargetMode="External" /><Relationship Id="rId2061" Type="http://schemas.openxmlformats.org/officeDocument/2006/relationships/hyperlink" Target="https://twitter.com/cameronamos1999" TargetMode="External" /><Relationship Id="rId2062" Type="http://schemas.openxmlformats.org/officeDocument/2006/relationships/hyperlink" Target="https://twitter.com/horizonteamuk" TargetMode="External" /><Relationship Id="rId2063" Type="http://schemas.openxmlformats.org/officeDocument/2006/relationships/hyperlink" Target="https://twitter.com/mckennie_phil" TargetMode="External" /><Relationship Id="rId2064" Type="http://schemas.openxmlformats.org/officeDocument/2006/relationships/hyperlink" Target="https://twitter.com/browns_daily" TargetMode="External" /><Relationship Id="rId2065" Type="http://schemas.openxmlformats.org/officeDocument/2006/relationships/hyperlink" Target="https://twitter.com/nathanzegura" TargetMode="External" /><Relationship Id="rId2066" Type="http://schemas.openxmlformats.org/officeDocument/2006/relationships/hyperlink" Target="https://twitter.com/beaubishop" TargetMode="External" /><Relationship Id="rId2067" Type="http://schemas.openxmlformats.org/officeDocument/2006/relationships/hyperlink" Target="https://twitter.com/bradsollberger" TargetMode="External" /><Relationship Id="rId2068" Type="http://schemas.openxmlformats.org/officeDocument/2006/relationships/hyperlink" Target="https://twitter.com/lukestapleton11" TargetMode="External" /><Relationship Id="rId2069" Type="http://schemas.openxmlformats.org/officeDocument/2006/relationships/hyperlink" Target="https://twitter.com/liiviingloud" TargetMode="External" /><Relationship Id="rId2070" Type="http://schemas.openxmlformats.org/officeDocument/2006/relationships/hyperlink" Target="https://twitter.com/costness" TargetMode="External" /><Relationship Id="rId2071" Type="http://schemas.openxmlformats.org/officeDocument/2006/relationships/hyperlink" Target="https://twitter.com/nfl_unicorn" TargetMode="External" /><Relationship Id="rId2072" Type="http://schemas.openxmlformats.org/officeDocument/2006/relationships/hyperlink" Target="https://twitter.com/jtespi87" TargetMode="External" /><Relationship Id="rId2073" Type="http://schemas.openxmlformats.org/officeDocument/2006/relationships/hyperlink" Target="https://twitter.com/ogjayross" TargetMode="External" /><Relationship Id="rId2074" Type="http://schemas.openxmlformats.org/officeDocument/2006/relationships/hyperlink" Target="https://twitter.com/prodbysims" TargetMode="External" /><Relationship Id="rId2075" Type="http://schemas.openxmlformats.org/officeDocument/2006/relationships/hyperlink" Target="https://twitter.com/kjgentry73" TargetMode="External" /><Relationship Id="rId2076" Type="http://schemas.openxmlformats.org/officeDocument/2006/relationships/hyperlink" Target="https://twitter.com/tyrellfromga" TargetMode="External" /><Relationship Id="rId2077" Type="http://schemas.openxmlformats.org/officeDocument/2006/relationships/hyperlink" Target="https://twitter.com/moonlightswami" TargetMode="External" /><Relationship Id="rId2078" Type="http://schemas.openxmlformats.org/officeDocument/2006/relationships/hyperlink" Target="https://twitter.com/sportstori" TargetMode="External" /><Relationship Id="rId2079" Type="http://schemas.openxmlformats.org/officeDocument/2006/relationships/hyperlink" Target="https://twitter.com/ajm0013" TargetMode="External" /><Relationship Id="rId2080" Type="http://schemas.openxmlformats.org/officeDocument/2006/relationships/hyperlink" Target="https://twitter.com/theonlymontee" TargetMode="External" /><Relationship Id="rId2081" Type="http://schemas.openxmlformats.org/officeDocument/2006/relationships/hyperlink" Target="https://twitter.com/tweetsbyathlete" TargetMode="External" /><Relationship Id="rId2082" Type="http://schemas.openxmlformats.org/officeDocument/2006/relationships/hyperlink" Target="https://twitter.com/sportsgamerson" TargetMode="External" /><Relationship Id="rId2083" Type="http://schemas.openxmlformats.org/officeDocument/2006/relationships/hyperlink" Target="https://twitter.com/youtube" TargetMode="External" /><Relationship Id="rId2084" Type="http://schemas.openxmlformats.org/officeDocument/2006/relationships/hyperlink" Target="https://twitter.com/picolass666" TargetMode="External" /><Relationship Id="rId2085" Type="http://schemas.openxmlformats.org/officeDocument/2006/relationships/hyperlink" Target="https://twitter.com/maddenweebly" TargetMode="External" /><Relationship Id="rId2086" Type="http://schemas.openxmlformats.org/officeDocument/2006/relationships/hyperlink" Target="https://twitter.com/dassassin9" TargetMode="External" /><Relationship Id="rId2087" Type="http://schemas.openxmlformats.org/officeDocument/2006/relationships/hyperlink" Target="https://twitter.com/isaiahrichmond_" TargetMode="External" /><Relationship Id="rId2088" Type="http://schemas.openxmlformats.org/officeDocument/2006/relationships/hyperlink" Target="https://twitter.com/jaylonswanston1" TargetMode="External" /><Relationship Id="rId2089" Type="http://schemas.openxmlformats.org/officeDocument/2006/relationships/hyperlink" Target="https://twitter.com/oliviamoore1994" TargetMode="External" /><Relationship Id="rId2090" Type="http://schemas.openxmlformats.org/officeDocument/2006/relationships/hyperlink" Target="https://twitter.com/aaoxjoker" TargetMode="External" /><Relationship Id="rId2091" Type="http://schemas.openxmlformats.org/officeDocument/2006/relationships/hyperlink" Target="https://twitter.com/bigmang01" TargetMode="External" /><Relationship Id="rId2092" Type="http://schemas.openxmlformats.org/officeDocument/2006/relationships/hyperlink" Target="https://twitter.com/frenchzfry" TargetMode="External" /><Relationship Id="rId2093" Type="http://schemas.openxmlformats.org/officeDocument/2006/relationships/hyperlink" Target="https://twitter.com/moneydevoo_" TargetMode="External" /><Relationship Id="rId2094" Type="http://schemas.openxmlformats.org/officeDocument/2006/relationships/hyperlink" Target="https://twitter.com/casbysupreme15" TargetMode="External" /><Relationship Id="rId2095" Type="http://schemas.openxmlformats.org/officeDocument/2006/relationships/hyperlink" Target="https://twitter.com/carsonbyrd02" TargetMode="External" /><Relationship Id="rId2096" Type="http://schemas.openxmlformats.org/officeDocument/2006/relationships/hyperlink" Target="https://twitter.com/marshmallow528" TargetMode="External" /><Relationship Id="rId2097" Type="http://schemas.openxmlformats.org/officeDocument/2006/relationships/hyperlink" Target="https://twitter.com/grown_simbaaa" TargetMode="External" /><Relationship Id="rId2098" Type="http://schemas.openxmlformats.org/officeDocument/2006/relationships/hyperlink" Target="https://twitter.com/chris03505" TargetMode="External" /><Relationship Id="rId2099" Type="http://schemas.openxmlformats.org/officeDocument/2006/relationships/hyperlink" Target="https://twitter.com/kathryncook8" TargetMode="External" /><Relationship Id="rId2100" Type="http://schemas.openxmlformats.org/officeDocument/2006/relationships/hyperlink" Target="https://twitter.com/eli_balcarcel2" TargetMode="External" /><Relationship Id="rId2101" Type="http://schemas.openxmlformats.org/officeDocument/2006/relationships/hyperlink" Target="https://twitter.com/tomplaitt19" TargetMode="External" /><Relationship Id="rId2102" Type="http://schemas.openxmlformats.org/officeDocument/2006/relationships/hyperlink" Target="https://twitter.com/realdanielvoss" TargetMode="External" /><Relationship Id="rId2103" Type="http://schemas.openxmlformats.org/officeDocument/2006/relationships/hyperlink" Target="https://twitter.com/chiefs" TargetMode="External" /><Relationship Id="rId2104" Type="http://schemas.openxmlformats.org/officeDocument/2006/relationships/hyperlink" Target="https://twitter.com/kylespani_0" TargetMode="External" /><Relationship Id="rId2105" Type="http://schemas.openxmlformats.org/officeDocument/2006/relationships/hyperlink" Target="https://twitter.com/riffell_17" TargetMode="External" /><Relationship Id="rId2106" Type="http://schemas.openxmlformats.org/officeDocument/2006/relationships/hyperlink" Target="https://twitter.com/frestico" TargetMode="External" /><Relationship Id="rId2107" Type="http://schemas.openxmlformats.org/officeDocument/2006/relationships/hyperlink" Target="https://twitter.com/_m4ni4c_" TargetMode="External" /><Relationship Id="rId2108" Type="http://schemas.openxmlformats.org/officeDocument/2006/relationships/hyperlink" Target="https://twitter.com/josebpuenter" TargetMode="External" /><Relationship Id="rId2109" Type="http://schemas.openxmlformats.org/officeDocument/2006/relationships/hyperlink" Target="https://twitter.com/jackhdavies1" TargetMode="External" /><Relationship Id="rId2110" Type="http://schemas.openxmlformats.org/officeDocument/2006/relationships/hyperlink" Target="https://twitter.com/prolificdrb" TargetMode="External" /><Relationship Id="rId2111" Type="http://schemas.openxmlformats.org/officeDocument/2006/relationships/hyperlink" Target="https://twitter.com/mathews_rudy" TargetMode="External" /><Relationship Id="rId2112" Type="http://schemas.openxmlformats.org/officeDocument/2006/relationships/hyperlink" Target="https://twitter.com/mackeymtz24" TargetMode="External" /><Relationship Id="rId2113" Type="http://schemas.openxmlformats.org/officeDocument/2006/relationships/comments" Target="../comments2.xml" /><Relationship Id="rId2114" Type="http://schemas.openxmlformats.org/officeDocument/2006/relationships/vmlDrawing" Target="../drawings/vmlDrawing2.vml" /><Relationship Id="rId2115" Type="http://schemas.openxmlformats.org/officeDocument/2006/relationships/table" Target="../tables/table2.xml" /><Relationship Id="rId21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063"/>
  <sheetViews>
    <sheetView workbookViewId="0" topLeftCell="A1">
      <pane xSplit="2" ySplit="2" topLeftCell="C3" activePane="bottomRight" state="frozen"/>
      <selection pane="topRight" activeCell="C1" sqref="C1"/>
      <selection pane="bottomLeft" activeCell="A3" sqref="A3"/>
      <selection pane="bottomRight" activeCell="A3" sqref="A3:BC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6" width="11.140625" style="0" bestFit="1" customWidth="1"/>
  </cols>
  <sheetData>
    <row r="1" spans="3:14" ht="15">
      <c r="C1" s="16" t="s">
        <v>39</v>
      </c>
      <c r="D1" s="17"/>
      <c r="E1" s="17"/>
      <c r="F1" s="17"/>
      <c r="G1" s="16"/>
      <c r="H1" s="14" t="s">
        <v>43</v>
      </c>
      <c r="I1" s="51"/>
      <c r="J1" s="51"/>
      <c r="K1" s="33" t="s">
        <v>42</v>
      </c>
      <c r="L1" s="18" t="s">
        <v>40</v>
      </c>
      <c r="M1" s="18"/>
      <c r="N1" s="15" t="s">
        <v>41</v>
      </c>
    </row>
    <row r="2" spans="1:5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6235</v>
      </c>
      <c r="BD2" s="13" t="s">
        <v>6236</v>
      </c>
    </row>
    <row r="3" spans="1:56" ht="15" customHeight="1">
      <c r="A3" s="66" t="s">
        <v>217</v>
      </c>
      <c r="B3" s="66" t="s">
        <v>636</v>
      </c>
      <c r="C3" s="67"/>
      <c r="D3" s="68"/>
      <c r="E3" s="69"/>
      <c r="F3" s="70"/>
      <c r="G3" s="67"/>
      <c r="H3" s="71"/>
      <c r="I3" s="72"/>
      <c r="J3" s="72"/>
      <c r="K3" s="34" t="s">
        <v>65</v>
      </c>
      <c r="L3" s="73">
        <v>3</v>
      </c>
      <c r="M3" s="73"/>
      <c r="N3" s="74"/>
      <c r="O3" s="80" t="s">
        <v>670</v>
      </c>
      <c r="P3" s="82">
        <v>43661.75879629629</v>
      </c>
      <c r="Q3" s="80" t="s">
        <v>686</v>
      </c>
      <c r="R3" s="84"/>
      <c r="S3" s="80"/>
      <c r="T3" s="80"/>
      <c r="U3" s="80"/>
      <c r="V3" s="84" t="s">
        <v>926</v>
      </c>
      <c r="W3" s="82">
        <v>43661.75879629629</v>
      </c>
      <c r="X3" s="86">
        <v>43661</v>
      </c>
      <c r="Y3" s="88" t="s">
        <v>1169</v>
      </c>
      <c r="Z3" s="84" t="s">
        <v>1589</v>
      </c>
      <c r="AA3" s="80"/>
      <c r="AB3" s="80"/>
      <c r="AC3" s="88" t="s">
        <v>2054</v>
      </c>
      <c r="AD3" s="88" t="s">
        <v>2521</v>
      </c>
      <c r="AE3" s="80" t="b">
        <v>0</v>
      </c>
      <c r="AF3" s="80">
        <v>1</v>
      </c>
      <c r="AG3" s="88" t="s">
        <v>2532</v>
      </c>
      <c r="AH3" s="80" t="b">
        <v>0</v>
      </c>
      <c r="AI3" s="80" t="s">
        <v>2546</v>
      </c>
      <c r="AJ3" s="80"/>
      <c r="AK3" s="88" t="s">
        <v>2530</v>
      </c>
      <c r="AL3" s="80" t="b">
        <v>0</v>
      </c>
      <c r="AM3" s="80">
        <v>0</v>
      </c>
      <c r="AN3" s="88" t="s">
        <v>2530</v>
      </c>
      <c r="AO3" s="80" t="s">
        <v>2559</v>
      </c>
      <c r="AP3" s="80" t="b">
        <v>0</v>
      </c>
      <c r="AQ3" s="88" t="s">
        <v>2521</v>
      </c>
      <c r="AR3" s="80" t="s">
        <v>178</v>
      </c>
      <c r="AS3" s="80">
        <v>0</v>
      </c>
      <c r="AT3" s="80">
        <v>0</v>
      </c>
      <c r="AU3" s="80"/>
      <c r="AV3" s="80"/>
      <c r="AW3" s="80"/>
      <c r="AX3" s="80"/>
      <c r="AY3" s="80"/>
      <c r="AZ3" s="80"/>
      <c r="BA3" s="80"/>
      <c r="BB3" s="80"/>
      <c r="BC3" s="80" t="str">
        <f>REPLACE(INDEX(GroupVertices[Group],MATCH(Edges[[#This Row],[Vertex 1]],GroupVertices[Vertex],0)),1,1,"")</f>
        <v>26</v>
      </c>
      <c r="BD3" s="80" t="str">
        <f>REPLACE(INDEX(GroupVertices[Group],MATCH(Edges[[#This Row],[Vertex 2]],GroupVertices[Vertex],0)),1,1,"")</f>
        <v>26</v>
      </c>
    </row>
    <row r="4" spans="1:56" ht="15" customHeight="1">
      <c r="A4" s="66" t="s">
        <v>217</v>
      </c>
      <c r="B4" s="66" t="s">
        <v>637</v>
      </c>
      <c r="C4" s="67"/>
      <c r="D4" s="68"/>
      <c r="E4" s="69"/>
      <c r="F4" s="70"/>
      <c r="G4" s="67"/>
      <c r="H4" s="71"/>
      <c r="I4" s="72"/>
      <c r="J4" s="72"/>
      <c r="K4" s="34" t="s">
        <v>65</v>
      </c>
      <c r="L4" s="79">
        <v>4</v>
      </c>
      <c r="M4" s="79"/>
      <c r="N4" s="74"/>
      <c r="O4" s="81" t="s">
        <v>671</v>
      </c>
      <c r="P4" s="83">
        <v>43661.75879629629</v>
      </c>
      <c r="Q4" s="81" t="s">
        <v>686</v>
      </c>
      <c r="R4" s="81"/>
      <c r="S4" s="81"/>
      <c r="T4" s="81"/>
      <c r="U4" s="81"/>
      <c r="V4" s="85" t="s">
        <v>926</v>
      </c>
      <c r="W4" s="83">
        <v>43661.75879629629</v>
      </c>
      <c r="X4" s="87">
        <v>43661</v>
      </c>
      <c r="Y4" s="89" t="s">
        <v>1169</v>
      </c>
      <c r="Z4" s="85" t="s">
        <v>1589</v>
      </c>
      <c r="AA4" s="81"/>
      <c r="AB4" s="81"/>
      <c r="AC4" s="89" t="s">
        <v>2054</v>
      </c>
      <c r="AD4" s="89" t="s">
        <v>2521</v>
      </c>
      <c r="AE4" s="81" t="b">
        <v>0</v>
      </c>
      <c r="AF4" s="81">
        <v>1</v>
      </c>
      <c r="AG4" s="89" t="s">
        <v>2532</v>
      </c>
      <c r="AH4" s="81" t="b">
        <v>0</v>
      </c>
      <c r="AI4" s="81" t="s">
        <v>2546</v>
      </c>
      <c r="AJ4" s="81"/>
      <c r="AK4" s="89" t="s">
        <v>2530</v>
      </c>
      <c r="AL4" s="81" t="b">
        <v>0</v>
      </c>
      <c r="AM4" s="81">
        <v>0</v>
      </c>
      <c r="AN4" s="89" t="s">
        <v>2530</v>
      </c>
      <c r="AO4" s="81" t="s">
        <v>2559</v>
      </c>
      <c r="AP4" s="81" t="b">
        <v>0</v>
      </c>
      <c r="AQ4" s="89" t="s">
        <v>2521</v>
      </c>
      <c r="AR4" s="81" t="s">
        <v>178</v>
      </c>
      <c r="AS4" s="81">
        <v>0</v>
      </c>
      <c r="AT4" s="81">
        <v>0</v>
      </c>
      <c r="AU4" s="81"/>
      <c r="AV4" s="81"/>
      <c r="AW4" s="81"/>
      <c r="AX4" s="81"/>
      <c r="AY4" s="81"/>
      <c r="AZ4" s="81"/>
      <c r="BA4" s="81"/>
      <c r="BB4" s="81"/>
      <c r="BC4" s="80" t="str">
        <f>REPLACE(INDEX(GroupVertices[Group],MATCH(Edges[[#This Row],[Vertex 1]],GroupVertices[Vertex],0)),1,1,"")</f>
        <v>26</v>
      </c>
      <c r="BD4" s="80" t="str">
        <f>REPLACE(INDEX(GroupVertices[Group],MATCH(Edges[[#This Row],[Vertex 2]],GroupVertices[Vertex],0)),1,1,"")</f>
        <v>26</v>
      </c>
    </row>
    <row r="5" spans="1:56" ht="15">
      <c r="A5" s="66" t="s">
        <v>218</v>
      </c>
      <c r="B5" s="66" t="s">
        <v>638</v>
      </c>
      <c r="C5" s="67"/>
      <c r="D5" s="68"/>
      <c r="E5" s="69"/>
      <c r="F5" s="70"/>
      <c r="G5" s="67"/>
      <c r="H5" s="71"/>
      <c r="I5" s="72"/>
      <c r="J5" s="72"/>
      <c r="K5" s="34" t="s">
        <v>65</v>
      </c>
      <c r="L5" s="79">
        <v>5</v>
      </c>
      <c r="M5" s="79"/>
      <c r="N5" s="74"/>
      <c r="O5" s="81" t="s">
        <v>670</v>
      </c>
      <c r="P5" s="83">
        <v>43661.75902777778</v>
      </c>
      <c r="Q5" s="81" t="s">
        <v>687</v>
      </c>
      <c r="R5" s="85" t="s">
        <v>796</v>
      </c>
      <c r="S5" s="81" t="s">
        <v>811</v>
      </c>
      <c r="T5" s="81" t="s">
        <v>820</v>
      </c>
      <c r="U5" s="81"/>
      <c r="V5" s="85" t="s">
        <v>927</v>
      </c>
      <c r="W5" s="83">
        <v>43661.75902777778</v>
      </c>
      <c r="X5" s="87">
        <v>43661</v>
      </c>
      <c r="Y5" s="89" t="s">
        <v>1170</v>
      </c>
      <c r="Z5" s="85" t="s">
        <v>1590</v>
      </c>
      <c r="AA5" s="81"/>
      <c r="AB5" s="81"/>
      <c r="AC5" s="89" t="s">
        <v>2055</v>
      </c>
      <c r="AD5" s="81"/>
      <c r="AE5" s="81" t="b">
        <v>0</v>
      </c>
      <c r="AF5" s="81">
        <v>0</v>
      </c>
      <c r="AG5" s="89" t="s">
        <v>2530</v>
      </c>
      <c r="AH5" s="81" t="b">
        <v>1</v>
      </c>
      <c r="AI5" s="81" t="s">
        <v>2546</v>
      </c>
      <c r="AJ5" s="81"/>
      <c r="AK5" s="89" t="s">
        <v>2251</v>
      </c>
      <c r="AL5" s="81" t="b">
        <v>0</v>
      </c>
      <c r="AM5" s="81">
        <v>0</v>
      </c>
      <c r="AN5" s="89" t="s">
        <v>2530</v>
      </c>
      <c r="AO5" s="81" t="s">
        <v>2559</v>
      </c>
      <c r="AP5" s="81" t="b">
        <v>0</v>
      </c>
      <c r="AQ5" s="89" t="s">
        <v>2055</v>
      </c>
      <c r="AR5" s="81" t="s">
        <v>178</v>
      </c>
      <c r="AS5" s="81">
        <v>0</v>
      </c>
      <c r="AT5" s="81">
        <v>0</v>
      </c>
      <c r="AU5" s="81"/>
      <c r="AV5" s="81"/>
      <c r="AW5" s="81"/>
      <c r="AX5" s="81"/>
      <c r="AY5" s="81"/>
      <c r="AZ5" s="81"/>
      <c r="BA5" s="81"/>
      <c r="BB5" s="81"/>
      <c r="BC5" s="80" t="str">
        <f>REPLACE(INDEX(GroupVertices[Group],MATCH(Edges[[#This Row],[Vertex 1]],GroupVertices[Vertex],0)),1,1,"")</f>
        <v>18</v>
      </c>
      <c r="BD5" s="80" t="str">
        <f>REPLACE(INDEX(GroupVertices[Group],MATCH(Edges[[#This Row],[Vertex 2]],GroupVertices[Vertex],0)),1,1,"")</f>
        <v>18</v>
      </c>
    </row>
    <row r="6" spans="1:56" ht="15">
      <c r="A6" s="66" t="s">
        <v>219</v>
      </c>
      <c r="B6" s="66" t="s">
        <v>593</v>
      </c>
      <c r="C6" s="67"/>
      <c r="D6" s="68"/>
      <c r="E6" s="69"/>
      <c r="F6" s="70"/>
      <c r="G6" s="67"/>
      <c r="H6" s="71"/>
      <c r="I6" s="72"/>
      <c r="J6" s="72"/>
      <c r="K6" s="34" t="s">
        <v>65</v>
      </c>
      <c r="L6" s="79">
        <v>6</v>
      </c>
      <c r="M6" s="79"/>
      <c r="N6" s="74"/>
      <c r="O6" s="81" t="s">
        <v>669</v>
      </c>
      <c r="P6" s="83">
        <v>43661.75922453704</v>
      </c>
      <c r="Q6" s="81" t="s">
        <v>675</v>
      </c>
      <c r="R6" s="81"/>
      <c r="S6" s="81"/>
      <c r="T6" s="81" t="s">
        <v>820</v>
      </c>
      <c r="U6" s="81"/>
      <c r="V6" s="85" t="s">
        <v>928</v>
      </c>
      <c r="W6" s="83">
        <v>43661.75922453704</v>
      </c>
      <c r="X6" s="87">
        <v>43661</v>
      </c>
      <c r="Y6" s="89" t="s">
        <v>1171</v>
      </c>
      <c r="Z6" s="85" t="s">
        <v>1591</v>
      </c>
      <c r="AA6" s="81"/>
      <c r="AB6" s="81"/>
      <c r="AC6" s="89" t="s">
        <v>2056</v>
      </c>
      <c r="AD6" s="81"/>
      <c r="AE6" s="81" t="b">
        <v>0</v>
      </c>
      <c r="AF6" s="81">
        <v>0</v>
      </c>
      <c r="AG6" s="89" t="s">
        <v>2530</v>
      </c>
      <c r="AH6" s="81" t="b">
        <v>0</v>
      </c>
      <c r="AI6" s="81" t="s">
        <v>2546</v>
      </c>
      <c r="AJ6" s="81"/>
      <c r="AK6" s="89" t="s">
        <v>2530</v>
      </c>
      <c r="AL6" s="81" t="b">
        <v>0</v>
      </c>
      <c r="AM6" s="81">
        <v>224</v>
      </c>
      <c r="AN6" s="89" t="s">
        <v>2519</v>
      </c>
      <c r="AO6" s="81" t="s">
        <v>2559</v>
      </c>
      <c r="AP6" s="81" t="b">
        <v>0</v>
      </c>
      <c r="AQ6" s="89" t="s">
        <v>2519</v>
      </c>
      <c r="AR6" s="81" t="s">
        <v>178</v>
      </c>
      <c r="AS6" s="81">
        <v>0</v>
      </c>
      <c r="AT6" s="81">
        <v>0</v>
      </c>
      <c r="AU6" s="81"/>
      <c r="AV6" s="81"/>
      <c r="AW6" s="81"/>
      <c r="AX6" s="81"/>
      <c r="AY6" s="81"/>
      <c r="AZ6" s="81"/>
      <c r="BA6" s="81"/>
      <c r="BB6" s="81"/>
      <c r="BC6" s="80" t="str">
        <f>REPLACE(INDEX(GroupVertices[Group],MATCH(Edges[[#This Row],[Vertex 1]],GroupVertices[Vertex],0)),1,1,"")</f>
        <v>1</v>
      </c>
      <c r="BD6" s="80" t="str">
        <f>REPLACE(INDEX(GroupVertices[Group],MATCH(Edges[[#This Row],[Vertex 2]],GroupVertices[Vertex],0)),1,1,"")</f>
        <v>1</v>
      </c>
    </row>
    <row r="7" spans="1:56" ht="15">
      <c r="A7" s="66" t="s">
        <v>219</v>
      </c>
      <c r="B7" s="66" t="s">
        <v>216</v>
      </c>
      <c r="C7" s="67"/>
      <c r="D7" s="68"/>
      <c r="E7" s="69"/>
      <c r="F7" s="70"/>
      <c r="G7" s="67"/>
      <c r="H7" s="71"/>
      <c r="I7" s="72"/>
      <c r="J7" s="72"/>
      <c r="K7" s="34" t="s">
        <v>65</v>
      </c>
      <c r="L7" s="79">
        <v>7</v>
      </c>
      <c r="M7" s="79"/>
      <c r="N7" s="74"/>
      <c r="O7" s="81" t="s">
        <v>670</v>
      </c>
      <c r="P7" s="83">
        <v>43661.75922453704</v>
      </c>
      <c r="Q7" s="81" t="s">
        <v>675</v>
      </c>
      <c r="R7" s="81"/>
      <c r="S7" s="81"/>
      <c r="T7" s="81" t="s">
        <v>820</v>
      </c>
      <c r="U7" s="81"/>
      <c r="V7" s="85" t="s">
        <v>928</v>
      </c>
      <c r="W7" s="83">
        <v>43661.75922453704</v>
      </c>
      <c r="X7" s="87">
        <v>43661</v>
      </c>
      <c r="Y7" s="89" t="s">
        <v>1171</v>
      </c>
      <c r="Z7" s="85" t="s">
        <v>1591</v>
      </c>
      <c r="AA7" s="81"/>
      <c r="AB7" s="81"/>
      <c r="AC7" s="89" t="s">
        <v>2056</v>
      </c>
      <c r="AD7" s="81"/>
      <c r="AE7" s="81" t="b">
        <v>0</v>
      </c>
      <c r="AF7" s="81">
        <v>0</v>
      </c>
      <c r="AG7" s="89" t="s">
        <v>2530</v>
      </c>
      <c r="AH7" s="81" t="b">
        <v>0</v>
      </c>
      <c r="AI7" s="81" t="s">
        <v>2546</v>
      </c>
      <c r="AJ7" s="81"/>
      <c r="AK7" s="89" t="s">
        <v>2530</v>
      </c>
      <c r="AL7" s="81" t="b">
        <v>0</v>
      </c>
      <c r="AM7" s="81">
        <v>224</v>
      </c>
      <c r="AN7" s="89" t="s">
        <v>2519</v>
      </c>
      <c r="AO7" s="81" t="s">
        <v>2559</v>
      </c>
      <c r="AP7" s="81" t="b">
        <v>0</v>
      </c>
      <c r="AQ7" s="89" t="s">
        <v>2519</v>
      </c>
      <c r="AR7" s="81" t="s">
        <v>178</v>
      </c>
      <c r="AS7" s="81">
        <v>0</v>
      </c>
      <c r="AT7" s="81">
        <v>0</v>
      </c>
      <c r="AU7" s="81"/>
      <c r="AV7" s="81"/>
      <c r="AW7" s="81"/>
      <c r="AX7" s="81"/>
      <c r="AY7" s="81"/>
      <c r="AZ7" s="81"/>
      <c r="BA7" s="81"/>
      <c r="BB7" s="81"/>
      <c r="BC7" s="80" t="str">
        <f>REPLACE(INDEX(GroupVertices[Group],MATCH(Edges[[#This Row],[Vertex 1]],GroupVertices[Vertex],0)),1,1,"")</f>
        <v>1</v>
      </c>
      <c r="BD7" s="80" t="str">
        <f>REPLACE(INDEX(GroupVertices[Group],MATCH(Edges[[#This Row],[Vertex 2]],GroupVertices[Vertex],0)),1,1,"")</f>
        <v>1</v>
      </c>
    </row>
    <row r="8" spans="1:56" ht="15">
      <c r="A8" s="66" t="s">
        <v>220</v>
      </c>
      <c r="B8" s="66" t="s">
        <v>491</v>
      </c>
      <c r="C8" s="67"/>
      <c r="D8" s="68"/>
      <c r="E8" s="69"/>
      <c r="F8" s="70"/>
      <c r="G8" s="67"/>
      <c r="H8" s="71"/>
      <c r="I8" s="72"/>
      <c r="J8" s="72"/>
      <c r="K8" s="34" t="s">
        <v>65</v>
      </c>
      <c r="L8" s="79">
        <v>8</v>
      </c>
      <c r="M8" s="79"/>
      <c r="N8" s="74"/>
      <c r="O8" s="81" t="s">
        <v>669</v>
      </c>
      <c r="P8" s="83">
        <v>43661.75918981482</v>
      </c>
      <c r="Q8" s="81" t="s">
        <v>678</v>
      </c>
      <c r="R8" s="81"/>
      <c r="S8" s="81"/>
      <c r="T8" s="81" t="s">
        <v>820</v>
      </c>
      <c r="U8" s="85" t="s">
        <v>863</v>
      </c>
      <c r="V8" s="85" t="s">
        <v>863</v>
      </c>
      <c r="W8" s="83">
        <v>43661.75918981482</v>
      </c>
      <c r="X8" s="87">
        <v>43661</v>
      </c>
      <c r="Y8" s="89" t="s">
        <v>1172</v>
      </c>
      <c r="Z8" s="85" t="s">
        <v>1592</v>
      </c>
      <c r="AA8" s="81"/>
      <c r="AB8" s="81"/>
      <c r="AC8" s="89" t="s">
        <v>2057</v>
      </c>
      <c r="AD8" s="81"/>
      <c r="AE8" s="81" t="b">
        <v>0</v>
      </c>
      <c r="AF8" s="81">
        <v>0</v>
      </c>
      <c r="AG8" s="89" t="s">
        <v>2530</v>
      </c>
      <c r="AH8" s="81" t="b">
        <v>0</v>
      </c>
      <c r="AI8" s="81" t="s">
        <v>2546</v>
      </c>
      <c r="AJ8" s="81"/>
      <c r="AK8" s="89" t="s">
        <v>2530</v>
      </c>
      <c r="AL8" s="81" t="b">
        <v>0</v>
      </c>
      <c r="AM8" s="81">
        <v>184</v>
      </c>
      <c r="AN8" s="89" t="s">
        <v>2445</v>
      </c>
      <c r="AO8" s="81" t="s">
        <v>2559</v>
      </c>
      <c r="AP8" s="81" t="b">
        <v>0</v>
      </c>
      <c r="AQ8" s="89" t="s">
        <v>2445</v>
      </c>
      <c r="AR8" s="81" t="s">
        <v>178</v>
      </c>
      <c r="AS8" s="81">
        <v>0</v>
      </c>
      <c r="AT8" s="81">
        <v>0</v>
      </c>
      <c r="AU8" s="81"/>
      <c r="AV8" s="81"/>
      <c r="AW8" s="81"/>
      <c r="AX8" s="81"/>
      <c r="AY8" s="81"/>
      <c r="AZ8" s="81"/>
      <c r="BA8" s="81"/>
      <c r="BB8" s="81"/>
      <c r="BC8" s="80" t="str">
        <f>REPLACE(INDEX(GroupVertices[Group],MATCH(Edges[[#This Row],[Vertex 1]],GroupVertices[Vertex],0)),1,1,"")</f>
        <v>9</v>
      </c>
      <c r="BD8" s="80" t="str">
        <f>REPLACE(INDEX(GroupVertices[Group],MATCH(Edges[[#This Row],[Vertex 2]],GroupVertices[Vertex],0)),1,1,"")</f>
        <v>9</v>
      </c>
    </row>
    <row r="9" spans="1:56" ht="15">
      <c r="A9" s="66" t="s">
        <v>220</v>
      </c>
      <c r="B9" s="66" t="s">
        <v>631</v>
      </c>
      <c r="C9" s="67"/>
      <c r="D9" s="68"/>
      <c r="E9" s="69"/>
      <c r="F9" s="70"/>
      <c r="G9" s="67"/>
      <c r="H9" s="71"/>
      <c r="I9" s="72"/>
      <c r="J9" s="72"/>
      <c r="K9" s="34" t="s">
        <v>65</v>
      </c>
      <c r="L9" s="79">
        <v>9</v>
      </c>
      <c r="M9" s="79"/>
      <c r="N9" s="74"/>
      <c r="O9" s="81" t="s">
        <v>670</v>
      </c>
      <c r="P9" s="83">
        <v>43661.75918981482</v>
      </c>
      <c r="Q9" s="81" t="s">
        <v>678</v>
      </c>
      <c r="R9" s="81"/>
      <c r="S9" s="81"/>
      <c r="T9" s="81" t="s">
        <v>820</v>
      </c>
      <c r="U9" s="85" t="s">
        <v>863</v>
      </c>
      <c r="V9" s="85" t="s">
        <v>863</v>
      </c>
      <c r="W9" s="83">
        <v>43661.75918981482</v>
      </c>
      <c r="X9" s="87">
        <v>43661</v>
      </c>
      <c r="Y9" s="89" t="s">
        <v>1172</v>
      </c>
      <c r="Z9" s="85" t="s">
        <v>1592</v>
      </c>
      <c r="AA9" s="81"/>
      <c r="AB9" s="81"/>
      <c r="AC9" s="89" t="s">
        <v>2057</v>
      </c>
      <c r="AD9" s="81"/>
      <c r="AE9" s="81" t="b">
        <v>0</v>
      </c>
      <c r="AF9" s="81">
        <v>0</v>
      </c>
      <c r="AG9" s="89" t="s">
        <v>2530</v>
      </c>
      <c r="AH9" s="81" t="b">
        <v>0</v>
      </c>
      <c r="AI9" s="81" t="s">
        <v>2546</v>
      </c>
      <c r="AJ9" s="81"/>
      <c r="AK9" s="89" t="s">
        <v>2530</v>
      </c>
      <c r="AL9" s="81" t="b">
        <v>0</v>
      </c>
      <c r="AM9" s="81">
        <v>184</v>
      </c>
      <c r="AN9" s="89" t="s">
        <v>2445</v>
      </c>
      <c r="AO9" s="81" t="s">
        <v>2559</v>
      </c>
      <c r="AP9" s="81" t="b">
        <v>0</v>
      </c>
      <c r="AQ9" s="89" t="s">
        <v>2445</v>
      </c>
      <c r="AR9" s="81" t="s">
        <v>178</v>
      </c>
      <c r="AS9" s="81">
        <v>0</v>
      </c>
      <c r="AT9" s="81">
        <v>0</v>
      </c>
      <c r="AU9" s="81"/>
      <c r="AV9" s="81"/>
      <c r="AW9" s="81"/>
      <c r="AX9" s="81"/>
      <c r="AY9" s="81"/>
      <c r="AZ9" s="81"/>
      <c r="BA9" s="81"/>
      <c r="BB9" s="81"/>
      <c r="BC9" s="80" t="str">
        <f>REPLACE(INDEX(GroupVertices[Group],MATCH(Edges[[#This Row],[Vertex 1]],GroupVertices[Vertex],0)),1,1,"")</f>
        <v>9</v>
      </c>
      <c r="BD9" s="80" t="str">
        <f>REPLACE(INDEX(GroupVertices[Group],MATCH(Edges[[#This Row],[Vertex 2]],GroupVertices[Vertex],0)),1,1,"")</f>
        <v>9</v>
      </c>
    </row>
    <row r="10" spans="1:56" ht="15">
      <c r="A10" s="66" t="s">
        <v>220</v>
      </c>
      <c r="B10" s="66" t="s">
        <v>593</v>
      </c>
      <c r="C10" s="67"/>
      <c r="D10" s="68"/>
      <c r="E10" s="69"/>
      <c r="F10" s="70"/>
      <c r="G10" s="67"/>
      <c r="H10" s="71"/>
      <c r="I10" s="72"/>
      <c r="J10" s="72"/>
      <c r="K10" s="34" t="s">
        <v>65</v>
      </c>
      <c r="L10" s="79">
        <v>10</v>
      </c>
      <c r="M10" s="79"/>
      <c r="N10" s="74"/>
      <c r="O10" s="81" t="s">
        <v>670</v>
      </c>
      <c r="P10" s="83">
        <v>43661.75918981482</v>
      </c>
      <c r="Q10" s="81" t="s">
        <v>678</v>
      </c>
      <c r="R10" s="81"/>
      <c r="S10" s="81"/>
      <c r="T10" s="81" t="s">
        <v>820</v>
      </c>
      <c r="U10" s="85" t="s">
        <v>863</v>
      </c>
      <c r="V10" s="85" t="s">
        <v>863</v>
      </c>
      <c r="W10" s="83">
        <v>43661.75918981482</v>
      </c>
      <c r="X10" s="87">
        <v>43661</v>
      </c>
      <c r="Y10" s="89" t="s">
        <v>1172</v>
      </c>
      <c r="Z10" s="85" t="s">
        <v>1592</v>
      </c>
      <c r="AA10" s="81"/>
      <c r="AB10" s="81"/>
      <c r="AC10" s="89" t="s">
        <v>2057</v>
      </c>
      <c r="AD10" s="81"/>
      <c r="AE10" s="81" t="b">
        <v>0</v>
      </c>
      <c r="AF10" s="81">
        <v>0</v>
      </c>
      <c r="AG10" s="89" t="s">
        <v>2530</v>
      </c>
      <c r="AH10" s="81" t="b">
        <v>0</v>
      </c>
      <c r="AI10" s="81" t="s">
        <v>2546</v>
      </c>
      <c r="AJ10" s="81"/>
      <c r="AK10" s="89" t="s">
        <v>2530</v>
      </c>
      <c r="AL10" s="81" t="b">
        <v>0</v>
      </c>
      <c r="AM10" s="81">
        <v>184</v>
      </c>
      <c r="AN10" s="89" t="s">
        <v>2445</v>
      </c>
      <c r="AO10" s="81" t="s">
        <v>2559</v>
      </c>
      <c r="AP10" s="81" t="b">
        <v>0</v>
      </c>
      <c r="AQ10" s="89" t="s">
        <v>2445</v>
      </c>
      <c r="AR10" s="81" t="s">
        <v>178</v>
      </c>
      <c r="AS10" s="81">
        <v>0</v>
      </c>
      <c r="AT10" s="81">
        <v>0</v>
      </c>
      <c r="AU10" s="81"/>
      <c r="AV10" s="81"/>
      <c r="AW10" s="81"/>
      <c r="AX10" s="81"/>
      <c r="AY10" s="81"/>
      <c r="AZ10" s="81"/>
      <c r="BA10" s="81"/>
      <c r="BB10" s="81"/>
      <c r="BC10" s="80" t="str">
        <f>REPLACE(INDEX(GroupVertices[Group],MATCH(Edges[[#This Row],[Vertex 1]],GroupVertices[Vertex],0)),1,1,"")</f>
        <v>9</v>
      </c>
      <c r="BD10" s="80" t="str">
        <f>REPLACE(INDEX(GroupVertices[Group],MATCH(Edges[[#This Row],[Vertex 2]],GroupVertices[Vertex],0)),1,1,"")</f>
        <v>1</v>
      </c>
    </row>
    <row r="11" spans="1:56" ht="15">
      <c r="A11" s="66" t="s">
        <v>220</v>
      </c>
      <c r="B11" s="66" t="s">
        <v>491</v>
      </c>
      <c r="C11" s="67"/>
      <c r="D11" s="68"/>
      <c r="E11" s="69"/>
      <c r="F11" s="70"/>
      <c r="G11" s="67"/>
      <c r="H11" s="71"/>
      <c r="I11" s="72"/>
      <c r="J11" s="72"/>
      <c r="K11" s="34" t="s">
        <v>65</v>
      </c>
      <c r="L11" s="79">
        <v>11</v>
      </c>
      <c r="M11" s="79"/>
      <c r="N11" s="74"/>
      <c r="O11" s="81" t="s">
        <v>669</v>
      </c>
      <c r="P11" s="83">
        <v>43661.759247685186</v>
      </c>
      <c r="Q11" s="81" t="s">
        <v>673</v>
      </c>
      <c r="R11" s="81"/>
      <c r="S11" s="81"/>
      <c r="T11" s="81" t="s">
        <v>820</v>
      </c>
      <c r="U11" s="85" t="s">
        <v>861</v>
      </c>
      <c r="V11" s="85" t="s">
        <v>861</v>
      </c>
      <c r="W11" s="83">
        <v>43661.759247685186</v>
      </c>
      <c r="X11" s="87">
        <v>43661</v>
      </c>
      <c r="Y11" s="89" t="s">
        <v>1173</v>
      </c>
      <c r="Z11" s="85" t="s">
        <v>1593</v>
      </c>
      <c r="AA11" s="81"/>
      <c r="AB11" s="81"/>
      <c r="AC11" s="89" t="s">
        <v>2058</v>
      </c>
      <c r="AD11" s="81"/>
      <c r="AE11" s="81" t="b">
        <v>0</v>
      </c>
      <c r="AF11" s="81">
        <v>0</v>
      </c>
      <c r="AG11" s="89" t="s">
        <v>2530</v>
      </c>
      <c r="AH11" s="81" t="b">
        <v>0</v>
      </c>
      <c r="AI11" s="81" t="s">
        <v>2546</v>
      </c>
      <c r="AJ11" s="81"/>
      <c r="AK11" s="89" t="s">
        <v>2530</v>
      </c>
      <c r="AL11" s="81" t="b">
        <v>0</v>
      </c>
      <c r="AM11" s="81">
        <v>111</v>
      </c>
      <c r="AN11" s="89" t="s">
        <v>2343</v>
      </c>
      <c r="AO11" s="81" t="s">
        <v>2559</v>
      </c>
      <c r="AP11" s="81" t="b">
        <v>0</v>
      </c>
      <c r="AQ11" s="89" t="s">
        <v>2343</v>
      </c>
      <c r="AR11" s="81" t="s">
        <v>178</v>
      </c>
      <c r="AS11" s="81">
        <v>0</v>
      </c>
      <c r="AT11" s="81">
        <v>0</v>
      </c>
      <c r="AU11" s="81"/>
      <c r="AV11" s="81"/>
      <c r="AW11" s="81"/>
      <c r="AX11" s="81"/>
      <c r="AY11" s="81"/>
      <c r="AZ11" s="81"/>
      <c r="BA11" s="81"/>
      <c r="BB11" s="81"/>
      <c r="BC11" s="80" t="str">
        <f>REPLACE(INDEX(GroupVertices[Group],MATCH(Edges[[#This Row],[Vertex 1]],GroupVertices[Vertex],0)),1,1,"")</f>
        <v>9</v>
      </c>
      <c r="BD11" s="80" t="str">
        <f>REPLACE(INDEX(GroupVertices[Group],MATCH(Edges[[#This Row],[Vertex 2]],GroupVertices[Vertex],0)),1,1,"")</f>
        <v>9</v>
      </c>
    </row>
    <row r="12" spans="1:56" ht="15">
      <c r="A12" s="66" t="s">
        <v>220</v>
      </c>
      <c r="B12" s="66" t="s">
        <v>628</v>
      </c>
      <c r="C12" s="67"/>
      <c r="D12" s="68"/>
      <c r="E12" s="69"/>
      <c r="F12" s="70"/>
      <c r="G12" s="67"/>
      <c r="H12" s="71"/>
      <c r="I12" s="72"/>
      <c r="J12" s="72"/>
      <c r="K12" s="34" t="s">
        <v>65</v>
      </c>
      <c r="L12" s="79">
        <v>12</v>
      </c>
      <c r="M12" s="79"/>
      <c r="N12" s="74"/>
      <c r="O12" s="81" t="s">
        <v>670</v>
      </c>
      <c r="P12" s="83">
        <v>43661.759247685186</v>
      </c>
      <c r="Q12" s="81" t="s">
        <v>673</v>
      </c>
      <c r="R12" s="81"/>
      <c r="S12" s="81"/>
      <c r="T12" s="81" t="s">
        <v>820</v>
      </c>
      <c r="U12" s="85" t="s">
        <v>861</v>
      </c>
      <c r="V12" s="85" t="s">
        <v>861</v>
      </c>
      <c r="W12" s="83">
        <v>43661.759247685186</v>
      </c>
      <c r="X12" s="87">
        <v>43661</v>
      </c>
      <c r="Y12" s="89" t="s">
        <v>1173</v>
      </c>
      <c r="Z12" s="85" t="s">
        <v>1593</v>
      </c>
      <c r="AA12" s="81"/>
      <c r="AB12" s="81"/>
      <c r="AC12" s="89" t="s">
        <v>2058</v>
      </c>
      <c r="AD12" s="81"/>
      <c r="AE12" s="81" t="b">
        <v>0</v>
      </c>
      <c r="AF12" s="81">
        <v>0</v>
      </c>
      <c r="AG12" s="89" t="s">
        <v>2530</v>
      </c>
      <c r="AH12" s="81" t="b">
        <v>0</v>
      </c>
      <c r="AI12" s="81" t="s">
        <v>2546</v>
      </c>
      <c r="AJ12" s="81"/>
      <c r="AK12" s="89" t="s">
        <v>2530</v>
      </c>
      <c r="AL12" s="81" t="b">
        <v>0</v>
      </c>
      <c r="AM12" s="81">
        <v>111</v>
      </c>
      <c r="AN12" s="89" t="s">
        <v>2343</v>
      </c>
      <c r="AO12" s="81" t="s">
        <v>2559</v>
      </c>
      <c r="AP12" s="81" t="b">
        <v>0</v>
      </c>
      <c r="AQ12" s="89" t="s">
        <v>2343</v>
      </c>
      <c r="AR12" s="81" t="s">
        <v>178</v>
      </c>
      <c r="AS12" s="81">
        <v>0</v>
      </c>
      <c r="AT12" s="81">
        <v>0</v>
      </c>
      <c r="AU12" s="81"/>
      <c r="AV12" s="81"/>
      <c r="AW12" s="81"/>
      <c r="AX12" s="81"/>
      <c r="AY12" s="81"/>
      <c r="AZ12" s="81"/>
      <c r="BA12" s="81"/>
      <c r="BB12" s="81"/>
      <c r="BC12" s="80" t="str">
        <f>REPLACE(INDEX(GroupVertices[Group],MATCH(Edges[[#This Row],[Vertex 1]],GroupVertices[Vertex],0)),1,1,"")</f>
        <v>9</v>
      </c>
      <c r="BD12" s="80" t="str">
        <f>REPLACE(INDEX(GroupVertices[Group],MATCH(Edges[[#This Row],[Vertex 2]],GroupVertices[Vertex],0)),1,1,"")</f>
        <v>9</v>
      </c>
    </row>
    <row r="13" spans="1:56" ht="15">
      <c r="A13" s="66" t="s">
        <v>221</v>
      </c>
      <c r="B13" s="66" t="s">
        <v>593</v>
      </c>
      <c r="C13" s="67"/>
      <c r="D13" s="68"/>
      <c r="E13" s="69"/>
      <c r="F13" s="70"/>
      <c r="G13" s="67"/>
      <c r="H13" s="71"/>
      <c r="I13" s="72"/>
      <c r="J13" s="72"/>
      <c r="K13" s="34" t="s">
        <v>65</v>
      </c>
      <c r="L13" s="79">
        <v>13</v>
      </c>
      <c r="M13" s="79"/>
      <c r="N13" s="74"/>
      <c r="O13" s="81" t="s">
        <v>669</v>
      </c>
      <c r="P13" s="83">
        <v>43661.7593287037</v>
      </c>
      <c r="Q13" s="81" t="s">
        <v>688</v>
      </c>
      <c r="R13" s="85" t="s">
        <v>5494</v>
      </c>
      <c r="S13" s="81" t="s">
        <v>812</v>
      </c>
      <c r="T13" s="81" t="s">
        <v>820</v>
      </c>
      <c r="U13" s="81"/>
      <c r="V13" s="85" t="s">
        <v>929</v>
      </c>
      <c r="W13" s="83">
        <v>43661.7593287037</v>
      </c>
      <c r="X13" s="87">
        <v>43661</v>
      </c>
      <c r="Y13" s="89" t="s">
        <v>1174</v>
      </c>
      <c r="Z13" s="85" t="s">
        <v>1594</v>
      </c>
      <c r="AA13" s="81"/>
      <c r="AB13" s="81"/>
      <c r="AC13" s="89" t="s">
        <v>2059</v>
      </c>
      <c r="AD13" s="81"/>
      <c r="AE13" s="81" t="b">
        <v>0</v>
      </c>
      <c r="AF13" s="81">
        <v>0</v>
      </c>
      <c r="AG13" s="89" t="s">
        <v>2530</v>
      </c>
      <c r="AH13" s="81" t="b">
        <v>0</v>
      </c>
      <c r="AI13" s="81" t="s">
        <v>2546</v>
      </c>
      <c r="AJ13" s="81"/>
      <c r="AK13" s="89" t="s">
        <v>2530</v>
      </c>
      <c r="AL13" s="81" t="b">
        <v>0</v>
      </c>
      <c r="AM13" s="81">
        <v>27</v>
      </c>
      <c r="AN13" s="89" t="s">
        <v>2517</v>
      </c>
      <c r="AO13" s="81" t="s">
        <v>2559</v>
      </c>
      <c r="AP13" s="81" t="b">
        <v>0</v>
      </c>
      <c r="AQ13" s="89" t="s">
        <v>2517</v>
      </c>
      <c r="AR13" s="81" t="s">
        <v>178</v>
      </c>
      <c r="AS13" s="81">
        <v>0</v>
      </c>
      <c r="AT13" s="81">
        <v>0</v>
      </c>
      <c r="AU13" s="81"/>
      <c r="AV13" s="81"/>
      <c r="AW13" s="81"/>
      <c r="AX13" s="81"/>
      <c r="AY13" s="81"/>
      <c r="AZ13" s="81"/>
      <c r="BA13" s="81"/>
      <c r="BB13" s="81"/>
      <c r="BC13" s="80" t="str">
        <f>REPLACE(INDEX(GroupVertices[Group],MATCH(Edges[[#This Row],[Vertex 1]],GroupVertices[Vertex],0)),1,1,"")</f>
        <v>1</v>
      </c>
      <c r="BD13" s="80" t="str">
        <f>REPLACE(INDEX(GroupVertices[Group],MATCH(Edges[[#This Row],[Vertex 2]],GroupVertices[Vertex],0)),1,1,"")</f>
        <v>1</v>
      </c>
    </row>
    <row r="14" spans="1:56" ht="15">
      <c r="A14" s="66" t="s">
        <v>222</v>
      </c>
      <c r="B14" s="66" t="s">
        <v>593</v>
      </c>
      <c r="C14" s="67"/>
      <c r="D14" s="68"/>
      <c r="E14" s="69"/>
      <c r="F14" s="70"/>
      <c r="G14" s="67"/>
      <c r="H14" s="71"/>
      <c r="I14" s="72"/>
      <c r="J14" s="72"/>
      <c r="K14" s="34" t="s">
        <v>65</v>
      </c>
      <c r="L14" s="79">
        <v>14</v>
      </c>
      <c r="M14" s="79"/>
      <c r="N14" s="74"/>
      <c r="O14" s="81" t="s">
        <v>669</v>
      </c>
      <c r="P14" s="83">
        <v>43661.75902777778</v>
      </c>
      <c r="Q14" s="81" t="s">
        <v>675</v>
      </c>
      <c r="R14" s="81"/>
      <c r="S14" s="81"/>
      <c r="T14" s="81" t="s">
        <v>820</v>
      </c>
      <c r="U14" s="81"/>
      <c r="V14" s="85" t="s">
        <v>930</v>
      </c>
      <c r="W14" s="83">
        <v>43661.75902777778</v>
      </c>
      <c r="X14" s="87">
        <v>43661</v>
      </c>
      <c r="Y14" s="89" t="s">
        <v>1170</v>
      </c>
      <c r="Z14" s="85" t="s">
        <v>1595</v>
      </c>
      <c r="AA14" s="81"/>
      <c r="AB14" s="81"/>
      <c r="AC14" s="89" t="s">
        <v>2060</v>
      </c>
      <c r="AD14" s="81"/>
      <c r="AE14" s="81" t="b">
        <v>0</v>
      </c>
      <c r="AF14" s="81">
        <v>0</v>
      </c>
      <c r="AG14" s="89" t="s">
        <v>2530</v>
      </c>
      <c r="AH14" s="81" t="b">
        <v>0</v>
      </c>
      <c r="AI14" s="81" t="s">
        <v>2546</v>
      </c>
      <c r="AJ14" s="81"/>
      <c r="AK14" s="89" t="s">
        <v>2530</v>
      </c>
      <c r="AL14" s="81" t="b">
        <v>0</v>
      </c>
      <c r="AM14" s="81">
        <v>224</v>
      </c>
      <c r="AN14" s="89" t="s">
        <v>2519</v>
      </c>
      <c r="AO14" s="81" t="s">
        <v>2559</v>
      </c>
      <c r="AP14" s="81" t="b">
        <v>0</v>
      </c>
      <c r="AQ14" s="89" t="s">
        <v>2519</v>
      </c>
      <c r="AR14" s="81" t="s">
        <v>178</v>
      </c>
      <c r="AS14" s="81">
        <v>0</v>
      </c>
      <c r="AT14" s="81">
        <v>0</v>
      </c>
      <c r="AU14" s="81"/>
      <c r="AV14" s="81"/>
      <c r="AW14" s="81"/>
      <c r="AX14" s="81"/>
      <c r="AY14" s="81"/>
      <c r="AZ14" s="81"/>
      <c r="BA14" s="81"/>
      <c r="BB14" s="81"/>
      <c r="BC14" s="80" t="str">
        <f>REPLACE(INDEX(GroupVertices[Group],MATCH(Edges[[#This Row],[Vertex 1]],GroupVertices[Vertex],0)),1,1,"")</f>
        <v>1</v>
      </c>
      <c r="BD14" s="80" t="str">
        <f>REPLACE(INDEX(GroupVertices[Group],MATCH(Edges[[#This Row],[Vertex 2]],GroupVertices[Vertex],0)),1,1,"")</f>
        <v>1</v>
      </c>
    </row>
    <row r="15" spans="1:56" ht="15">
      <c r="A15" s="66" t="s">
        <v>222</v>
      </c>
      <c r="B15" s="66" t="s">
        <v>216</v>
      </c>
      <c r="C15" s="67"/>
      <c r="D15" s="68"/>
      <c r="E15" s="69"/>
      <c r="F15" s="70"/>
      <c r="G15" s="67"/>
      <c r="H15" s="71"/>
      <c r="I15" s="72"/>
      <c r="J15" s="72"/>
      <c r="K15" s="34" t="s">
        <v>65</v>
      </c>
      <c r="L15" s="79">
        <v>15</v>
      </c>
      <c r="M15" s="79"/>
      <c r="N15" s="74"/>
      <c r="O15" s="81" t="s">
        <v>670</v>
      </c>
      <c r="P15" s="83">
        <v>43661.75902777778</v>
      </c>
      <c r="Q15" s="81" t="s">
        <v>675</v>
      </c>
      <c r="R15" s="81"/>
      <c r="S15" s="81"/>
      <c r="T15" s="81" t="s">
        <v>820</v>
      </c>
      <c r="U15" s="81"/>
      <c r="V15" s="85" t="s">
        <v>930</v>
      </c>
      <c r="W15" s="83">
        <v>43661.75902777778</v>
      </c>
      <c r="X15" s="87">
        <v>43661</v>
      </c>
      <c r="Y15" s="89" t="s">
        <v>1170</v>
      </c>
      <c r="Z15" s="85" t="s">
        <v>1595</v>
      </c>
      <c r="AA15" s="81"/>
      <c r="AB15" s="81"/>
      <c r="AC15" s="89" t="s">
        <v>2060</v>
      </c>
      <c r="AD15" s="81"/>
      <c r="AE15" s="81" t="b">
        <v>0</v>
      </c>
      <c r="AF15" s="81">
        <v>0</v>
      </c>
      <c r="AG15" s="89" t="s">
        <v>2530</v>
      </c>
      <c r="AH15" s="81" t="b">
        <v>0</v>
      </c>
      <c r="AI15" s="81" t="s">
        <v>2546</v>
      </c>
      <c r="AJ15" s="81"/>
      <c r="AK15" s="89" t="s">
        <v>2530</v>
      </c>
      <c r="AL15" s="81" t="b">
        <v>0</v>
      </c>
      <c r="AM15" s="81">
        <v>224</v>
      </c>
      <c r="AN15" s="89" t="s">
        <v>2519</v>
      </c>
      <c r="AO15" s="81" t="s">
        <v>2559</v>
      </c>
      <c r="AP15" s="81" t="b">
        <v>0</v>
      </c>
      <c r="AQ15" s="89" t="s">
        <v>2519</v>
      </c>
      <c r="AR15" s="81" t="s">
        <v>178</v>
      </c>
      <c r="AS15" s="81">
        <v>0</v>
      </c>
      <c r="AT15" s="81">
        <v>0</v>
      </c>
      <c r="AU15" s="81"/>
      <c r="AV15" s="81"/>
      <c r="AW15" s="81"/>
      <c r="AX15" s="81"/>
      <c r="AY15" s="81"/>
      <c r="AZ15" s="81"/>
      <c r="BA15" s="81"/>
      <c r="BB15" s="81"/>
      <c r="BC15" s="80" t="str">
        <f>REPLACE(INDEX(GroupVertices[Group],MATCH(Edges[[#This Row],[Vertex 1]],GroupVertices[Vertex],0)),1,1,"")</f>
        <v>1</v>
      </c>
      <c r="BD15" s="80" t="str">
        <f>REPLACE(INDEX(GroupVertices[Group],MATCH(Edges[[#This Row],[Vertex 2]],GroupVertices[Vertex],0)),1,1,"")</f>
        <v>1</v>
      </c>
    </row>
    <row r="16" spans="1:56" ht="15">
      <c r="A16" s="66" t="s">
        <v>222</v>
      </c>
      <c r="B16" s="66" t="s">
        <v>593</v>
      </c>
      <c r="C16" s="67"/>
      <c r="D16" s="68"/>
      <c r="E16" s="69"/>
      <c r="F16" s="70"/>
      <c r="G16" s="67"/>
      <c r="H16" s="71"/>
      <c r="I16" s="72"/>
      <c r="J16" s="72"/>
      <c r="K16" s="34" t="s">
        <v>65</v>
      </c>
      <c r="L16" s="79">
        <v>16</v>
      </c>
      <c r="M16" s="79"/>
      <c r="N16" s="74"/>
      <c r="O16" s="81" t="s">
        <v>669</v>
      </c>
      <c r="P16" s="83">
        <v>43661.7590625</v>
      </c>
      <c r="Q16" s="81" t="s">
        <v>688</v>
      </c>
      <c r="R16" s="85" t="s">
        <v>5495</v>
      </c>
      <c r="S16" s="81" t="s">
        <v>812</v>
      </c>
      <c r="T16" s="81" t="s">
        <v>820</v>
      </c>
      <c r="U16" s="81"/>
      <c r="V16" s="85" t="s">
        <v>930</v>
      </c>
      <c r="W16" s="83">
        <v>43661.7590625</v>
      </c>
      <c r="X16" s="87">
        <v>43661</v>
      </c>
      <c r="Y16" s="89" t="s">
        <v>1175</v>
      </c>
      <c r="Z16" s="85" t="s">
        <v>1596</v>
      </c>
      <c r="AA16" s="81"/>
      <c r="AB16" s="81"/>
      <c r="AC16" s="89" t="s">
        <v>2061</v>
      </c>
      <c r="AD16" s="81"/>
      <c r="AE16" s="81" t="b">
        <v>0</v>
      </c>
      <c r="AF16" s="81">
        <v>0</v>
      </c>
      <c r="AG16" s="89" t="s">
        <v>2530</v>
      </c>
      <c r="AH16" s="81" t="b">
        <v>0</v>
      </c>
      <c r="AI16" s="81" t="s">
        <v>2546</v>
      </c>
      <c r="AJ16" s="81"/>
      <c r="AK16" s="89" t="s">
        <v>2530</v>
      </c>
      <c r="AL16" s="81" t="b">
        <v>0</v>
      </c>
      <c r="AM16" s="81">
        <v>27</v>
      </c>
      <c r="AN16" s="89" t="s">
        <v>2517</v>
      </c>
      <c r="AO16" s="81" t="s">
        <v>2559</v>
      </c>
      <c r="AP16" s="81" t="b">
        <v>0</v>
      </c>
      <c r="AQ16" s="89" t="s">
        <v>2517</v>
      </c>
      <c r="AR16" s="81" t="s">
        <v>178</v>
      </c>
      <c r="AS16" s="81">
        <v>0</v>
      </c>
      <c r="AT16" s="81">
        <v>0</v>
      </c>
      <c r="AU16" s="81"/>
      <c r="AV16" s="81"/>
      <c r="AW16" s="81"/>
      <c r="AX16" s="81"/>
      <c r="AY16" s="81"/>
      <c r="AZ16" s="81"/>
      <c r="BA16" s="81"/>
      <c r="BB16" s="81"/>
      <c r="BC16" s="80" t="str">
        <f>REPLACE(INDEX(GroupVertices[Group],MATCH(Edges[[#This Row],[Vertex 1]],GroupVertices[Vertex],0)),1,1,"")</f>
        <v>1</v>
      </c>
      <c r="BD16" s="80" t="str">
        <f>REPLACE(INDEX(GroupVertices[Group],MATCH(Edges[[#This Row],[Vertex 2]],GroupVertices[Vertex],0)),1,1,"")</f>
        <v>1</v>
      </c>
    </row>
    <row r="17" spans="1:56" ht="15">
      <c r="A17" s="66" t="s">
        <v>222</v>
      </c>
      <c r="B17" s="66" t="s">
        <v>491</v>
      </c>
      <c r="C17" s="67"/>
      <c r="D17" s="68"/>
      <c r="E17" s="69"/>
      <c r="F17" s="70"/>
      <c r="G17" s="67"/>
      <c r="H17" s="71"/>
      <c r="I17" s="72"/>
      <c r="J17" s="72"/>
      <c r="K17" s="34" t="s">
        <v>65</v>
      </c>
      <c r="L17" s="79">
        <v>17</v>
      </c>
      <c r="M17" s="79"/>
      <c r="N17" s="74"/>
      <c r="O17" s="81" t="s">
        <v>669</v>
      </c>
      <c r="P17" s="83">
        <v>43661.75927083333</v>
      </c>
      <c r="Q17" s="81" t="s">
        <v>678</v>
      </c>
      <c r="R17" s="81"/>
      <c r="S17" s="81"/>
      <c r="T17" s="81" t="s">
        <v>820</v>
      </c>
      <c r="U17" s="85" t="s">
        <v>863</v>
      </c>
      <c r="V17" s="85" t="s">
        <v>863</v>
      </c>
      <c r="W17" s="83">
        <v>43661.75927083333</v>
      </c>
      <c r="X17" s="87">
        <v>43661</v>
      </c>
      <c r="Y17" s="89" t="s">
        <v>1176</v>
      </c>
      <c r="Z17" s="85" t="s">
        <v>1597</v>
      </c>
      <c r="AA17" s="81"/>
      <c r="AB17" s="81"/>
      <c r="AC17" s="89" t="s">
        <v>2062</v>
      </c>
      <c r="AD17" s="81"/>
      <c r="AE17" s="81" t="b">
        <v>0</v>
      </c>
      <c r="AF17" s="81">
        <v>0</v>
      </c>
      <c r="AG17" s="89" t="s">
        <v>2530</v>
      </c>
      <c r="AH17" s="81" t="b">
        <v>0</v>
      </c>
      <c r="AI17" s="81" t="s">
        <v>2546</v>
      </c>
      <c r="AJ17" s="81"/>
      <c r="AK17" s="89" t="s">
        <v>2530</v>
      </c>
      <c r="AL17" s="81" t="b">
        <v>0</v>
      </c>
      <c r="AM17" s="81">
        <v>184</v>
      </c>
      <c r="AN17" s="89" t="s">
        <v>2445</v>
      </c>
      <c r="AO17" s="81" t="s">
        <v>2559</v>
      </c>
      <c r="AP17" s="81" t="b">
        <v>0</v>
      </c>
      <c r="AQ17" s="89" t="s">
        <v>2445</v>
      </c>
      <c r="AR17" s="81" t="s">
        <v>178</v>
      </c>
      <c r="AS17" s="81">
        <v>0</v>
      </c>
      <c r="AT17" s="81">
        <v>0</v>
      </c>
      <c r="AU17" s="81"/>
      <c r="AV17" s="81"/>
      <c r="AW17" s="81"/>
      <c r="AX17" s="81"/>
      <c r="AY17" s="81"/>
      <c r="AZ17" s="81"/>
      <c r="BA17" s="81"/>
      <c r="BB17" s="81"/>
      <c r="BC17" s="80" t="str">
        <f>REPLACE(INDEX(GroupVertices[Group],MATCH(Edges[[#This Row],[Vertex 1]],GroupVertices[Vertex],0)),1,1,"")</f>
        <v>1</v>
      </c>
      <c r="BD17" s="80" t="str">
        <f>REPLACE(INDEX(GroupVertices[Group],MATCH(Edges[[#This Row],[Vertex 2]],GroupVertices[Vertex],0)),1,1,"")</f>
        <v>9</v>
      </c>
    </row>
    <row r="18" spans="1:56" ht="15">
      <c r="A18" s="66" t="s">
        <v>222</v>
      </c>
      <c r="B18" s="66" t="s">
        <v>631</v>
      </c>
      <c r="C18" s="67"/>
      <c r="D18" s="68"/>
      <c r="E18" s="69"/>
      <c r="F18" s="70"/>
      <c r="G18" s="67"/>
      <c r="H18" s="71"/>
      <c r="I18" s="72"/>
      <c r="J18" s="72"/>
      <c r="K18" s="34" t="s">
        <v>65</v>
      </c>
      <c r="L18" s="79">
        <v>18</v>
      </c>
      <c r="M18" s="79"/>
      <c r="N18" s="74"/>
      <c r="O18" s="81" t="s">
        <v>670</v>
      </c>
      <c r="P18" s="83">
        <v>43661.75927083333</v>
      </c>
      <c r="Q18" s="81" t="s">
        <v>678</v>
      </c>
      <c r="R18" s="81"/>
      <c r="S18" s="81"/>
      <c r="T18" s="81" t="s">
        <v>820</v>
      </c>
      <c r="U18" s="85" t="s">
        <v>863</v>
      </c>
      <c r="V18" s="85" t="s">
        <v>863</v>
      </c>
      <c r="W18" s="83">
        <v>43661.75927083333</v>
      </c>
      <c r="X18" s="87">
        <v>43661</v>
      </c>
      <c r="Y18" s="89" t="s">
        <v>1176</v>
      </c>
      <c r="Z18" s="85" t="s">
        <v>1597</v>
      </c>
      <c r="AA18" s="81"/>
      <c r="AB18" s="81"/>
      <c r="AC18" s="89" t="s">
        <v>2062</v>
      </c>
      <c r="AD18" s="81"/>
      <c r="AE18" s="81" t="b">
        <v>0</v>
      </c>
      <c r="AF18" s="81">
        <v>0</v>
      </c>
      <c r="AG18" s="89" t="s">
        <v>2530</v>
      </c>
      <c r="AH18" s="81" t="b">
        <v>0</v>
      </c>
      <c r="AI18" s="81" t="s">
        <v>2546</v>
      </c>
      <c r="AJ18" s="81"/>
      <c r="AK18" s="89" t="s">
        <v>2530</v>
      </c>
      <c r="AL18" s="81" t="b">
        <v>0</v>
      </c>
      <c r="AM18" s="81">
        <v>184</v>
      </c>
      <c r="AN18" s="89" t="s">
        <v>2445</v>
      </c>
      <c r="AO18" s="81" t="s">
        <v>2559</v>
      </c>
      <c r="AP18" s="81" t="b">
        <v>0</v>
      </c>
      <c r="AQ18" s="89" t="s">
        <v>2445</v>
      </c>
      <c r="AR18" s="81" t="s">
        <v>178</v>
      </c>
      <c r="AS18" s="81">
        <v>0</v>
      </c>
      <c r="AT18" s="81">
        <v>0</v>
      </c>
      <c r="AU18" s="81"/>
      <c r="AV18" s="81"/>
      <c r="AW18" s="81"/>
      <c r="AX18" s="81"/>
      <c r="AY18" s="81"/>
      <c r="AZ18" s="81"/>
      <c r="BA18" s="81"/>
      <c r="BB18" s="81"/>
      <c r="BC18" s="80" t="str">
        <f>REPLACE(INDEX(GroupVertices[Group],MATCH(Edges[[#This Row],[Vertex 1]],GroupVertices[Vertex],0)),1,1,"")</f>
        <v>1</v>
      </c>
      <c r="BD18" s="80" t="str">
        <f>REPLACE(INDEX(GroupVertices[Group],MATCH(Edges[[#This Row],[Vertex 2]],GroupVertices[Vertex],0)),1,1,"")</f>
        <v>9</v>
      </c>
    </row>
    <row r="19" spans="1:56" ht="15">
      <c r="A19" s="66" t="s">
        <v>222</v>
      </c>
      <c r="B19" s="66" t="s">
        <v>593</v>
      </c>
      <c r="C19" s="67"/>
      <c r="D19" s="68"/>
      <c r="E19" s="69"/>
      <c r="F19" s="70"/>
      <c r="G19" s="67"/>
      <c r="H19" s="71"/>
      <c r="I19" s="72"/>
      <c r="J19" s="72"/>
      <c r="K19" s="34" t="s">
        <v>65</v>
      </c>
      <c r="L19" s="79">
        <v>19</v>
      </c>
      <c r="M19" s="79"/>
      <c r="N19" s="74"/>
      <c r="O19" s="81" t="s">
        <v>670</v>
      </c>
      <c r="P19" s="83">
        <v>43661.75927083333</v>
      </c>
      <c r="Q19" s="81" t="s">
        <v>678</v>
      </c>
      <c r="R19" s="81"/>
      <c r="S19" s="81"/>
      <c r="T19" s="81" t="s">
        <v>820</v>
      </c>
      <c r="U19" s="85" t="s">
        <v>863</v>
      </c>
      <c r="V19" s="85" t="s">
        <v>863</v>
      </c>
      <c r="W19" s="83">
        <v>43661.75927083333</v>
      </c>
      <c r="X19" s="87">
        <v>43661</v>
      </c>
      <c r="Y19" s="89" t="s">
        <v>1176</v>
      </c>
      <c r="Z19" s="85" t="s">
        <v>1597</v>
      </c>
      <c r="AA19" s="81"/>
      <c r="AB19" s="81"/>
      <c r="AC19" s="89" t="s">
        <v>2062</v>
      </c>
      <c r="AD19" s="81"/>
      <c r="AE19" s="81" t="b">
        <v>0</v>
      </c>
      <c r="AF19" s="81">
        <v>0</v>
      </c>
      <c r="AG19" s="89" t="s">
        <v>2530</v>
      </c>
      <c r="AH19" s="81" t="b">
        <v>0</v>
      </c>
      <c r="AI19" s="81" t="s">
        <v>2546</v>
      </c>
      <c r="AJ19" s="81"/>
      <c r="AK19" s="89" t="s">
        <v>2530</v>
      </c>
      <c r="AL19" s="81" t="b">
        <v>0</v>
      </c>
      <c r="AM19" s="81">
        <v>184</v>
      </c>
      <c r="AN19" s="89" t="s">
        <v>2445</v>
      </c>
      <c r="AO19" s="81" t="s">
        <v>2559</v>
      </c>
      <c r="AP19" s="81" t="b">
        <v>0</v>
      </c>
      <c r="AQ19" s="89" t="s">
        <v>2445</v>
      </c>
      <c r="AR19" s="81" t="s">
        <v>178</v>
      </c>
      <c r="AS19" s="81">
        <v>0</v>
      </c>
      <c r="AT19" s="81">
        <v>0</v>
      </c>
      <c r="AU19" s="81"/>
      <c r="AV19" s="81"/>
      <c r="AW19" s="81"/>
      <c r="AX19" s="81"/>
      <c r="AY19" s="81"/>
      <c r="AZ19" s="81"/>
      <c r="BA19" s="81"/>
      <c r="BB19" s="81"/>
      <c r="BC19" s="80" t="str">
        <f>REPLACE(INDEX(GroupVertices[Group],MATCH(Edges[[#This Row],[Vertex 1]],GroupVertices[Vertex],0)),1,1,"")</f>
        <v>1</v>
      </c>
      <c r="BD19" s="80" t="str">
        <f>REPLACE(INDEX(GroupVertices[Group],MATCH(Edges[[#This Row],[Vertex 2]],GroupVertices[Vertex],0)),1,1,"")</f>
        <v>1</v>
      </c>
    </row>
    <row r="20" spans="1:56" ht="15">
      <c r="A20" s="66" t="s">
        <v>222</v>
      </c>
      <c r="B20" s="66" t="s">
        <v>491</v>
      </c>
      <c r="C20" s="67"/>
      <c r="D20" s="68"/>
      <c r="E20" s="69"/>
      <c r="F20" s="70"/>
      <c r="G20" s="67"/>
      <c r="H20" s="71"/>
      <c r="I20" s="72"/>
      <c r="J20" s="72"/>
      <c r="K20" s="34" t="s">
        <v>65</v>
      </c>
      <c r="L20" s="79">
        <v>20</v>
      </c>
      <c r="M20" s="79"/>
      <c r="N20" s="74"/>
      <c r="O20" s="81" t="s">
        <v>669</v>
      </c>
      <c r="P20" s="83">
        <v>43661.759363425925</v>
      </c>
      <c r="Q20" s="81" t="s">
        <v>673</v>
      </c>
      <c r="R20" s="81"/>
      <c r="S20" s="81"/>
      <c r="T20" s="81" t="s">
        <v>820</v>
      </c>
      <c r="U20" s="85" t="s">
        <v>861</v>
      </c>
      <c r="V20" s="85" t="s">
        <v>861</v>
      </c>
      <c r="W20" s="83">
        <v>43661.759363425925</v>
      </c>
      <c r="X20" s="87">
        <v>43661</v>
      </c>
      <c r="Y20" s="89" t="s">
        <v>1177</v>
      </c>
      <c r="Z20" s="85" t="s">
        <v>1598</v>
      </c>
      <c r="AA20" s="81"/>
      <c r="AB20" s="81"/>
      <c r="AC20" s="89" t="s">
        <v>2063</v>
      </c>
      <c r="AD20" s="81"/>
      <c r="AE20" s="81" t="b">
        <v>0</v>
      </c>
      <c r="AF20" s="81">
        <v>0</v>
      </c>
      <c r="AG20" s="89" t="s">
        <v>2530</v>
      </c>
      <c r="AH20" s="81" t="b">
        <v>0</v>
      </c>
      <c r="AI20" s="81" t="s">
        <v>2546</v>
      </c>
      <c r="AJ20" s="81"/>
      <c r="AK20" s="89" t="s">
        <v>2530</v>
      </c>
      <c r="AL20" s="81" t="b">
        <v>0</v>
      </c>
      <c r="AM20" s="81">
        <v>111</v>
      </c>
      <c r="AN20" s="89" t="s">
        <v>2343</v>
      </c>
      <c r="AO20" s="81" t="s">
        <v>2559</v>
      </c>
      <c r="AP20" s="81" t="b">
        <v>0</v>
      </c>
      <c r="AQ20" s="89" t="s">
        <v>2343</v>
      </c>
      <c r="AR20" s="81" t="s">
        <v>178</v>
      </c>
      <c r="AS20" s="81">
        <v>0</v>
      </c>
      <c r="AT20" s="81">
        <v>0</v>
      </c>
      <c r="AU20" s="81"/>
      <c r="AV20" s="81"/>
      <c r="AW20" s="81"/>
      <c r="AX20" s="81"/>
      <c r="AY20" s="81"/>
      <c r="AZ20" s="81"/>
      <c r="BA20" s="81"/>
      <c r="BB20" s="81"/>
      <c r="BC20" s="80" t="str">
        <f>REPLACE(INDEX(GroupVertices[Group],MATCH(Edges[[#This Row],[Vertex 1]],GroupVertices[Vertex],0)),1,1,"")</f>
        <v>1</v>
      </c>
      <c r="BD20" s="80" t="str">
        <f>REPLACE(INDEX(GroupVertices[Group],MATCH(Edges[[#This Row],[Vertex 2]],GroupVertices[Vertex],0)),1,1,"")</f>
        <v>9</v>
      </c>
    </row>
    <row r="21" spans="1:56" ht="15">
      <c r="A21" s="66" t="s">
        <v>222</v>
      </c>
      <c r="B21" s="66" t="s">
        <v>628</v>
      </c>
      <c r="C21" s="67"/>
      <c r="D21" s="68"/>
      <c r="E21" s="69"/>
      <c r="F21" s="70"/>
      <c r="G21" s="67"/>
      <c r="H21" s="71"/>
      <c r="I21" s="72"/>
      <c r="J21" s="72"/>
      <c r="K21" s="34" t="s">
        <v>65</v>
      </c>
      <c r="L21" s="79">
        <v>21</v>
      </c>
      <c r="M21" s="79"/>
      <c r="N21" s="74"/>
      <c r="O21" s="81" t="s">
        <v>670</v>
      </c>
      <c r="P21" s="83">
        <v>43661.759363425925</v>
      </c>
      <c r="Q21" s="81" t="s">
        <v>673</v>
      </c>
      <c r="R21" s="81"/>
      <c r="S21" s="81"/>
      <c r="T21" s="81" t="s">
        <v>820</v>
      </c>
      <c r="U21" s="85" t="s">
        <v>861</v>
      </c>
      <c r="V21" s="85" t="s">
        <v>861</v>
      </c>
      <c r="W21" s="83">
        <v>43661.759363425925</v>
      </c>
      <c r="X21" s="87">
        <v>43661</v>
      </c>
      <c r="Y21" s="89" t="s">
        <v>1177</v>
      </c>
      <c r="Z21" s="85" t="s">
        <v>1598</v>
      </c>
      <c r="AA21" s="81"/>
      <c r="AB21" s="81"/>
      <c r="AC21" s="89" t="s">
        <v>2063</v>
      </c>
      <c r="AD21" s="81"/>
      <c r="AE21" s="81" t="b">
        <v>0</v>
      </c>
      <c r="AF21" s="81">
        <v>0</v>
      </c>
      <c r="AG21" s="89" t="s">
        <v>2530</v>
      </c>
      <c r="AH21" s="81" t="b">
        <v>0</v>
      </c>
      <c r="AI21" s="81" t="s">
        <v>2546</v>
      </c>
      <c r="AJ21" s="81"/>
      <c r="AK21" s="89" t="s">
        <v>2530</v>
      </c>
      <c r="AL21" s="81" t="b">
        <v>0</v>
      </c>
      <c r="AM21" s="81">
        <v>111</v>
      </c>
      <c r="AN21" s="89" t="s">
        <v>2343</v>
      </c>
      <c r="AO21" s="81" t="s">
        <v>2559</v>
      </c>
      <c r="AP21" s="81" t="b">
        <v>0</v>
      </c>
      <c r="AQ21" s="89" t="s">
        <v>2343</v>
      </c>
      <c r="AR21" s="81" t="s">
        <v>178</v>
      </c>
      <c r="AS21" s="81">
        <v>0</v>
      </c>
      <c r="AT21" s="81">
        <v>0</v>
      </c>
      <c r="AU21" s="81"/>
      <c r="AV21" s="81"/>
      <c r="AW21" s="81"/>
      <c r="AX21" s="81"/>
      <c r="AY21" s="81"/>
      <c r="AZ21" s="81"/>
      <c r="BA21" s="81"/>
      <c r="BB21" s="81"/>
      <c r="BC21" s="80" t="str">
        <f>REPLACE(INDEX(GroupVertices[Group],MATCH(Edges[[#This Row],[Vertex 1]],GroupVertices[Vertex],0)),1,1,"")</f>
        <v>1</v>
      </c>
      <c r="BD21" s="80" t="str">
        <f>REPLACE(INDEX(GroupVertices[Group],MATCH(Edges[[#This Row],[Vertex 2]],GroupVertices[Vertex],0)),1,1,"")</f>
        <v>9</v>
      </c>
    </row>
    <row r="22" spans="1:56" ht="15">
      <c r="A22" s="66" t="s">
        <v>223</v>
      </c>
      <c r="B22" s="66" t="s">
        <v>601</v>
      </c>
      <c r="C22" s="67"/>
      <c r="D22" s="68"/>
      <c r="E22" s="69"/>
      <c r="F22" s="70"/>
      <c r="G22" s="67"/>
      <c r="H22" s="71"/>
      <c r="I22" s="72"/>
      <c r="J22" s="72"/>
      <c r="K22" s="34" t="s">
        <v>65</v>
      </c>
      <c r="L22" s="79">
        <v>22</v>
      </c>
      <c r="M22" s="79"/>
      <c r="N22" s="74"/>
      <c r="O22" s="81" t="s">
        <v>669</v>
      </c>
      <c r="P22" s="83">
        <v>43661.75944444445</v>
      </c>
      <c r="Q22" s="81" t="s">
        <v>672</v>
      </c>
      <c r="R22" s="81"/>
      <c r="S22" s="81"/>
      <c r="T22" s="81" t="s">
        <v>820</v>
      </c>
      <c r="U22" s="81"/>
      <c r="V22" s="85" t="s">
        <v>931</v>
      </c>
      <c r="W22" s="83">
        <v>43661.75944444445</v>
      </c>
      <c r="X22" s="87">
        <v>43661</v>
      </c>
      <c r="Y22" s="89" t="s">
        <v>1178</v>
      </c>
      <c r="Z22" s="85" t="s">
        <v>1599</v>
      </c>
      <c r="AA22" s="81"/>
      <c r="AB22" s="81"/>
      <c r="AC22" s="89" t="s">
        <v>2064</v>
      </c>
      <c r="AD22" s="81"/>
      <c r="AE22" s="81" t="b">
        <v>0</v>
      </c>
      <c r="AF22" s="81">
        <v>0</v>
      </c>
      <c r="AG22" s="89" t="s">
        <v>2530</v>
      </c>
      <c r="AH22" s="81" t="b">
        <v>0</v>
      </c>
      <c r="AI22" s="81" t="s">
        <v>2546</v>
      </c>
      <c r="AJ22" s="81"/>
      <c r="AK22" s="89" t="s">
        <v>2530</v>
      </c>
      <c r="AL22" s="81" t="b">
        <v>0</v>
      </c>
      <c r="AM22" s="81">
        <v>418</v>
      </c>
      <c r="AN22" s="89" t="s">
        <v>2487</v>
      </c>
      <c r="AO22" s="81" t="s">
        <v>2560</v>
      </c>
      <c r="AP22" s="81" t="b">
        <v>0</v>
      </c>
      <c r="AQ22" s="89" t="s">
        <v>2487</v>
      </c>
      <c r="AR22" s="81" t="s">
        <v>178</v>
      </c>
      <c r="AS22" s="81">
        <v>0</v>
      </c>
      <c r="AT22" s="81">
        <v>0</v>
      </c>
      <c r="AU22" s="81"/>
      <c r="AV22" s="81"/>
      <c r="AW22" s="81"/>
      <c r="AX22" s="81"/>
      <c r="AY22" s="81"/>
      <c r="AZ22" s="81"/>
      <c r="BA22" s="81"/>
      <c r="BB22" s="81"/>
      <c r="BC22" s="80" t="str">
        <f>REPLACE(INDEX(GroupVertices[Group],MATCH(Edges[[#This Row],[Vertex 1]],GroupVertices[Vertex],0)),1,1,"")</f>
        <v>7</v>
      </c>
      <c r="BD22" s="80" t="str">
        <f>REPLACE(INDEX(GroupVertices[Group],MATCH(Edges[[#This Row],[Vertex 2]],GroupVertices[Vertex],0)),1,1,"")</f>
        <v>7</v>
      </c>
    </row>
    <row r="23" spans="1:56" ht="15">
      <c r="A23" s="66" t="s">
        <v>223</v>
      </c>
      <c r="B23" s="66" t="s">
        <v>626</v>
      </c>
      <c r="C23" s="67"/>
      <c r="D23" s="68"/>
      <c r="E23" s="69"/>
      <c r="F23" s="70"/>
      <c r="G23" s="67"/>
      <c r="H23" s="71"/>
      <c r="I23" s="72"/>
      <c r="J23" s="72"/>
      <c r="K23" s="34" t="s">
        <v>65</v>
      </c>
      <c r="L23" s="79">
        <v>23</v>
      </c>
      <c r="M23" s="79"/>
      <c r="N23" s="74"/>
      <c r="O23" s="81" t="s">
        <v>670</v>
      </c>
      <c r="P23" s="83">
        <v>43661.75944444445</v>
      </c>
      <c r="Q23" s="81" t="s">
        <v>672</v>
      </c>
      <c r="R23" s="81"/>
      <c r="S23" s="81"/>
      <c r="T23" s="81" t="s">
        <v>820</v>
      </c>
      <c r="U23" s="81"/>
      <c r="V23" s="85" t="s">
        <v>931</v>
      </c>
      <c r="W23" s="83">
        <v>43661.75944444445</v>
      </c>
      <c r="X23" s="87">
        <v>43661</v>
      </c>
      <c r="Y23" s="89" t="s">
        <v>1178</v>
      </c>
      <c r="Z23" s="85" t="s">
        <v>1599</v>
      </c>
      <c r="AA23" s="81"/>
      <c r="AB23" s="81"/>
      <c r="AC23" s="89" t="s">
        <v>2064</v>
      </c>
      <c r="AD23" s="81"/>
      <c r="AE23" s="81" t="b">
        <v>0</v>
      </c>
      <c r="AF23" s="81">
        <v>0</v>
      </c>
      <c r="AG23" s="89" t="s">
        <v>2530</v>
      </c>
      <c r="AH23" s="81" t="b">
        <v>0</v>
      </c>
      <c r="AI23" s="81" t="s">
        <v>2546</v>
      </c>
      <c r="AJ23" s="81"/>
      <c r="AK23" s="89" t="s">
        <v>2530</v>
      </c>
      <c r="AL23" s="81" t="b">
        <v>0</v>
      </c>
      <c r="AM23" s="81">
        <v>418</v>
      </c>
      <c r="AN23" s="89" t="s">
        <v>2487</v>
      </c>
      <c r="AO23" s="81" t="s">
        <v>2560</v>
      </c>
      <c r="AP23" s="81" t="b">
        <v>0</v>
      </c>
      <c r="AQ23" s="89" t="s">
        <v>2487</v>
      </c>
      <c r="AR23" s="81" t="s">
        <v>178</v>
      </c>
      <c r="AS23" s="81">
        <v>0</v>
      </c>
      <c r="AT23" s="81">
        <v>0</v>
      </c>
      <c r="AU23" s="81"/>
      <c r="AV23" s="81"/>
      <c r="AW23" s="81"/>
      <c r="AX23" s="81"/>
      <c r="AY23" s="81"/>
      <c r="AZ23" s="81"/>
      <c r="BA23" s="81"/>
      <c r="BB23" s="81"/>
      <c r="BC23" s="80" t="str">
        <f>REPLACE(INDEX(GroupVertices[Group],MATCH(Edges[[#This Row],[Vertex 1]],GroupVertices[Vertex],0)),1,1,"")</f>
        <v>7</v>
      </c>
      <c r="BD23" s="80" t="str">
        <f>REPLACE(INDEX(GroupVertices[Group],MATCH(Edges[[#This Row],[Vertex 2]],GroupVertices[Vertex],0)),1,1,"")</f>
        <v>7</v>
      </c>
    </row>
    <row r="24" spans="1:56" ht="15">
      <c r="A24" s="66" t="s">
        <v>223</v>
      </c>
      <c r="B24" s="66" t="s">
        <v>593</v>
      </c>
      <c r="C24" s="67"/>
      <c r="D24" s="68"/>
      <c r="E24" s="69"/>
      <c r="F24" s="70"/>
      <c r="G24" s="67"/>
      <c r="H24" s="71"/>
      <c r="I24" s="72"/>
      <c r="J24" s="72"/>
      <c r="K24" s="34" t="s">
        <v>65</v>
      </c>
      <c r="L24" s="79">
        <v>24</v>
      </c>
      <c r="M24" s="79"/>
      <c r="N24" s="74"/>
      <c r="O24" s="81" t="s">
        <v>670</v>
      </c>
      <c r="P24" s="83">
        <v>43661.75944444445</v>
      </c>
      <c r="Q24" s="81" t="s">
        <v>672</v>
      </c>
      <c r="R24" s="81"/>
      <c r="S24" s="81"/>
      <c r="T24" s="81" t="s">
        <v>820</v>
      </c>
      <c r="U24" s="81"/>
      <c r="V24" s="85" t="s">
        <v>931</v>
      </c>
      <c r="W24" s="83">
        <v>43661.75944444445</v>
      </c>
      <c r="X24" s="87">
        <v>43661</v>
      </c>
      <c r="Y24" s="89" t="s">
        <v>1178</v>
      </c>
      <c r="Z24" s="85" t="s">
        <v>1599</v>
      </c>
      <c r="AA24" s="81"/>
      <c r="AB24" s="81"/>
      <c r="AC24" s="89" t="s">
        <v>2064</v>
      </c>
      <c r="AD24" s="81"/>
      <c r="AE24" s="81" t="b">
        <v>0</v>
      </c>
      <c r="AF24" s="81">
        <v>0</v>
      </c>
      <c r="AG24" s="89" t="s">
        <v>2530</v>
      </c>
      <c r="AH24" s="81" t="b">
        <v>0</v>
      </c>
      <c r="AI24" s="81" t="s">
        <v>2546</v>
      </c>
      <c r="AJ24" s="81"/>
      <c r="AK24" s="89" t="s">
        <v>2530</v>
      </c>
      <c r="AL24" s="81" t="b">
        <v>0</v>
      </c>
      <c r="AM24" s="81">
        <v>418</v>
      </c>
      <c r="AN24" s="89" t="s">
        <v>2487</v>
      </c>
      <c r="AO24" s="81" t="s">
        <v>2560</v>
      </c>
      <c r="AP24" s="81" t="b">
        <v>0</v>
      </c>
      <c r="AQ24" s="89" t="s">
        <v>2487</v>
      </c>
      <c r="AR24" s="81" t="s">
        <v>178</v>
      </c>
      <c r="AS24" s="81">
        <v>0</v>
      </c>
      <c r="AT24" s="81">
        <v>0</v>
      </c>
      <c r="AU24" s="81"/>
      <c r="AV24" s="81"/>
      <c r="AW24" s="81"/>
      <c r="AX24" s="81"/>
      <c r="AY24" s="81"/>
      <c r="AZ24" s="81"/>
      <c r="BA24" s="81"/>
      <c r="BB24" s="81"/>
      <c r="BC24" s="80" t="str">
        <f>REPLACE(INDEX(GroupVertices[Group],MATCH(Edges[[#This Row],[Vertex 1]],GroupVertices[Vertex],0)),1,1,"")</f>
        <v>7</v>
      </c>
      <c r="BD24" s="80" t="str">
        <f>REPLACE(INDEX(GroupVertices[Group],MATCH(Edges[[#This Row],[Vertex 2]],GroupVertices[Vertex],0)),1,1,"")</f>
        <v>1</v>
      </c>
    </row>
    <row r="25" spans="1:56" ht="15">
      <c r="A25" s="66" t="s">
        <v>223</v>
      </c>
      <c r="B25" s="66" t="s">
        <v>627</v>
      </c>
      <c r="C25" s="67"/>
      <c r="D25" s="68"/>
      <c r="E25" s="69"/>
      <c r="F25" s="70"/>
      <c r="G25" s="67"/>
      <c r="H25" s="71"/>
      <c r="I25" s="72"/>
      <c r="J25" s="72"/>
      <c r="K25" s="34" t="s">
        <v>65</v>
      </c>
      <c r="L25" s="79">
        <v>25</v>
      </c>
      <c r="M25" s="79"/>
      <c r="N25" s="74"/>
      <c r="O25" s="81" t="s">
        <v>670</v>
      </c>
      <c r="P25" s="83">
        <v>43661.75944444445</v>
      </c>
      <c r="Q25" s="81" t="s">
        <v>672</v>
      </c>
      <c r="R25" s="81"/>
      <c r="S25" s="81"/>
      <c r="T25" s="81" t="s">
        <v>820</v>
      </c>
      <c r="U25" s="81"/>
      <c r="V25" s="85" t="s">
        <v>931</v>
      </c>
      <c r="W25" s="83">
        <v>43661.75944444445</v>
      </c>
      <c r="X25" s="87">
        <v>43661</v>
      </c>
      <c r="Y25" s="89" t="s">
        <v>1178</v>
      </c>
      <c r="Z25" s="85" t="s">
        <v>1599</v>
      </c>
      <c r="AA25" s="81"/>
      <c r="AB25" s="81"/>
      <c r="AC25" s="89" t="s">
        <v>2064</v>
      </c>
      <c r="AD25" s="81"/>
      <c r="AE25" s="81" t="b">
        <v>0</v>
      </c>
      <c r="AF25" s="81">
        <v>0</v>
      </c>
      <c r="AG25" s="89" t="s">
        <v>2530</v>
      </c>
      <c r="AH25" s="81" t="b">
        <v>0</v>
      </c>
      <c r="AI25" s="81" t="s">
        <v>2546</v>
      </c>
      <c r="AJ25" s="81"/>
      <c r="AK25" s="89" t="s">
        <v>2530</v>
      </c>
      <c r="AL25" s="81" t="b">
        <v>0</v>
      </c>
      <c r="AM25" s="81">
        <v>418</v>
      </c>
      <c r="AN25" s="89" t="s">
        <v>2487</v>
      </c>
      <c r="AO25" s="81" t="s">
        <v>2560</v>
      </c>
      <c r="AP25" s="81" t="b">
        <v>0</v>
      </c>
      <c r="AQ25" s="89" t="s">
        <v>2487</v>
      </c>
      <c r="AR25" s="81" t="s">
        <v>178</v>
      </c>
      <c r="AS25" s="81">
        <v>0</v>
      </c>
      <c r="AT25" s="81">
        <v>0</v>
      </c>
      <c r="AU25" s="81"/>
      <c r="AV25" s="81"/>
      <c r="AW25" s="81"/>
      <c r="AX25" s="81"/>
      <c r="AY25" s="81"/>
      <c r="AZ25" s="81"/>
      <c r="BA25" s="81"/>
      <c r="BB25" s="81"/>
      <c r="BC25" s="80" t="str">
        <f>REPLACE(INDEX(GroupVertices[Group],MATCH(Edges[[#This Row],[Vertex 1]],GroupVertices[Vertex],0)),1,1,"")</f>
        <v>7</v>
      </c>
      <c r="BD25" s="80" t="str">
        <f>REPLACE(INDEX(GroupVertices[Group],MATCH(Edges[[#This Row],[Vertex 2]],GroupVertices[Vertex],0)),1,1,"")</f>
        <v>7</v>
      </c>
    </row>
    <row r="26" spans="1:56" ht="15">
      <c r="A26" s="66" t="s">
        <v>224</v>
      </c>
      <c r="B26" s="66" t="s">
        <v>639</v>
      </c>
      <c r="C26" s="67"/>
      <c r="D26" s="68"/>
      <c r="E26" s="69"/>
      <c r="F26" s="70"/>
      <c r="G26" s="67"/>
      <c r="H26" s="71"/>
      <c r="I26" s="72"/>
      <c r="J26" s="72"/>
      <c r="K26" s="34" t="s">
        <v>65</v>
      </c>
      <c r="L26" s="79">
        <v>26</v>
      </c>
      <c r="M26" s="79"/>
      <c r="N26" s="74"/>
      <c r="O26" s="81" t="s">
        <v>671</v>
      </c>
      <c r="P26" s="83">
        <v>43661.759467592594</v>
      </c>
      <c r="Q26" s="81" t="s">
        <v>689</v>
      </c>
      <c r="R26" s="81"/>
      <c r="S26" s="81"/>
      <c r="T26" s="81"/>
      <c r="U26" s="81"/>
      <c r="V26" s="85" t="s">
        <v>932</v>
      </c>
      <c r="W26" s="83">
        <v>43661.759467592594</v>
      </c>
      <c r="X26" s="87">
        <v>43661</v>
      </c>
      <c r="Y26" s="89" t="s">
        <v>1179</v>
      </c>
      <c r="Z26" s="85" t="s">
        <v>1600</v>
      </c>
      <c r="AA26" s="81"/>
      <c r="AB26" s="81"/>
      <c r="AC26" s="89" t="s">
        <v>2065</v>
      </c>
      <c r="AD26" s="89" t="s">
        <v>2522</v>
      </c>
      <c r="AE26" s="81" t="b">
        <v>0</v>
      </c>
      <c r="AF26" s="81">
        <v>1</v>
      </c>
      <c r="AG26" s="89" t="s">
        <v>2533</v>
      </c>
      <c r="AH26" s="81" t="b">
        <v>0</v>
      </c>
      <c r="AI26" s="81" t="s">
        <v>2546</v>
      </c>
      <c r="AJ26" s="81"/>
      <c r="AK26" s="89" t="s">
        <v>2530</v>
      </c>
      <c r="AL26" s="81" t="b">
        <v>0</v>
      </c>
      <c r="AM26" s="81">
        <v>0</v>
      </c>
      <c r="AN26" s="89" t="s">
        <v>2530</v>
      </c>
      <c r="AO26" s="81" t="s">
        <v>2559</v>
      </c>
      <c r="AP26" s="81" t="b">
        <v>0</v>
      </c>
      <c r="AQ26" s="89" t="s">
        <v>2522</v>
      </c>
      <c r="AR26" s="81" t="s">
        <v>178</v>
      </c>
      <c r="AS26" s="81">
        <v>0</v>
      </c>
      <c r="AT26" s="81">
        <v>0</v>
      </c>
      <c r="AU26" s="81"/>
      <c r="AV26" s="81"/>
      <c r="AW26" s="81"/>
      <c r="AX26" s="81"/>
      <c r="AY26" s="81"/>
      <c r="AZ26" s="81"/>
      <c r="BA26" s="81"/>
      <c r="BB26" s="81"/>
      <c r="BC26" s="80" t="str">
        <f>REPLACE(INDEX(GroupVertices[Group],MATCH(Edges[[#This Row],[Vertex 1]],GroupVertices[Vertex],0)),1,1,"")</f>
        <v>15</v>
      </c>
      <c r="BD26" s="80" t="str">
        <f>REPLACE(INDEX(GroupVertices[Group],MATCH(Edges[[#This Row],[Vertex 2]],GroupVertices[Vertex],0)),1,1,"")</f>
        <v>15</v>
      </c>
    </row>
    <row r="27" spans="1:56" ht="15">
      <c r="A27" s="66" t="s">
        <v>224</v>
      </c>
      <c r="B27" s="66" t="s">
        <v>640</v>
      </c>
      <c r="C27" s="67"/>
      <c r="D27" s="68"/>
      <c r="E27" s="69"/>
      <c r="F27" s="70"/>
      <c r="G27" s="67"/>
      <c r="H27" s="71"/>
      <c r="I27" s="72"/>
      <c r="J27" s="72"/>
      <c r="K27" s="34" t="s">
        <v>65</v>
      </c>
      <c r="L27" s="79">
        <v>27</v>
      </c>
      <c r="M27" s="79"/>
      <c r="N27" s="74"/>
      <c r="O27" s="81" t="s">
        <v>670</v>
      </c>
      <c r="P27" s="83">
        <v>43661.759467592594</v>
      </c>
      <c r="Q27" s="81" t="s">
        <v>689</v>
      </c>
      <c r="R27" s="81"/>
      <c r="S27" s="81"/>
      <c r="T27" s="81"/>
      <c r="U27" s="81"/>
      <c r="V27" s="85" t="s">
        <v>932</v>
      </c>
      <c r="W27" s="83">
        <v>43661.759467592594</v>
      </c>
      <c r="X27" s="87">
        <v>43661</v>
      </c>
      <c r="Y27" s="89" t="s">
        <v>1179</v>
      </c>
      <c r="Z27" s="85" t="s">
        <v>1600</v>
      </c>
      <c r="AA27" s="81"/>
      <c r="AB27" s="81"/>
      <c r="AC27" s="89" t="s">
        <v>2065</v>
      </c>
      <c r="AD27" s="89" t="s">
        <v>2522</v>
      </c>
      <c r="AE27" s="81" t="b">
        <v>0</v>
      </c>
      <c r="AF27" s="81">
        <v>1</v>
      </c>
      <c r="AG27" s="89" t="s">
        <v>2533</v>
      </c>
      <c r="AH27" s="81" t="b">
        <v>0</v>
      </c>
      <c r="AI27" s="81" t="s">
        <v>2546</v>
      </c>
      <c r="AJ27" s="81"/>
      <c r="AK27" s="89" t="s">
        <v>2530</v>
      </c>
      <c r="AL27" s="81" t="b">
        <v>0</v>
      </c>
      <c r="AM27" s="81">
        <v>0</v>
      </c>
      <c r="AN27" s="89" t="s">
        <v>2530</v>
      </c>
      <c r="AO27" s="81" t="s">
        <v>2559</v>
      </c>
      <c r="AP27" s="81" t="b">
        <v>0</v>
      </c>
      <c r="AQ27" s="89" t="s">
        <v>2522</v>
      </c>
      <c r="AR27" s="81" t="s">
        <v>178</v>
      </c>
      <c r="AS27" s="81">
        <v>0</v>
      </c>
      <c r="AT27" s="81">
        <v>0</v>
      </c>
      <c r="AU27" s="81"/>
      <c r="AV27" s="81"/>
      <c r="AW27" s="81"/>
      <c r="AX27" s="81"/>
      <c r="AY27" s="81"/>
      <c r="AZ27" s="81"/>
      <c r="BA27" s="81"/>
      <c r="BB27" s="81"/>
      <c r="BC27" s="80" t="str">
        <f>REPLACE(INDEX(GroupVertices[Group],MATCH(Edges[[#This Row],[Vertex 1]],GroupVertices[Vertex],0)),1,1,"")</f>
        <v>15</v>
      </c>
      <c r="BD27" s="80" t="str">
        <f>REPLACE(INDEX(GroupVertices[Group],MATCH(Edges[[#This Row],[Vertex 2]],GroupVertices[Vertex],0)),1,1,"")</f>
        <v>15</v>
      </c>
    </row>
    <row r="28" spans="1:56" ht="15">
      <c r="A28" s="66" t="s">
        <v>225</v>
      </c>
      <c r="B28" s="66" t="s">
        <v>601</v>
      </c>
      <c r="C28" s="67"/>
      <c r="D28" s="68"/>
      <c r="E28" s="69"/>
      <c r="F28" s="70"/>
      <c r="G28" s="67"/>
      <c r="H28" s="71"/>
      <c r="I28" s="72"/>
      <c r="J28" s="72"/>
      <c r="K28" s="34" t="s">
        <v>65</v>
      </c>
      <c r="L28" s="79">
        <v>28</v>
      </c>
      <c r="M28" s="79"/>
      <c r="N28" s="74"/>
      <c r="O28" s="81" t="s">
        <v>669</v>
      </c>
      <c r="P28" s="83">
        <v>43661.759722222225</v>
      </c>
      <c r="Q28" s="81" t="s">
        <v>672</v>
      </c>
      <c r="R28" s="81"/>
      <c r="S28" s="81"/>
      <c r="T28" s="81" t="s">
        <v>820</v>
      </c>
      <c r="U28" s="81"/>
      <c r="V28" s="85" t="s">
        <v>933</v>
      </c>
      <c r="W28" s="83">
        <v>43661.759722222225</v>
      </c>
      <c r="X28" s="87">
        <v>43661</v>
      </c>
      <c r="Y28" s="89" t="s">
        <v>1180</v>
      </c>
      <c r="Z28" s="85" t="s">
        <v>1601</v>
      </c>
      <c r="AA28" s="81"/>
      <c r="AB28" s="81"/>
      <c r="AC28" s="89" t="s">
        <v>2066</v>
      </c>
      <c r="AD28" s="81"/>
      <c r="AE28" s="81" t="b">
        <v>0</v>
      </c>
      <c r="AF28" s="81">
        <v>0</v>
      </c>
      <c r="AG28" s="89" t="s">
        <v>2530</v>
      </c>
      <c r="AH28" s="81" t="b">
        <v>0</v>
      </c>
      <c r="AI28" s="81" t="s">
        <v>2546</v>
      </c>
      <c r="AJ28" s="81"/>
      <c r="AK28" s="89" t="s">
        <v>2530</v>
      </c>
      <c r="AL28" s="81" t="b">
        <v>0</v>
      </c>
      <c r="AM28" s="81">
        <v>418</v>
      </c>
      <c r="AN28" s="89" t="s">
        <v>2487</v>
      </c>
      <c r="AO28" s="81" t="s">
        <v>2559</v>
      </c>
      <c r="AP28" s="81" t="b">
        <v>0</v>
      </c>
      <c r="AQ28" s="89" t="s">
        <v>2487</v>
      </c>
      <c r="AR28" s="81" t="s">
        <v>178</v>
      </c>
      <c r="AS28" s="81">
        <v>0</v>
      </c>
      <c r="AT28" s="81">
        <v>0</v>
      </c>
      <c r="AU28" s="81"/>
      <c r="AV28" s="81"/>
      <c r="AW28" s="81"/>
      <c r="AX28" s="81"/>
      <c r="AY28" s="81"/>
      <c r="AZ28" s="81"/>
      <c r="BA28" s="81"/>
      <c r="BB28" s="81"/>
      <c r="BC28" s="80" t="str">
        <f>REPLACE(INDEX(GroupVertices[Group],MATCH(Edges[[#This Row],[Vertex 1]],GroupVertices[Vertex],0)),1,1,"")</f>
        <v>7</v>
      </c>
      <c r="BD28" s="80" t="str">
        <f>REPLACE(INDEX(GroupVertices[Group],MATCH(Edges[[#This Row],[Vertex 2]],GroupVertices[Vertex],0)),1,1,"")</f>
        <v>7</v>
      </c>
    </row>
    <row r="29" spans="1:56" ht="15">
      <c r="A29" s="66" t="s">
        <v>225</v>
      </c>
      <c r="B29" s="66" t="s">
        <v>626</v>
      </c>
      <c r="C29" s="67"/>
      <c r="D29" s="68"/>
      <c r="E29" s="69"/>
      <c r="F29" s="70"/>
      <c r="G29" s="67"/>
      <c r="H29" s="71"/>
      <c r="I29" s="72"/>
      <c r="J29" s="72"/>
      <c r="K29" s="34" t="s">
        <v>65</v>
      </c>
      <c r="L29" s="79">
        <v>29</v>
      </c>
      <c r="M29" s="79"/>
      <c r="N29" s="74"/>
      <c r="O29" s="81" t="s">
        <v>670</v>
      </c>
      <c r="P29" s="83">
        <v>43661.759722222225</v>
      </c>
      <c r="Q29" s="81" t="s">
        <v>672</v>
      </c>
      <c r="R29" s="81"/>
      <c r="S29" s="81"/>
      <c r="T29" s="81" t="s">
        <v>820</v>
      </c>
      <c r="U29" s="81"/>
      <c r="V29" s="85" t="s">
        <v>933</v>
      </c>
      <c r="W29" s="83">
        <v>43661.759722222225</v>
      </c>
      <c r="X29" s="87">
        <v>43661</v>
      </c>
      <c r="Y29" s="89" t="s">
        <v>1180</v>
      </c>
      <c r="Z29" s="85" t="s">
        <v>1601</v>
      </c>
      <c r="AA29" s="81"/>
      <c r="AB29" s="81"/>
      <c r="AC29" s="89" t="s">
        <v>2066</v>
      </c>
      <c r="AD29" s="81"/>
      <c r="AE29" s="81" t="b">
        <v>0</v>
      </c>
      <c r="AF29" s="81">
        <v>0</v>
      </c>
      <c r="AG29" s="89" t="s">
        <v>2530</v>
      </c>
      <c r="AH29" s="81" t="b">
        <v>0</v>
      </c>
      <c r="AI29" s="81" t="s">
        <v>2546</v>
      </c>
      <c r="AJ29" s="81"/>
      <c r="AK29" s="89" t="s">
        <v>2530</v>
      </c>
      <c r="AL29" s="81" t="b">
        <v>0</v>
      </c>
      <c r="AM29" s="81">
        <v>418</v>
      </c>
      <c r="AN29" s="89" t="s">
        <v>2487</v>
      </c>
      <c r="AO29" s="81" t="s">
        <v>2559</v>
      </c>
      <c r="AP29" s="81" t="b">
        <v>0</v>
      </c>
      <c r="AQ29" s="89" t="s">
        <v>2487</v>
      </c>
      <c r="AR29" s="81" t="s">
        <v>178</v>
      </c>
      <c r="AS29" s="81">
        <v>0</v>
      </c>
      <c r="AT29" s="81">
        <v>0</v>
      </c>
      <c r="AU29" s="81"/>
      <c r="AV29" s="81"/>
      <c r="AW29" s="81"/>
      <c r="AX29" s="81"/>
      <c r="AY29" s="81"/>
      <c r="AZ29" s="81"/>
      <c r="BA29" s="81"/>
      <c r="BB29" s="81"/>
      <c r="BC29" s="80" t="str">
        <f>REPLACE(INDEX(GroupVertices[Group],MATCH(Edges[[#This Row],[Vertex 1]],GroupVertices[Vertex],0)),1,1,"")</f>
        <v>7</v>
      </c>
      <c r="BD29" s="80" t="str">
        <f>REPLACE(INDEX(GroupVertices[Group],MATCH(Edges[[#This Row],[Vertex 2]],GroupVertices[Vertex],0)),1,1,"")</f>
        <v>7</v>
      </c>
    </row>
    <row r="30" spans="1:56" ht="15">
      <c r="A30" s="66" t="s">
        <v>225</v>
      </c>
      <c r="B30" s="66" t="s">
        <v>593</v>
      </c>
      <c r="C30" s="67"/>
      <c r="D30" s="68"/>
      <c r="E30" s="69"/>
      <c r="F30" s="70"/>
      <c r="G30" s="67"/>
      <c r="H30" s="71"/>
      <c r="I30" s="72"/>
      <c r="J30" s="72"/>
      <c r="K30" s="34" t="s">
        <v>65</v>
      </c>
      <c r="L30" s="79">
        <v>30</v>
      </c>
      <c r="M30" s="79"/>
      <c r="N30" s="74"/>
      <c r="O30" s="81" t="s">
        <v>670</v>
      </c>
      <c r="P30" s="83">
        <v>43661.759722222225</v>
      </c>
      <c r="Q30" s="81" t="s">
        <v>672</v>
      </c>
      <c r="R30" s="81"/>
      <c r="S30" s="81"/>
      <c r="T30" s="81" t="s">
        <v>820</v>
      </c>
      <c r="U30" s="81"/>
      <c r="V30" s="85" t="s">
        <v>933</v>
      </c>
      <c r="W30" s="83">
        <v>43661.759722222225</v>
      </c>
      <c r="X30" s="87">
        <v>43661</v>
      </c>
      <c r="Y30" s="89" t="s">
        <v>1180</v>
      </c>
      <c r="Z30" s="85" t="s">
        <v>1601</v>
      </c>
      <c r="AA30" s="81"/>
      <c r="AB30" s="81"/>
      <c r="AC30" s="89" t="s">
        <v>2066</v>
      </c>
      <c r="AD30" s="81"/>
      <c r="AE30" s="81" t="b">
        <v>0</v>
      </c>
      <c r="AF30" s="81">
        <v>0</v>
      </c>
      <c r="AG30" s="89" t="s">
        <v>2530</v>
      </c>
      <c r="AH30" s="81" t="b">
        <v>0</v>
      </c>
      <c r="AI30" s="81" t="s">
        <v>2546</v>
      </c>
      <c r="AJ30" s="81"/>
      <c r="AK30" s="89" t="s">
        <v>2530</v>
      </c>
      <c r="AL30" s="81" t="b">
        <v>0</v>
      </c>
      <c r="AM30" s="81">
        <v>418</v>
      </c>
      <c r="AN30" s="89" t="s">
        <v>2487</v>
      </c>
      <c r="AO30" s="81" t="s">
        <v>2559</v>
      </c>
      <c r="AP30" s="81" t="b">
        <v>0</v>
      </c>
      <c r="AQ30" s="89" t="s">
        <v>2487</v>
      </c>
      <c r="AR30" s="81" t="s">
        <v>178</v>
      </c>
      <c r="AS30" s="81">
        <v>0</v>
      </c>
      <c r="AT30" s="81">
        <v>0</v>
      </c>
      <c r="AU30" s="81"/>
      <c r="AV30" s="81"/>
      <c r="AW30" s="81"/>
      <c r="AX30" s="81"/>
      <c r="AY30" s="81"/>
      <c r="AZ30" s="81"/>
      <c r="BA30" s="81"/>
      <c r="BB30" s="81"/>
      <c r="BC30" s="80" t="str">
        <f>REPLACE(INDEX(GroupVertices[Group],MATCH(Edges[[#This Row],[Vertex 1]],GroupVertices[Vertex],0)),1,1,"")</f>
        <v>7</v>
      </c>
      <c r="BD30" s="80" t="str">
        <f>REPLACE(INDEX(GroupVertices[Group],MATCH(Edges[[#This Row],[Vertex 2]],GroupVertices[Vertex],0)),1,1,"")</f>
        <v>1</v>
      </c>
    </row>
    <row r="31" spans="1:56" ht="15">
      <c r="A31" s="66" t="s">
        <v>225</v>
      </c>
      <c r="B31" s="66" t="s">
        <v>627</v>
      </c>
      <c r="C31" s="67"/>
      <c r="D31" s="68"/>
      <c r="E31" s="69"/>
      <c r="F31" s="70"/>
      <c r="G31" s="67"/>
      <c r="H31" s="71"/>
      <c r="I31" s="72"/>
      <c r="J31" s="72"/>
      <c r="K31" s="34" t="s">
        <v>65</v>
      </c>
      <c r="L31" s="79">
        <v>31</v>
      </c>
      <c r="M31" s="79"/>
      <c r="N31" s="74"/>
      <c r="O31" s="81" t="s">
        <v>670</v>
      </c>
      <c r="P31" s="83">
        <v>43661.759722222225</v>
      </c>
      <c r="Q31" s="81" t="s">
        <v>672</v>
      </c>
      <c r="R31" s="81"/>
      <c r="S31" s="81"/>
      <c r="T31" s="81" t="s">
        <v>820</v>
      </c>
      <c r="U31" s="81"/>
      <c r="V31" s="85" t="s">
        <v>933</v>
      </c>
      <c r="W31" s="83">
        <v>43661.759722222225</v>
      </c>
      <c r="X31" s="87">
        <v>43661</v>
      </c>
      <c r="Y31" s="89" t="s">
        <v>1180</v>
      </c>
      <c r="Z31" s="85" t="s">
        <v>1601</v>
      </c>
      <c r="AA31" s="81"/>
      <c r="AB31" s="81"/>
      <c r="AC31" s="89" t="s">
        <v>2066</v>
      </c>
      <c r="AD31" s="81"/>
      <c r="AE31" s="81" t="b">
        <v>0</v>
      </c>
      <c r="AF31" s="81">
        <v>0</v>
      </c>
      <c r="AG31" s="89" t="s">
        <v>2530</v>
      </c>
      <c r="AH31" s="81" t="b">
        <v>0</v>
      </c>
      <c r="AI31" s="81" t="s">
        <v>2546</v>
      </c>
      <c r="AJ31" s="81"/>
      <c r="AK31" s="89" t="s">
        <v>2530</v>
      </c>
      <c r="AL31" s="81" t="b">
        <v>0</v>
      </c>
      <c r="AM31" s="81">
        <v>418</v>
      </c>
      <c r="AN31" s="89" t="s">
        <v>2487</v>
      </c>
      <c r="AO31" s="81" t="s">
        <v>2559</v>
      </c>
      <c r="AP31" s="81" t="b">
        <v>0</v>
      </c>
      <c r="AQ31" s="89" t="s">
        <v>2487</v>
      </c>
      <c r="AR31" s="81" t="s">
        <v>178</v>
      </c>
      <c r="AS31" s="81">
        <v>0</v>
      </c>
      <c r="AT31" s="81">
        <v>0</v>
      </c>
      <c r="AU31" s="81"/>
      <c r="AV31" s="81"/>
      <c r="AW31" s="81"/>
      <c r="AX31" s="81"/>
      <c r="AY31" s="81"/>
      <c r="AZ31" s="81"/>
      <c r="BA31" s="81"/>
      <c r="BB31" s="81"/>
      <c r="BC31" s="80" t="str">
        <f>REPLACE(INDEX(GroupVertices[Group],MATCH(Edges[[#This Row],[Vertex 1]],GroupVertices[Vertex],0)),1,1,"")</f>
        <v>7</v>
      </c>
      <c r="BD31" s="80" t="str">
        <f>REPLACE(INDEX(GroupVertices[Group],MATCH(Edges[[#This Row],[Vertex 2]],GroupVertices[Vertex],0)),1,1,"")</f>
        <v>7</v>
      </c>
    </row>
    <row r="32" spans="1:56" ht="15">
      <c r="A32" s="66" t="s">
        <v>226</v>
      </c>
      <c r="B32" s="66" t="s">
        <v>594</v>
      </c>
      <c r="C32" s="67"/>
      <c r="D32" s="68"/>
      <c r="E32" s="69"/>
      <c r="F32" s="70"/>
      <c r="G32" s="67"/>
      <c r="H32" s="71"/>
      <c r="I32" s="72"/>
      <c r="J32" s="72"/>
      <c r="K32" s="34" t="s">
        <v>65</v>
      </c>
      <c r="L32" s="79">
        <v>32</v>
      </c>
      <c r="M32" s="79"/>
      <c r="N32" s="74"/>
      <c r="O32" s="81" t="s">
        <v>669</v>
      </c>
      <c r="P32" s="83">
        <v>43661.75980324074</v>
      </c>
      <c r="Q32" s="81" t="s">
        <v>676</v>
      </c>
      <c r="R32" s="81"/>
      <c r="S32" s="81"/>
      <c r="T32" s="81" t="s">
        <v>820</v>
      </c>
      <c r="U32" s="81"/>
      <c r="V32" s="85" t="s">
        <v>934</v>
      </c>
      <c r="W32" s="83">
        <v>43661.75980324074</v>
      </c>
      <c r="X32" s="87">
        <v>43661</v>
      </c>
      <c r="Y32" s="89" t="s">
        <v>1181</v>
      </c>
      <c r="Z32" s="85" t="s">
        <v>1602</v>
      </c>
      <c r="AA32" s="81"/>
      <c r="AB32" s="81"/>
      <c r="AC32" s="89" t="s">
        <v>2067</v>
      </c>
      <c r="AD32" s="81"/>
      <c r="AE32" s="81" t="b">
        <v>0</v>
      </c>
      <c r="AF32" s="81">
        <v>0</v>
      </c>
      <c r="AG32" s="89" t="s">
        <v>2530</v>
      </c>
      <c r="AH32" s="81" t="b">
        <v>0</v>
      </c>
      <c r="AI32" s="81" t="s">
        <v>2546</v>
      </c>
      <c r="AJ32" s="81"/>
      <c r="AK32" s="89" t="s">
        <v>2530</v>
      </c>
      <c r="AL32" s="81" t="b">
        <v>0</v>
      </c>
      <c r="AM32" s="81">
        <v>2794</v>
      </c>
      <c r="AN32" s="89" t="s">
        <v>2478</v>
      </c>
      <c r="AO32" s="81" t="s">
        <v>2560</v>
      </c>
      <c r="AP32" s="81" t="b">
        <v>0</v>
      </c>
      <c r="AQ32" s="89" t="s">
        <v>2478</v>
      </c>
      <c r="AR32" s="81" t="s">
        <v>178</v>
      </c>
      <c r="AS32" s="81">
        <v>0</v>
      </c>
      <c r="AT32" s="81">
        <v>0</v>
      </c>
      <c r="AU32" s="81"/>
      <c r="AV32" s="81"/>
      <c r="AW32" s="81"/>
      <c r="AX32" s="81"/>
      <c r="AY32" s="81"/>
      <c r="AZ32" s="81"/>
      <c r="BA32" s="81"/>
      <c r="BB32" s="81"/>
      <c r="BC32" s="80" t="str">
        <f>REPLACE(INDEX(GroupVertices[Group],MATCH(Edges[[#This Row],[Vertex 1]],GroupVertices[Vertex],0)),1,1,"")</f>
        <v>8</v>
      </c>
      <c r="BD32" s="80" t="str">
        <f>REPLACE(INDEX(GroupVertices[Group],MATCH(Edges[[#This Row],[Vertex 2]],GroupVertices[Vertex],0)),1,1,"")</f>
        <v>2</v>
      </c>
    </row>
    <row r="33" spans="1:56" ht="15">
      <c r="A33" s="66" t="s">
        <v>226</v>
      </c>
      <c r="B33" s="66" t="s">
        <v>593</v>
      </c>
      <c r="C33" s="67"/>
      <c r="D33" s="68"/>
      <c r="E33" s="69"/>
      <c r="F33" s="70"/>
      <c r="G33" s="67"/>
      <c r="H33" s="71"/>
      <c r="I33" s="72"/>
      <c r="J33" s="72"/>
      <c r="K33" s="34" t="s">
        <v>65</v>
      </c>
      <c r="L33" s="79">
        <v>33</v>
      </c>
      <c r="M33" s="79"/>
      <c r="N33" s="74"/>
      <c r="O33" s="81" t="s">
        <v>670</v>
      </c>
      <c r="P33" s="83">
        <v>43661.75980324074</v>
      </c>
      <c r="Q33" s="81" t="s">
        <v>676</v>
      </c>
      <c r="R33" s="81"/>
      <c r="S33" s="81"/>
      <c r="T33" s="81" t="s">
        <v>820</v>
      </c>
      <c r="U33" s="81"/>
      <c r="V33" s="85" t="s">
        <v>934</v>
      </c>
      <c r="W33" s="83">
        <v>43661.75980324074</v>
      </c>
      <c r="X33" s="87">
        <v>43661</v>
      </c>
      <c r="Y33" s="89" t="s">
        <v>1181</v>
      </c>
      <c r="Z33" s="85" t="s">
        <v>1602</v>
      </c>
      <c r="AA33" s="81"/>
      <c r="AB33" s="81"/>
      <c r="AC33" s="89" t="s">
        <v>2067</v>
      </c>
      <c r="AD33" s="81"/>
      <c r="AE33" s="81" t="b">
        <v>0</v>
      </c>
      <c r="AF33" s="81">
        <v>0</v>
      </c>
      <c r="AG33" s="89" t="s">
        <v>2530</v>
      </c>
      <c r="AH33" s="81" t="b">
        <v>0</v>
      </c>
      <c r="AI33" s="81" t="s">
        <v>2546</v>
      </c>
      <c r="AJ33" s="81"/>
      <c r="AK33" s="89" t="s">
        <v>2530</v>
      </c>
      <c r="AL33" s="81" t="b">
        <v>0</v>
      </c>
      <c r="AM33" s="81">
        <v>2794</v>
      </c>
      <c r="AN33" s="89" t="s">
        <v>2478</v>
      </c>
      <c r="AO33" s="81" t="s">
        <v>2560</v>
      </c>
      <c r="AP33" s="81" t="b">
        <v>0</v>
      </c>
      <c r="AQ33" s="89" t="s">
        <v>2478</v>
      </c>
      <c r="AR33" s="81" t="s">
        <v>178</v>
      </c>
      <c r="AS33" s="81">
        <v>0</v>
      </c>
      <c r="AT33" s="81">
        <v>0</v>
      </c>
      <c r="AU33" s="81"/>
      <c r="AV33" s="81"/>
      <c r="AW33" s="81"/>
      <c r="AX33" s="81"/>
      <c r="AY33" s="81"/>
      <c r="AZ33" s="81"/>
      <c r="BA33" s="81"/>
      <c r="BB33" s="81"/>
      <c r="BC33" s="80" t="str">
        <f>REPLACE(INDEX(GroupVertices[Group],MATCH(Edges[[#This Row],[Vertex 1]],GroupVertices[Vertex],0)),1,1,"")</f>
        <v>8</v>
      </c>
      <c r="BD33" s="80" t="str">
        <f>REPLACE(INDEX(GroupVertices[Group],MATCH(Edges[[#This Row],[Vertex 2]],GroupVertices[Vertex],0)),1,1,"")</f>
        <v>1</v>
      </c>
    </row>
    <row r="34" spans="1:56" ht="15">
      <c r="A34" s="66" t="s">
        <v>226</v>
      </c>
      <c r="B34" s="66" t="s">
        <v>630</v>
      </c>
      <c r="C34" s="67"/>
      <c r="D34" s="68"/>
      <c r="E34" s="69"/>
      <c r="F34" s="70"/>
      <c r="G34" s="67"/>
      <c r="H34" s="71"/>
      <c r="I34" s="72"/>
      <c r="J34" s="72"/>
      <c r="K34" s="34" t="s">
        <v>65</v>
      </c>
      <c r="L34" s="79">
        <v>34</v>
      </c>
      <c r="M34" s="79"/>
      <c r="N34" s="74"/>
      <c r="O34" s="81" t="s">
        <v>670</v>
      </c>
      <c r="P34" s="83">
        <v>43661.75980324074</v>
      </c>
      <c r="Q34" s="81" t="s">
        <v>676</v>
      </c>
      <c r="R34" s="81"/>
      <c r="S34" s="81"/>
      <c r="T34" s="81" t="s">
        <v>820</v>
      </c>
      <c r="U34" s="81"/>
      <c r="V34" s="85" t="s">
        <v>934</v>
      </c>
      <c r="W34" s="83">
        <v>43661.75980324074</v>
      </c>
      <c r="X34" s="87">
        <v>43661</v>
      </c>
      <c r="Y34" s="89" t="s">
        <v>1181</v>
      </c>
      <c r="Z34" s="85" t="s">
        <v>1602</v>
      </c>
      <c r="AA34" s="81"/>
      <c r="AB34" s="81"/>
      <c r="AC34" s="89" t="s">
        <v>2067</v>
      </c>
      <c r="AD34" s="81"/>
      <c r="AE34" s="81" t="b">
        <v>0</v>
      </c>
      <c r="AF34" s="81">
        <v>0</v>
      </c>
      <c r="AG34" s="89" t="s">
        <v>2530</v>
      </c>
      <c r="AH34" s="81" t="b">
        <v>0</v>
      </c>
      <c r="AI34" s="81" t="s">
        <v>2546</v>
      </c>
      <c r="AJ34" s="81"/>
      <c r="AK34" s="89" t="s">
        <v>2530</v>
      </c>
      <c r="AL34" s="81" t="b">
        <v>0</v>
      </c>
      <c r="AM34" s="81">
        <v>2794</v>
      </c>
      <c r="AN34" s="89" t="s">
        <v>2478</v>
      </c>
      <c r="AO34" s="81" t="s">
        <v>2560</v>
      </c>
      <c r="AP34" s="81" t="b">
        <v>0</v>
      </c>
      <c r="AQ34" s="89" t="s">
        <v>2478</v>
      </c>
      <c r="AR34" s="81" t="s">
        <v>178</v>
      </c>
      <c r="AS34" s="81">
        <v>0</v>
      </c>
      <c r="AT34" s="81">
        <v>0</v>
      </c>
      <c r="AU34" s="81"/>
      <c r="AV34" s="81"/>
      <c r="AW34" s="81"/>
      <c r="AX34" s="81"/>
      <c r="AY34" s="81"/>
      <c r="AZ34" s="81"/>
      <c r="BA34" s="81"/>
      <c r="BB34" s="81"/>
      <c r="BC34" s="80" t="str">
        <f>REPLACE(INDEX(GroupVertices[Group],MATCH(Edges[[#This Row],[Vertex 1]],GroupVertices[Vertex],0)),1,1,"")</f>
        <v>8</v>
      </c>
      <c r="BD34" s="80" t="str">
        <f>REPLACE(INDEX(GroupVertices[Group],MATCH(Edges[[#This Row],[Vertex 2]],GroupVertices[Vertex],0)),1,1,"")</f>
        <v>8</v>
      </c>
    </row>
    <row r="35" spans="1:56" ht="15">
      <c r="A35" s="66" t="s">
        <v>227</v>
      </c>
      <c r="B35" s="66" t="s">
        <v>491</v>
      </c>
      <c r="C35" s="67"/>
      <c r="D35" s="68"/>
      <c r="E35" s="69"/>
      <c r="F35" s="70"/>
      <c r="G35" s="67"/>
      <c r="H35" s="71"/>
      <c r="I35" s="72"/>
      <c r="J35" s="72"/>
      <c r="K35" s="34" t="s">
        <v>65</v>
      </c>
      <c r="L35" s="79">
        <v>35</v>
      </c>
      <c r="M35" s="79"/>
      <c r="N35" s="74"/>
      <c r="O35" s="81" t="s">
        <v>669</v>
      </c>
      <c r="P35" s="83">
        <v>43661.759780092594</v>
      </c>
      <c r="Q35" s="81" t="s">
        <v>673</v>
      </c>
      <c r="R35" s="81"/>
      <c r="S35" s="81"/>
      <c r="T35" s="81" t="s">
        <v>820</v>
      </c>
      <c r="U35" s="85" t="s">
        <v>861</v>
      </c>
      <c r="V35" s="85" t="s">
        <v>861</v>
      </c>
      <c r="W35" s="83">
        <v>43661.759780092594</v>
      </c>
      <c r="X35" s="87">
        <v>43661</v>
      </c>
      <c r="Y35" s="89" t="s">
        <v>1182</v>
      </c>
      <c r="Z35" s="85" t="s">
        <v>1603</v>
      </c>
      <c r="AA35" s="81"/>
      <c r="AB35" s="81"/>
      <c r="AC35" s="89" t="s">
        <v>2068</v>
      </c>
      <c r="AD35" s="81"/>
      <c r="AE35" s="81" t="b">
        <v>0</v>
      </c>
      <c r="AF35" s="81">
        <v>0</v>
      </c>
      <c r="AG35" s="89" t="s">
        <v>2530</v>
      </c>
      <c r="AH35" s="81" t="b">
        <v>0</v>
      </c>
      <c r="AI35" s="81" t="s">
        <v>2546</v>
      </c>
      <c r="AJ35" s="81"/>
      <c r="AK35" s="89" t="s">
        <v>2530</v>
      </c>
      <c r="AL35" s="81" t="b">
        <v>0</v>
      </c>
      <c r="AM35" s="81">
        <v>111</v>
      </c>
      <c r="AN35" s="89" t="s">
        <v>2343</v>
      </c>
      <c r="AO35" s="81" t="s">
        <v>2560</v>
      </c>
      <c r="AP35" s="81" t="b">
        <v>0</v>
      </c>
      <c r="AQ35" s="89" t="s">
        <v>2343</v>
      </c>
      <c r="AR35" s="81" t="s">
        <v>178</v>
      </c>
      <c r="AS35" s="81">
        <v>0</v>
      </c>
      <c r="AT35" s="81">
        <v>0</v>
      </c>
      <c r="AU35" s="81"/>
      <c r="AV35" s="81"/>
      <c r="AW35" s="81"/>
      <c r="AX35" s="81"/>
      <c r="AY35" s="81"/>
      <c r="AZ35" s="81"/>
      <c r="BA35" s="81"/>
      <c r="BB35" s="81"/>
      <c r="BC35" s="80" t="str">
        <f>REPLACE(INDEX(GroupVertices[Group],MATCH(Edges[[#This Row],[Vertex 1]],GroupVertices[Vertex],0)),1,1,"")</f>
        <v>9</v>
      </c>
      <c r="BD35" s="80" t="str">
        <f>REPLACE(INDEX(GroupVertices[Group],MATCH(Edges[[#This Row],[Vertex 2]],GroupVertices[Vertex],0)),1,1,"")</f>
        <v>9</v>
      </c>
    </row>
    <row r="36" spans="1:56" ht="15">
      <c r="A36" s="66" t="s">
        <v>227</v>
      </c>
      <c r="B36" s="66" t="s">
        <v>628</v>
      </c>
      <c r="C36" s="67"/>
      <c r="D36" s="68"/>
      <c r="E36" s="69"/>
      <c r="F36" s="70"/>
      <c r="G36" s="67"/>
      <c r="H36" s="71"/>
      <c r="I36" s="72"/>
      <c r="J36" s="72"/>
      <c r="K36" s="34" t="s">
        <v>65</v>
      </c>
      <c r="L36" s="79">
        <v>36</v>
      </c>
      <c r="M36" s="79"/>
      <c r="N36" s="74"/>
      <c r="O36" s="81" t="s">
        <v>670</v>
      </c>
      <c r="P36" s="83">
        <v>43661.759780092594</v>
      </c>
      <c r="Q36" s="81" t="s">
        <v>673</v>
      </c>
      <c r="R36" s="81"/>
      <c r="S36" s="81"/>
      <c r="T36" s="81" t="s">
        <v>820</v>
      </c>
      <c r="U36" s="85" t="s">
        <v>861</v>
      </c>
      <c r="V36" s="85" t="s">
        <v>861</v>
      </c>
      <c r="W36" s="83">
        <v>43661.759780092594</v>
      </c>
      <c r="X36" s="87">
        <v>43661</v>
      </c>
      <c r="Y36" s="89" t="s">
        <v>1182</v>
      </c>
      <c r="Z36" s="85" t="s">
        <v>1603</v>
      </c>
      <c r="AA36" s="81"/>
      <c r="AB36" s="81"/>
      <c r="AC36" s="89" t="s">
        <v>2068</v>
      </c>
      <c r="AD36" s="81"/>
      <c r="AE36" s="81" t="b">
        <v>0</v>
      </c>
      <c r="AF36" s="81">
        <v>0</v>
      </c>
      <c r="AG36" s="89" t="s">
        <v>2530</v>
      </c>
      <c r="AH36" s="81" t="b">
        <v>0</v>
      </c>
      <c r="AI36" s="81" t="s">
        <v>2546</v>
      </c>
      <c r="AJ36" s="81"/>
      <c r="AK36" s="89" t="s">
        <v>2530</v>
      </c>
      <c r="AL36" s="81" t="b">
        <v>0</v>
      </c>
      <c r="AM36" s="81">
        <v>111</v>
      </c>
      <c r="AN36" s="89" t="s">
        <v>2343</v>
      </c>
      <c r="AO36" s="81" t="s">
        <v>2560</v>
      </c>
      <c r="AP36" s="81" t="b">
        <v>0</v>
      </c>
      <c r="AQ36" s="89" t="s">
        <v>2343</v>
      </c>
      <c r="AR36" s="81" t="s">
        <v>178</v>
      </c>
      <c r="AS36" s="81">
        <v>0</v>
      </c>
      <c r="AT36" s="81">
        <v>0</v>
      </c>
      <c r="AU36" s="81"/>
      <c r="AV36" s="81"/>
      <c r="AW36" s="81"/>
      <c r="AX36" s="81"/>
      <c r="AY36" s="81"/>
      <c r="AZ36" s="81"/>
      <c r="BA36" s="81"/>
      <c r="BB36" s="81"/>
      <c r="BC36" s="80" t="str">
        <f>REPLACE(INDEX(GroupVertices[Group],MATCH(Edges[[#This Row],[Vertex 1]],GroupVertices[Vertex],0)),1,1,"")</f>
        <v>9</v>
      </c>
      <c r="BD36" s="80" t="str">
        <f>REPLACE(INDEX(GroupVertices[Group],MATCH(Edges[[#This Row],[Vertex 2]],GroupVertices[Vertex],0)),1,1,"")</f>
        <v>9</v>
      </c>
    </row>
    <row r="37" spans="1:56" ht="15">
      <c r="A37" s="66" t="s">
        <v>227</v>
      </c>
      <c r="B37" s="66" t="s">
        <v>491</v>
      </c>
      <c r="C37" s="67"/>
      <c r="D37" s="68"/>
      <c r="E37" s="69"/>
      <c r="F37" s="70"/>
      <c r="G37" s="67"/>
      <c r="H37" s="71"/>
      <c r="I37" s="72"/>
      <c r="J37" s="72"/>
      <c r="K37" s="34" t="s">
        <v>65</v>
      </c>
      <c r="L37" s="79">
        <v>37</v>
      </c>
      <c r="M37" s="79"/>
      <c r="N37" s="74"/>
      <c r="O37" s="81" t="s">
        <v>669</v>
      </c>
      <c r="P37" s="83">
        <v>43661.75981481482</v>
      </c>
      <c r="Q37" s="81" t="s">
        <v>678</v>
      </c>
      <c r="R37" s="81"/>
      <c r="S37" s="81"/>
      <c r="T37" s="81" t="s">
        <v>820</v>
      </c>
      <c r="U37" s="85" t="s">
        <v>863</v>
      </c>
      <c r="V37" s="85" t="s">
        <v>863</v>
      </c>
      <c r="W37" s="83">
        <v>43661.75981481482</v>
      </c>
      <c r="X37" s="87">
        <v>43661</v>
      </c>
      <c r="Y37" s="89" t="s">
        <v>1183</v>
      </c>
      <c r="Z37" s="85" t="s">
        <v>1604</v>
      </c>
      <c r="AA37" s="81"/>
      <c r="AB37" s="81"/>
      <c r="AC37" s="89" t="s">
        <v>2069</v>
      </c>
      <c r="AD37" s="81"/>
      <c r="AE37" s="81" t="b">
        <v>0</v>
      </c>
      <c r="AF37" s="81">
        <v>0</v>
      </c>
      <c r="AG37" s="89" t="s">
        <v>2530</v>
      </c>
      <c r="AH37" s="81" t="b">
        <v>0</v>
      </c>
      <c r="AI37" s="81" t="s">
        <v>2546</v>
      </c>
      <c r="AJ37" s="81"/>
      <c r="AK37" s="89" t="s">
        <v>2530</v>
      </c>
      <c r="AL37" s="81" t="b">
        <v>0</v>
      </c>
      <c r="AM37" s="81">
        <v>184</v>
      </c>
      <c r="AN37" s="89" t="s">
        <v>2445</v>
      </c>
      <c r="AO37" s="81" t="s">
        <v>2560</v>
      </c>
      <c r="AP37" s="81" t="b">
        <v>0</v>
      </c>
      <c r="AQ37" s="89" t="s">
        <v>2445</v>
      </c>
      <c r="AR37" s="81" t="s">
        <v>178</v>
      </c>
      <c r="AS37" s="81">
        <v>0</v>
      </c>
      <c r="AT37" s="81">
        <v>0</v>
      </c>
      <c r="AU37" s="81"/>
      <c r="AV37" s="81"/>
      <c r="AW37" s="81"/>
      <c r="AX37" s="81"/>
      <c r="AY37" s="81"/>
      <c r="AZ37" s="81"/>
      <c r="BA37" s="81"/>
      <c r="BB37" s="81"/>
      <c r="BC37" s="80" t="str">
        <f>REPLACE(INDEX(GroupVertices[Group],MATCH(Edges[[#This Row],[Vertex 1]],GroupVertices[Vertex],0)),1,1,"")</f>
        <v>9</v>
      </c>
      <c r="BD37" s="80" t="str">
        <f>REPLACE(INDEX(GroupVertices[Group],MATCH(Edges[[#This Row],[Vertex 2]],GroupVertices[Vertex],0)),1,1,"")</f>
        <v>9</v>
      </c>
    </row>
    <row r="38" spans="1:56" ht="15">
      <c r="A38" s="66" t="s">
        <v>227</v>
      </c>
      <c r="B38" s="66" t="s">
        <v>631</v>
      </c>
      <c r="C38" s="67"/>
      <c r="D38" s="68"/>
      <c r="E38" s="69"/>
      <c r="F38" s="70"/>
      <c r="G38" s="67"/>
      <c r="H38" s="71"/>
      <c r="I38" s="72"/>
      <c r="J38" s="72"/>
      <c r="K38" s="34" t="s">
        <v>65</v>
      </c>
      <c r="L38" s="79">
        <v>38</v>
      </c>
      <c r="M38" s="79"/>
      <c r="N38" s="74"/>
      <c r="O38" s="81" t="s">
        <v>670</v>
      </c>
      <c r="P38" s="83">
        <v>43661.75981481482</v>
      </c>
      <c r="Q38" s="81" t="s">
        <v>678</v>
      </c>
      <c r="R38" s="81"/>
      <c r="S38" s="81"/>
      <c r="T38" s="81" t="s">
        <v>820</v>
      </c>
      <c r="U38" s="85" t="s">
        <v>863</v>
      </c>
      <c r="V38" s="85" t="s">
        <v>863</v>
      </c>
      <c r="W38" s="83">
        <v>43661.75981481482</v>
      </c>
      <c r="X38" s="87">
        <v>43661</v>
      </c>
      <c r="Y38" s="89" t="s">
        <v>1183</v>
      </c>
      <c r="Z38" s="85" t="s">
        <v>1604</v>
      </c>
      <c r="AA38" s="81"/>
      <c r="AB38" s="81"/>
      <c r="AC38" s="89" t="s">
        <v>2069</v>
      </c>
      <c r="AD38" s="81"/>
      <c r="AE38" s="81" t="b">
        <v>0</v>
      </c>
      <c r="AF38" s="81">
        <v>0</v>
      </c>
      <c r="AG38" s="89" t="s">
        <v>2530</v>
      </c>
      <c r="AH38" s="81" t="b">
        <v>0</v>
      </c>
      <c r="AI38" s="81" t="s">
        <v>2546</v>
      </c>
      <c r="AJ38" s="81"/>
      <c r="AK38" s="89" t="s">
        <v>2530</v>
      </c>
      <c r="AL38" s="81" t="b">
        <v>0</v>
      </c>
      <c r="AM38" s="81">
        <v>184</v>
      </c>
      <c r="AN38" s="89" t="s">
        <v>2445</v>
      </c>
      <c r="AO38" s="81" t="s">
        <v>2560</v>
      </c>
      <c r="AP38" s="81" t="b">
        <v>0</v>
      </c>
      <c r="AQ38" s="89" t="s">
        <v>2445</v>
      </c>
      <c r="AR38" s="81" t="s">
        <v>178</v>
      </c>
      <c r="AS38" s="81">
        <v>0</v>
      </c>
      <c r="AT38" s="81">
        <v>0</v>
      </c>
      <c r="AU38" s="81"/>
      <c r="AV38" s="81"/>
      <c r="AW38" s="81"/>
      <c r="AX38" s="81"/>
      <c r="AY38" s="81"/>
      <c r="AZ38" s="81"/>
      <c r="BA38" s="81"/>
      <c r="BB38" s="81"/>
      <c r="BC38" s="80" t="str">
        <f>REPLACE(INDEX(GroupVertices[Group],MATCH(Edges[[#This Row],[Vertex 1]],GroupVertices[Vertex],0)),1,1,"")</f>
        <v>9</v>
      </c>
      <c r="BD38" s="80" t="str">
        <f>REPLACE(INDEX(GroupVertices[Group],MATCH(Edges[[#This Row],[Vertex 2]],GroupVertices[Vertex],0)),1,1,"")</f>
        <v>9</v>
      </c>
    </row>
    <row r="39" spans="1:56" ht="15">
      <c r="A39" s="66" t="s">
        <v>227</v>
      </c>
      <c r="B39" s="66" t="s">
        <v>593</v>
      </c>
      <c r="C39" s="67"/>
      <c r="D39" s="68"/>
      <c r="E39" s="69"/>
      <c r="F39" s="70"/>
      <c r="G39" s="67"/>
      <c r="H39" s="71"/>
      <c r="I39" s="72"/>
      <c r="J39" s="72"/>
      <c r="K39" s="34" t="s">
        <v>65</v>
      </c>
      <c r="L39" s="79">
        <v>39</v>
      </c>
      <c r="M39" s="79"/>
      <c r="N39" s="74"/>
      <c r="O39" s="81" t="s">
        <v>670</v>
      </c>
      <c r="P39" s="83">
        <v>43661.75981481482</v>
      </c>
      <c r="Q39" s="81" t="s">
        <v>678</v>
      </c>
      <c r="R39" s="81"/>
      <c r="S39" s="81"/>
      <c r="T39" s="81" t="s">
        <v>820</v>
      </c>
      <c r="U39" s="85" t="s">
        <v>863</v>
      </c>
      <c r="V39" s="85" t="s">
        <v>863</v>
      </c>
      <c r="W39" s="83">
        <v>43661.75981481482</v>
      </c>
      <c r="X39" s="87">
        <v>43661</v>
      </c>
      <c r="Y39" s="89" t="s">
        <v>1183</v>
      </c>
      <c r="Z39" s="85" t="s">
        <v>1604</v>
      </c>
      <c r="AA39" s="81"/>
      <c r="AB39" s="81"/>
      <c r="AC39" s="89" t="s">
        <v>2069</v>
      </c>
      <c r="AD39" s="81"/>
      <c r="AE39" s="81" t="b">
        <v>0</v>
      </c>
      <c r="AF39" s="81">
        <v>0</v>
      </c>
      <c r="AG39" s="89" t="s">
        <v>2530</v>
      </c>
      <c r="AH39" s="81" t="b">
        <v>0</v>
      </c>
      <c r="AI39" s="81" t="s">
        <v>2546</v>
      </c>
      <c r="AJ39" s="81"/>
      <c r="AK39" s="89" t="s">
        <v>2530</v>
      </c>
      <c r="AL39" s="81" t="b">
        <v>0</v>
      </c>
      <c r="AM39" s="81">
        <v>184</v>
      </c>
      <c r="AN39" s="89" t="s">
        <v>2445</v>
      </c>
      <c r="AO39" s="81" t="s">
        <v>2560</v>
      </c>
      <c r="AP39" s="81" t="b">
        <v>0</v>
      </c>
      <c r="AQ39" s="89" t="s">
        <v>2445</v>
      </c>
      <c r="AR39" s="81" t="s">
        <v>178</v>
      </c>
      <c r="AS39" s="81">
        <v>0</v>
      </c>
      <c r="AT39" s="81">
        <v>0</v>
      </c>
      <c r="AU39" s="81"/>
      <c r="AV39" s="81"/>
      <c r="AW39" s="81"/>
      <c r="AX39" s="81"/>
      <c r="AY39" s="81"/>
      <c r="AZ39" s="81"/>
      <c r="BA39" s="81"/>
      <c r="BB39" s="81"/>
      <c r="BC39" s="80" t="str">
        <f>REPLACE(INDEX(GroupVertices[Group],MATCH(Edges[[#This Row],[Vertex 1]],GroupVertices[Vertex],0)),1,1,"")</f>
        <v>9</v>
      </c>
      <c r="BD39" s="80" t="str">
        <f>REPLACE(INDEX(GroupVertices[Group],MATCH(Edges[[#This Row],[Vertex 2]],GroupVertices[Vertex],0)),1,1,"")</f>
        <v>1</v>
      </c>
    </row>
    <row r="40" spans="1:56" ht="15">
      <c r="A40" s="66" t="s">
        <v>228</v>
      </c>
      <c r="B40" s="66" t="s">
        <v>228</v>
      </c>
      <c r="C40" s="67"/>
      <c r="D40" s="68"/>
      <c r="E40" s="69"/>
      <c r="F40" s="70"/>
      <c r="G40" s="67"/>
      <c r="H40" s="71"/>
      <c r="I40" s="72"/>
      <c r="J40" s="72"/>
      <c r="K40" s="34" t="s">
        <v>65</v>
      </c>
      <c r="L40" s="79">
        <v>40</v>
      </c>
      <c r="M40" s="79"/>
      <c r="N40" s="74"/>
      <c r="O40" s="81" t="s">
        <v>178</v>
      </c>
      <c r="P40" s="83">
        <v>43661.67267361111</v>
      </c>
      <c r="Q40" s="81" t="s">
        <v>690</v>
      </c>
      <c r="R40" s="81"/>
      <c r="S40" s="81"/>
      <c r="T40" s="81" t="s">
        <v>826</v>
      </c>
      <c r="U40" s="85" t="s">
        <v>869</v>
      </c>
      <c r="V40" s="85" t="s">
        <v>869</v>
      </c>
      <c r="W40" s="83">
        <v>43661.67267361111</v>
      </c>
      <c r="X40" s="87">
        <v>43661</v>
      </c>
      <c r="Y40" s="89" t="s">
        <v>1184</v>
      </c>
      <c r="Z40" s="85" t="s">
        <v>1605</v>
      </c>
      <c r="AA40" s="81"/>
      <c r="AB40" s="81"/>
      <c r="AC40" s="89" t="s">
        <v>2070</v>
      </c>
      <c r="AD40" s="89" t="s">
        <v>2523</v>
      </c>
      <c r="AE40" s="81" t="b">
        <v>0</v>
      </c>
      <c r="AF40" s="81">
        <v>38</v>
      </c>
      <c r="AG40" s="89" t="s">
        <v>2534</v>
      </c>
      <c r="AH40" s="81" t="b">
        <v>0</v>
      </c>
      <c r="AI40" s="81" t="s">
        <v>2546</v>
      </c>
      <c r="AJ40" s="81"/>
      <c r="AK40" s="89" t="s">
        <v>2530</v>
      </c>
      <c r="AL40" s="81" t="b">
        <v>0</v>
      </c>
      <c r="AM40" s="81">
        <v>15</v>
      </c>
      <c r="AN40" s="89" t="s">
        <v>2530</v>
      </c>
      <c r="AO40" s="81" t="s">
        <v>2561</v>
      </c>
      <c r="AP40" s="81" t="b">
        <v>0</v>
      </c>
      <c r="AQ40" s="89" t="s">
        <v>2523</v>
      </c>
      <c r="AR40" s="81" t="s">
        <v>669</v>
      </c>
      <c r="AS40" s="81">
        <v>0</v>
      </c>
      <c r="AT40" s="81">
        <v>0</v>
      </c>
      <c r="AU40" s="81"/>
      <c r="AV40" s="81"/>
      <c r="AW40" s="81"/>
      <c r="AX40" s="81"/>
      <c r="AY40" s="81"/>
      <c r="AZ40" s="81"/>
      <c r="BA40" s="81"/>
      <c r="BB40" s="81"/>
      <c r="BC40" s="80" t="str">
        <f>REPLACE(INDEX(GroupVertices[Group],MATCH(Edges[[#This Row],[Vertex 1]],GroupVertices[Vertex],0)),1,1,"")</f>
        <v>36</v>
      </c>
      <c r="BD40" s="80" t="str">
        <f>REPLACE(INDEX(GroupVertices[Group],MATCH(Edges[[#This Row],[Vertex 2]],GroupVertices[Vertex],0)),1,1,"")</f>
        <v>36</v>
      </c>
    </row>
    <row r="41" spans="1:56" ht="15">
      <c r="A41" s="66" t="s">
        <v>229</v>
      </c>
      <c r="B41" s="66" t="s">
        <v>228</v>
      </c>
      <c r="C41" s="67"/>
      <c r="D41" s="68"/>
      <c r="E41" s="69"/>
      <c r="F41" s="70"/>
      <c r="G41" s="67"/>
      <c r="H41" s="71"/>
      <c r="I41" s="72"/>
      <c r="J41" s="72"/>
      <c r="K41" s="34" t="s">
        <v>65</v>
      </c>
      <c r="L41" s="79">
        <v>41</v>
      </c>
      <c r="M41" s="79"/>
      <c r="N41" s="74"/>
      <c r="O41" s="81" t="s">
        <v>669</v>
      </c>
      <c r="P41" s="83">
        <v>43661.759988425925</v>
      </c>
      <c r="Q41" s="81" t="s">
        <v>690</v>
      </c>
      <c r="R41" s="81"/>
      <c r="S41" s="81"/>
      <c r="T41" s="81" t="s">
        <v>826</v>
      </c>
      <c r="U41" s="81"/>
      <c r="V41" s="85" t="s">
        <v>935</v>
      </c>
      <c r="W41" s="83">
        <v>43661.759988425925</v>
      </c>
      <c r="X41" s="87">
        <v>43661</v>
      </c>
      <c r="Y41" s="89" t="s">
        <v>1185</v>
      </c>
      <c r="Z41" s="85" t="s">
        <v>1606</v>
      </c>
      <c r="AA41" s="81"/>
      <c r="AB41" s="81"/>
      <c r="AC41" s="89" t="s">
        <v>2071</v>
      </c>
      <c r="AD41" s="81"/>
      <c r="AE41" s="81" t="b">
        <v>0</v>
      </c>
      <c r="AF41" s="81">
        <v>0</v>
      </c>
      <c r="AG41" s="89" t="s">
        <v>2530</v>
      </c>
      <c r="AH41" s="81" t="b">
        <v>0</v>
      </c>
      <c r="AI41" s="81" t="s">
        <v>2546</v>
      </c>
      <c r="AJ41" s="81"/>
      <c r="AK41" s="89" t="s">
        <v>2530</v>
      </c>
      <c r="AL41" s="81" t="b">
        <v>0</v>
      </c>
      <c r="AM41" s="81">
        <v>15</v>
      </c>
      <c r="AN41" s="89" t="s">
        <v>2070</v>
      </c>
      <c r="AO41" s="81" t="s">
        <v>2559</v>
      </c>
      <c r="AP41" s="81" t="b">
        <v>0</v>
      </c>
      <c r="AQ41" s="89" t="s">
        <v>2070</v>
      </c>
      <c r="AR41" s="81" t="s">
        <v>178</v>
      </c>
      <c r="AS41" s="81">
        <v>0</v>
      </c>
      <c r="AT41" s="81">
        <v>0</v>
      </c>
      <c r="AU41" s="81"/>
      <c r="AV41" s="81"/>
      <c r="AW41" s="81"/>
      <c r="AX41" s="81"/>
      <c r="AY41" s="81"/>
      <c r="AZ41" s="81"/>
      <c r="BA41" s="81"/>
      <c r="BB41" s="81"/>
      <c r="BC41" s="80" t="str">
        <f>REPLACE(INDEX(GroupVertices[Group],MATCH(Edges[[#This Row],[Vertex 1]],GroupVertices[Vertex],0)),1,1,"")</f>
        <v>36</v>
      </c>
      <c r="BD41" s="80" t="str">
        <f>REPLACE(INDEX(GroupVertices[Group],MATCH(Edges[[#This Row],[Vertex 2]],GroupVertices[Vertex],0)),1,1,"")</f>
        <v>36</v>
      </c>
    </row>
    <row r="42" spans="1:56" ht="15">
      <c r="A42" s="66" t="s">
        <v>230</v>
      </c>
      <c r="B42" s="66" t="s">
        <v>230</v>
      </c>
      <c r="C42" s="67"/>
      <c r="D42" s="68"/>
      <c r="E42" s="69"/>
      <c r="F42" s="70"/>
      <c r="G42" s="67"/>
      <c r="H42" s="71"/>
      <c r="I42" s="72"/>
      <c r="J42" s="72"/>
      <c r="K42" s="34" t="s">
        <v>65</v>
      </c>
      <c r="L42" s="79">
        <v>42</v>
      </c>
      <c r="M42" s="79"/>
      <c r="N42" s="74"/>
      <c r="O42" s="81" t="s">
        <v>178</v>
      </c>
      <c r="P42" s="83">
        <v>43661.7240625</v>
      </c>
      <c r="Q42" s="81" t="s">
        <v>691</v>
      </c>
      <c r="R42" s="85" t="s">
        <v>5496</v>
      </c>
      <c r="S42" s="81" t="s">
        <v>5517</v>
      </c>
      <c r="T42" s="81" t="s">
        <v>827</v>
      </c>
      <c r="U42" s="85" t="s">
        <v>870</v>
      </c>
      <c r="V42" s="85" t="s">
        <v>870</v>
      </c>
      <c r="W42" s="83">
        <v>43661.7240625</v>
      </c>
      <c r="X42" s="87">
        <v>43661</v>
      </c>
      <c r="Y42" s="89" t="s">
        <v>1186</v>
      </c>
      <c r="Z42" s="85" t="s">
        <v>1607</v>
      </c>
      <c r="AA42" s="81"/>
      <c r="AB42" s="81"/>
      <c r="AC42" s="89" t="s">
        <v>2072</v>
      </c>
      <c r="AD42" s="81"/>
      <c r="AE42" s="81" t="b">
        <v>0</v>
      </c>
      <c r="AF42" s="81">
        <v>2</v>
      </c>
      <c r="AG42" s="89" t="s">
        <v>2530</v>
      </c>
      <c r="AH42" s="81" t="b">
        <v>0</v>
      </c>
      <c r="AI42" s="81" t="s">
        <v>2546</v>
      </c>
      <c r="AJ42" s="81"/>
      <c r="AK42" s="89" t="s">
        <v>2530</v>
      </c>
      <c r="AL42" s="81" t="b">
        <v>0</v>
      </c>
      <c r="AM42" s="81">
        <v>6</v>
      </c>
      <c r="AN42" s="89" t="s">
        <v>2530</v>
      </c>
      <c r="AO42" s="81" t="s">
        <v>2563</v>
      </c>
      <c r="AP42" s="81" t="b">
        <v>0</v>
      </c>
      <c r="AQ42" s="89" t="s">
        <v>2072</v>
      </c>
      <c r="AR42" s="81" t="s">
        <v>669</v>
      </c>
      <c r="AS42" s="81">
        <v>0</v>
      </c>
      <c r="AT42" s="81">
        <v>0</v>
      </c>
      <c r="AU42" s="81"/>
      <c r="AV42" s="81"/>
      <c r="AW42" s="81"/>
      <c r="AX42" s="81"/>
      <c r="AY42" s="81"/>
      <c r="AZ42" s="81"/>
      <c r="BA42" s="81"/>
      <c r="BB42" s="81"/>
      <c r="BC42" s="80" t="str">
        <f>REPLACE(INDEX(GroupVertices[Group],MATCH(Edges[[#This Row],[Vertex 1]],GroupVertices[Vertex],0)),1,1,"")</f>
        <v>35</v>
      </c>
      <c r="BD42" s="80" t="str">
        <f>REPLACE(INDEX(GroupVertices[Group],MATCH(Edges[[#This Row],[Vertex 2]],GroupVertices[Vertex],0)),1,1,"")</f>
        <v>35</v>
      </c>
    </row>
    <row r="43" spans="1:56" ht="15">
      <c r="A43" s="66" t="s">
        <v>231</v>
      </c>
      <c r="B43" s="66" t="s">
        <v>230</v>
      </c>
      <c r="C43" s="67"/>
      <c r="D43" s="68"/>
      <c r="E43" s="69"/>
      <c r="F43" s="70"/>
      <c r="G43" s="67"/>
      <c r="H43" s="71"/>
      <c r="I43" s="72"/>
      <c r="J43" s="72"/>
      <c r="K43" s="34" t="s">
        <v>65</v>
      </c>
      <c r="L43" s="79">
        <v>43</v>
      </c>
      <c r="M43" s="79"/>
      <c r="N43" s="74"/>
      <c r="O43" s="81" t="s">
        <v>669</v>
      </c>
      <c r="P43" s="83">
        <v>43661.76008101852</v>
      </c>
      <c r="Q43" s="81" t="s">
        <v>691</v>
      </c>
      <c r="R43" s="85" t="s">
        <v>5496</v>
      </c>
      <c r="S43" s="81" t="s">
        <v>5517</v>
      </c>
      <c r="T43" s="81" t="s">
        <v>828</v>
      </c>
      <c r="U43" s="81"/>
      <c r="V43" s="85" t="s">
        <v>936</v>
      </c>
      <c r="W43" s="83">
        <v>43661.76008101852</v>
      </c>
      <c r="X43" s="87">
        <v>43661</v>
      </c>
      <c r="Y43" s="89" t="s">
        <v>1187</v>
      </c>
      <c r="Z43" s="85" t="s">
        <v>1608</v>
      </c>
      <c r="AA43" s="81"/>
      <c r="AB43" s="81"/>
      <c r="AC43" s="89" t="s">
        <v>2073</v>
      </c>
      <c r="AD43" s="81"/>
      <c r="AE43" s="81" t="b">
        <v>0</v>
      </c>
      <c r="AF43" s="81">
        <v>0</v>
      </c>
      <c r="AG43" s="89" t="s">
        <v>2530</v>
      </c>
      <c r="AH43" s="81" t="b">
        <v>0</v>
      </c>
      <c r="AI43" s="81" t="s">
        <v>2546</v>
      </c>
      <c r="AJ43" s="81"/>
      <c r="AK43" s="89" t="s">
        <v>2530</v>
      </c>
      <c r="AL43" s="81" t="b">
        <v>0</v>
      </c>
      <c r="AM43" s="81">
        <v>6</v>
      </c>
      <c r="AN43" s="89" t="s">
        <v>2072</v>
      </c>
      <c r="AO43" s="81" t="s">
        <v>2563</v>
      </c>
      <c r="AP43" s="81" t="b">
        <v>0</v>
      </c>
      <c r="AQ43" s="89" t="s">
        <v>2072</v>
      </c>
      <c r="AR43" s="81" t="s">
        <v>178</v>
      </c>
      <c r="AS43" s="81">
        <v>0</v>
      </c>
      <c r="AT43" s="81">
        <v>0</v>
      </c>
      <c r="AU43" s="81"/>
      <c r="AV43" s="81"/>
      <c r="AW43" s="81"/>
      <c r="AX43" s="81"/>
      <c r="AY43" s="81"/>
      <c r="AZ43" s="81"/>
      <c r="BA43" s="81"/>
      <c r="BB43" s="81"/>
      <c r="BC43" s="80" t="str">
        <f>REPLACE(INDEX(GroupVertices[Group],MATCH(Edges[[#This Row],[Vertex 1]],GroupVertices[Vertex],0)),1,1,"")</f>
        <v>35</v>
      </c>
      <c r="BD43" s="80" t="str">
        <f>REPLACE(INDEX(GroupVertices[Group],MATCH(Edges[[#This Row],[Vertex 2]],GroupVertices[Vertex],0)),1,1,"")</f>
        <v>35</v>
      </c>
    </row>
    <row r="44" spans="1:56" ht="15">
      <c r="A44" s="66" t="s">
        <v>232</v>
      </c>
      <c r="B44" s="66" t="s">
        <v>232</v>
      </c>
      <c r="C44" s="67"/>
      <c r="D44" s="68"/>
      <c r="E44" s="69"/>
      <c r="F44" s="70"/>
      <c r="G44" s="67"/>
      <c r="H44" s="71"/>
      <c r="I44" s="72"/>
      <c r="J44" s="72"/>
      <c r="K44" s="34" t="s">
        <v>65</v>
      </c>
      <c r="L44" s="79">
        <v>44</v>
      </c>
      <c r="M44" s="79"/>
      <c r="N44" s="74"/>
      <c r="O44" s="81" t="s">
        <v>178</v>
      </c>
      <c r="P44" s="83">
        <v>43661.76011574074</v>
      </c>
      <c r="Q44" s="81" t="s">
        <v>692</v>
      </c>
      <c r="R44" s="81"/>
      <c r="S44" s="81"/>
      <c r="T44" s="81" t="s">
        <v>820</v>
      </c>
      <c r="U44" s="81"/>
      <c r="V44" s="85" t="s">
        <v>937</v>
      </c>
      <c r="W44" s="83">
        <v>43661.76011574074</v>
      </c>
      <c r="X44" s="87">
        <v>43661</v>
      </c>
      <c r="Y44" s="89" t="s">
        <v>1188</v>
      </c>
      <c r="Z44" s="85" t="s">
        <v>1609</v>
      </c>
      <c r="AA44" s="81"/>
      <c r="AB44" s="81"/>
      <c r="AC44" s="89" t="s">
        <v>2074</v>
      </c>
      <c r="AD44" s="81"/>
      <c r="AE44" s="81" t="b">
        <v>0</v>
      </c>
      <c r="AF44" s="81">
        <v>0</v>
      </c>
      <c r="AG44" s="89" t="s">
        <v>2530</v>
      </c>
      <c r="AH44" s="81" t="b">
        <v>0</v>
      </c>
      <c r="AI44" s="81" t="s">
        <v>2546</v>
      </c>
      <c r="AJ44" s="81"/>
      <c r="AK44" s="89" t="s">
        <v>2530</v>
      </c>
      <c r="AL44" s="81" t="b">
        <v>0</v>
      </c>
      <c r="AM44" s="81">
        <v>0</v>
      </c>
      <c r="AN44" s="89" t="s">
        <v>2530</v>
      </c>
      <c r="AO44" s="81" t="s">
        <v>2559</v>
      </c>
      <c r="AP44" s="81" t="b">
        <v>0</v>
      </c>
      <c r="AQ44" s="89" t="s">
        <v>2074</v>
      </c>
      <c r="AR44" s="81" t="s">
        <v>178</v>
      </c>
      <c r="AS44" s="81">
        <v>0</v>
      </c>
      <c r="AT44" s="81">
        <v>0</v>
      </c>
      <c r="AU44" s="81" t="s">
        <v>2574</v>
      </c>
      <c r="AV44" s="81" t="s">
        <v>2577</v>
      </c>
      <c r="AW44" s="81" t="s">
        <v>2578</v>
      </c>
      <c r="AX44" s="81" t="s">
        <v>2579</v>
      </c>
      <c r="AY44" s="81" t="s">
        <v>2582</v>
      </c>
      <c r="AZ44" s="81" t="s">
        <v>2585</v>
      </c>
      <c r="BA44" s="81" t="s">
        <v>2588</v>
      </c>
      <c r="BB44" s="85" t="s">
        <v>2589</v>
      </c>
      <c r="BC44" s="80" t="str">
        <f>REPLACE(INDEX(GroupVertices[Group],MATCH(Edges[[#This Row],[Vertex 1]],GroupVertices[Vertex],0)),1,1,"")</f>
        <v>6</v>
      </c>
      <c r="BD44" s="80" t="str">
        <f>REPLACE(INDEX(GroupVertices[Group],MATCH(Edges[[#This Row],[Vertex 2]],GroupVertices[Vertex],0)),1,1,"")</f>
        <v>6</v>
      </c>
    </row>
    <row r="45" spans="1:56" ht="15">
      <c r="A45" s="66" t="s">
        <v>233</v>
      </c>
      <c r="B45" s="66" t="s">
        <v>593</v>
      </c>
      <c r="C45" s="67"/>
      <c r="D45" s="68"/>
      <c r="E45" s="69"/>
      <c r="F45" s="70"/>
      <c r="G45" s="67"/>
      <c r="H45" s="71"/>
      <c r="I45" s="72"/>
      <c r="J45" s="72"/>
      <c r="K45" s="34" t="s">
        <v>65</v>
      </c>
      <c r="L45" s="79">
        <v>45</v>
      </c>
      <c r="M45" s="79"/>
      <c r="N45" s="74"/>
      <c r="O45" s="81" t="s">
        <v>669</v>
      </c>
      <c r="P45" s="83">
        <v>43661.76011574074</v>
      </c>
      <c r="Q45" s="81" t="s">
        <v>675</v>
      </c>
      <c r="R45" s="81"/>
      <c r="S45" s="81"/>
      <c r="T45" s="81" t="s">
        <v>820</v>
      </c>
      <c r="U45" s="81"/>
      <c r="V45" s="85" t="s">
        <v>938</v>
      </c>
      <c r="W45" s="83">
        <v>43661.76011574074</v>
      </c>
      <c r="X45" s="87">
        <v>43661</v>
      </c>
      <c r="Y45" s="89" t="s">
        <v>1188</v>
      </c>
      <c r="Z45" s="85" t="s">
        <v>1610</v>
      </c>
      <c r="AA45" s="81"/>
      <c r="AB45" s="81"/>
      <c r="AC45" s="89" t="s">
        <v>2075</v>
      </c>
      <c r="AD45" s="81"/>
      <c r="AE45" s="81" t="b">
        <v>0</v>
      </c>
      <c r="AF45" s="81">
        <v>0</v>
      </c>
      <c r="AG45" s="89" t="s">
        <v>2530</v>
      </c>
      <c r="AH45" s="81" t="b">
        <v>0</v>
      </c>
      <c r="AI45" s="81" t="s">
        <v>2546</v>
      </c>
      <c r="AJ45" s="81"/>
      <c r="AK45" s="89" t="s">
        <v>2530</v>
      </c>
      <c r="AL45" s="81" t="b">
        <v>0</v>
      </c>
      <c r="AM45" s="81">
        <v>224</v>
      </c>
      <c r="AN45" s="89" t="s">
        <v>2519</v>
      </c>
      <c r="AO45" s="81" t="s">
        <v>2559</v>
      </c>
      <c r="AP45" s="81" t="b">
        <v>0</v>
      </c>
      <c r="AQ45" s="89" t="s">
        <v>2519</v>
      </c>
      <c r="AR45" s="81" t="s">
        <v>178</v>
      </c>
      <c r="AS45" s="81">
        <v>0</v>
      </c>
      <c r="AT45" s="81">
        <v>0</v>
      </c>
      <c r="AU45" s="81"/>
      <c r="AV45" s="81"/>
      <c r="AW45" s="81"/>
      <c r="AX45" s="81"/>
      <c r="AY45" s="81"/>
      <c r="AZ45" s="81"/>
      <c r="BA45" s="81"/>
      <c r="BB45" s="81"/>
      <c r="BC45" s="80" t="str">
        <f>REPLACE(INDEX(GroupVertices[Group],MATCH(Edges[[#This Row],[Vertex 1]],GroupVertices[Vertex],0)),1,1,"")</f>
        <v>1</v>
      </c>
      <c r="BD45" s="80" t="str">
        <f>REPLACE(INDEX(GroupVertices[Group],MATCH(Edges[[#This Row],[Vertex 2]],GroupVertices[Vertex],0)),1,1,"")</f>
        <v>1</v>
      </c>
    </row>
    <row r="46" spans="1:56" ht="15">
      <c r="A46" s="66" t="s">
        <v>233</v>
      </c>
      <c r="B46" s="66" t="s">
        <v>216</v>
      </c>
      <c r="C46" s="67"/>
      <c r="D46" s="68"/>
      <c r="E46" s="69"/>
      <c r="F46" s="70"/>
      <c r="G46" s="67"/>
      <c r="H46" s="71"/>
      <c r="I46" s="72"/>
      <c r="J46" s="72"/>
      <c r="K46" s="34" t="s">
        <v>65</v>
      </c>
      <c r="L46" s="79">
        <v>46</v>
      </c>
      <c r="M46" s="79"/>
      <c r="N46" s="74"/>
      <c r="O46" s="81" t="s">
        <v>670</v>
      </c>
      <c r="P46" s="83">
        <v>43661.76011574074</v>
      </c>
      <c r="Q46" s="81" t="s">
        <v>675</v>
      </c>
      <c r="R46" s="81"/>
      <c r="S46" s="81"/>
      <c r="T46" s="81" t="s">
        <v>820</v>
      </c>
      <c r="U46" s="81"/>
      <c r="V46" s="85" t="s">
        <v>938</v>
      </c>
      <c r="W46" s="83">
        <v>43661.76011574074</v>
      </c>
      <c r="X46" s="87">
        <v>43661</v>
      </c>
      <c r="Y46" s="89" t="s">
        <v>1188</v>
      </c>
      <c r="Z46" s="85" t="s">
        <v>1610</v>
      </c>
      <c r="AA46" s="81"/>
      <c r="AB46" s="81"/>
      <c r="AC46" s="89" t="s">
        <v>2075</v>
      </c>
      <c r="AD46" s="81"/>
      <c r="AE46" s="81" t="b">
        <v>0</v>
      </c>
      <c r="AF46" s="81">
        <v>0</v>
      </c>
      <c r="AG46" s="89" t="s">
        <v>2530</v>
      </c>
      <c r="AH46" s="81" t="b">
        <v>0</v>
      </c>
      <c r="AI46" s="81" t="s">
        <v>2546</v>
      </c>
      <c r="AJ46" s="81"/>
      <c r="AK46" s="89" t="s">
        <v>2530</v>
      </c>
      <c r="AL46" s="81" t="b">
        <v>0</v>
      </c>
      <c r="AM46" s="81">
        <v>224</v>
      </c>
      <c r="AN46" s="89" t="s">
        <v>2519</v>
      </c>
      <c r="AO46" s="81" t="s">
        <v>2559</v>
      </c>
      <c r="AP46" s="81" t="b">
        <v>0</v>
      </c>
      <c r="AQ46" s="89" t="s">
        <v>2519</v>
      </c>
      <c r="AR46" s="81" t="s">
        <v>178</v>
      </c>
      <c r="AS46" s="81">
        <v>0</v>
      </c>
      <c r="AT46" s="81">
        <v>0</v>
      </c>
      <c r="AU46" s="81"/>
      <c r="AV46" s="81"/>
      <c r="AW46" s="81"/>
      <c r="AX46" s="81"/>
      <c r="AY46" s="81"/>
      <c r="AZ46" s="81"/>
      <c r="BA46" s="81"/>
      <c r="BB46" s="81"/>
      <c r="BC46" s="80" t="str">
        <f>REPLACE(INDEX(GroupVertices[Group],MATCH(Edges[[#This Row],[Vertex 1]],GroupVertices[Vertex],0)),1,1,"")</f>
        <v>1</v>
      </c>
      <c r="BD46" s="80" t="str">
        <f>REPLACE(INDEX(GroupVertices[Group],MATCH(Edges[[#This Row],[Vertex 2]],GroupVertices[Vertex],0)),1,1,"")</f>
        <v>1</v>
      </c>
    </row>
    <row r="47" spans="1:56" ht="15">
      <c r="A47" s="66" t="s">
        <v>234</v>
      </c>
      <c r="B47" s="66" t="s">
        <v>491</v>
      </c>
      <c r="C47" s="67"/>
      <c r="D47" s="68"/>
      <c r="E47" s="69"/>
      <c r="F47" s="70"/>
      <c r="G47" s="67"/>
      <c r="H47" s="71"/>
      <c r="I47" s="72"/>
      <c r="J47" s="72"/>
      <c r="K47" s="34" t="s">
        <v>65</v>
      </c>
      <c r="L47" s="79">
        <v>47</v>
      </c>
      <c r="M47" s="79"/>
      <c r="N47" s="74"/>
      <c r="O47" s="81" t="s">
        <v>669</v>
      </c>
      <c r="P47" s="83">
        <v>43661.760300925926</v>
      </c>
      <c r="Q47" s="81" t="s">
        <v>678</v>
      </c>
      <c r="R47" s="81"/>
      <c r="S47" s="81"/>
      <c r="T47" s="81" t="s">
        <v>820</v>
      </c>
      <c r="U47" s="85" t="s">
        <v>863</v>
      </c>
      <c r="V47" s="85" t="s">
        <v>863</v>
      </c>
      <c r="W47" s="83">
        <v>43661.760300925926</v>
      </c>
      <c r="X47" s="87">
        <v>43661</v>
      </c>
      <c r="Y47" s="89" t="s">
        <v>1189</v>
      </c>
      <c r="Z47" s="85" t="s">
        <v>1611</v>
      </c>
      <c r="AA47" s="81"/>
      <c r="AB47" s="81"/>
      <c r="AC47" s="89" t="s">
        <v>2076</v>
      </c>
      <c r="AD47" s="81"/>
      <c r="AE47" s="81" t="b">
        <v>0</v>
      </c>
      <c r="AF47" s="81">
        <v>0</v>
      </c>
      <c r="AG47" s="89" t="s">
        <v>2530</v>
      </c>
      <c r="AH47" s="81" t="b">
        <v>0</v>
      </c>
      <c r="AI47" s="81" t="s">
        <v>2546</v>
      </c>
      <c r="AJ47" s="81"/>
      <c r="AK47" s="89" t="s">
        <v>2530</v>
      </c>
      <c r="AL47" s="81" t="b">
        <v>0</v>
      </c>
      <c r="AM47" s="81">
        <v>184</v>
      </c>
      <c r="AN47" s="89" t="s">
        <v>2445</v>
      </c>
      <c r="AO47" s="81" t="s">
        <v>2559</v>
      </c>
      <c r="AP47" s="81" t="b">
        <v>0</v>
      </c>
      <c r="AQ47" s="89" t="s">
        <v>2445</v>
      </c>
      <c r="AR47" s="81" t="s">
        <v>178</v>
      </c>
      <c r="AS47" s="81">
        <v>0</v>
      </c>
      <c r="AT47" s="81">
        <v>0</v>
      </c>
      <c r="AU47" s="81"/>
      <c r="AV47" s="81"/>
      <c r="AW47" s="81"/>
      <c r="AX47" s="81"/>
      <c r="AY47" s="81"/>
      <c r="AZ47" s="81"/>
      <c r="BA47" s="81"/>
      <c r="BB47" s="81"/>
      <c r="BC47" s="80" t="str">
        <f>REPLACE(INDEX(GroupVertices[Group],MATCH(Edges[[#This Row],[Vertex 1]],GroupVertices[Vertex],0)),1,1,"")</f>
        <v>9</v>
      </c>
      <c r="BD47" s="80" t="str">
        <f>REPLACE(INDEX(GroupVertices[Group],MATCH(Edges[[#This Row],[Vertex 2]],GroupVertices[Vertex],0)),1,1,"")</f>
        <v>9</v>
      </c>
    </row>
    <row r="48" spans="1:56" ht="15">
      <c r="A48" s="66" t="s">
        <v>234</v>
      </c>
      <c r="B48" s="66" t="s">
        <v>631</v>
      </c>
      <c r="C48" s="67"/>
      <c r="D48" s="68"/>
      <c r="E48" s="69"/>
      <c r="F48" s="70"/>
      <c r="G48" s="67"/>
      <c r="H48" s="71"/>
      <c r="I48" s="72"/>
      <c r="J48" s="72"/>
      <c r="K48" s="34" t="s">
        <v>65</v>
      </c>
      <c r="L48" s="79">
        <v>48</v>
      </c>
      <c r="M48" s="79"/>
      <c r="N48" s="74"/>
      <c r="O48" s="81" t="s">
        <v>670</v>
      </c>
      <c r="P48" s="83">
        <v>43661.760300925926</v>
      </c>
      <c r="Q48" s="81" t="s">
        <v>678</v>
      </c>
      <c r="R48" s="81"/>
      <c r="S48" s="81"/>
      <c r="T48" s="81" t="s">
        <v>820</v>
      </c>
      <c r="U48" s="85" t="s">
        <v>863</v>
      </c>
      <c r="V48" s="85" t="s">
        <v>863</v>
      </c>
      <c r="W48" s="83">
        <v>43661.760300925926</v>
      </c>
      <c r="X48" s="87">
        <v>43661</v>
      </c>
      <c r="Y48" s="89" t="s">
        <v>1189</v>
      </c>
      <c r="Z48" s="85" t="s">
        <v>1611</v>
      </c>
      <c r="AA48" s="81"/>
      <c r="AB48" s="81"/>
      <c r="AC48" s="89" t="s">
        <v>2076</v>
      </c>
      <c r="AD48" s="81"/>
      <c r="AE48" s="81" t="b">
        <v>0</v>
      </c>
      <c r="AF48" s="81">
        <v>0</v>
      </c>
      <c r="AG48" s="89" t="s">
        <v>2530</v>
      </c>
      <c r="AH48" s="81" t="b">
        <v>0</v>
      </c>
      <c r="AI48" s="81" t="s">
        <v>2546</v>
      </c>
      <c r="AJ48" s="81"/>
      <c r="AK48" s="89" t="s">
        <v>2530</v>
      </c>
      <c r="AL48" s="81" t="b">
        <v>0</v>
      </c>
      <c r="AM48" s="81">
        <v>184</v>
      </c>
      <c r="AN48" s="89" t="s">
        <v>2445</v>
      </c>
      <c r="AO48" s="81" t="s">
        <v>2559</v>
      </c>
      <c r="AP48" s="81" t="b">
        <v>0</v>
      </c>
      <c r="AQ48" s="89" t="s">
        <v>2445</v>
      </c>
      <c r="AR48" s="81" t="s">
        <v>178</v>
      </c>
      <c r="AS48" s="81">
        <v>0</v>
      </c>
      <c r="AT48" s="81">
        <v>0</v>
      </c>
      <c r="AU48" s="81"/>
      <c r="AV48" s="81"/>
      <c r="AW48" s="81"/>
      <c r="AX48" s="81"/>
      <c r="AY48" s="81"/>
      <c r="AZ48" s="81"/>
      <c r="BA48" s="81"/>
      <c r="BB48" s="81"/>
      <c r="BC48" s="80" t="str">
        <f>REPLACE(INDEX(GroupVertices[Group],MATCH(Edges[[#This Row],[Vertex 1]],GroupVertices[Vertex],0)),1,1,"")</f>
        <v>9</v>
      </c>
      <c r="BD48" s="80" t="str">
        <f>REPLACE(INDEX(GroupVertices[Group],MATCH(Edges[[#This Row],[Vertex 2]],GroupVertices[Vertex],0)),1,1,"")</f>
        <v>9</v>
      </c>
    </row>
    <row r="49" spans="1:56" ht="15">
      <c r="A49" s="66" t="s">
        <v>234</v>
      </c>
      <c r="B49" s="66" t="s">
        <v>593</v>
      </c>
      <c r="C49" s="67"/>
      <c r="D49" s="68"/>
      <c r="E49" s="69"/>
      <c r="F49" s="70"/>
      <c r="G49" s="67"/>
      <c r="H49" s="71"/>
      <c r="I49" s="72"/>
      <c r="J49" s="72"/>
      <c r="K49" s="34" t="s">
        <v>65</v>
      </c>
      <c r="L49" s="79">
        <v>49</v>
      </c>
      <c r="M49" s="79"/>
      <c r="N49" s="74"/>
      <c r="O49" s="81" t="s">
        <v>670</v>
      </c>
      <c r="P49" s="83">
        <v>43661.760300925926</v>
      </c>
      <c r="Q49" s="81" t="s">
        <v>678</v>
      </c>
      <c r="R49" s="81"/>
      <c r="S49" s="81"/>
      <c r="T49" s="81" t="s">
        <v>820</v>
      </c>
      <c r="U49" s="85" t="s">
        <v>863</v>
      </c>
      <c r="V49" s="85" t="s">
        <v>863</v>
      </c>
      <c r="W49" s="83">
        <v>43661.760300925926</v>
      </c>
      <c r="X49" s="87">
        <v>43661</v>
      </c>
      <c r="Y49" s="89" t="s">
        <v>1189</v>
      </c>
      <c r="Z49" s="85" t="s">
        <v>1611</v>
      </c>
      <c r="AA49" s="81"/>
      <c r="AB49" s="81"/>
      <c r="AC49" s="89" t="s">
        <v>2076</v>
      </c>
      <c r="AD49" s="81"/>
      <c r="AE49" s="81" t="b">
        <v>0</v>
      </c>
      <c r="AF49" s="81">
        <v>0</v>
      </c>
      <c r="AG49" s="89" t="s">
        <v>2530</v>
      </c>
      <c r="AH49" s="81" t="b">
        <v>0</v>
      </c>
      <c r="AI49" s="81" t="s">
        <v>2546</v>
      </c>
      <c r="AJ49" s="81"/>
      <c r="AK49" s="89" t="s">
        <v>2530</v>
      </c>
      <c r="AL49" s="81" t="b">
        <v>0</v>
      </c>
      <c r="AM49" s="81">
        <v>184</v>
      </c>
      <c r="AN49" s="89" t="s">
        <v>2445</v>
      </c>
      <c r="AO49" s="81" t="s">
        <v>2559</v>
      </c>
      <c r="AP49" s="81" t="b">
        <v>0</v>
      </c>
      <c r="AQ49" s="89" t="s">
        <v>2445</v>
      </c>
      <c r="AR49" s="81" t="s">
        <v>178</v>
      </c>
      <c r="AS49" s="81">
        <v>0</v>
      </c>
      <c r="AT49" s="81">
        <v>0</v>
      </c>
      <c r="AU49" s="81"/>
      <c r="AV49" s="81"/>
      <c r="AW49" s="81"/>
      <c r="AX49" s="81"/>
      <c r="AY49" s="81"/>
      <c r="AZ49" s="81"/>
      <c r="BA49" s="81"/>
      <c r="BB49" s="81"/>
      <c r="BC49" s="80" t="str">
        <f>REPLACE(INDEX(GroupVertices[Group],MATCH(Edges[[#This Row],[Vertex 1]],GroupVertices[Vertex],0)),1,1,"")</f>
        <v>9</v>
      </c>
      <c r="BD49" s="80" t="str">
        <f>REPLACE(INDEX(GroupVertices[Group],MATCH(Edges[[#This Row],[Vertex 2]],GroupVertices[Vertex],0)),1,1,"")</f>
        <v>1</v>
      </c>
    </row>
    <row r="50" spans="1:56" ht="15">
      <c r="A50" s="66" t="s">
        <v>235</v>
      </c>
      <c r="B50" s="66" t="s">
        <v>601</v>
      </c>
      <c r="C50" s="67"/>
      <c r="D50" s="68"/>
      <c r="E50" s="69"/>
      <c r="F50" s="70"/>
      <c r="G50" s="67"/>
      <c r="H50" s="71"/>
      <c r="I50" s="72"/>
      <c r="J50" s="72"/>
      <c r="K50" s="34" t="s">
        <v>65</v>
      </c>
      <c r="L50" s="79">
        <v>50</v>
      </c>
      <c r="M50" s="79"/>
      <c r="N50" s="74"/>
      <c r="O50" s="81" t="s">
        <v>669</v>
      </c>
      <c r="P50" s="83">
        <v>43661.76068287037</v>
      </c>
      <c r="Q50" s="81" t="s">
        <v>672</v>
      </c>
      <c r="R50" s="81"/>
      <c r="S50" s="81"/>
      <c r="T50" s="81" t="s">
        <v>820</v>
      </c>
      <c r="U50" s="81"/>
      <c r="V50" s="85" t="s">
        <v>939</v>
      </c>
      <c r="W50" s="83">
        <v>43661.76068287037</v>
      </c>
      <c r="X50" s="87">
        <v>43661</v>
      </c>
      <c r="Y50" s="89" t="s">
        <v>1190</v>
      </c>
      <c r="Z50" s="85" t="s">
        <v>1612</v>
      </c>
      <c r="AA50" s="81"/>
      <c r="AB50" s="81"/>
      <c r="AC50" s="89" t="s">
        <v>2077</v>
      </c>
      <c r="AD50" s="81"/>
      <c r="AE50" s="81" t="b">
        <v>0</v>
      </c>
      <c r="AF50" s="81">
        <v>0</v>
      </c>
      <c r="AG50" s="89" t="s">
        <v>2530</v>
      </c>
      <c r="AH50" s="81" t="b">
        <v>0</v>
      </c>
      <c r="AI50" s="81" t="s">
        <v>2546</v>
      </c>
      <c r="AJ50" s="81"/>
      <c r="AK50" s="89" t="s">
        <v>2530</v>
      </c>
      <c r="AL50" s="81" t="b">
        <v>0</v>
      </c>
      <c r="AM50" s="81">
        <v>418</v>
      </c>
      <c r="AN50" s="89" t="s">
        <v>2487</v>
      </c>
      <c r="AO50" s="81" t="s">
        <v>2559</v>
      </c>
      <c r="AP50" s="81" t="b">
        <v>0</v>
      </c>
      <c r="AQ50" s="89" t="s">
        <v>2487</v>
      </c>
      <c r="AR50" s="81" t="s">
        <v>178</v>
      </c>
      <c r="AS50" s="81">
        <v>0</v>
      </c>
      <c r="AT50" s="81">
        <v>0</v>
      </c>
      <c r="AU50" s="81"/>
      <c r="AV50" s="81"/>
      <c r="AW50" s="81"/>
      <c r="AX50" s="81"/>
      <c r="AY50" s="81"/>
      <c r="AZ50" s="81"/>
      <c r="BA50" s="81"/>
      <c r="BB50" s="81"/>
      <c r="BC50" s="80" t="str">
        <f>REPLACE(INDEX(GroupVertices[Group],MATCH(Edges[[#This Row],[Vertex 1]],GroupVertices[Vertex],0)),1,1,"")</f>
        <v>7</v>
      </c>
      <c r="BD50" s="80" t="str">
        <f>REPLACE(INDEX(GroupVertices[Group],MATCH(Edges[[#This Row],[Vertex 2]],GroupVertices[Vertex],0)),1,1,"")</f>
        <v>7</v>
      </c>
    </row>
    <row r="51" spans="1:56" ht="15">
      <c r="A51" s="66" t="s">
        <v>235</v>
      </c>
      <c r="B51" s="66" t="s">
        <v>626</v>
      </c>
      <c r="C51" s="67"/>
      <c r="D51" s="68"/>
      <c r="E51" s="69"/>
      <c r="F51" s="70"/>
      <c r="G51" s="67"/>
      <c r="H51" s="71"/>
      <c r="I51" s="72"/>
      <c r="J51" s="72"/>
      <c r="K51" s="34" t="s">
        <v>65</v>
      </c>
      <c r="L51" s="79">
        <v>51</v>
      </c>
      <c r="M51" s="79"/>
      <c r="N51" s="74"/>
      <c r="O51" s="81" t="s">
        <v>670</v>
      </c>
      <c r="P51" s="83">
        <v>43661.76068287037</v>
      </c>
      <c r="Q51" s="81" t="s">
        <v>672</v>
      </c>
      <c r="R51" s="81"/>
      <c r="S51" s="81"/>
      <c r="T51" s="81" t="s">
        <v>820</v>
      </c>
      <c r="U51" s="81"/>
      <c r="V51" s="85" t="s">
        <v>939</v>
      </c>
      <c r="W51" s="83">
        <v>43661.76068287037</v>
      </c>
      <c r="X51" s="87">
        <v>43661</v>
      </c>
      <c r="Y51" s="89" t="s">
        <v>1190</v>
      </c>
      <c r="Z51" s="85" t="s">
        <v>1612</v>
      </c>
      <c r="AA51" s="81"/>
      <c r="AB51" s="81"/>
      <c r="AC51" s="89" t="s">
        <v>2077</v>
      </c>
      <c r="AD51" s="81"/>
      <c r="AE51" s="81" t="b">
        <v>0</v>
      </c>
      <c r="AF51" s="81">
        <v>0</v>
      </c>
      <c r="AG51" s="89" t="s">
        <v>2530</v>
      </c>
      <c r="AH51" s="81" t="b">
        <v>0</v>
      </c>
      <c r="AI51" s="81" t="s">
        <v>2546</v>
      </c>
      <c r="AJ51" s="81"/>
      <c r="AK51" s="89" t="s">
        <v>2530</v>
      </c>
      <c r="AL51" s="81" t="b">
        <v>0</v>
      </c>
      <c r="AM51" s="81">
        <v>418</v>
      </c>
      <c r="AN51" s="89" t="s">
        <v>2487</v>
      </c>
      <c r="AO51" s="81" t="s">
        <v>2559</v>
      </c>
      <c r="AP51" s="81" t="b">
        <v>0</v>
      </c>
      <c r="AQ51" s="89" t="s">
        <v>2487</v>
      </c>
      <c r="AR51" s="81" t="s">
        <v>178</v>
      </c>
      <c r="AS51" s="81">
        <v>0</v>
      </c>
      <c r="AT51" s="81">
        <v>0</v>
      </c>
      <c r="AU51" s="81"/>
      <c r="AV51" s="81"/>
      <c r="AW51" s="81"/>
      <c r="AX51" s="81"/>
      <c r="AY51" s="81"/>
      <c r="AZ51" s="81"/>
      <c r="BA51" s="81"/>
      <c r="BB51" s="81"/>
      <c r="BC51" s="80" t="str">
        <f>REPLACE(INDEX(GroupVertices[Group],MATCH(Edges[[#This Row],[Vertex 1]],GroupVertices[Vertex],0)),1,1,"")</f>
        <v>7</v>
      </c>
      <c r="BD51" s="80" t="str">
        <f>REPLACE(INDEX(GroupVertices[Group],MATCH(Edges[[#This Row],[Vertex 2]],GroupVertices[Vertex],0)),1,1,"")</f>
        <v>7</v>
      </c>
    </row>
    <row r="52" spans="1:56" ht="15">
      <c r="A52" s="66" t="s">
        <v>235</v>
      </c>
      <c r="B52" s="66" t="s">
        <v>593</v>
      </c>
      <c r="C52" s="67"/>
      <c r="D52" s="68"/>
      <c r="E52" s="69"/>
      <c r="F52" s="70"/>
      <c r="G52" s="67"/>
      <c r="H52" s="71"/>
      <c r="I52" s="72"/>
      <c r="J52" s="72"/>
      <c r="K52" s="34" t="s">
        <v>65</v>
      </c>
      <c r="L52" s="79">
        <v>52</v>
      </c>
      <c r="M52" s="79"/>
      <c r="N52" s="74"/>
      <c r="O52" s="81" t="s">
        <v>670</v>
      </c>
      <c r="P52" s="83">
        <v>43661.76068287037</v>
      </c>
      <c r="Q52" s="81" t="s">
        <v>672</v>
      </c>
      <c r="R52" s="81"/>
      <c r="S52" s="81"/>
      <c r="T52" s="81" t="s">
        <v>820</v>
      </c>
      <c r="U52" s="81"/>
      <c r="V52" s="85" t="s">
        <v>939</v>
      </c>
      <c r="W52" s="83">
        <v>43661.76068287037</v>
      </c>
      <c r="X52" s="87">
        <v>43661</v>
      </c>
      <c r="Y52" s="89" t="s">
        <v>1190</v>
      </c>
      <c r="Z52" s="85" t="s">
        <v>1612</v>
      </c>
      <c r="AA52" s="81"/>
      <c r="AB52" s="81"/>
      <c r="AC52" s="89" t="s">
        <v>2077</v>
      </c>
      <c r="AD52" s="81"/>
      <c r="AE52" s="81" t="b">
        <v>0</v>
      </c>
      <c r="AF52" s="81">
        <v>0</v>
      </c>
      <c r="AG52" s="89" t="s">
        <v>2530</v>
      </c>
      <c r="AH52" s="81" t="b">
        <v>0</v>
      </c>
      <c r="AI52" s="81" t="s">
        <v>2546</v>
      </c>
      <c r="AJ52" s="81"/>
      <c r="AK52" s="89" t="s">
        <v>2530</v>
      </c>
      <c r="AL52" s="81" t="b">
        <v>0</v>
      </c>
      <c r="AM52" s="81">
        <v>418</v>
      </c>
      <c r="AN52" s="89" t="s">
        <v>2487</v>
      </c>
      <c r="AO52" s="81" t="s">
        <v>2559</v>
      </c>
      <c r="AP52" s="81" t="b">
        <v>0</v>
      </c>
      <c r="AQ52" s="89" t="s">
        <v>2487</v>
      </c>
      <c r="AR52" s="81" t="s">
        <v>178</v>
      </c>
      <c r="AS52" s="81">
        <v>0</v>
      </c>
      <c r="AT52" s="81">
        <v>0</v>
      </c>
      <c r="AU52" s="81"/>
      <c r="AV52" s="81"/>
      <c r="AW52" s="81"/>
      <c r="AX52" s="81"/>
      <c r="AY52" s="81"/>
      <c r="AZ52" s="81"/>
      <c r="BA52" s="81"/>
      <c r="BB52" s="81"/>
      <c r="BC52" s="80" t="str">
        <f>REPLACE(INDEX(GroupVertices[Group],MATCH(Edges[[#This Row],[Vertex 1]],GroupVertices[Vertex],0)),1,1,"")</f>
        <v>7</v>
      </c>
      <c r="BD52" s="80" t="str">
        <f>REPLACE(INDEX(GroupVertices[Group],MATCH(Edges[[#This Row],[Vertex 2]],GroupVertices[Vertex],0)),1,1,"")</f>
        <v>1</v>
      </c>
    </row>
    <row r="53" spans="1:56" ht="15">
      <c r="A53" s="66" t="s">
        <v>235</v>
      </c>
      <c r="B53" s="66" t="s">
        <v>627</v>
      </c>
      <c r="C53" s="67"/>
      <c r="D53" s="68"/>
      <c r="E53" s="69"/>
      <c r="F53" s="70"/>
      <c r="G53" s="67"/>
      <c r="H53" s="71"/>
      <c r="I53" s="72"/>
      <c r="J53" s="72"/>
      <c r="K53" s="34" t="s">
        <v>65</v>
      </c>
      <c r="L53" s="79">
        <v>53</v>
      </c>
      <c r="M53" s="79"/>
      <c r="N53" s="74"/>
      <c r="O53" s="81" t="s">
        <v>670</v>
      </c>
      <c r="P53" s="83">
        <v>43661.76068287037</v>
      </c>
      <c r="Q53" s="81" t="s">
        <v>672</v>
      </c>
      <c r="R53" s="81"/>
      <c r="S53" s="81"/>
      <c r="T53" s="81" t="s">
        <v>820</v>
      </c>
      <c r="U53" s="81"/>
      <c r="V53" s="85" t="s">
        <v>939</v>
      </c>
      <c r="W53" s="83">
        <v>43661.76068287037</v>
      </c>
      <c r="X53" s="87">
        <v>43661</v>
      </c>
      <c r="Y53" s="89" t="s">
        <v>1190</v>
      </c>
      <c r="Z53" s="85" t="s">
        <v>1612</v>
      </c>
      <c r="AA53" s="81"/>
      <c r="AB53" s="81"/>
      <c r="AC53" s="89" t="s">
        <v>2077</v>
      </c>
      <c r="AD53" s="81"/>
      <c r="AE53" s="81" t="b">
        <v>0</v>
      </c>
      <c r="AF53" s="81">
        <v>0</v>
      </c>
      <c r="AG53" s="89" t="s">
        <v>2530</v>
      </c>
      <c r="AH53" s="81" t="b">
        <v>0</v>
      </c>
      <c r="AI53" s="81" t="s">
        <v>2546</v>
      </c>
      <c r="AJ53" s="81"/>
      <c r="AK53" s="89" t="s">
        <v>2530</v>
      </c>
      <c r="AL53" s="81" t="b">
        <v>0</v>
      </c>
      <c r="AM53" s="81">
        <v>418</v>
      </c>
      <c r="AN53" s="89" t="s">
        <v>2487</v>
      </c>
      <c r="AO53" s="81" t="s">
        <v>2559</v>
      </c>
      <c r="AP53" s="81" t="b">
        <v>0</v>
      </c>
      <c r="AQ53" s="89" t="s">
        <v>2487</v>
      </c>
      <c r="AR53" s="81" t="s">
        <v>178</v>
      </c>
      <c r="AS53" s="81">
        <v>0</v>
      </c>
      <c r="AT53" s="81">
        <v>0</v>
      </c>
      <c r="AU53" s="81"/>
      <c r="AV53" s="81"/>
      <c r="AW53" s="81"/>
      <c r="AX53" s="81"/>
      <c r="AY53" s="81"/>
      <c r="AZ53" s="81"/>
      <c r="BA53" s="81"/>
      <c r="BB53" s="81"/>
      <c r="BC53" s="80" t="str">
        <f>REPLACE(INDEX(GroupVertices[Group],MATCH(Edges[[#This Row],[Vertex 1]],GroupVertices[Vertex],0)),1,1,"")</f>
        <v>7</v>
      </c>
      <c r="BD53" s="80" t="str">
        <f>REPLACE(INDEX(GroupVertices[Group],MATCH(Edges[[#This Row],[Vertex 2]],GroupVertices[Vertex],0)),1,1,"")</f>
        <v>7</v>
      </c>
    </row>
    <row r="54" spans="1:56" ht="15">
      <c r="A54" s="66" t="s">
        <v>236</v>
      </c>
      <c r="B54" s="66" t="s">
        <v>351</v>
      </c>
      <c r="C54" s="67"/>
      <c r="D54" s="68"/>
      <c r="E54" s="69"/>
      <c r="F54" s="70"/>
      <c r="G54" s="67"/>
      <c r="H54" s="71"/>
      <c r="I54" s="72"/>
      <c r="J54" s="72"/>
      <c r="K54" s="34" t="s">
        <v>65</v>
      </c>
      <c r="L54" s="79">
        <v>54</v>
      </c>
      <c r="M54" s="79"/>
      <c r="N54" s="74"/>
      <c r="O54" s="81" t="s">
        <v>669</v>
      </c>
      <c r="P54" s="83">
        <v>43661.76085648148</v>
      </c>
      <c r="Q54" s="81" t="s">
        <v>682</v>
      </c>
      <c r="R54" s="81"/>
      <c r="S54" s="81"/>
      <c r="T54" s="81" t="s">
        <v>824</v>
      </c>
      <c r="U54" s="85" t="s">
        <v>867</v>
      </c>
      <c r="V54" s="85" t="s">
        <v>867</v>
      </c>
      <c r="W54" s="83">
        <v>43661.76085648148</v>
      </c>
      <c r="X54" s="87">
        <v>43661</v>
      </c>
      <c r="Y54" s="89" t="s">
        <v>1191</v>
      </c>
      <c r="Z54" s="85" t="s">
        <v>1613</v>
      </c>
      <c r="AA54" s="81"/>
      <c r="AB54" s="81"/>
      <c r="AC54" s="89" t="s">
        <v>2078</v>
      </c>
      <c r="AD54" s="81"/>
      <c r="AE54" s="81" t="b">
        <v>0</v>
      </c>
      <c r="AF54" s="81">
        <v>0</v>
      </c>
      <c r="AG54" s="89" t="s">
        <v>2530</v>
      </c>
      <c r="AH54" s="81" t="b">
        <v>0</v>
      </c>
      <c r="AI54" s="81" t="s">
        <v>2546</v>
      </c>
      <c r="AJ54" s="81"/>
      <c r="AK54" s="89" t="s">
        <v>2530</v>
      </c>
      <c r="AL54" s="81" t="b">
        <v>0</v>
      </c>
      <c r="AM54" s="81">
        <v>77</v>
      </c>
      <c r="AN54" s="89" t="s">
        <v>2195</v>
      </c>
      <c r="AO54" s="81" t="s">
        <v>2559</v>
      </c>
      <c r="AP54" s="81" t="b">
        <v>0</v>
      </c>
      <c r="AQ54" s="89" t="s">
        <v>2195</v>
      </c>
      <c r="AR54" s="81" t="s">
        <v>178</v>
      </c>
      <c r="AS54" s="81">
        <v>0</v>
      </c>
      <c r="AT54" s="81">
        <v>0</v>
      </c>
      <c r="AU54" s="81"/>
      <c r="AV54" s="81"/>
      <c r="AW54" s="81"/>
      <c r="AX54" s="81"/>
      <c r="AY54" s="81"/>
      <c r="AZ54" s="81"/>
      <c r="BA54" s="81"/>
      <c r="BB54" s="81"/>
      <c r="BC54" s="80" t="str">
        <f>REPLACE(INDEX(GroupVertices[Group],MATCH(Edges[[#This Row],[Vertex 1]],GroupVertices[Vertex],0)),1,1,"")</f>
        <v>13</v>
      </c>
      <c r="BD54" s="80" t="str">
        <f>REPLACE(INDEX(GroupVertices[Group],MATCH(Edges[[#This Row],[Vertex 2]],GroupVertices[Vertex],0)),1,1,"")</f>
        <v>13</v>
      </c>
    </row>
    <row r="55" spans="1:56" ht="15">
      <c r="A55" s="66" t="s">
        <v>236</v>
      </c>
      <c r="B55" s="66" t="s">
        <v>632</v>
      </c>
      <c r="C55" s="67"/>
      <c r="D55" s="68"/>
      <c r="E55" s="69"/>
      <c r="F55" s="70"/>
      <c r="G55" s="67"/>
      <c r="H55" s="71"/>
      <c r="I55" s="72"/>
      <c r="J55" s="72"/>
      <c r="K55" s="34" t="s">
        <v>65</v>
      </c>
      <c r="L55" s="79">
        <v>55</v>
      </c>
      <c r="M55" s="79"/>
      <c r="N55" s="74"/>
      <c r="O55" s="81" t="s">
        <v>670</v>
      </c>
      <c r="P55" s="83">
        <v>43661.76085648148</v>
      </c>
      <c r="Q55" s="81" t="s">
        <v>682</v>
      </c>
      <c r="R55" s="81"/>
      <c r="S55" s="81"/>
      <c r="T55" s="81" t="s">
        <v>824</v>
      </c>
      <c r="U55" s="85" t="s">
        <v>867</v>
      </c>
      <c r="V55" s="85" t="s">
        <v>867</v>
      </c>
      <c r="W55" s="83">
        <v>43661.76085648148</v>
      </c>
      <c r="X55" s="87">
        <v>43661</v>
      </c>
      <c r="Y55" s="89" t="s">
        <v>1191</v>
      </c>
      <c r="Z55" s="85" t="s">
        <v>1613</v>
      </c>
      <c r="AA55" s="81"/>
      <c r="AB55" s="81"/>
      <c r="AC55" s="89" t="s">
        <v>2078</v>
      </c>
      <c r="AD55" s="81"/>
      <c r="AE55" s="81" t="b">
        <v>0</v>
      </c>
      <c r="AF55" s="81">
        <v>0</v>
      </c>
      <c r="AG55" s="89" t="s">
        <v>2530</v>
      </c>
      <c r="AH55" s="81" t="b">
        <v>0</v>
      </c>
      <c r="AI55" s="81" t="s">
        <v>2546</v>
      </c>
      <c r="AJ55" s="81"/>
      <c r="AK55" s="89" t="s">
        <v>2530</v>
      </c>
      <c r="AL55" s="81" t="b">
        <v>0</v>
      </c>
      <c r="AM55" s="81">
        <v>77</v>
      </c>
      <c r="AN55" s="89" t="s">
        <v>2195</v>
      </c>
      <c r="AO55" s="81" t="s">
        <v>2559</v>
      </c>
      <c r="AP55" s="81" t="b">
        <v>0</v>
      </c>
      <c r="AQ55" s="89" t="s">
        <v>2195</v>
      </c>
      <c r="AR55" s="81" t="s">
        <v>178</v>
      </c>
      <c r="AS55" s="81">
        <v>0</v>
      </c>
      <c r="AT55" s="81">
        <v>0</v>
      </c>
      <c r="AU55" s="81"/>
      <c r="AV55" s="81"/>
      <c r="AW55" s="81"/>
      <c r="AX55" s="81"/>
      <c r="AY55" s="81"/>
      <c r="AZ55" s="81"/>
      <c r="BA55" s="81"/>
      <c r="BB55" s="81"/>
      <c r="BC55" s="80" t="str">
        <f>REPLACE(INDEX(GroupVertices[Group],MATCH(Edges[[#This Row],[Vertex 1]],GroupVertices[Vertex],0)),1,1,"")</f>
        <v>13</v>
      </c>
      <c r="BD55" s="80" t="str">
        <f>REPLACE(INDEX(GroupVertices[Group],MATCH(Edges[[#This Row],[Vertex 2]],GroupVertices[Vertex],0)),1,1,"")</f>
        <v>13</v>
      </c>
    </row>
    <row r="56" spans="1:56" ht="15">
      <c r="A56" s="66" t="s">
        <v>236</v>
      </c>
      <c r="B56" s="66" t="s">
        <v>633</v>
      </c>
      <c r="C56" s="67"/>
      <c r="D56" s="68"/>
      <c r="E56" s="69"/>
      <c r="F56" s="70"/>
      <c r="G56" s="67"/>
      <c r="H56" s="71"/>
      <c r="I56" s="72"/>
      <c r="J56" s="72"/>
      <c r="K56" s="34" t="s">
        <v>65</v>
      </c>
      <c r="L56" s="79">
        <v>56</v>
      </c>
      <c r="M56" s="79"/>
      <c r="N56" s="74"/>
      <c r="O56" s="81" t="s">
        <v>670</v>
      </c>
      <c r="P56" s="83">
        <v>43661.76085648148</v>
      </c>
      <c r="Q56" s="81" t="s">
        <v>682</v>
      </c>
      <c r="R56" s="81"/>
      <c r="S56" s="81"/>
      <c r="T56" s="81" t="s">
        <v>824</v>
      </c>
      <c r="U56" s="85" t="s">
        <v>867</v>
      </c>
      <c r="V56" s="85" t="s">
        <v>867</v>
      </c>
      <c r="W56" s="83">
        <v>43661.76085648148</v>
      </c>
      <c r="X56" s="87">
        <v>43661</v>
      </c>
      <c r="Y56" s="89" t="s">
        <v>1191</v>
      </c>
      <c r="Z56" s="85" t="s">
        <v>1613</v>
      </c>
      <c r="AA56" s="81"/>
      <c r="AB56" s="81"/>
      <c r="AC56" s="89" t="s">
        <v>2078</v>
      </c>
      <c r="AD56" s="81"/>
      <c r="AE56" s="81" t="b">
        <v>0</v>
      </c>
      <c r="AF56" s="81">
        <v>0</v>
      </c>
      <c r="AG56" s="89" t="s">
        <v>2530</v>
      </c>
      <c r="AH56" s="81" t="b">
        <v>0</v>
      </c>
      <c r="AI56" s="81" t="s">
        <v>2546</v>
      </c>
      <c r="AJ56" s="81"/>
      <c r="AK56" s="89" t="s">
        <v>2530</v>
      </c>
      <c r="AL56" s="81" t="b">
        <v>0</v>
      </c>
      <c r="AM56" s="81">
        <v>77</v>
      </c>
      <c r="AN56" s="89" t="s">
        <v>2195</v>
      </c>
      <c r="AO56" s="81" t="s">
        <v>2559</v>
      </c>
      <c r="AP56" s="81" t="b">
        <v>0</v>
      </c>
      <c r="AQ56" s="89" t="s">
        <v>2195</v>
      </c>
      <c r="AR56" s="81" t="s">
        <v>178</v>
      </c>
      <c r="AS56" s="81">
        <v>0</v>
      </c>
      <c r="AT56" s="81">
        <v>0</v>
      </c>
      <c r="AU56" s="81"/>
      <c r="AV56" s="81"/>
      <c r="AW56" s="81"/>
      <c r="AX56" s="81"/>
      <c r="AY56" s="81"/>
      <c r="AZ56" s="81"/>
      <c r="BA56" s="81"/>
      <c r="BB56" s="81"/>
      <c r="BC56" s="80" t="str">
        <f>REPLACE(INDEX(GroupVertices[Group],MATCH(Edges[[#This Row],[Vertex 1]],GroupVertices[Vertex],0)),1,1,"")</f>
        <v>13</v>
      </c>
      <c r="BD56" s="80" t="str">
        <f>REPLACE(INDEX(GroupVertices[Group],MATCH(Edges[[#This Row],[Vertex 2]],GroupVertices[Vertex],0)),1,1,"")</f>
        <v>13</v>
      </c>
    </row>
    <row r="57" spans="1:56" ht="15">
      <c r="A57" s="66" t="s">
        <v>237</v>
      </c>
      <c r="B57" s="66" t="s">
        <v>612</v>
      </c>
      <c r="C57" s="67"/>
      <c r="D57" s="68"/>
      <c r="E57" s="69"/>
      <c r="F57" s="70"/>
      <c r="G57" s="67"/>
      <c r="H57" s="71"/>
      <c r="I57" s="72"/>
      <c r="J57" s="72"/>
      <c r="K57" s="34" t="s">
        <v>65</v>
      </c>
      <c r="L57" s="79">
        <v>57</v>
      </c>
      <c r="M57" s="79"/>
      <c r="N57" s="74"/>
      <c r="O57" s="81" t="s">
        <v>669</v>
      </c>
      <c r="P57" s="83">
        <v>43661.760879629626</v>
      </c>
      <c r="Q57" s="81" t="s">
        <v>693</v>
      </c>
      <c r="R57" s="85" t="s">
        <v>797</v>
      </c>
      <c r="S57" s="81" t="s">
        <v>811</v>
      </c>
      <c r="T57" s="81" t="s">
        <v>829</v>
      </c>
      <c r="U57" s="81"/>
      <c r="V57" s="85" t="s">
        <v>940</v>
      </c>
      <c r="W57" s="83">
        <v>43661.760879629626</v>
      </c>
      <c r="X57" s="87">
        <v>43661</v>
      </c>
      <c r="Y57" s="89" t="s">
        <v>1192</v>
      </c>
      <c r="Z57" s="85" t="s">
        <v>1614</v>
      </c>
      <c r="AA57" s="81"/>
      <c r="AB57" s="81"/>
      <c r="AC57" s="89" t="s">
        <v>2079</v>
      </c>
      <c r="AD57" s="81"/>
      <c r="AE57" s="81" t="b">
        <v>0</v>
      </c>
      <c r="AF57" s="81">
        <v>0</v>
      </c>
      <c r="AG57" s="89" t="s">
        <v>2530</v>
      </c>
      <c r="AH57" s="81" t="b">
        <v>1</v>
      </c>
      <c r="AI57" s="81" t="s">
        <v>2546</v>
      </c>
      <c r="AJ57" s="81"/>
      <c r="AK57" s="89" t="s">
        <v>2166</v>
      </c>
      <c r="AL57" s="81" t="b">
        <v>0</v>
      </c>
      <c r="AM57" s="81">
        <v>4</v>
      </c>
      <c r="AN57" s="89" t="s">
        <v>2500</v>
      </c>
      <c r="AO57" s="81" t="s">
        <v>2559</v>
      </c>
      <c r="AP57" s="81" t="b">
        <v>0</v>
      </c>
      <c r="AQ57" s="89" t="s">
        <v>2500</v>
      </c>
      <c r="AR57" s="81" t="s">
        <v>178</v>
      </c>
      <c r="AS57" s="81">
        <v>0</v>
      </c>
      <c r="AT57" s="81">
        <v>0</v>
      </c>
      <c r="AU57" s="81"/>
      <c r="AV57" s="81"/>
      <c r="AW57" s="81"/>
      <c r="AX57" s="81"/>
      <c r="AY57" s="81"/>
      <c r="AZ57" s="81"/>
      <c r="BA57" s="81"/>
      <c r="BB57" s="81"/>
      <c r="BC57" s="80" t="str">
        <f>REPLACE(INDEX(GroupVertices[Group],MATCH(Edges[[#This Row],[Vertex 1]],GroupVertices[Vertex],0)),1,1,"")</f>
        <v>10</v>
      </c>
      <c r="BD57" s="80" t="str">
        <f>REPLACE(INDEX(GroupVertices[Group],MATCH(Edges[[#This Row],[Vertex 2]],GroupVertices[Vertex],0)),1,1,"")</f>
        <v>10</v>
      </c>
    </row>
    <row r="58" spans="1:56" ht="15">
      <c r="A58" s="66" t="s">
        <v>237</v>
      </c>
      <c r="B58" s="66" t="s">
        <v>641</v>
      </c>
      <c r="C58" s="67"/>
      <c r="D58" s="68"/>
      <c r="E58" s="69"/>
      <c r="F58" s="70"/>
      <c r="G58" s="67"/>
      <c r="H58" s="71"/>
      <c r="I58" s="72"/>
      <c r="J58" s="72"/>
      <c r="K58" s="34" t="s">
        <v>65</v>
      </c>
      <c r="L58" s="79">
        <v>58</v>
      </c>
      <c r="M58" s="79"/>
      <c r="N58" s="74"/>
      <c r="O58" s="81" t="s">
        <v>670</v>
      </c>
      <c r="P58" s="83">
        <v>43661.760879629626</v>
      </c>
      <c r="Q58" s="81" t="s">
        <v>693</v>
      </c>
      <c r="R58" s="85" t="s">
        <v>797</v>
      </c>
      <c r="S58" s="81" t="s">
        <v>811</v>
      </c>
      <c r="T58" s="81" t="s">
        <v>829</v>
      </c>
      <c r="U58" s="81"/>
      <c r="V58" s="85" t="s">
        <v>940</v>
      </c>
      <c r="W58" s="83">
        <v>43661.760879629626</v>
      </c>
      <c r="X58" s="87">
        <v>43661</v>
      </c>
      <c r="Y58" s="89" t="s">
        <v>1192</v>
      </c>
      <c r="Z58" s="85" t="s">
        <v>1614</v>
      </c>
      <c r="AA58" s="81"/>
      <c r="AB58" s="81"/>
      <c r="AC58" s="89" t="s">
        <v>2079</v>
      </c>
      <c r="AD58" s="81"/>
      <c r="AE58" s="81" t="b">
        <v>0</v>
      </c>
      <c r="AF58" s="81">
        <v>0</v>
      </c>
      <c r="AG58" s="89" t="s">
        <v>2530</v>
      </c>
      <c r="AH58" s="81" t="b">
        <v>1</v>
      </c>
      <c r="AI58" s="81" t="s">
        <v>2546</v>
      </c>
      <c r="AJ58" s="81"/>
      <c r="AK58" s="89" t="s">
        <v>2166</v>
      </c>
      <c r="AL58" s="81" t="b">
        <v>0</v>
      </c>
      <c r="AM58" s="81">
        <v>4</v>
      </c>
      <c r="AN58" s="89" t="s">
        <v>2500</v>
      </c>
      <c r="AO58" s="81" t="s">
        <v>2559</v>
      </c>
      <c r="AP58" s="81" t="b">
        <v>0</v>
      </c>
      <c r="AQ58" s="89" t="s">
        <v>2500</v>
      </c>
      <c r="AR58" s="81" t="s">
        <v>178</v>
      </c>
      <c r="AS58" s="81">
        <v>0</v>
      </c>
      <c r="AT58" s="81">
        <v>0</v>
      </c>
      <c r="AU58" s="81"/>
      <c r="AV58" s="81"/>
      <c r="AW58" s="81"/>
      <c r="AX58" s="81"/>
      <c r="AY58" s="81"/>
      <c r="AZ58" s="81"/>
      <c r="BA58" s="81"/>
      <c r="BB58" s="81"/>
      <c r="BC58" s="80" t="str">
        <f>REPLACE(INDEX(GroupVertices[Group],MATCH(Edges[[#This Row],[Vertex 1]],GroupVertices[Vertex],0)),1,1,"")</f>
        <v>10</v>
      </c>
      <c r="BD58" s="80" t="str">
        <f>REPLACE(INDEX(GroupVertices[Group],MATCH(Edges[[#This Row],[Vertex 2]],GroupVertices[Vertex],0)),1,1,"")</f>
        <v>10</v>
      </c>
    </row>
    <row r="59" spans="1:56" ht="15">
      <c r="A59" s="66" t="s">
        <v>238</v>
      </c>
      <c r="B59" s="66" t="s">
        <v>593</v>
      </c>
      <c r="C59" s="67"/>
      <c r="D59" s="68"/>
      <c r="E59" s="69"/>
      <c r="F59" s="70"/>
      <c r="G59" s="67"/>
      <c r="H59" s="71"/>
      <c r="I59" s="72"/>
      <c r="J59" s="72"/>
      <c r="K59" s="34" t="s">
        <v>65</v>
      </c>
      <c r="L59" s="79">
        <v>59</v>
      </c>
      <c r="M59" s="79"/>
      <c r="N59" s="74"/>
      <c r="O59" s="81" t="s">
        <v>669</v>
      </c>
      <c r="P59" s="83">
        <v>43661.76090277778</v>
      </c>
      <c r="Q59" s="81" t="s">
        <v>675</v>
      </c>
      <c r="R59" s="81"/>
      <c r="S59" s="81"/>
      <c r="T59" s="81" t="s">
        <v>820</v>
      </c>
      <c r="U59" s="81"/>
      <c r="V59" s="85" t="s">
        <v>941</v>
      </c>
      <c r="W59" s="83">
        <v>43661.76090277778</v>
      </c>
      <c r="X59" s="87">
        <v>43661</v>
      </c>
      <c r="Y59" s="89" t="s">
        <v>1193</v>
      </c>
      <c r="Z59" s="85" t="s">
        <v>1615</v>
      </c>
      <c r="AA59" s="81"/>
      <c r="AB59" s="81"/>
      <c r="AC59" s="89" t="s">
        <v>2080</v>
      </c>
      <c r="AD59" s="81"/>
      <c r="AE59" s="81" t="b">
        <v>0</v>
      </c>
      <c r="AF59" s="81">
        <v>0</v>
      </c>
      <c r="AG59" s="89" t="s">
        <v>2530</v>
      </c>
      <c r="AH59" s="81" t="b">
        <v>0</v>
      </c>
      <c r="AI59" s="81" t="s">
        <v>2546</v>
      </c>
      <c r="AJ59" s="81"/>
      <c r="AK59" s="89" t="s">
        <v>2530</v>
      </c>
      <c r="AL59" s="81" t="b">
        <v>0</v>
      </c>
      <c r="AM59" s="81">
        <v>224</v>
      </c>
      <c r="AN59" s="89" t="s">
        <v>2519</v>
      </c>
      <c r="AO59" s="81" t="s">
        <v>2560</v>
      </c>
      <c r="AP59" s="81" t="b">
        <v>0</v>
      </c>
      <c r="AQ59" s="89" t="s">
        <v>2519</v>
      </c>
      <c r="AR59" s="81" t="s">
        <v>178</v>
      </c>
      <c r="AS59" s="81">
        <v>0</v>
      </c>
      <c r="AT59" s="81">
        <v>0</v>
      </c>
      <c r="AU59" s="81"/>
      <c r="AV59" s="81"/>
      <c r="AW59" s="81"/>
      <c r="AX59" s="81"/>
      <c r="AY59" s="81"/>
      <c r="AZ59" s="81"/>
      <c r="BA59" s="81"/>
      <c r="BB59" s="81"/>
      <c r="BC59" s="80" t="str">
        <f>REPLACE(INDEX(GroupVertices[Group],MATCH(Edges[[#This Row],[Vertex 1]],GroupVertices[Vertex],0)),1,1,"")</f>
        <v>1</v>
      </c>
      <c r="BD59" s="80" t="str">
        <f>REPLACE(INDEX(GroupVertices[Group],MATCH(Edges[[#This Row],[Vertex 2]],GroupVertices[Vertex],0)),1,1,"")</f>
        <v>1</v>
      </c>
    </row>
    <row r="60" spans="1:56" ht="15">
      <c r="A60" s="66" t="s">
        <v>238</v>
      </c>
      <c r="B60" s="66" t="s">
        <v>216</v>
      </c>
      <c r="C60" s="67"/>
      <c r="D60" s="68"/>
      <c r="E60" s="69"/>
      <c r="F60" s="70"/>
      <c r="G60" s="67"/>
      <c r="H60" s="71"/>
      <c r="I60" s="72"/>
      <c r="J60" s="72"/>
      <c r="K60" s="34" t="s">
        <v>65</v>
      </c>
      <c r="L60" s="79">
        <v>60</v>
      </c>
      <c r="M60" s="79"/>
      <c r="N60" s="74"/>
      <c r="O60" s="81" t="s">
        <v>670</v>
      </c>
      <c r="P60" s="83">
        <v>43661.76090277778</v>
      </c>
      <c r="Q60" s="81" t="s">
        <v>675</v>
      </c>
      <c r="R60" s="81"/>
      <c r="S60" s="81"/>
      <c r="T60" s="81" t="s">
        <v>820</v>
      </c>
      <c r="U60" s="81"/>
      <c r="V60" s="85" t="s">
        <v>941</v>
      </c>
      <c r="W60" s="83">
        <v>43661.76090277778</v>
      </c>
      <c r="X60" s="87">
        <v>43661</v>
      </c>
      <c r="Y60" s="89" t="s">
        <v>1193</v>
      </c>
      <c r="Z60" s="85" t="s">
        <v>1615</v>
      </c>
      <c r="AA60" s="81"/>
      <c r="AB60" s="81"/>
      <c r="AC60" s="89" t="s">
        <v>2080</v>
      </c>
      <c r="AD60" s="81"/>
      <c r="AE60" s="81" t="b">
        <v>0</v>
      </c>
      <c r="AF60" s="81">
        <v>0</v>
      </c>
      <c r="AG60" s="89" t="s">
        <v>2530</v>
      </c>
      <c r="AH60" s="81" t="b">
        <v>0</v>
      </c>
      <c r="AI60" s="81" t="s">
        <v>2546</v>
      </c>
      <c r="AJ60" s="81"/>
      <c r="AK60" s="89" t="s">
        <v>2530</v>
      </c>
      <c r="AL60" s="81" t="b">
        <v>0</v>
      </c>
      <c r="AM60" s="81">
        <v>224</v>
      </c>
      <c r="AN60" s="89" t="s">
        <v>2519</v>
      </c>
      <c r="AO60" s="81" t="s">
        <v>2560</v>
      </c>
      <c r="AP60" s="81" t="b">
        <v>0</v>
      </c>
      <c r="AQ60" s="89" t="s">
        <v>2519</v>
      </c>
      <c r="AR60" s="81" t="s">
        <v>178</v>
      </c>
      <c r="AS60" s="81">
        <v>0</v>
      </c>
      <c r="AT60" s="81">
        <v>0</v>
      </c>
      <c r="AU60" s="81"/>
      <c r="AV60" s="81"/>
      <c r="AW60" s="81"/>
      <c r="AX60" s="81"/>
      <c r="AY60" s="81"/>
      <c r="AZ60" s="81"/>
      <c r="BA60" s="81"/>
      <c r="BB60" s="81"/>
      <c r="BC60" s="80" t="str">
        <f>REPLACE(INDEX(GroupVertices[Group],MATCH(Edges[[#This Row],[Vertex 1]],GroupVertices[Vertex],0)),1,1,"")</f>
        <v>1</v>
      </c>
      <c r="BD60" s="80" t="str">
        <f>REPLACE(INDEX(GroupVertices[Group],MATCH(Edges[[#This Row],[Vertex 2]],GroupVertices[Vertex],0)),1,1,"")</f>
        <v>1</v>
      </c>
    </row>
    <row r="61" spans="1:56" ht="15">
      <c r="A61" s="66" t="s">
        <v>239</v>
      </c>
      <c r="B61" s="66" t="s">
        <v>622</v>
      </c>
      <c r="C61" s="67"/>
      <c r="D61" s="68"/>
      <c r="E61" s="69"/>
      <c r="F61" s="70"/>
      <c r="G61" s="67"/>
      <c r="H61" s="71"/>
      <c r="I61" s="72"/>
      <c r="J61" s="72"/>
      <c r="K61" s="34" t="s">
        <v>65</v>
      </c>
      <c r="L61" s="79">
        <v>61</v>
      </c>
      <c r="M61" s="79"/>
      <c r="N61" s="74"/>
      <c r="O61" s="81" t="s">
        <v>669</v>
      </c>
      <c r="P61" s="83">
        <v>43661.76090277778</v>
      </c>
      <c r="Q61" s="81" t="s">
        <v>681</v>
      </c>
      <c r="R61" s="81"/>
      <c r="S61" s="81"/>
      <c r="T61" s="81" t="s">
        <v>820</v>
      </c>
      <c r="U61" s="85" t="s">
        <v>866</v>
      </c>
      <c r="V61" s="85" t="s">
        <v>866</v>
      </c>
      <c r="W61" s="83">
        <v>43661.76090277778</v>
      </c>
      <c r="X61" s="87">
        <v>43661</v>
      </c>
      <c r="Y61" s="89" t="s">
        <v>1193</v>
      </c>
      <c r="Z61" s="85" t="s">
        <v>1616</v>
      </c>
      <c r="AA61" s="81"/>
      <c r="AB61" s="81"/>
      <c r="AC61" s="89" t="s">
        <v>2081</v>
      </c>
      <c r="AD61" s="81"/>
      <c r="AE61" s="81" t="b">
        <v>0</v>
      </c>
      <c r="AF61" s="81">
        <v>0</v>
      </c>
      <c r="AG61" s="89" t="s">
        <v>2530</v>
      </c>
      <c r="AH61" s="81" t="b">
        <v>0</v>
      </c>
      <c r="AI61" s="81" t="s">
        <v>2546</v>
      </c>
      <c r="AJ61" s="81"/>
      <c r="AK61" s="89" t="s">
        <v>2530</v>
      </c>
      <c r="AL61" s="81" t="b">
        <v>0</v>
      </c>
      <c r="AM61" s="81">
        <v>175</v>
      </c>
      <c r="AN61" s="89" t="s">
        <v>2514</v>
      </c>
      <c r="AO61" s="81" t="s">
        <v>2559</v>
      </c>
      <c r="AP61" s="81" t="b">
        <v>0</v>
      </c>
      <c r="AQ61" s="89" t="s">
        <v>2514</v>
      </c>
      <c r="AR61" s="81" t="s">
        <v>178</v>
      </c>
      <c r="AS61" s="81">
        <v>0</v>
      </c>
      <c r="AT61" s="81">
        <v>0</v>
      </c>
      <c r="AU61" s="81"/>
      <c r="AV61" s="81"/>
      <c r="AW61" s="81"/>
      <c r="AX61" s="81"/>
      <c r="AY61" s="81"/>
      <c r="AZ61" s="81"/>
      <c r="BA61" s="81"/>
      <c r="BB61" s="81"/>
      <c r="BC61" s="80" t="str">
        <f>REPLACE(INDEX(GroupVertices[Group],MATCH(Edges[[#This Row],[Vertex 1]],GroupVertices[Vertex],0)),1,1,"")</f>
        <v>2</v>
      </c>
      <c r="BD61" s="80" t="str">
        <f>REPLACE(INDEX(GroupVertices[Group],MATCH(Edges[[#This Row],[Vertex 2]],GroupVertices[Vertex],0)),1,1,"")</f>
        <v>2</v>
      </c>
    </row>
    <row r="62" spans="1:56" ht="15">
      <c r="A62" s="66" t="s">
        <v>239</v>
      </c>
      <c r="B62" s="66" t="s">
        <v>593</v>
      </c>
      <c r="C62" s="67"/>
      <c r="D62" s="68"/>
      <c r="E62" s="69"/>
      <c r="F62" s="70"/>
      <c r="G62" s="67"/>
      <c r="H62" s="71"/>
      <c r="I62" s="72"/>
      <c r="J62" s="72"/>
      <c r="K62" s="34" t="s">
        <v>65</v>
      </c>
      <c r="L62" s="79">
        <v>62</v>
      </c>
      <c r="M62" s="79"/>
      <c r="N62" s="74"/>
      <c r="O62" s="81" t="s">
        <v>670</v>
      </c>
      <c r="P62" s="83">
        <v>43661.76090277778</v>
      </c>
      <c r="Q62" s="81" t="s">
        <v>681</v>
      </c>
      <c r="R62" s="81"/>
      <c r="S62" s="81"/>
      <c r="T62" s="81" t="s">
        <v>820</v>
      </c>
      <c r="U62" s="85" t="s">
        <v>866</v>
      </c>
      <c r="V62" s="85" t="s">
        <v>866</v>
      </c>
      <c r="W62" s="83">
        <v>43661.76090277778</v>
      </c>
      <c r="X62" s="87">
        <v>43661</v>
      </c>
      <c r="Y62" s="89" t="s">
        <v>1193</v>
      </c>
      <c r="Z62" s="85" t="s">
        <v>1616</v>
      </c>
      <c r="AA62" s="81"/>
      <c r="AB62" s="81"/>
      <c r="AC62" s="89" t="s">
        <v>2081</v>
      </c>
      <c r="AD62" s="81"/>
      <c r="AE62" s="81" t="b">
        <v>0</v>
      </c>
      <c r="AF62" s="81">
        <v>0</v>
      </c>
      <c r="AG62" s="89" t="s">
        <v>2530</v>
      </c>
      <c r="AH62" s="81" t="b">
        <v>0</v>
      </c>
      <c r="AI62" s="81" t="s">
        <v>2546</v>
      </c>
      <c r="AJ62" s="81"/>
      <c r="AK62" s="89" t="s">
        <v>2530</v>
      </c>
      <c r="AL62" s="81" t="b">
        <v>0</v>
      </c>
      <c r="AM62" s="81">
        <v>175</v>
      </c>
      <c r="AN62" s="89" t="s">
        <v>2514</v>
      </c>
      <c r="AO62" s="81" t="s">
        <v>2559</v>
      </c>
      <c r="AP62" s="81" t="b">
        <v>0</v>
      </c>
      <c r="AQ62" s="89" t="s">
        <v>2514</v>
      </c>
      <c r="AR62" s="81" t="s">
        <v>178</v>
      </c>
      <c r="AS62" s="81">
        <v>0</v>
      </c>
      <c r="AT62" s="81">
        <v>0</v>
      </c>
      <c r="AU62" s="81"/>
      <c r="AV62" s="81"/>
      <c r="AW62" s="81"/>
      <c r="AX62" s="81"/>
      <c r="AY62" s="81"/>
      <c r="AZ62" s="81"/>
      <c r="BA62" s="81"/>
      <c r="BB62" s="81"/>
      <c r="BC62" s="80" t="str">
        <f>REPLACE(INDEX(GroupVertices[Group],MATCH(Edges[[#This Row],[Vertex 1]],GroupVertices[Vertex],0)),1,1,"")</f>
        <v>2</v>
      </c>
      <c r="BD62" s="80" t="str">
        <f>REPLACE(INDEX(GroupVertices[Group],MATCH(Edges[[#This Row],[Vertex 2]],GroupVertices[Vertex],0)),1,1,"")</f>
        <v>1</v>
      </c>
    </row>
    <row r="63" spans="1:56" ht="15">
      <c r="A63" s="66" t="s">
        <v>240</v>
      </c>
      <c r="B63" s="66" t="s">
        <v>323</v>
      </c>
      <c r="C63" s="67"/>
      <c r="D63" s="68"/>
      <c r="E63" s="69"/>
      <c r="F63" s="70"/>
      <c r="G63" s="67"/>
      <c r="H63" s="71"/>
      <c r="I63" s="72"/>
      <c r="J63" s="72"/>
      <c r="K63" s="34" t="s">
        <v>65</v>
      </c>
      <c r="L63" s="79">
        <v>63</v>
      </c>
      <c r="M63" s="79"/>
      <c r="N63" s="74"/>
      <c r="O63" s="81" t="s">
        <v>669</v>
      </c>
      <c r="P63" s="83">
        <v>43661.76100694444</v>
      </c>
      <c r="Q63" s="81" t="s">
        <v>694</v>
      </c>
      <c r="R63" s="81"/>
      <c r="S63" s="81"/>
      <c r="T63" s="81" t="s">
        <v>820</v>
      </c>
      <c r="U63" s="81"/>
      <c r="V63" s="85" t="s">
        <v>942</v>
      </c>
      <c r="W63" s="83">
        <v>43661.76100694444</v>
      </c>
      <c r="X63" s="87">
        <v>43661</v>
      </c>
      <c r="Y63" s="89" t="s">
        <v>1194</v>
      </c>
      <c r="Z63" s="85" t="s">
        <v>1617</v>
      </c>
      <c r="AA63" s="81"/>
      <c r="AB63" s="81"/>
      <c r="AC63" s="89" t="s">
        <v>2082</v>
      </c>
      <c r="AD63" s="81"/>
      <c r="AE63" s="81" t="b">
        <v>0</v>
      </c>
      <c r="AF63" s="81">
        <v>0</v>
      </c>
      <c r="AG63" s="89" t="s">
        <v>2530</v>
      </c>
      <c r="AH63" s="81" t="b">
        <v>0</v>
      </c>
      <c r="AI63" s="81" t="s">
        <v>2546</v>
      </c>
      <c r="AJ63" s="81"/>
      <c r="AK63" s="89" t="s">
        <v>2530</v>
      </c>
      <c r="AL63" s="81" t="b">
        <v>0</v>
      </c>
      <c r="AM63" s="81">
        <v>32</v>
      </c>
      <c r="AN63" s="89" t="s">
        <v>2166</v>
      </c>
      <c r="AO63" s="81" t="s">
        <v>2560</v>
      </c>
      <c r="AP63" s="81" t="b">
        <v>0</v>
      </c>
      <c r="AQ63" s="89" t="s">
        <v>2166</v>
      </c>
      <c r="AR63" s="81" t="s">
        <v>178</v>
      </c>
      <c r="AS63" s="81">
        <v>0</v>
      </c>
      <c r="AT63" s="81">
        <v>0</v>
      </c>
      <c r="AU63" s="81"/>
      <c r="AV63" s="81"/>
      <c r="AW63" s="81"/>
      <c r="AX63" s="81"/>
      <c r="AY63" s="81"/>
      <c r="AZ63" s="81"/>
      <c r="BA63" s="81"/>
      <c r="BB63" s="81"/>
      <c r="BC63" s="80" t="str">
        <f>REPLACE(INDEX(GroupVertices[Group],MATCH(Edges[[#This Row],[Vertex 1]],GroupVertices[Vertex],0)),1,1,"")</f>
        <v>10</v>
      </c>
      <c r="BD63" s="80" t="str">
        <f>REPLACE(INDEX(GroupVertices[Group],MATCH(Edges[[#This Row],[Vertex 2]],GroupVertices[Vertex],0)),1,1,"")</f>
        <v>10</v>
      </c>
    </row>
    <row r="64" spans="1:56" ht="15">
      <c r="A64" s="66" t="s">
        <v>240</v>
      </c>
      <c r="B64" s="66" t="s">
        <v>593</v>
      </c>
      <c r="C64" s="67"/>
      <c r="D64" s="68"/>
      <c r="E64" s="69"/>
      <c r="F64" s="70"/>
      <c r="G64" s="67"/>
      <c r="H64" s="71"/>
      <c r="I64" s="72"/>
      <c r="J64" s="72"/>
      <c r="K64" s="34" t="s">
        <v>65</v>
      </c>
      <c r="L64" s="79">
        <v>64</v>
      </c>
      <c r="M64" s="79"/>
      <c r="N64" s="74"/>
      <c r="O64" s="81" t="s">
        <v>670</v>
      </c>
      <c r="P64" s="83">
        <v>43661.76100694444</v>
      </c>
      <c r="Q64" s="81" t="s">
        <v>694</v>
      </c>
      <c r="R64" s="81"/>
      <c r="S64" s="81"/>
      <c r="T64" s="81" t="s">
        <v>820</v>
      </c>
      <c r="U64" s="81"/>
      <c r="V64" s="85" t="s">
        <v>942</v>
      </c>
      <c r="W64" s="83">
        <v>43661.76100694444</v>
      </c>
      <c r="X64" s="87">
        <v>43661</v>
      </c>
      <c r="Y64" s="89" t="s">
        <v>1194</v>
      </c>
      <c r="Z64" s="85" t="s">
        <v>1617</v>
      </c>
      <c r="AA64" s="81"/>
      <c r="AB64" s="81"/>
      <c r="AC64" s="89" t="s">
        <v>2082</v>
      </c>
      <c r="AD64" s="81"/>
      <c r="AE64" s="81" t="b">
        <v>0</v>
      </c>
      <c r="AF64" s="81">
        <v>0</v>
      </c>
      <c r="AG64" s="89" t="s">
        <v>2530</v>
      </c>
      <c r="AH64" s="81" t="b">
        <v>0</v>
      </c>
      <c r="AI64" s="81" t="s">
        <v>2546</v>
      </c>
      <c r="AJ64" s="81"/>
      <c r="AK64" s="89" t="s">
        <v>2530</v>
      </c>
      <c r="AL64" s="81" t="b">
        <v>0</v>
      </c>
      <c r="AM64" s="81">
        <v>32</v>
      </c>
      <c r="AN64" s="89" t="s">
        <v>2166</v>
      </c>
      <c r="AO64" s="81" t="s">
        <v>2560</v>
      </c>
      <c r="AP64" s="81" t="b">
        <v>0</v>
      </c>
      <c r="AQ64" s="89" t="s">
        <v>2166</v>
      </c>
      <c r="AR64" s="81" t="s">
        <v>178</v>
      </c>
      <c r="AS64" s="81">
        <v>0</v>
      </c>
      <c r="AT64" s="81">
        <v>0</v>
      </c>
      <c r="AU64" s="81"/>
      <c r="AV64" s="81"/>
      <c r="AW64" s="81"/>
      <c r="AX64" s="81"/>
      <c r="AY64" s="81"/>
      <c r="AZ64" s="81"/>
      <c r="BA64" s="81"/>
      <c r="BB64" s="81"/>
      <c r="BC64" s="80" t="str">
        <f>REPLACE(INDEX(GroupVertices[Group],MATCH(Edges[[#This Row],[Vertex 1]],GroupVertices[Vertex],0)),1,1,"")</f>
        <v>10</v>
      </c>
      <c r="BD64" s="80" t="str">
        <f>REPLACE(INDEX(GroupVertices[Group],MATCH(Edges[[#This Row],[Vertex 2]],GroupVertices[Vertex],0)),1,1,"")</f>
        <v>1</v>
      </c>
    </row>
    <row r="65" spans="1:56" ht="15">
      <c r="A65" s="66" t="s">
        <v>240</v>
      </c>
      <c r="B65" s="66" t="s">
        <v>642</v>
      </c>
      <c r="C65" s="67"/>
      <c r="D65" s="68"/>
      <c r="E65" s="69"/>
      <c r="F65" s="70"/>
      <c r="G65" s="67"/>
      <c r="H65" s="71"/>
      <c r="I65" s="72"/>
      <c r="J65" s="72"/>
      <c r="K65" s="34" t="s">
        <v>65</v>
      </c>
      <c r="L65" s="79">
        <v>65</v>
      </c>
      <c r="M65" s="79"/>
      <c r="N65" s="74"/>
      <c r="O65" s="81" t="s">
        <v>670</v>
      </c>
      <c r="P65" s="83">
        <v>43661.76100694444</v>
      </c>
      <c r="Q65" s="81" t="s">
        <v>694</v>
      </c>
      <c r="R65" s="81"/>
      <c r="S65" s="81"/>
      <c r="T65" s="81" t="s">
        <v>820</v>
      </c>
      <c r="U65" s="81"/>
      <c r="V65" s="85" t="s">
        <v>942</v>
      </c>
      <c r="W65" s="83">
        <v>43661.76100694444</v>
      </c>
      <c r="X65" s="87">
        <v>43661</v>
      </c>
      <c r="Y65" s="89" t="s">
        <v>1194</v>
      </c>
      <c r="Z65" s="85" t="s">
        <v>1617</v>
      </c>
      <c r="AA65" s="81"/>
      <c r="AB65" s="81"/>
      <c r="AC65" s="89" t="s">
        <v>2082</v>
      </c>
      <c r="AD65" s="81"/>
      <c r="AE65" s="81" t="b">
        <v>0</v>
      </c>
      <c r="AF65" s="81">
        <v>0</v>
      </c>
      <c r="AG65" s="89" t="s">
        <v>2530</v>
      </c>
      <c r="AH65" s="81" t="b">
        <v>0</v>
      </c>
      <c r="AI65" s="81" t="s">
        <v>2546</v>
      </c>
      <c r="AJ65" s="81"/>
      <c r="AK65" s="89" t="s">
        <v>2530</v>
      </c>
      <c r="AL65" s="81" t="b">
        <v>0</v>
      </c>
      <c r="AM65" s="81">
        <v>32</v>
      </c>
      <c r="AN65" s="89" t="s">
        <v>2166</v>
      </c>
      <c r="AO65" s="81" t="s">
        <v>2560</v>
      </c>
      <c r="AP65" s="81" t="b">
        <v>0</v>
      </c>
      <c r="AQ65" s="89" t="s">
        <v>2166</v>
      </c>
      <c r="AR65" s="81" t="s">
        <v>178</v>
      </c>
      <c r="AS65" s="81">
        <v>0</v>
      </c>
      <c r="AT65" s="81">
        <v>0</v>
      </c>
      <c r="AU65" s="81"/>
      <c r="AV65" s="81"/>
      <c r="AW65" s="81"/>
      <c r="AX65" s="81"/>
      <c r="AY65" s="81"/>
      <c r="AZ65" s="81"/>
      <c r="BA65" s="81"/>
      <c r="BB65" s="81"/>
      <c r="BC65" s="80" t="str">
        <f>REPLACE(INDEX(GroupVertices[Group],MATCH(Edges[[#This Row],[Vertex 1]],GroupVertices[Vertex],0)),1,1,"")</f>
        <v>10</v>
      </c>
      <c r="BD65" s="80" t="str">
        <f>REPLACE(INDEX(GroupVertices[Group],MATCH(Edges[[#This Row],[Vertex 2]],GroupVertices[Vertex],0)),1,1,"")</f>
        <v>10</v>
      </c>
    </row>
    <row r="66" spans="1:56" ht="15">
      <c r="A66" s="66" t="s">
        <v>240</v>
      </c>
      <c r="B66" s="66" t="s">
        <v>641</v>
      </c>
      <c r="C66" s="67"/>
      <c r="D66" s="68"/>
      <c r="E66" s="69"/>
      <c r="F66" s="70"/>
      <c r="G66" s="67"/>
      <c r="H66" s="71"/>
      <c r="I66" s="72"/>
      <c r="J66" s="72"/>
      <c r="K66" s="34" t="s">
        <v>65</v>
      </c>
      <c r="L66" s="79">
        <v>66</v>
      </c>
      <c r="M66" s="79"/>
      <c r="N66" s="74"/>
      <c r="O66" s="81" t="s">
        <v>670</v>
      </c>
      <c r="P66" s="83">
        <v>43661.76100694444</v>
      </c>
      <c r="Q66" s="81" t="s">
        <v>694</v>
      </c>
      <c r="R66" s="81"/>
      <c r="S66" s="81"/>
      <c r="T66" s="81" t="s">
        <v>820</v>
      </c>
      <c r="U66" s="81"/>
      <c r="V66" s="85" t="s">
        <v>942</v>
      </c>
      <c r="W66" s="83">
        <v>43661.76100694444</v>
      </c>
      <c r="X66" s="87">
        <v>43661</v>
      </c>
      <c r="Y66" s="89" t="s">
        <v>1194</v>
      </c>
      <c r="Z66" s="85" t="s">
        <v>1617</v>
      </c>
      <c r="AA66" s="81"/>
      <c r="AB66" s="81"/>
      <c r="AC66" s="89" t="s">
        <v>2082</v>
      </c>
      <c r="AD66" s="81"/>
      <c r="AE66" s="81" t="b">
        <v>0</v>
      </c>
      <c r="AF66" s="81">
        <v>0</v>
      </c>
      <c r="AG66" s="89" t="s">
        <v>2530</v>
      </c>
      <c r="AH66" s="81" t="b">
        <v>0</v>
      </c>
      <c r="AI66" s="81" t="s">
        <v>2546</v>
      </c>
      <c r="AJ66" s="81"/>
      <c r="AK66" s="89" t="s">
        <v>2530</v>
      </c>
      <c r="AL66" s="81" t="b">
        <v>0</v>
      </c>
      <c r="AM66" s="81">
        <v>32</v>
      </c>
      <c r="AN66" s="89" t="s">
        <v>2166</v>
      </c>
      <c r="AO66" s="81" t="s">
        <v>2560</v>
      </c>
      <c r="AP66" s="81" t="b">
        <v>0</v>
      </c>
      <c r="AQ66" s="89" t="s">
        <v>2166</v>
      </c>
      <c r="AR66" s="81" t="s">
        <v>178</v>
      </c>
      <c r="AS66" s="81">
        <v>0</v>
      </c>
      <c r="AT66" s="81">
        <v>0</v>
      </c>
      <c r="AU66" s="81"/>
      <c r="AV66" s="81"/>
      <c r="AW66" s="81"/>
      <c r="AX66" s="81"/>
      <c r="AY66" s="81"/>
      <c r="AZ66" s="81"/>
      <c r="BA66" s="81"/>
      <c r="BB66" s="81"/>
      <c r="BC66" s="80" t="str">
        <f>REPLACE(INDEX(GroupVertices[Group],MATCH(Edges[[#This Row],[Vertex 1]],GroupVertices[Vertex],0)),1,1,"")</f>
        <v>10</v>
      </c>
      <c r="BD66" s="80" t="str">
        <f>REPLACE(INDEX(GroupVertices[Group],MATCH(Edges[[#This Row],[Vertex 2]],GroupVertices[Vertex],0)),1,1,"")</f>
        <v>10</v>
      </c>
    </row>
    <row r="67" spans="1:56" ht="15">
      <c r="A67" s="66" t="s">
        <v>240</v>
      </c>
      <c r="B67" s="66" t="s">
        <v>324</v>
      </c>
      <c r="C67" s="67"/>
      <c r="D67" s="68"/>
      <c r="E67" s="69"/>
      <c r="F67" s="70"/>
      <c r="G67" s="67"/>
      <c r="H67" s="71"/>
      <c r="I67" s="72"/>
      <c r="J67" s="72"/>
      <c r="K67" s="34" t="s">
        <v>65</v>
      </c>
      <c r="L67" s="79">
        <v>67</v>
      </c>
      <c r="M67" s="79"/>
      <c r="N67" s="74"/>
      <c r="O67" s="81" t="s">
        <v>670</v>
      </c>
      <c r="P67" s="83">
        <v>43661.76100694444</v>
      </c>
      <c r="Q67" s="81" t="s">
        <v>694</v>
      </c>
      <c r="R67" s="81"/>
      <c r="S67" s="81"/>
      <c r="T67" s="81" t="s">
        <v>820</v>
      </c>
      <c r="U67" s="81"/>
      <c r="V67" s="85" t="s">
        <v>942</v>
      </c>
      <c r="W67" s="83">
        <v>43661.76100694444</v>
      </c>
      <c r="X67" s="87">
        <v>43661</v>
      </c>
      <c r="Y67" s="89" t="s">
        <v>1194</v>
      </c>
      <c r="Z67" s="85" t="s">
        <v>1617</v>
      </c>
      <c r="AA67" s="81"/>
      <c r="AB67" s="81"/>
      <c r="AC67" s="89" t="s">
        <v>2082</v>
      </c>
      <c r="AD67" s="81"/>
      <c r="AE67" s="81" t="b">
        <v>0</v>
      </c>
      <c r="AF67" s="81">
        <v>0</v>
      </c>
      <c r="AG67" s="89" t="s">
        <v>2530</v>
      </c>
      <c r="AH67" s="81" t="b">
        <v>0</v>
      </c>
      <c r="AI67" s="81" t="s">
        <v>2546</v>
      </c>
      <c r="AJ67" s="81"/>
      <c r="AK67" s="89" t="s">
        <v>2530</v>
      </c>
      <c r="AL67" s="81" t="b">
        <v>0</v>
      </c>
      <c r="AM67" s="81">
        <v>32</v>
      </c>
      <c r="AN67" s="89" t="s">
        <v>2166</v>
      </c>
      <c r="AO67" s="81" t="s">
        <v>2560</v>
      </c>
      <c r="AP67" s="81" t="b">
        <v>0</v>
      </c>
      <c r="AQ67" s="89" t="s">
        <v>2166</v>
      </c>
      <c r="AR67" s="81" t="s">
        <v>178</v>
      </c>
      <c r="AS67" s="81">
        <v>0</v>
      </c>
      <c r="AT67" s="81">
        <v>0</v>
      </c>
      <c r="AU67" s="81"/>
      <c r="AV67" s="81"/>
      <c r="AW67" s="81"/>
      <c r="AX67" s="81"/>
      <c r="AY67" s="81"/>
      <c r="AZ67" s="81"/>
      <c r="BA67" s="81"/>
      <c r="BB67" s="81"/>
      <c r="BC67" s="80" t="str">
        <f>REPLACE(INDEX(GroupVertices[Group],MATCH(Edges[[#This Row],[Vertex 1]],GroupVertices[Vertex],0)),1,1,"")</f>
        <v>10</v>
      </c>
      <c r="BD67" s="80" t="str">
        <f>REPLACE(INDEX(GroupVertices[Group],MATCH(Edges[[#This Row],[Vertex 2]],GroupVertices[Vertex],0)),1,1,"")</f>
        <v>10</v>
      </c>
    </row>
    <row r="68" spans="1:56" ht="15">
      <c r="A68" s="66" t="s">
        <v>241</v>
      </c>
      <c r="B68" s="66" t="s">
        <v>610</v>
      </c>
      <c r="C68" s="67"/>
      <c r="D68" s="68"/>
      <c r="E68" s="69"/>
      <c r="F68" s="70"/>
      <c r="G68" s="67"/>
      <c r="H68" s="71"/>
      <c r="I68" s="72"/>
      <c r="J68" s="72"/>
      <c r="K68" s="34" t="s">
        <v>65</v>
      </c>
      <c r="L68" s="79">
        <v>68</v>
      </c>
      <c r="M68" s="79"/>
      <c r="N68" s="74"/>
      <c r="O68" s="81" t="s">
        <v>669</v>
      </c>
      <c r="P68" s="83">
        <v>43661.761030092595</v>
      </c>
      <c r="Q68" s="81" t="s">
        <v>695</v>
      </c>
      <c r="R68" s="81"/>
      <c r="S68" s="81"/>
      <c r="T68" s="81" t="s">
        <v>820</v>
      </c>
      <c r="U68" s="81"/>
      <c r="V68" s="85" t="s">
        <v>943</v>
      </c>
      <c r="W68" s="83">
        <v>43661.761030092595</v>
      </c>
      <c r="X68" s="87">
        <v>43661</v>
      </c>
      <c r="Y68" s="89" t="s">
        <v>1195</v>
      </c>
      <c r="Z68" s="85" t="s">
        <v>1618</v>
      </c>
      <c r="AA68" s="81"/>
      <c r="AB68" s="81"/>
      <c r="AC68" s="89" t="s">
        <v>2083</v>
      </c>
      <c r="AD68" s="81"/>
      <c r="AE68" s="81" t="b">
        <v>0</v>
      </c>
      <c r="AF68" s="81">
        <v>0</v>
      </c>
      <c r="AG68" s="89" t="s">
        <v>2530</v>
      </c>
      <c r="AH68" s="81" t="b">
        <v>0</v>
      </c>
      <c r="AI68" s="81" t="s">
        <v>2546</v>
      </c>
      <c r="AJ68" s="81"/>
      <c r="AK68" s="89" t="s">
        <v>2530</v>
      </c>
      <c r="AL68" s="81" t="b">
        <v>0</v>
      </c>
      <c r="AM68" s="81">
        <v>103</v>
      </c>
      <c r="AN68" s="89" t="s">
        <v>2497</v>
      </c>
      <c r="AO68" s="81" t="s">
        <v>2559</v>
      </c>
      <c r="AP68" s="81" t="b">
        <v>0</v>
      </c>
      <c r="AQ68" s="89" t="s">
        <v>2497</v>
      </c>
      <c r="AR68" s="81" t="s">
        <v>178</v>
      </c>
      <c r="AS68" s="81">
        <v>0</v>
      </c>
      <c r="AT68" s="81">
        <v>0</v>
      </c>
      <c r="AU68" s="81"/>
      <c r="AV68" s="81"/>
      <c r="AW68" s="81"/>
      <c r="AX68" s="81"/>
      <c r="AY68" s="81"/>
      <c r="AZ68" s="81"/>
      <c r="BA68" s="81"/>
      <c r="BB68" s="81"/>
      <c r="BC68" s="80" t="str">
        <f>REPLACE(INDEX(GroupVertices[Group],MATCH(Edges[[#This Row],[Vertex 1]],GroupVertices[Vertex],0)),1,1,"")</f>
        <v>1</v>
      </c>
      <c r="BD68" s="80" t="str">
        <f>REPLACE(INDEX(GroupVertices[Group],MATCH(Edges[[#This Row],[Vertex 2]],GroupVertices[Vertex],0)),1,1,"")</f>
        <v>1</v>
      </c>
    </row>
    <row r="69" spans="1:56" ht="15">
      <c r="A69" s="66" t="s">
        <v>241</v>
      </c>
      <c r="B69" s="66" t="s">
        <v>593</v>
      </c>
      <c r="C69" s="67"/>
      <c r="D69" s="68"/>
      <c r="E69" s="69"/>
      <c r="F69" s="70"/>
      <c r="G69" s="67"/>
      <c r="H69" s="71"/>
      <c r="I69" s="72"/>
      <c r="J69" s="72"/>
      <c r="K69" s="34" t="s">
        <v>65</v>
      </c>
      <c r="L69" s="79">
        <v>69</v>
      </c>
      <c r="M69" s="79"/>
      <c r="N69" s="74"/>
      <c r="O69" s="81" t="s">
        <v>670</v>
      </c>
      <c r="P69" s="83">
        <v>43661.761030092595</v>
      </c>
      <c r="Q69" s="81" t="s">
        <v>695</v>
      </c>
      <c r="R69" s="81"/>
      <c r="S69" s="81"/>
      <c r="T69" s="81" t="s">
        <v>820</v>
      </c>
      <c r="U69" s="81"/>
      <c r="V69" s="85" t="s">
        <v>943</v>
      </c>
      <c r="W69" s="83">
        <v>43661.761030092595</v>
      </c>
      <c r="X69" s="87">
        <v>43661</v>
      </c>
      <c r="Y69" s="89" t="s">
        <v>1195</v>
      </c>
      <c r="Z69" s="85" t="s">
        <v>1618</v>
      </c>
      <c r="AA69" s="81"/>
      <c r="AB69" s="81"/>
      <c r="AC69" s="89" t="s">
        <v>2083</v>
      </c>
      <c r="AD69" s="81"/>
      <c r="AE69" s="81" t="b">
        <v>0</v>
      </c>
      <c r="AF69" s="81">
        <v>0</v>
      </c>
      <c r="AG69" s="89" t="s">
        <v>2530</v>
      </c>
      <c r="AH69" s="81" t="b">
        <v>0</v>
      </c>
      <c r="AI69" s="81" t="s">
        <v>2546</v>
      </c>
      <c r="AJ69" s="81"/>
      <c r="AK69" s="89" t="s">
        <v>2530</v>
      </c>
      <c r="AL69" s="81" t="b">
        <v>0</v>
      </c>
      <c r="AM69" s="81">
        <v>103</v>
      </c>
      <c r="AN69" s="89" t="s">
        <v>2497</v>
      </c>
      <c r="AO69" s="81" t="s">
        <v>2559</v>
      </c>
      <c r="AP69" s="81" t="b">
        <v>0</v>
      </c>
      <c r="AQ69" s="89" t="s">
        <v>2497</v>
      </c>
      <c r="AR69" s="81" t="s">
        <v>178</v>
      </c>
      <c r="AS69" s="81">
        <v>0</v>
      </c>
      <c r="AT69" s="81">
        <v>0</v>
      </c>
      <c r="AU69" s="81"/>
      <c r="AV69" s="81"/>
      <c r="AW69" s="81"/>
      <c r="AX69" s="81"/>
      <c r="AY69" s="81"/>
      <c r="AZ69" s="81"/>
      <c r="BA69" s="81"/>
      <c r="BB69" s="81"/>
      <c r="BC69" s="80" t="str">
        <f>REPLACE(INDEX(GroupVertices[Group],MATCH(Edges[[#This Row],[Vertex 1]],GroupVertices[Vertex],0)),1,1,"")</f>
        <v>1</v>
      </c>
      <c r="BD69" s="80" t="str">
        <f>REPLACE(INDEX(GroupVertices[Group],MATCH(Edges[[#This Row],[Vertex 2]],GroupVertices[Vertex],0)),1,1,"")</f>
        <v>1</v>
      </c>
    </row>
    <row r="70" spans="1:56" ht="15">
      <c r="A70" s="66" t="s">
        <v>242</v>
      </c>
      <c r="B70" s="66" t="s">
        <v>601</v>
      </c>
      <c r="C70" s="67"/>
      <c r="D70" s="68"/>
      <c r="E70" s="69"/>
      <c r="F70" s="70"/>
      <c r="G70" s="67"/>
      <c r="H70" s="71"/>
      <c r="I70" s="72"/>
      <c r="J70" s="72"/>
      <c r="K70" s="34" t="s">
        <v>65</v>
      </c>
      <c r="L70" s="79">
        <v>70</v>
      </c>
      <c r="M70" s="79"/>
      <c r="N70" s="74"/>
      <c r="O70" s="81" t="s">
        <v>669</v>
      </c>
      <c r="P70" s="83">
        <v>43661.76106481482</v>
      </c>
      <c r="Q70" s="81" t="s">
        <v>672</v>
      </c>
      <c r="R70" s="81"/>
      <c r="S70" s="81"/>
      <c r="T70" s="81" t="s">
        <v>820</v>
      </c>
      <c r="U70" s="81"/>
      <c r="V70" s="85" t="s">
        <v>925</v>
      </c>
      <c r="W70" s="83">
        <v>43661.76106481482</v>
      </c>
      <c r="X70" s="87">
        <v>43661</v>
      </c>
      <c r="Y70" s="89" t="s">
        <v>1196</v>
      </c>
      <c r="Z70" s="85" t="s">
        <v>1619</v>
      </c>
      <c r="AA70" s="81"/>
      <c r="AB70" s="81"/>
      <c r="AC70" s="89" t="s">
        <v>2084</v>
      </c>
      <c r="AD70" s="81"/>
      <c r="AE70" s="81" t="b">
        <v>0</v>
      </c>
      <c r="AF70" s="81">
        <v>0</v>
      </c>
      <c r="AG70" s="89" t="s">
        <v>2530</v>
      </c>
      <c r="AH70" s="81" t="b">
        <v>0</v>
      </c>
      <c r="AI70" s="81" t="s">
        <v>2546</v>
      </c>
      <c r="AJ70" s="81"/>
      <c r="AK70" s="89" t="s">
        <v>2530</v>
      </c>
      <c r="AL70" s="81" t="b">
        <v>0</v>
      </c>
      <c r="AM70" s="81">
        <v>418</v>
      </c>
      <c r="AN70" s="89" t="s">
        <v>2487</v>
      </c>
      <c r="AO70" s="81" t="s">
        <v>2559</v>
      </c>
      <c r="AP70" s="81" t="b">
        <v>0</v>
      </c>
      <c r="AQ70" s="89" t="s">
        <v>2487</v>
      </c>
      <c r="AR70" s="81" t="s">
        <v>178</v>
      </c>
      <c r="AS70" s="81">
        <v>0</v>
      </c>
      <c r="AT70" s="81">
        <v>0</v>
      </c>
      <c r="AU70" s="81"/>
      <c r="AV70" s="81"/>
      <c r="AW70" s="81"/>
      <c r="AX70" s="81"/>
      <c r="AY70" s="81"/>
      <c r="AZ70" s="81"/>
      <c r="BA70" s="81"/>
      <c r="BB70" s="81"/>
      <c r="BC70" s="80" t="str">
        <f>REPLACE(INDEX(GroupVertices[Group],MATCH(Edges[[#This Row],[Vertex 1]],GroupVertices[Vertex],0)),1,1,"")</f>
        <v>7</v>
      </c>
      <c r="BD70" s="80" t="str">
        <f>REPLACE(INDEX(GroupVertices[Group],MATCH(Edges[[#This Row],[Vertex 2]],GroupVertices[Vertex],0)),1,1,"")</f>
        <v>7</v>
      </c>
    </row>
    <row r="71" spans="1:56" ht="15">
      <c r="A71" s="66" t="s">
        <v>242</v>
      </c>
      <c r="B71" s="66" t="s">
        <v>626</v>
      </c>
      <c r="C71" s="67"/>
      <c r="D71" s="68"/>
      <c r="E71" s="69"/>
      <c r="F71" s="70"/>
      <c r="G71" s="67"/>
      <c r="H71" s="71"/>
      <c r="I71" s="72"/>
      <c r="J71" s="72"/>
      <c r="K71" s="34" t="s">
        <v>65</v>
      </c>
      <c r="L71" s="79">
        <v>71</v>
      </c>
      <c r="M71" s="79"/>
      <c r="N71" s="74"/>
      <c r="O71" s="81" t="s">
        <v>670</v>
      </c>
      <c r="P71" s="83">
        <v>43661.76106481482</v>
      </c>
      <c r="Q71" s="81" t="s">
        <v>672</v>
      </c>
      <c r="R71" s="81"/>
      <c r="S71" s="81"/>
      <c r="T71" s="81" t="s">
        <v>820</v>
      </c>
      <c r="U71" s="81"/>
      <c r="V71" s="85" t="s">
        <v>925</v>
      </c>
      <c r="W71" s="83">
        <v>43661.76106481482</v>
      </c>
      <c r="X71" s="87">
        <v>43661</v>
      </c>
      <c r="Y71" s="89" t="s">
        <v>1196</v>
      </c>
      <c r="Z71" s="85" t="s">
        <v>1619</v>
      </c>
      <c r="AA71" s="81"/>
      <c r="AB71" s="81"/>
      <c r="AC71" s="89" t="s">
        <v>2084</v>
      </c>
      <c r="AD71" s="81"/>
      <c r="AE71" s="81" t="b">
        <v>0</v>
      </c>
      <c r="AF71" s="81">
        <v>0</v>
      </c>
      <c r="AG71" s="89" t="s">
        <v>2530</v>
      </c>
      <c r="AH71" s="81" t="b">
        <v>0</v>
      </c>
      <c r="AI71" s="81" t="s">
        <v>2546</v>
      </c>
      <c r="AJ71" s="81"/>
      <c r="AK71" s="89" t="s">
        <v>2530</v>
      </c>
      <c r="AL71" s="81" t="b">
        <v>0</v>
      </c>
      <c r="AM71" s="81">
        <v>418</v>
      </c>
      <c r="AN71" s="89" t="s">
        <v>2487</v>
      </c>
      <c r="AO71" s="81" t="s">
        <v>2559</v>
      </c>
      <c r="AP71" s="81" t="b">
        <v>0</v>
      </c>
      <c r="AQ71" s="89" t="s">
        <v>2487</v>
      </c>
      <c r="AR71" s="81" t="s">
        <v>178</v>
      </c>
      <c r="AS71" s="81">
        <v>0</v>
      </c>
      <c r="AT71" s="81">
        <v>0</v>
      </c>
      <c r="AU71" s="81"/>
      <c r="AV71" s="81"/>
      <c r="AW71" s="81"/>
      <c r="AX71" s="81"/>
      <c r="AY71" s="81"/>
      <c r="AZ71" s="81"/>
      <c r="BA71" s="81"/>
      <c r="BB71" s="81"/>
      <c r="BC71" s="80" t="str">
        <f>REPLACE(INDEX(GroupVertices[Group],MATCH(Edges[[#This Row],[Vertex 1]],GroupVertices[Vertex],0)),1,1,"")</f>
        <v>7</v>
      </c>
      <c r="BD71" s="80" t="str">
        <f>REPLACE(INDEX(GroupVertices[Group],MATCH(Edges[[#This Row],[Vertex 2]],GroupVertices[Vertex],0)),1,1,"")</f>
        <v>7</v>
      </c>
    </row>
    <row r="72" spans="1:56" ht="15">
      <c r="A72" s="66" t="s">
        <v>242</v>
      </c>
      <c r="B72" s="66" t="s">
        <v>593</v>
      </c>
      <c r="C72" s="67"/>
      <c r="D72" s="68"/>
      <c r="E72" s="69"/>
      <c r="F72" s="70"/>
      <c r="G72" s="67"/>
      <c r="H72" s="71"/>
      <c r="I72" s="72"/>
      <c r="J72" s="72"/>
      <c r="K72" s="34" t="s">
        <v>65</v>
      </c>
      <c r="L72" s="79">
        <v>72</v>
      </c>
      <c r="M72" s="79"/>
      <c r="N72" s="74"/>
      <c r="O72" s="81" t="s">
        <v>670</v>
      </c>
      <c r="P72" s="83">
        <v>43661.76106481482</v>
      </c>
      <c r="Q72" s="81" t="s">
        <v>672</v>
      </c>
      <c r="R72" s="81"/>
      <c r="S72" s="81"/>
      <c r="T72" s="81" t="s">
        <v>820</v>
      </c>
      <c r="U72" s="81"/>
      <c r="V72" s="85" t="s">
        <v>925</v>
      </c>
      <c r="W72" s="83">
        <v>43661.76106481482</v>
      </c>
      <c r="X72" s="87">
        <v>43661</v>
      </c>
      <c r="Y72" s="89" t="s">
        <v>1196</v>
      </c>
      <c r="Z72" s="85" t="s">
        <v>1619</v>
      </c>
      <c r="AA72" s="81"/>
      <c r="AB72" s="81"/>
      <c r="AC72" s="89" t="s">
        <v>2084</v>
      </c>
      <c r="AD72" s="81"/>
      <c r="AE72" s="81" t="b">
        <v>0</v>
      </c>
      <c r="AF72" s="81">
        <v>0</v>
      </c>
      <c r="AG72" s="89" t="s">
        <v>2530</v>
      </c>
      <c r="AH72" s="81" t="b">
        <v>0</v>
      </c>
      <c r="AI72" s="81" t="s">
        <v>2546</v>
      </c>
      <c r="AJ72" s="81"/>
      <c r="AK72" s="89" t="s">
        <v>2530</v>
      </c>
      <c r="AL72" s="81" t="b">
        <v>0</v>
      </c>
      <c r="AM72" s="81">
        <v>418</v>
      </c>
      <c r="AN72" s="89" t="s">
        <v>2487</v>
      </c>
      <c r="AO72" s="81" t="s">
        <v>2559</v>
      </c>
      <c r="AP72" s="81" t="b">
        <v>0</v>
      </c>
      <c r="AQ72" s="89" t="s">
        <v>2487</v>
      </c>
      <c r="AR72" s="81" t="s">
        <v>178</v>
      </c>
      <c r="AS72" s="81">
        <v>0</v>
      </c>
      <c r="AT72" s="81">
        <v>0</v>
      </c>
      <c r="AU72" s="81"/>
      <c r="AV72" s="81"/>
      <c r="AW72" s="81"/>
      <c r="AX72" s="81"/>
      <c r="AY72" s="81"/>
      <c r="AZ72" s="81"/>
      <c r="BA72" s="81"/>
      <c r="BB72" s="81"/>
      <c r="BC72" s="80" t="str">
        <f>REPLACE(INDEX(GroupVertices[Group],MATCH(Edges[[#This Row],[Vertex 1]],GroupVertices[Vertex],0)),1,1,"")</f>
        <v>7</v>
      </c>
      <c r="BD72" s="80" t="str">
        <f>REPLACE(INDEX(GroupVertices[Group],MATCH(Edges[[#This Row],[Vertex 2]],GroupVertices[Vertex],0)),1,1,"")</f>
        <v>1</v>
      </c>
    </row>
    <row r="73" spans="1:56" ht="15">
      <c r="A73" s="66" t="s">
        <v>242</v>
      </c>
      <c r="B73" s="66" t="s">
        <v>627</v>
      </c>
      <c r="C73" s="67"/>
      <c r="D73" s="68"/>
      <c r="E73" s="69"/>
      <c r="F73" s="70"/>
      <c r="G73" s="67"/>
      <c r="H73" s="71"/>
      <c r="I73" s="72"/>
      <c r="J73" s="72"/>
      <c r="K73" s="34" t="s">
        <v>65</v>
      </c>
      <c r="L73" s="79">
        <v>73</v>
      </c>
      <c r="M73" s="79"/>
      <c r="N73" s="74"/>
      <c r="O73" s="81" t="s">
        <v>670</v>
      </c>
      <c r="P73" s="83">
        <v>43661.76106481482</v>
      </c>
      <c r="Q73" s="81" t="s">
        <v>672</v>
      </c>
      <c r="R73" s="81"/>
      <c r="S73" s="81"/>
      <c r="T73" s="81" t="s">
        <v>820</v>
      </c>
      <c r="U73" s="81"/>
      <c r="V73" s="85" t="s">
        <v>925</v>
      </c>
      <c r="W73" s="83">
        <v>43661.76106481482</v>
      </c>
      <c r="X73" s="87">
        <v>43661</v>
      </c>
      <c r="Y73" s="89" t="s">
        <v>1196</v>
      </c>
      <c r="Z73" s="85" t="s">
        <v>1619</v>
      </c>
      <c r="AA73" s="81"/>
      <c r="AB73" s="81"/>
      <c r="AC73" s="89" t="s">
        <v>2084</v>
      </c>
      <c r="AD73" s="81"/>
      <c r="AE73" s="81" t="b">
        <v>0</v>
      </c>
      <c r="AF73" s="81">
        <v>0</v>
      </c>
      <c r="AG73" s="89" t="s">
        <v>2530</v>
      </c>
      <c r="AH73" s="81" t="b">
        <v>0</v>
      </c>
      <c r="AI73" s="81" t="s">
        <v>2546</v>
      </c>
      <c r="AJ73" s="81"/>
      <c r="AK73" s="89" t="s">
        <v>2530</v>
      </c>
      <c r="AL73" s="81" t="b">
        <v>0</v>
      </c>
      <c r="AM73" s="81">
        <v>418</v>
      </c>
      <c r="AN73" s="89" t="s">
        <v>2487</v>
      </c>
      <c r="AO73" s="81" t="s">
        <v>2559</v>
      </c>
      <c r="AP73" s="81" t="b">
        <v>0</v>
      </c>
      <c r="AQ73" s="89" t="s">
        <v>2487</v>
      </c>
      <c r="AR73" s="81" t="s">
        <v>178</v>
      </c>
      <c r="AS73" s="81">
        <v>0</v>
      </c>
      <c r="AT73" s="81">
        <v>0</v>
      </c>
      <c r="AU73" s="81"/>
      <c r="AV73" s="81"/>
      <c r="AW73" s="81"/>
      <c r="AX73" s="81"/>
      <c r="AY73" s="81"/>
      <c r="AZ73" s="81"/>
      <c r="BA73" s="81"/>
      <c r="BB73" s="81"/>
      <c r="BC73" s="80" t="str">
        <f>REPLACE(INDEX(GroupVertices[Group],MATCH(Edges[[#This Row],[Vertex 1]],GroupVertices[Vertex],0)),1,1,"")</f>
        <v>7</v>
      </c>
      <c r="BD73" s="80" t="str">
        <f>REPLACE(INDEX(GroupVertices[Group],MATCH(Edges[[#This Row],[Vertex 2]],GroupVertices[Vertex],0)),1,1,"")</f>
        <v>7</v>
      </c>
    </row>
    <row r="74" spans="1:56" ht="15">
      <c r="A74" s="66" t="s">
        <v>243</v>
      </c>
      <c r="B74" s="66" t="s">
        <v>351</v>
      </c>
      <c r="C74" s="67"/>
      <c r="D74" s="68"/>
      <c r="E74" s="69"/>
      <c r="F74" s="70"/>
      <c r="G74" s="67"/>
      <c r="H74" s="71"/>
      <c r="I74" s="72"/>
      <c r="J74" s="72"/>
      <c r="K74" s="34" t="s">
        <v>65</v>
      </c>
      <c r="L74" s="79">
        <v>74</v>
      </c>
      <c r="M74" s="79"/>
      <c r="N74" s="74"/>
      <c r="O74" s="81" t="s">
        <v>669</v>
      </c>
      <c r="P74" s="83">
        <v>43661.76107638889</v>
      </c>
      <c r="Q74" s="81" t="s">
        <v>682</v>
      </c>
      <c r="R74" s="81"/>
      <c r="S74" s="81"/>
      <c r="T74" s="81" t="s">
        <v>824</v>
      </c>
      <c r="U74" s="85" t="s">
        <v>867</v>
      </c>
      <c r="V74" s="85" t="s">
        <v>867</v>
      </c>
      <c r="W74" s="83">
        <v>43661.76107638889</v>
      </c>
      <c r="X74" s="87">
        <v>43661</v>
      </c>
      <c r="Y74" s="89" t="s">
        <v>1197</v>
      </c>
      <c r="Z74" s="85" t="s">
        <v>1620</v>
      </c>
      <c r="AA74" s="81"/>
      <c r="AB74" s="81"/>
      <c r="AC74" s="89" t="s">
        <v>2085</v>
      </c>
      <c r="AD74" s="81"/>
      <c r="AE74" s="81" t="b">
        <v>0</v>
      </c>
      <c r="AF74" s="81">
        <v>0</v>
      </c>
      <c r="AG74" s="89" t="s">
        <v>2530</v>
      </c>
      <c r="AH74" s="81" t="b">
        <v>0</v>
      </c>
      <c r="AI74" s="81" t="s">
        <v>2546</v>
      </c>
      <c r="AJ74" s="81"/>
      <c r="AK74" s="89" t="s">
        <v>2530</v>
      </c>
      <c r="AL74" s="81" t="b">
        <v>0</v>
      </c>
      <c r="AM74" s="81">
        <v>77</v>
      </c>
      <c r="AN74" s="89" t="s">
        <v>2195</v>
      </c>
      <c r="AO74" s="81" t="s">
        <v>2559</v>
      </c>
      <c r="AP74" s="81" t="b">
        <v>0</v>
      </c>
      <c r="AQ74" s="89" t="s">
        <v>2195</v>
      </c>
      <c r="AR74" s="81" t="s">
        <v>178</v>
      </c>
      <c r="AS74" s="81">
        <v>0</v>
      </c>
      <c r="AT74" s="81">
        <v>0</v>
      </c>
      <c r="AU74" s="81"/>
      <c r="AV74" s="81"/>
      <c r="AW74" s="81"/>
      <c r="AX74" s="81"/>
      <c r="AY74" s="81"/>
      <c r="AZ74" s="81"/>
      <c r="BA74" s="81"/>
      <c r="BB74" s="81"/>
      <c r="BC74" s="80" t="str">
        <f>REPLACE(INDEX(GroupVertices[Group],MATCH(Edges[[#This Row],[Vertex 1]],GroupVertices[Vertex],0)),1,1,"")</f>
        <v>13</v>
      </c>
      <c r="BD74" s="80" t="str">
        <f>REPLACE(INDEX(GroupVertices[Group],MATCH(Edges[[#This Row],[Vertex 2]],GroupVertices[Vertex],0)),1,1,"")</f>
        <v>13</v>
      </c>
    </row>
    <row r="75" spans="1:56" ht="15">
      <c r="A75" s="66" t="s">
        <v>243</v>
      </c>
      <c r="B75" s="66" t="s">
        <v>632</v>
      </c>
      <c r="C75" s="67"/>
      <c r="D75" s="68"/>
      <c r="E75" s="69"/>
      <c r="F75" s="70"/>
      <c r="G75" s="67"/>
      <c r="H75" s="71"/>
      <c r="I75" s="72"/>
      <c r="J75" s="72"/>
      <c r="K75" s="34" t="s">
        <v>65</v>
      </c>
      <c r="L75" s="79">
        <v>75</v>
      </c>
      <c r="M75" s="79"/>
      <c r="N75" s="74"/>
      <c r="O75" s="81" t="s">
        <v>670</v>
      </c>
      <c r="P75" s="83">
        <v>43661.76107638889</v>
      </c>
      <c r="Q75" s="81" t="s">
        <v>682</v>
      </c>
      <c r="R75" s="81"/>
      <c r="S75" s="81"/>
      <c r="T75" s="81" t="s">
        <v>824</v>
      </c>
      <c r="U75" s="85" t="s">
        <v>867</v>
      </c>
      <c r="V75" s="85" t="s">
        <v>867</v>
      </c>
      <c r="W75" s="83">
        <v>43661.76107638889</v>
      </c>
      <c r="X75" s="87">
        <v>43661</v>
      </c>
      <c r="Y75" s="89" t="s">
        <v>1197</v>
      </c>
      <c r="Z75" s="85" t="s">
        <v>1620</v>
      </c>
      <c r="AA75" s="81"/>
      <c r="AB75" s="81"/>
      <c r="AC75" s="89" t="s">
        <v>2085</v>
      </c>
      <c r="AD75" s="81"/>
      <c r="AE75" s="81" t="b">
        <v>0</v>
      </c>
      <c r="AF75" s="81">
        <v>0</v>
      </c>
      <c r="AG75" s="89" t="s">
        <v>2530</v>
      </c>
      <c r="AH75" s="81" t="b">
        <v>0</v>
      </c>
      <c r="AI75" s="81" t="s">
        <v>2546</v>
      </c>
      <c r="AJ75" s="81"/>
      <c r="AK75" s="89" t="s">
        <v>2530</v>
      </c>
      <c r="AL75" s="81" t="b">
        <v>0</v>
      </c>
      <c r="AM75" s="81">
        <v>77</v>
      </c>
      <c r="AN75" s="89" t="s">
        <v>2195</v>
      </c>
      <c r="AO75" s="81" t="s">
        <v>2559</v>
      </c>
      <c r="AP75" s="81" t="b">
        <v>0</v>
      </c>
      <c r="AQ75" s="89" t="s">
        <v>2195</v>
      </c>
      <c r="AR75" s="81" t="s">
        <v>178</v>
      </c>
      <c r="AS75" s="81">
        <v>0</v>
      </c>
      <c r="AT75" s="81">
        <v>0</v>
      </c>
      <c r="AU75" s="81"/>
      <c r="AV75" s="81"/>
      <c r="AW75" s="81"/>
      <c r="AX75" s="81"/>
      <c r="AY75" s="81"/>
      <c r="AZ75" s="81"/>
      <c r="BA75" s="81"/>
      <c r="BB75" s="81"/>
      <c r="BC75" s="80" t="str">
        <f>REPLACE(INDEX(GroupVertices[Group],MATCH(Edges[[#This Row],[Vertex 1]],GroupVertices[Vertex],0)),1,1,"")</f>
        <v>13</v>
      </c>
      <c r="BD75" s="80" t="str">
        <f>REPLACE(INDEX(GroupVertices[Group],MATCH(Edges[[#This Row],[Vertex 2]],GroupVertices[Vertex],0)),1,1,"")</f>
        <v>13</v>
      </c>
    </row>
    <row r="76" spans="1:56" ht="15">
      <c r="A76" s="66" t="s">
        <v>243</v>
      </c>
      <c r="B76" s="66" t="s">
        <v>633</v>
      </c>
      <c r="C76" s="67"/>
      <c r="D76" s="68"/>
      <c r="E76" s="69"/>
      <c r="F76" s="70"/>
      <c r="G76" s="67"/>
      <c r="H76" s="71"/>
      <c r="I76" s="72"/>
      <c r="J76" s="72"/>
      <c r="K76" s="34" t="s">
        <v>65</v>
      </c>
      <c r="L76" s="79">
        <v>76</v>
      </c>
      <c r="M76" s="79"/>
      <c r="N76" s="74"/>
      <c r="O76" s="81" t="s">
        <v>670</v>
      </c>
      <c r="P76" s="83">
        <v>43661.76107638889</v>
      </c>
      <c r="Q76" s="81" t="s">
        <v>682</v>
      </c>
      <c r="R76" s="81"/>
      <c r="S76" s="81"/>
      <c r="T76" s="81" t="s">
        <v>824</v>
      </c>
      <c r="U76" s="85" t="s">
        <v>867</v>
      </c>
      <c r="V76" s="85" t="s">
        <v>867</v>
      </c>
      <c r="W76" s="83">
        <v>43661.76107638889</v>
      </c>
      <c r="X76" s="87">
        <v>43661</v>
      </c>
      <c r="Y76" s="89" t="s">
        <v>1197</v>
      </c>
      <c r="Z76" s="85" t="s">
        <v>1620</v>
      </c>
      <c r="AA76" s="81"/>
      <c r="AB76" s="81"/>
      <c r="AC76" s="89" t="s">
        <v>2085</v>
      </c>
      <c r="AD76" s="81"/>
      <c r="AE76" s="81" t="b">
        <v>0</v>
      </c>
      <c r="AF76" s="81">
        <v>0</v>
      </c>
      <c r="AG76" s="89" t="s">
        <v>2530</v>
      </c>
      <c r="AH76" s="81" t="b">
        <v>0</v>
      </c>
      <c r="AI76" s="81" t="s">
        <v>2546</v>
      </c>
      <c r="AJ76" s="81"/>
      <c r="AK76" s="89" t="s">
        <v>2530</v>
      </c>
      <c r="AL76" s="81" t="b">
        <v>0</v>
      </c>
      <c r="AM76" s="81">
        <v>77</v>
      </c>
      <c r="AN76" s="89" t="s">
        <v>2195</v>
      </c>
      <c r="AO76" s="81" t="s">
        <v>2559</v>
      </c>
      <c r="AP76" s="81" t="b">
        <v>0</v>
      </c>
      <c r="AQ76" s="89" t="s">
        <v>2195</v>
      </c>
      <c r="AR76" s="81" t="s">
        <v>178</v>
      </c>
      <c r="AS76" s="81">
        <v>0</v>
      </c>
      <c r="AT76" s="81">
        <v>0</v>
      </c>
      <c r="AU76" s="81"/>
      <c r="AV76" s="81"/>
      <c r="AW76" s="81"/>
      <c r="AX76" s="81"/>
      <c r="AY76" s="81"/>
      <c r="AZ76" s="81"/>
      <c r="BA76" s="81"/>
      <c r="BB76" s="81"/>
      <c r="BC76" s="80" t="str">
        <f>REPLACE(INDEX(GroupVertices[Group],MATCH(Edges[[#This Row],[Vertex 1]],GroupVertices[Vertex],0)),1,1,"")</f>
        <v>13</v>
      </c>
      <c r="BD76" s="80" t="str">
        <f>REPLACE(INDEX(GroupVertices[Group],MATCH(Edges[[#This Row],[Vertex 2]],GroupVertices[Vertex],0)),1,1,"")</f>
        <v>13</v>
      </c>
    </row>
    <row r="77" spans="1:56" ht="15">
      <c r="A77" s="66" t="s">
        <v>244</v>
      </c>
      <c r="B77" s="66" t="s">
        <v>491</v>
      </c>
      <c r="C77" s="67"/>
      <c r="D77" s="68"/>
      <c r="E77" s="69"/>
      <c r="F77" s="70"/>
      <c r="G77" s="67"/>
      <c r="H77" s="71"/>
      <c r="I77" s="72"/>
      <c r="J77" s="72"/>
      <c r="K77" s="34" t="s">
        <v>65</v>
      </c>
      <c r="L77" s="79">
        <v>77</v>
      </c>
      <c r="M77" s="79"/>
      <c r="N77" s="74"/>
      <c r="O77" s="81" t="s">
        <v>669</v>
      </c>
      <c r="P77" s="83">
        <v>43661.761099537034</v>
      </c>
      <c r="Q77" s="81" t="s">
        <v>678</v>
      </c>
      <c r="R77" s="81"/>
      <c r="S77" s="81"/>
      <c r="T77" s="81" t="s">
        <v>820</v>
      </c>
      <c r="U77" s="85" t="s">
        <v>863</v>
      </c>
      <c r="V77" s="85" t="s">
        <v>863</v>
      </c>
      <c r="W77" s="83">
        <v>43661.761099537034</v>
      </c>
      <c r="X77" s="87">
        <v>43661</v>
      </c>
      <c r="Y77" s="89" t="s">
        <v>1198</v>
      </c>
      <c r="Z77" s="85" t="s">
        <v>1621</v>
      </c>
      <c r="AA77" s="81"/>
      <c r="AB77" s="81"/>
      <c r="AC77" s="89" t="s">
        <v>2086</v>
      </c>
      <c r="AD77" s="81"/>
      <c r="AE77" s="81" t="b">
        <v>0</v>
      </c>
      <c r="AF77" s="81">
        <v>0</v>
      </c>
      <c r="AG77" s="89" t="s">
        <v>2530</v>
      </c>
      <c r="AH77" s="81" t="b">
        <v>0</v>
      </c>
      <c r="AI77" s="81" t="s">
        <v>2546</v>
      </c>
      <c r="AJ77" s="81"/>
      <c r="AK77" s="89" t="s">
        <v>2530</v>
      </c>
      <c r="AL77" s="81" t="b">
        <v>0</v>
      </c>
      <c r="AM77" s="81">
        <v>184</v>
      </c>
      <c r="AN77" s="89" t="s">
        <v>2445</v>
      </c>
      <c r="AO77" s="81" t="s">
        <v>2559</v>
      </c>
      <c r="AP77" s="81" t="b">
        <v>0</v>
      </c>
      <c r="AQ77" s="89" t="s">
        <v>2445</v>
      </c>
      <c r="AR77" s="81" t="s">
        <v>178</v>
      </c>
      <c r="AS77" s="81">
        <v>0</v>
      </c>
      <c r="AT77" s="81">
        <v>0</v>
      </c>
      <c r="AU77" s="81"/>
      <c r="AV77" s="81"/>
      <c r="AW77" s="81"/>
      <c r="AX77" s="81"/>
      <c r="AY77" s="81"/>
      <c r="AZ77" s="81"/>
      <c r="BA77" s="81"/>
      <c r="BB77" s="81"/>
      <c r="BC77" s="80" t="str">
        <f>REPLACE(INDEX(GroupVertices[Group],MATCH(Edges[[#This Row],[Vertex 1]],GroupVertices[Vertex],0)),1,1,"")</f>
        <v>9</v>
      </c>
      <c r="BD77" s="80" t="str">
        <f>REPLACE(INDEX(GroupVertices[Group],MATCH(Edges[[#This Row],[Vertex 2]],GroupVertices[Vertex],0)),1,1,"")</f>
        <v>9</v>
      </c>
    </row>
    <row r="78" spans="1:56" ht="15">
      <c r="A78" s="66" t="s">
        <v>244</v>
      </c>
      <c r="B78" s="66" t="s">
        <v>631</v>
      </c>
      <c r="C78" s="67"/>
      <c r="D78" s="68"/>
      <c r="E78" s="69"/>
      <c r="F78" s="70"/>
      <c r="G78" s="67"/>
      <c r="H78" s="71"/>
      <c r="I78" s="72"/>
      <c r="J78" s="72"/>
      <c r="K78" s="34" t="s">
        <v>65</v>
      </c>
      <c r="L78" s="79">
        <v>78</v>
      </c>
      <c r="M78" s="79"/>
      <c r="N78" s="74"/>
      <c r="O78" s="81" t="s">
        <v>670</v>
      </c>
      <c r="P78" s="83">
        <v>43661.761099537034</v>
      </c>
      <c r="Q78" s="81" t="s">
        <v>678</v>
      </c>
      <c r="R78" s="81"/>
      <c r="S78" s="81"/>
      <c r="T78" s="81" t="s">
        <v>820</v>
      </c>
      <c r="U78" s="85" t="s">
        <v>863</v>
      </c>
      <c r="V78" s="85" t="s">
        <v>863</v>
      </c>
      <c r="W78" s="83">
        <v>43661.761099537034</v>
      </c>
      <c r="X78" s="87">
        <v>43661</v>
      </c>
      <c r="Y78" s="89" t="s">
        <v>1198</v>
      </c>
      <c r="Z78" s="85" t="s">
        <v>1621</v>
      </c>
      <c r="AA78" s="81"/>
      <c r="AB78" s="81"/>
      <c r="AC78" s="89" t="s">
        <v>2086</v>
      </c>
      <c r="AD78" s="81"/>
      <c r="AE78" s="81" t="b">
        <v>0</v>
      </c>
      <c r="AF78" s="81">
        <v>0</v>
      </c>
      <c r="AG78" s="89" t="s">
        <v>2530</v>
      </c>
      <c r="AH78" s="81" t="b">
        <v>0</v>
      </c>
      <c r="AI78" s="81" t="s">
        <v>2546</v>
      </c>
      <c r="AJ78" s="81"/>
      <c r="AK78" s="89" t="s">
        <v>2530</v>
      </c>
      <c r="AL78" s="81" t="b">
        <v>0</v>
      </c>
      <c r="AM78" s="81">
        <v>184</v>
      </c>
      <c r="AN78" s="89" t="s">
        <v>2445</v>
      </c>
      <c r="AO78" s="81" t="s">
        <v>2559</v>
      </c>
      <c r="AP78" s="81" t="b">
        <v>0</v>
      </c>
      <c r="AQ78" s="89" t="s">
        <v>2445</v>
      </c>
      <c r="AR78" s="81" t="s">
        <v>178</v>
      </c>
      <c r="AS78" s="81">
        <v>0</v>
      </c>
      <c r="AT78" s="81">
        <v>0</v>
      </c>
      <c r="AU78" s="81"/>
      <c r="AV78" s="81"/>
      <c r="AW78" s="81"/>
      <c r="AX78" s="81"/>
      <c r="AY78" s="81"/>
      <c r="AZ78" s="81"/>
      <c r="BA78" s="81"/>
      <c r="BB78" s="81"/>
      <c r="BC78" s="80" t="str">
        <f>REPLACE(INDEX(GroupVertices[Group],MATCH(Edges[[#This Row],[Vertex 1]],GroupVertices[Vertex],0)),1,1,"")</f>
        <v>9</v>
      </c>
      <c r="BD78" s="80" t="str">
        <f>REPLACE(INDEX(GroupVertices[Group],MATCH(Edges[[#This Row],[Vertex 2]],GroupVertices[Vertex],0)),1,1,"")</f>
        <v>9</v>
      </c>
    </row>
    <row r="79" spans="1:56" ht="15">
      <c r="A79" s="66" t="s">
        <v>244</v>
      </c>
      <c r="B79" s="66" t="s">
        <v>593</v>
      </c>
      <c r="C79" s="67"/>
      <c r="D79" s="68"/>
      <c r="E79" s="69"/>
      <c r="F79" s="70"/>
      <c r="G79" s="67"/>
      <c r="H79" s="71"/>
      <c r="I79" s="72"/>
      <c r="J79" s="72"/>
      <c r="K79" s="34" t="s">
        <v>65</v>
      </c>
      <c r="L79" s="79">
        <v>79</v>
      </c>
      <c r="M79" s="79"/>
      <c r="N79" s="74"/>
      <c r="O79" s="81" t="s">
        <v>670</v>
      </c>
      <c r="P79" s="83">
        <v>43661.761099537034</v>
      </c>
      <c r="Q79" s="81" t="s">
        <v>678</v>
      </c>
      <c r="R79" s="81"/>
      <c r="S79" s="81"/>
      <c r="T79" s="81" t="s">
        <v>820</v>
      </c>
      <c r="U79" s="85" t="s">
        <v>863</v>
      </c>
      <c r="V79" s="85" t="s">
        <v>863</v>
      </c>
      <c r="W79" s="83">
        <v>43661.761099537034</v>
      </c>
      <c r="X79" s="87">
        <v>43661</v>
      </c>
      <c r="Y79" s="89" t="s">
        <v>1198</v>
      </c>
      <c r="Z79" s="85" t="s">
        <v>1621</v>
      </c>
      <c r="AA79" s="81"/>
      <c r="AB79" s="81"/>
      <c r="AC79" s="89" t="s">
        <v>2086</v>
      </c>
      <c r="AD79" s="81"/>
      <c r="AE79" s="81" t="b">
        <v>0</v>
      </c>
      <c r="AF79" s="81">
        <v>0</v>
      </c>
      <c r="AG79" s="89" t="s">
        <v>2530</v>
      </c>
      <c r="AH79" s="81" t="b">
        <v>0</v>
      </c>
      <c r="AI79" s="81" t="s">
        <v>2546</v>
      </c>
      <c r="AJ79" s="81"/>
      <c r="AK79" s="89" t="s">
        <v>2530</v>
      </c>
      <c r="AL79" s="81" t="b">
        <v>0</v>
      </c>
      <c r="AM79" s="81">
        <v>184</v>
      </c>
      <c r="AN79" s="89" t="s">
        <v>2445</v>
      </c>
      <c r="AO79" s="81" t="s">
        <v>2559</v>
      </c>
      <c r="AP79" s="81" t="b">
        <v>0</v>
      </c>
      <c r="AQ79" s="89" t="s">
        <v>2445</v>
      </c>
      <c r="AR79" s="81" t="s">
        <v>178</v>
      </c>
      <c r="AS79" s="81">
        <v>0</v>
      </c>
      <c r="AT79" s="81">
        <v>0</v>
      </c>
      <c r="AU79" s="81"/>
      <c r="AV79" s="81"/>
      <c r="AW79" s="81"/>
      <c r="AX79" s="81"/>
      <c r="AY79" s="81"/>
      <c r="AZ79" s="81"/>
      <c r="BA79" s="81"/>
      <c r="BB79" s="81"/>
      <c r="BC79" s="80" t="str">
        <f>REPLACE(INDEX(GroupVertices[Group],MATCH(Edges[[#This Row],[Vertex 1]],GroupVertices[Vertex],0)),1,1,"")</f>
        <v>9</v>
      </c>
      <c r="BD79" s="80" t="str">
        <f>REPLACE(INDEX(GroupVertices[Group],MATCH(Edges[[#This Row],[Vertex 2]],GroupVertices[Vertex],0)),1,1,"")</f>
        <v>1</v>
      </c>
    </row>
    <row r="80" spans="1:56" ht="15">
      <c r="A80" s="66" t="s">
        <v>245</v>
      </c>
      <c r="B80" s="66" t="s">
        <v>523</v>
      </c>
      <c r="C80" s="67"/>
      <c r="D80" s="68"/>
      <c r="E80" s="69"/>
      <c r="F80" s="70"/>
      <c r="G80" s="67"/>
      <c r="H80" s="71"/>
      <c r="I80" s="72"/>
      <c r="J80" s="72"/>
      <c r="K80" s="34" t="s">
        <v>65</v>
      </c>
      <c r="L80" s="79">
        <v>80</v>
      </c>
      <c r="M80" s="79"/>
      <c r="N80" s="74"/>
      <c r="O80" s="81" t="s">
        <v>669</v>
      </c>
      <c r="P80" s="83">
        <v>43661.76118055556</v>
      </c>
      <c r="Q80" s="81" t="s">
        <v>696</v>
      </c>
      <c r="R80" s="81"/>
      <c r="S80" s="81"/>
      <c r="T80" s="81" t="s">
        <v>830</v>
      </c>
      <c r="U80" s="81"/>
      <c r="V80" s="85" t="s">
        <v>944</v>
      </c>
      <c r="W80" s="83">
        <v>43661.76118055556</v>
      </c>
      <c r="X80" s="87">
        <v>43661</v>
      </c>
      <c r="Y80" s="89" t="s">
        <v>1199</v>
      </c>
      <c r="Z80" s="85" t="s">
        <v>1622</v>
      </c>
      <c r="AA80" s="81"/>
      <c r="AB80" s="81"/>
      <c r="AC80" s="89" t="s">
        <v>2087</v>
      </c>
      <c r="AD80" s="81"/>
      <c r="AE80" s="81" t="b">
        <v>0</v>
      </c>
      <c r="AF80" s="81">
        <v>0</v>
      </c>
      <c r="AG80" s="89" t="s">
        <v>2530</v>
      </c>
      <c r="AH80" s="81" t="b">
        <v>0</v>
      </c>
      <c r="AI80" s="81" t="s">
        <v>2546</v>
      </c>
      <c r="AJ80" s="81"/>
      <c r="AK80" s="89" t="s">
        <v>2530</v>
      </c>
      <c r="AL80" s="81" t="b">
        <v>0</v>
      </c>
      <c r="AM80" s="81">
        <v>96</v>
      </c>
      <c r="AN80" s="89" t="s">
        <v>2377</v>
      </c>
      <c r="AO80" s="81" t="s">
        <v>2559</v>
      </c>
      <c r="AP80" s="81" t="b">
        <v>0</v>
      </c>
      <c r="AQ80" s="89" t="s">
        <v>2377</v>
      </c>
      <c r="AR80" s="81" t="s">
        <v>178</v>
      </c>
      <c r="AS80" s="81">
        <v>0</v>
      </c>
      <c r="AT80" s="81">
        <v>0</v>
      </c>
      <c r="AU80" s="81"/>
      <c r="AV80" s="81"/>
      <c r="AW80" s="81"/>
      <c r="AX80" s="81"/>
      <c r="AY80" s="81"/>
      <c r="AZ80" s="81"/>
      <c r="BA80" s="81"/>
      <c r="BB80" s="81"/>
      <c r="BC80" s="80" t="str">
        <f>REPLACE(INDEX(GroupVertices[Group],MATCH(Edges[[#This Row],[Vertex 1]],GroupVertices[Vertex],0)),1,1,"")</f>
        <v>11</v>
      </c>
      <c r="BD80" s="80" t="str">
        <f>REPLACE(INDEX(GroupVertices[Group],MATCH(Edges[[#This Row],[Vertex 2]],GroupVertices[Vertex],0)),1,1,"")</f>
        <v>11</v>
      </c>
    </row>
    <row r="81" spans="1:56" ht="15">
      <c r="A81" s="66" t="s">
        <v>246</v>
      </c>
      <c r="B81" s="66" t="s">
        <v>616</v>
      </c>
      <c r="C81" s="67"/>
      <c r="D81" s="68"/>
      <c r="E81" s="69"/>
      <c r="F81" s="70"/>
      <c r="G81" s="67"/>
      <c r="H81" s="71"/>
      <c r="I81" s="72"/>
      <c r="J81" s="72"/>
      <c r="K81" s="34" t="s">
        <v>65</v>
      </c>
      <c r="L81" s="79">
        <v>81</v>
      </c>
      <c r="M81" s="79"/>
      <c r="N81" s="74"/>
      <c r="O81" s="81" t="s">
        <v>669</v>
      </c>
      <c r="P81" s="83">
        <v>43661.76121527778</v>
      </c>
      <c r="Q81" s="81" t="s">
        <v>697</v>
      </c>
      <c r="R81" s="85" t="s">
        <v>5497</v>
      </c>
      <c r="S81" s="81" t="s">
        <v>5518</v>
      </c>
      <c r="T81" s="81" t="s">
        <v>820</v>
      </c>
      <c r="U81" s="81"/>
      <c r="V81" s="85" t="s">
        <v>945</v>
      </c>
      <c r="W81" s="83">
        <v>43661.76121527778</v>
      </c>
      <c r="X81" s="87">
        <v>43661</v>
      </c>
      <c r="Y81" s="89" t="s">
        <v>1200</v>
      </c>
      <c r="Z81" s="85" t="s">
        <v>1623</v>
      </c>
      <c r="AA81" s="81"/>
      <c r="AB81" s="81"/>
      <c r="AC81" s="89" t="s">
        <v>2088</v>
      </c>
      <c r="AD81" s="81"/>
      <c r="AE81" s="81" t="b">
        <v>0</v>
      </c>
      <c r="AF81" s="81">
        <v>0</v>
      </c>
      <c r="AG81" s="89" t="s">
        <v>2530</v>
      </c>
      <c r="AH81" s="81" t="b">
        <v>0</v>
      </c>
      <c r="AI81" s="81" t="s">
        <v>2546</v>
      </c>
      <c r="AJ81" s="81"/>
      <c r="AK81" s="89" t="s">
        <v>2530</v>
      </c>
      <c r="AL81" s="81" t="b">
        <v>0</v>
      </c>
      <c r="AM81" s="81">
        <v>89</v>
      </c>
      <c r="AN81" s="89" t="s">
        <v>2504</v>
      </c>
      <c r="AO81" s="81" t="s">
        <v>2562</v>
      </c>
      <c r="AP81" s="81" t="b">
        <v>0</v>
      </c>
      <c r="AQ81" s="89" t="s">
        <v>2504</v>
      </c>
      <c r="AR81" s="81" t="s">
        <v>178</v>
      </c>
      <c r="AS81" s="81">
        <v>0</v>
      </c>
      <c r="AT81" s="81">
        <v>0</v>
      </c>
      <c r="AU81" s="81"/>
      <c r="AV81" s="81"/>
      <c r="AW81" s="81"/>
      <c r="AX81" s="81"/>
      <c r="AY81" s="81"/>
      <c r="AZ81" s="81"/>
      <c r="BA81" s="81"/>
      <c r="BB81" s="81"/>
      <c r="BC81" s="80" t="str">
        <f>REPLACE(INDEX(GroupVertices[Group],MATCH(Edges[[#This Row],[Vertex 1]],GroupVertices[Vertex],0)),1,1,"")</f>
        <v>3</v>
      </c>
      <c r="BD81" s="80" t="str">
        <f>REPLACE(INDEX(GroupVertices[Group],MATCH(Edges[[#This Row],[Vertex 2]],GroupVertices[Vertex],0)),1,1,"")</f>
        <v>3</v>
      </c>
    </row>
    <row r="82" spans="1:56" ht="15">
      <c r="A82" s="66" t="s">
        <v>247</v>
      </c>
      <c r="B82" s="66" t="s">
        <v>596</v>
      </c>
      <c r="C82" s="67"/>
      <c r="D82" s="68"/>
      <c r="E82" s="69"/>
      <c r="F82" s="70"/>
      <c r="G82" s="67"/>
      <c r="H82" s="71"/>
      <c r="I82" s="72"/>
      <c r="J82" s="72"/>
      <c r="K82" s="34" t="s">
        <v>65</v>
      </c>
      <c r="L82" s="79">
        <v>82</v>
      </c>
      <c r="M82" s="79"/>
      <c r="N82" s="74"/>
      <c r="O82" s="81" t="s">
        <v>669</v>
      </c>
      <c r="P82" s="83">
        <v>43661.76122685185</v>
      </c>
      <c r="Q82" s="81" t="s">
        <v>679</v>
      </c>
      <c r="R82" s="81"/>
      <c r="S82" s="81"/>
      <c r="T82" s="81" t="s">
        <v>823</v>
      </c>
      <c r="U82" s="85" t="s">
        <v>864</v>
      </c>
      <c r="V82" s="85" t="s">
        <v>864</v>
      </c>
      <c r="W82" s="83">
        <v>43661.76122685185</v>
      </c>
      <c r="X82" s="87">
        <v>43661</v>
      </c>
      <c r="Y82" s="89" t="s">
        <v>1201</v>
      </c>
      <c r="Z82" s="85" t="s">
        <v>1624</v>
      </c>
      <c r="AA82" s="81"/>
      <c r="AB82" s="81"/>
      <c r="AC82" s="89" t="s">
        <v>2089</v>
      </c>
      <c r="AD82" s="81"/>
      <c r="AE82" s="81" t="b">
        <v>0</v>
      </c>
      <c r="AF82" s="81">
        <v>0</v>
      </c>
      <c r="AG82" s="89" t="s">
        <v>2530</v>
      </c>
      <c r="AH82" s="81" t="b">
        <v>0</v>
      </c>
      <c r="AI82" s="81" t="s">
        <v>2546</v>
      </c>
      <c r="AJ82" s="81"/>
      <c r="AK82" s="89" t="s">
        <v>2530</v>
      </c>
      <c r="AL82" s="81" t="b">
        <v>0</v>
      </c>
      <c r="AM82" s="81">
        <v>100</v>
      </c>
      <c r="AN82" s="89" t="s">
        <v>2481</v>
      </c>
      <c r="AO82" s="81" t="s">
        <v>2560</v>
      </c>
      <c r="AP82" s="81" t="b">
        <v>0</v>
      </c>
      <c r="AQ82" s="89" t="s">
        <v>2481</v>
      </c>
      <c r="AR82" s="81" t="s">
        <v>178</v>
      </c>
      <c r="AS82" s="81">
        <v>0</v>
      </c>
      <c r="AT82" s="81">
        <v>0</v>
      </c>
      <c r="AU82" s="81"/>
      <c r="AV82" s="81"/>
      <c r="AW82" s="81"/>
      <c r="AX82" s="81"/>
      <c r="AY82" s="81"/>
      <c r="AZ82" s="81"/>
      <c r="BA82" s="81"/>
      <c r="BB82" s="81"/>
      <c r="BC82" s="80" t="str">
        <f>REPLACE(INDEX(GroupVertices[Group],MATCH(Edges[[#This Row],[Vertex 1]],GroupVertices[Vertex],0)),1,1,"")</f>
        <v>4</v>
      </c>
      <c r="BD82" s="80" t="str">
        <f>REPLACE(INDEX(GroupVertices[Group],MATCH(Edges[[#This Row],[Vertex 2]],GroupVertices[Vertex],0)),1,1,"")</f>
        <v>4</v>
      </c>
    </row>
    <row r="83" spans="1:56" ht="15">
      <c r="A83" s="66" t="s">
        <v>248</v>
      </c>
      <c r="B83" s="66" t="s">
        <v>616</v>
      </c>
      <c r="C83" s="67"/>
      <c r="D83" s="68"/>
      <c r="E83" s="69"/>
      <c r="F83" s="70"/>
      <c r="G83" s="67"/>
      <c r="H83" s="71"/>
      <c r="I83" s="72"/>
      <c r="J83" s="72"/>
      <c r="K83" s="34" t="s">
        <v>65</v>
      </c>
      <c r="L83" s="79">
        <v>83</v>
      </c>
      <c r="M83" s="79"/>
      <c r="N83" s="74"/>
      <c r="O83" s="81" t="s">
        <v>669</v>
      </c>
      <c r="P83" s="83">
        <v>43661.76126157407</v>
      </c>
      <c r="Q83" s="81" t="s">
        <v>697</v>
      </c>
      <c r="R83" s="85" t="s">
        <v>5497</v>
      </c>
      <c r="S83" s="81" t="s">
        <v>5518</v>
      </c>
      <c r="T83" s="81" t="s">
        <v>820</v>
      </c>
      <c r="U83" s="81"/>
      <c r="V83" s="85" t="s">
        <v>946</v>
      </c>
      <c r="W83" s="83">
        <v>43661.76126157407</v>
      </c>
      <c r="X83" s="87">
        <v>43661</v>
      </c>
      <c r="Y83" s="89" t="s">
        <v>1202</v>
      </c>
      <c r="Z83" s="85" t="s">
        <v>1625</v>
      </c>
      <c r="AA83" s="81"/>
      <c r="AB83" s="81"/>
      <c r="AC83" s="89" t="s">
        <v>2090</v>
      </c>
      <c r="AD83" s="81"/>
      <c r="AE83" s="81" t="b">
        <v>0</v>
      </c>
      <c r="AF83" s="81">
        <v>0</v>
      </c>
      <c r="AG83" s="89" t="s">
        <v>2530</v>
      </c>
      <c r="AH83" s="81" t="b">
        <v>0</v>
      </c>
      <c r="AI83" s="81" t="s">
        <v>2546</v>
      </c>
      <c r="AJ83" s="81"/>
      <c r="AK83" s="89" t="s">
        <v>2530</v>
      </c>
      <c r="AL83" s="81" t="b">
        <v>0</v>
      </c>
      <c r="AM83" s="81">
        <v>89</v>
      </c>
      <c r="AN83" s="89" t="s">
        <v>2504</v>
      </c>
      <c r="AO83" s="81" t="s">
        <v>2560</v>
      </c>
      <c r="AP83" s="81" t="b">
        <v>0</v>
      </c>
      <c r="AQ83" s="89" t="s">
        <v>2504</v>
      </c>
      <c r="AR83" s="81" t="s">
        <v>178</v>
      </c>
      <c r="AS83" s="81">
        <v>0</v>
      </c>
      <c r="AT83" s="81">
        <v>0</v>
      </c>
      <c r="AU83" s="81"/>
      <c r="AV83" s="81"/>
      <c r="AW83" s="81"/>
      <c r="AX83" s="81"/>
      <c r="AY83" s="81"/>
      <c r="AZ83" s="81"/>
      <c r="BA83" s="81"/>
      <c r="BB83" s="81"/>
      <c r="BC83" s="80" t="str">
        <f>REPLACE(INDEX(GroupVertices[Group],MATCH(Edges[[#This Row],[Vertex 1]],GroupVertices[Vertex],0)),1,1,"")</f>
        <v>3</v>
      </c>
      <c r="BD83" s="80" t="str">
        <f>REPLACE(INDEX(GroupVertices[Group],MATCH(Edges[[#This Row],[Vertex 2]],GroupVertices[Vertex],0)),1,1,"")</f>
        <v>3</v>
      </c>
    </row>
    <row r="84" spans="1:56" ht="15">
      <c r="A84" s="66" t="s">
        <v>249</v>
      </c>
      <c r="B84" s="66" t="s">
        <v>622</v>
      </c>
      <c r="C84" s="67"/>
      <c r="D84" s="68"/>
      <c r="E84" s="69"/>
      <c r="F84" s="70"/>
      <c r="G84" s="67"/>
      <c r="H84" s="71"/>
      <c r="I84" s="72"/>
      <c r="J84" s="72"/>
      <c r="K84" s="34" t="s">
        <v>65</v>
      </c>
      <c r="L84" s="79">
        <v>84</v>
      </c>
      <c r="M84" s="79"/>
      <c r="N84" s="74"/>
      <c r="O84" s="81" t="s">
        <v>669</v>
      </c>
      <c r="P84" s="83">
        <v>43661.76128472222</v>
      </c>
      <c r="Q84" s="81" t="s">
        <v>681</v>
      </c>
      <c r="R84" s="81"/>
      <c r="S84" s="81"/>
      <c r="T84" s="81" t="s">
        <v>820</v>
      </c>
      <c r="U84" s="85" t="s">
        <v>866</v>
      </c>
      <c r="V84" s="85" t="s">
        <v>866</v>
      </c>
      <c r="W84" s="83">
        <v>43661.76128472222</v>
      </c>
      <c r="X84" s="87">
        <v>43661</v>
      </c>
      <c r="Y84" s="89" t="s">
        <v>1203</v>
      </c>
      <c r="Z84" s="85" t="s">
        <v>1626</v>
      </c>
      <c r="AA84" s="81"/>
      <c r="AB84" s="81"/>
      <c r="AC84" s="89" t="s">
        <v>2091</v>
      </c>
      <c r="AD84" s="81"/>
      <c r="AE84" s="81" t="b">
        <v>0</v>
      </c>
      <c r="AF84" s="81">
        <v>0</v>
      </c>
      <c r="AG84" s="89" t="s">
        <v>2530</v>
      </c>
      <c r="AH84" s="81" t="b">
        <v>0</v>
      </c>
      <c r="AI84" s="81" t="s">
        <v>2546</v>
      </c>
      <c r="AJ84" s="81"/>
      <c r="AK84" s="89" t="s">
        <v>2530</v>
      </c>
      <c r="AL84" s="81" t="b">
        <v>0</v>
      </c>
      <c r="AM84" s="81">
        <v>175</v>
      </c>
      <c r="AN84" s="89" t="s">
        <v>2514</v>
      </c>
      <c r="AO84" s="81" t="s">
        <v>2559</v>
      </c>
      <c r="AP84" s="81" t="b">
        <v>0</v>
      </c>
      <c r="AQ84" s="89" t="s">
        <v>2514</v>
      </c>
      <c r="AR84" s="81" t="s">
        <v>178</v>
      </c>
      <c r="AS84" s="81">
        <v>0</v>
      </c>
      <c r="AT84" s="81">
        <v>0</v>
      </c>
      <c r="AU84" s="81"/>
      <c r="AV84" s="81"/>
      <c r="AW84" s="81"/>
      <c r="AX84" s="81"/>
      <c r="AY84" s="81"/>
      <c r="AZ84" s="81"/>
      <c r="BA84" s="81"/>
      <c r="BB84" s="81"/>
      <c r="BC84" s="80" t="str">
        <f>REPLACE(INDEX(GroupVertices[Group],MATCH(Edges[[#This Row],[Vertex 1]],GroupVertices[Vertex],0)),1,1,"")</f>
        <v>2</v>
      </c>
      <c r="BD84" s="80" t="str">
        <f>REPLACE(INDEX(GroupVertices[Group],MATCH(Edges[[#This Row],[Vertex 2]],GroupVertices[Vertex],0)),1,1,"")</f>
        <v>2</v>
      </c>
    </row>
    <row r="85" spans="1:56" ht="15">
      <c r="A85" s="66" t="s">
        <v>249</v>
      </c>
      <c r="B85" s="66" t="s">
        <v>593</v>
      </c>
      <c r="C85" s="67"/>
      <c r="D85" s="68"/>
      <c r="E85" s="69"/>
      <c r="F85" s="70"/>
      <c r="G85" s="67"/>
      <c r="H85" s="71"/>
      <c r="I85" s="72"/>
      <c r="J85" s="72"/>
      <c r="K85" s="34" t="s">
        <v>65</v>
      </c>
      <c r="L85" s="79">
        <v>85</v>
      </c>
      <c r="M85" s="79"/>
      <c r="N85" s="74"/>
      <c r="O85" s="81" t="s">
        <v>670</v>
      </c>
      <c r="P85" s="83">
        <v>43661.76128472222</v>
      </c>
      <c r="Q85" s="81" t="s">
        <v>681</v>
      </c>
      <c r="R85" s="81"/>
      <c r="S85" s="81"/>
      <c r="T85" s="81" t="s">
        <v>820</v>
      </c>
      <c r="U85" s="85" t="s">
        <v>866</v>
      </c>
      <c r="V85" s="85" t="s">
        <v>866</v>
      </c>
      <c r="W85" s="83">
        <v>43661.76128472222</v>
      </c>
      <c r="X85" s="87">
        <v>43661</v>
      </c>
      <c r="Y85" s="89" t="s">
        <v>1203</v>
      </c>
      <c r="Z85" s="85" t="s">
        <v>1626</v>
      </c>
      <c r="AA85" s="81"/>
      <c r="AB85" s="81"/>
      <c r="AC85" s="89" t="s">
        <v>2091</v>
      </c>
      <c r="AD85" s="81"/>
      <c r="AE85" s="81" t="b">
        <v>0</v>
      </c>
      <c r="AF85" s="81">
        <v>0</v>
      </c>
      <c r="AG85" s="89" t="s">
        <v>2530</v>
      </c>
      <c r="AH85" s="81" t="b">
        <v>0</v>
      </c>
      <c r="AI85" s="81" t="s">
        <v>2546</v>
      </c>
      <c r="AJ85" s="81"/>
      <c r="AK85" s="89" t="s">
        <v>2530</v>
      </c>
      <c r="AL85" s="81" t="b">
        <v>0</v>
      </c>
      <c r="AM85" s="81">
        <v>175</v>
      </c>
      <c r="AN85" s="89" t="s">
        <v>2514</v>
      </c>
      <c r="AO85" s="81" t="s">
        <v>2559</v>
      </c>
      <c r="AP85" s="81" t="b">
        <v>0</v>
      </c>
      <c r="AQ85" s="89" t="s">
        <v>2514</v>
      </c>
      <c r="AR85" s="81" t="s">
        <v>178</v>
      </c>
      <c r="AS85" s="81">
        <v>0</v>
      </c>
      <c r="AT85" s="81">
        <v>0</v>
      </c>
      <c r="AU85" s="81"/>
      <c r="AV85" s="81"/>
      <c r="AW85" s="81"/>
      <c r="AX85" s="81"/>
      <c r="AY85" s="81"/>
      <c r="AZ85" s="81"/>
      <c r="BA85" s="81"/>
      <c r="BB85" s="81"/>
      <c r="BC85" s="80" t="str">
        <f>REPLACE(INDEX(GroupVertices[Group],MATCH(Edges[[#This Row],[Vertex 1]],GroupVertices[Vertex],0)),1,1,"")</f>
        <v>2</v>
      </c>
      <c r="BD85" s="80" t="str">
        <f>REPLACE(INDEX(GroupVertices[Group],MATCH(Edges[[#This Row],[Vertex 2]],GroupVertices[Vertex],0)),1,1,"")</f>
        <v>1</v>
      </c>
    </row>
    <row r="86" spans="1:56" ht="15">
      <c r="A86" s="66" t="s">
        <v>250</v>
      </c>
      <c r="B86" s="66" t="s">
        <v>601</v>
      </c>
      <c r="C86" s="67"/>
      <c r="D86" s="68"/>
      <c r="E86" s="69"/>
      <c r="F86" s="70"/>
      <c r="G86" s="67"/>
      <c r="H86" s="71"/>
      <c r="I86" s="72"/>
      <c r="J86" s="72"/>
      <c r="K86" s="34" t="s">
        <v>65</v>
      </c>
      <c r="L86" s="79">
        <v>86</v>
      </c>
      <c r="M86" s="79"/>
      <c r="N86" s="74"/>
      <c r="O86" s="81" t="s">
        <v>669</v>
      </c>
      <c r="P86" s="83">
        <v>43661.76136574074</v>
      </c>
      <c r="Q86" s="81" t="s">
        <v>672</v>
      </c>
      <c r="R86" s="81"/>
      <c r="S86" s="81"/>
      <c r="T86" s="81" t="s">
        <v>820</v>
      </c>
      <c r="U86" s="81"/>
      <c r="V86" s="85" t="s">
        <v>947</v>
      </c>
      <c r="W86" s="83">
        <v>43661.76136574074</v>
      </c>
      <c r="X86" s="87">
        <v>43661</v>
      </c>
      <c r="Y86" s="89" t="s">
        <v>1204</v>
      </c>
      <c r="Z86" s="85" t="s">
        <v>1627</v>
      </c>
      <c r="AA86" s="81"/>
      <c r="AB86" s="81"/>
      <c r="AC86" s="89" t="s">
        <v>2092</v>
      </c>
      <c r="AD86" s="81"/>
      <c r="AE86" s="81" t="b">
        <v>0</v>
      </c>
      <c r="AF86" s="81">
        <v>0</v>
      </c>
      <c r="AG86" s="89" t="s">
        <v>2530</v>
      </c>
      <c r="AH86" s="81" t="b">
        <v>0</v>
      </c>
      <c r="AI86" s="81" t="s">
        <v>2546</v>
      </c>
      <c r="AJ86" s="81"/>
      <c r="AK86" s="89" t="s">
        <v>2530</v>
      </c>
      <c r="AL86" s="81" t="b">
        <v>0</v>
      </c>
      <c r="AM86" s="81">
        <v>418</v>
      </c>
      <c r="AN86" s="89" t="s">
        <v>2487</v>
      </c>
      <c r="AO86" s="81" t="s">
        <v>2559</v>
      </c>
      <c r="AP86" s="81" t="b">
        <v>0</v>
      </c>
      <c r="AQ86" s="89" t="s">
        <v>2487</v>
      </c>
      <c r="AR86" s="81" t="s">
        <v>178</v>
      </c>
      <c r="AS86" s="81">
        <v>0</v>
      </c>
      <c r="AT86" s="81">
        <v>0</v>
      </c>
      <c r="AU86" s="81"/>
      <c r="AV86" s="81"/>
      <c r="AW86" s="81"/>
      <c r="AX86" s="81"/>
      <c r="AY86" s="81"/>
      <c r="AZ86" s="81"/>
      <c r="BA86" s="81"/>
      <c r="BB86" s="81"/>
      <c r="BC86" s="80" t="str">
        <f>REPLACE(INDEX(GroupVertices[Group],MATCH(Edges[[#This Row],[Vertex 1]],GroupVertices[Vertex],0)),1,1,"")</f>
        <v>7</v>
      </c>
      <c r="BD86" s="80" t="str">
        <f>REPLACE(INDEX(GroupVertices[Group],MATCH(Edges[[#This Row],[Vertex 2]],GroupVertices[Vertex],0)),1,1,"")</f>
        <v>7</v>
      </c>
    </row>
    <row r="87" spans="1:56" ht="15">
      <c r="A87" s="66" t="s">
        <v>250</v>
      </c>
      <c r="B87" s="66" t="s">
        <v>626</v>
      </c>
      <c r="C87" s="67"/>
      <c r="D87" s="68"/>
      <c r="E87" s="69"/>
      <c r="F87" s="70"/>
      <c r="G87" s="67"/>
      <c r="H87" s="71"/>
      <c r="I87" s="72"/>
      <c r="J87" s="72"/>
      <c r="K87" s="34" t="s">
        <v>65</v>
      </c>
      <c r="L87" s="79">
        <v>87</v>
      </c>
      <c r="M87" s="79"/>
      <c r="N87" s="74"/>
      <c r="O87" s="81" t="s">
        <v>670</v>
      </c>
      <c r="P87" s="83">
        <v>43661.76136574074</v>
      </c>
      <c r="Q87" s="81" t="s">
        <v>672</v>
      </c>
      <c r="R87" s="81"/>
      <c r="S87" s="81"/>
      <c r="T87" s="81" t="s">
        <v>820</v>
      </c>
      <c r="U87" s="81"/>
      <c r="V87" s="85" t="s">
        <v>947</v>
      </c>
      <c r="W87" s="83">
        <v>43661.76136574074</v>
      </c>
      <c r="X87" s="87">
        <v>43661</v>
      </c>
      <c r="Y87" s="89" t="s">
        <v>1204</v>
      </c>
      <c r="Z87" s="85" t="s">
        <v>1627</v>
      </c>
      <c r="AA87" s="81"/>
      <c r="AB87" s="81"/>
      <c r="AC87" s="89" t="s">
        <v>2092</v>
      </c>
      <c r="AD87" s="81"/>
      <c r="AE87" s="81" t="b">
        <v>0</v>
      </c>
      <c r="AF87" s="81">
        <v>0</v>
      </c>
      <c r="AG87" s="89" t="s">
        <v>2530</v>
      </c>
      <c r="AH87" s="81" t="b">
        <v>0</v>
      </c>
      <c r="AI87" s="81" t="s">
        <v>2546</v>
      </c>
      <c r="AJ87" s="81"/>
      <c r="AK87" s="89" t="s">
        <v>2530</v>
      </c>
      <c r="AL87" s="81" t="b">
        <v>0</v>
      </c>
      <c r="AM87" s="81">
        <v>418</v>
      </c>
      <c r="AN87" s="89" t="s">
        <v>2487</v>
      </c>
      <c r="AO87" s="81" t="s">
        <v>2559</v>
      </c>
      <c r="AP87" s="81" t="b">
        <v>0</v>
      </c>
      <c r="AQ87" s="89" t="s">
        <v>2487</v>
      </c>
      <c r="AR87" s="81" t="s">
        <v>178</v>
      </c>
      <c r="AS87" s="81">
        <v>0</v>
      </c>
      <c r="AT87" s="81">
        <v>0</v>
      </c>
      <c r="AU87" s="81"/>
      <c r="AV87" s="81"/>
      <c r="AW87" s="81"/>
      <c r="AX87" s="81"/>
      <c r="AY87" s="81"/>
      <c r="AZ87" s="81"/>
      <c r="BA87" s="81"/>
      <c r="BB87" s="81"/>
      <c r="BC87" s="80" t="str">
        <f>REPLACE(INDEX(GroupVertices[Group],MATCH(Edges[[#This Row],[Vertex 1]],GroupVertices[Vertex],0)),1,1,"")</f>
        <v>7</v>
      </c>
      <c r="BD87" s="80" t="str">
        <f>REPLACE(INDEX(GroupVertices[Group],MATCH(Edges[[#This Row],[Vertex 2]],GroupVertices[Vertex],0)),1,1,"")</f>
        <v>7</v>
      </c>
    </row>
    <row r="88" spans="1:56" ht="15">
      <c r="A88" s="66" t="s">
        <v>250</v>
      </c>
      <c r="B88" s="66" t="s">
        <v>593</v>
      </c>
      <c r="C88" s="67"/>
      <c r="D88" s="68"/>
      <c r="E88" s="69"/>
      <c r="F88" s="70"/>
      <c r="G88" s="67"/>
      <c r="H88" s="71"/>
      <c r="I88" s="72"/>
      <c r="J88" s="72"/>
      <c r="K88" s="34" t="s">
        <v>65</v>
      </c>
      <c r="L88" s="79">
        <v>88</v>
      </c>
      <c r="M88" s="79"/>
      <c r="N88" s="74"/>
      <c r="O88" s="81" t="s">
        <v>670</v>
      </c>
      <c r="P88" s="83">
        <v>43661.76136574074</v>
      </c>
      <c r="Q88" s="81" t="s">
        <v>672</v>
      </c>
      <c r="R88" s="81"/>
      <c r="S88" s="81"/>
      <c r="T88" s="81" t="s">
        <v>820</v>
      </c>
      <c r="U88" s="81"/>
      <c r="V88" s="85" t="s">
        <v>947</v>
      </c>
      <c r="W88" s="83">
        <v>43661.76136574074</v>
      </c>
      <c r="X88" s="87">
        <v>43661</v>
      </c>
      <c r="Y88" s="89" t="s">
        <v>1204</v>
      </c>
      <c r="Z88" s="85" t="s">
        <v>1627</v>
      </c>
      <c r="AA88" s="81"/>
      <c r="AB88" s="81"/>
      <c r="AC88" s="89" t="s">
        <v>2092</v>
      </c>
      <c r="AD88" s="81"/>
      <c r="AE88" s="81" t="b">
        <v>0</v>
      </c>
      <c r="AF88" s="81">
        <v>0</v>
      </c>
      <c r="AG88" s="89" t="s">
        <v>2530</v>
      </c>
      <c r="AH88" s="81" t="b">
        <v>0</v>
      </c>
      <c r="AI88" s="81" t="s">
        <v>2546</v>
      </c>
      <c r="AJ88" s="81"/>
      <c r="AK88" s="89" t="s">
        <v>2530</v>
      </c>
      <c r="AL88" s="81" t="b">
        <v>0</v>
      </c>
      <c r="AM88" s="81">
        <v>418</v>
      </c>
      <c r="AN88" s="89" t="s">
        <v>2487</v>
      </c>
      <c r="AO88" s="81" t="s">
        <v>2559</v>
      </c>
      <c r="AP88" s="81" t="b">
        <v>0</v>
      </c>
      <c r="AQ88" s="89" t="s">
        <v>2487</v>
      </c>
      <c r="AR88" s="81" t="s">
        <v>178</v>
      </c>
      <c r="AS88" s="81">
        <v>0</v>
      </c>
      <c r="AT88" s="81">
        <v>0</v>
      </c>
      <c r="AU88" s="81"/>
      <c r="AV88" s="81"/>
      <c r="AW88" s="81"/>
      <c r="AX88" s="81"/>
      <c r="AY88" s="81"/>
      <c r="AZ88" s="81"/>
      <c r="BA88" s="81"/>
      <c r="BB88" s="81"/>
      <c r="BC88" s="80" t="str">
        <f>REPLACE(INDEX(GroupVertices[Group],MATCH(Edges[[#This Row],[Vertex 1]],GroupVertices[Vertex],0)),1,1,"")</f>
        <v>7</v>
      </c>
      <c r="BD88" s="80" t="str">
        <f>REPLACE(INDEX(GroupVertices[Group],MATCH(Edges[[#This Row],[Vertex 2]],GroupVertices[Vertex],0)),1,1,"")</f>
        <v>1</v>
      </c>
    </row>
    <row r="89" spans="1:56" ht="15">
      <c r="A89" s="66" t="s">
        <v>250</v>
      </c>
      <c r="B89" s="66" t="s">
        <v>627</v>
      </c>
      <c r="C89" s="67"/>
      <c r="D89" s="68"/>
      <c r="E89" s="69"/>
      <c r="F89" s="70"/>
      <c r="G89" s="67"/>
      <c r="H89" s="71"/>
      <c r="I89" s="72"/>
      <c r="J89" s="72"/>
      <c r="K89" s="34" t="s">
        <v>65</v>
      </c>
      <c r="L89" s="79">
        <v>89</v>
      </c>
      <c r="M89" s="79"/>
      <c r="N89" s="74"/>
      <c r="O89" s="81" t="s">
        <v>670</v>
      </c>
      <c r="P89" s="83">
        <v>43661.76136574074</v>
      </c>
      <c r="Q89" s="81" t="s">
        <v>672</v>
      </c>
      <c r="R89" s="81"/>
      <c r="S89" s="81"/>
      <c r="T89" s="81" t="s">
        <v>820</v>
      </c>
      <c r="U89" s="81"/>
      <c r="V89" s="85" t="s">
        <v>947</v>
      </c>
      <c r="W89" s="83">
        <v>43661.76136574074</v>
      </c>
      <c r="X89" s="87">
        <v>43661</v>
      </c>
      <c r="Y89" s="89" t="s">
        <v>1204</v>
      </c>
      <c r="Z89" s="85" t="s">
        <v>1627</v>
      </c>
      <c r="AA89" s="81"/>
      <c r="AB89" s="81"/>
      <c r="AC89" s="89" t="s">
        <v>2092</v>
      </c>
      <c r="AD89" s="81"/>
      <c r="AE89" s="81" t="b">
        <v>0</v>
      </c>
      <c r="AF89" s="81">
        <v>0</v>
      </c>
      <c r="AG89" s="89" t="s">
        <v>2530</v>
      </c>
      <c r="AH89" s="81" t="b">
        <v>0</v>
      </c>
      <c r="AI89" s="81" t="s">
        <v>2546</v>
      </c>
      <c r="AJ89" s="81"/>
      <c r="AK89" s="89" t="s">
        <v>2530</v>
      </c>
      <c r="AL89" s="81" t="b">
        <v>0</v>
      </c>
      <c r="AM89" s="81">
        <v>418</v>
      </c>
      <c r="AN89" s="89" t="s">
        <v>2487</v>
      </c>
      <c r="AO89" s="81" t="s">
        <v>2559</v>
      </c>
      <c r="AP89" s="81" t="b">
        <v>0</v>
      </c>
      <c r="AQ89" s="89" t="s">
        <v>2487</v>
      </c>
      <c r="AR89" s="81" t="s">
        <v>178</v>
      </c>
      <c r="AS89" s="81">
        <v>0</v>
      </c>
      <c r="AT89" s="81">
        <v>0</v>
      </c>
      <c r="AU89" s="81"/>
      <c r="AV89" s="81"/>
      <c r="AW89" s="81"/>
      <c r="AX89" s="81"/>
      <c r="AY89" s="81"/>
      <c r="AZ89" s="81"/>
      <c r="BA89" s="81"/>
      <c r="BB89" s="81"/>
      <c r="BC89" s="80" t="str">
        <f>REPLACE(INDEX(GroupVertices[Group],MATCH(Edges[[#This Row],[Vertex 1]],GroupVertices[Vertex],0)),1,1,"")</f>
        <v>7</v>
      </c>
      <c r="BD89" s="80" t="str">
        <f>REPLACE(INDEX(GroupVertices[Group],MATCH(Edges[[#This Row],[Vertex 2]],GroupVertices[Vertex],0)),1,1,"")</f>
        <v>7</v>
      </c>
    </row>
    <row r="90" spans="1:56" ht="15">
      <c r="A90" s="66" t="s">
        <v>251</v>
      </c>
      <c r="B90" s="66" t="s">
        <v>616</v>
      </c>
      <c r="C90" s="67"/>
      <c r="D90" s="68"/>
      <c r="E90" s="69"/>
      <c r="F90" s="70"/>
      <c r="G90" s="67"/>
      <c r="H90" s="71"/>
      <c r="I90" s="72"/>
      <c r="J90" s="72"/>
      <c r="K90" s="34" t="s">
        <v>65</v>
      </c>
      <c r="L90" s="79">
        <v>90</v>
      </c>
      <c r="M90" s="79"/>
      <c r="N90" s="74"/>
      <c r="O90" s="81" t="s">
        <v>669</v>
      </c>
      <c r="P90" s="83">
        <v>43661.76150462963</v>
      </c>
      <c r="Q90" s="81" t="s">
        <v>697</v>
      </c>
      <c r="R90" s="85" t="s">
        <v>5497</v>
      </c>
      <c r="S90" s="81" t="s">
        <v>5518</v>
      </c>
      <c r="T90" s="81" t="s">
        <v>820</v>
      </c>
      <c r="U90" s="81"/>
      <c r="V90" s="85" t="s">
        <v>948</v>
      </c>
      <c r="W90" s="83">
        <v>43661.76150462963</v>
      </c>
      <c r="X90" s="87">
        <v>43661</v>
      </c>
      <c r="Y90" s="89" t="s">
        <v>1205</v>
      </c>
      <c r="Z90" s="85" t="s">
        <v>1628</v>
      </c>
      <c r="AA90" s="81"/>
      <c r="AB90" s="81"/>
      <c r="AC90" s="89" t="s">
        <v>2093</v>
      </c>
      <c r="AD90" s="81"/>
      <c r="AE90" s="81" t="b">
        <v>0</v>
      </c>
      <c r="AF90" s="81">
        <v>0</v>
      </c>
      <c r="AG90" s="89" t="s">
        <v>2530</v>
      </c>
      <c r="AH90" s="81" t="b">
        <v>0</v>
      </c>
      <c r="AI90" s="81" t="s">
        <v>2546</v>
      </c>
      <c r="AJ90" s="81"/>
      <c r="AK90" s="89" t="s">
        <v>2530</v>
      </c>
      <c r="AL90" s="81" t="b">
        <v>0</v>
      </c>
      <c r="AM90" s="81">
        <v>89</v>
      </c>
      <c r="AN90" s="89" t="s">
        <v>2504</v>
      </c>
      <c r="AO90" s="81" t="s">
        <v>2559</v>
      </c>
      <c r="AP90" s="81" t="b">
        <v>0</v>
      </c>
      <c r="AQ90" s="89" t="s">
        <v>2504</v>
      </c>
      <c r="AR90" s="81" t="s">
        <v>178</v>
      </c>
      <c r="AS90" s="81">
        <v>0</v>
      </c>
      <c r="AT90" s="81">
        <v>0</v>
      </c>
      <c r="AU90" s="81"/>
      <c r="AV90" s="81"/>
      <c r="AW90" s="81"/>
      <c r="AX90" s="81"/>
      <c r="AY90" s="81"/>
      <c r="AZ90" s="81"/>
      <c r="BA90" s="81"/>
      <c r="BB90" s="81"/>
      <c r="BC90" s="80" t="str">
        <f>REPLACE(INDEX(GroupVertices[Group],MATCH(Edges[[#This Row],[Vertex 1]],GroupVertices[Vertex],0)),1,1,"")</f>
        <v>3</v>
      </c>
      <c r="BD90" s="80" t="str">
        <f>REPLACE(INDEX(GroupVertices[Group],MATCH(Edges[[#This Row],[Vertex 2]],GroupVertices[Vertex],0)),1,1,"")</f>
        <v>3</v>
      </c>
    </row>
    <row r="91" spans="1:56" ht="15">
      <c r="A91" s="66" t="s">
        <v>252</v>
      </c>
      <c r="B91" s="66" t="s">
        <v>616</v>
      </c>
      <c r="C91" s="67"/>
      <c r="D91" s="68"/>
      <c r="E91" s="69"/>
      <c r="F91" s="70"/>
      <c r="G91" s="67"/>
      <c r="H91" s="71"/>
      <c r="I91" s="72"/>
      <c r="J91" s="72"/>
      <c r="K91" s="34" t="s">
        <v>65</v>
      </c>
      <c r="L91" s="79">
        <v>91</v>
      </c>
      <c r="M91" s="79"/>
      <c r="N91" s="74"/>
      <c r="O91" s="81" t="s">
        <v>669</v>
      </c>
      <c r="P91" s="83">
        <v>43661.76159722222</v>
      </c>
      <c r="Q91" s="81" t="s">
        <v>697</v>
      </c>
      <c r="R91" s="85" t="s">
        <v>5497</v>
      </c>
      <c r="S91" s="81" t="s">
        <v>5518</v>
      </c>
      <c r="T91" s="81" t="s">
        <v>820</v>
      </c>
      <c r="U91" s="81"/>
      <c r="V91" s="85" t="s">
        <v>949</v>
      </c>
      <c r="W91" s="83">
        <v>43661.76159722222</v>
      </c>
      <c r="X91" s="87">
        <v>43661</v>
      </c>
      <c r="Y91" s="89" t="s">
        <v>1206</v>
      </c>
      <c r="Z91" s="85" t="s">
        <v>1629</v>
      </c>
      <c r="AA91" s="81"/>
      <c r="AB91" s="81"/>
      <c r="AC91" s="89" t="s">
        <v>2094</v>
      </c>
      <c r="AD91" s="81"/>
      <c r="AE91" s="81" t="b">
        <v>0</v>
      </c>
      <c r="AF91" s="81">
        <v>0</v>
      </c>
      <c r="AG91" s="89" t="s">
        <v>2530</v>
      </c>
      <c r="AH91" s="81" t="b">
        <v>0</v>
      </c>
      <c r="AI91" s="81" t="s">
        <v>2546</v>
      </c>
      <c r="AJ91" s="81"/>
      <c r="AK91" s="89" t="s">
        <v>2530</v>
      </c>
      <c r="AL91" s="81" t="b">
        <v>0</v>
      </c>
      <c r="AM91" s="81">
        <v>89</v>
      </c>
      <c r="AN91" s="89" t="s">
        <v>2504</v>
      </c>
      <c r="AO91" s="81" t="s">
        <v>2560</v>
      </c>
      <c r="AP91" s="81" t="b">
        <v>0</v>
      </c>
      <c r="AQ91" s="89" t="s">
        <v>2504</v>
      </c>
      <c r="AR91" s="81" t="s">
        <v>178</v>
      </c>
      <c r="AS91" s="81">
        <v>0</v>
      </c>
      <c r="AT91" s="81">
        <v>0</v>
      </c>
      <c r="AU91" s="81"/>
      <c r="AV91" s="81"/>
      <c r="AW91" s="81"/>
      <c r="AX91" s="81"/>
      <c r="AY91" s="81"/>
      <c r="AZ91" s="81"/>
      <c r="BA91" s="81"/>
      <c r="BB91" s="81"/>
      <c r="BC91" s="80" t="str">
        <f>REPLACE(INDEX(GroupVertices[Group],MATCH(Edges[[#This Row],[Vertex 1]],GroupVertices[Vertex],0)),1,1,"")</f>
        <v>3</v>
      </c>
      <c r="BD91" s="80" t="str">
        <f>REPLACE(INDEX(GroupVertices[Group],MATCH(Edges[[#This Row],[Vertex 2]],GroupVertices[Vertex],0)),1,1,"")</f>
        <v>3</v>
      </c>
    </row>
    <row r="92" spans="1:56" ht="15">
      <c r="A92" s="66" t="s">
        <v>253</v>
      </c>
      <c r="B92" s="66" t="s">
        <v>601</v>
      </c>
      <c r="C92" s="67"/>
      <c r="D92" s="68"/>
      <c r="E92" s="69"/>
      <c r="F92" s="70"/>
      <c r="G92" s="67"/>
      <c r="H92" s="71"/>
      <c r="I92" s="72"/>
      <c r="J92" s="72"/>
      <c r="K92" s="34" t="s">
        <v>65</v>
      </c>
      <c r="L92" s="79">
        <v>92</v>
      </c>
      <c r="M92" s="79"/>
      <c r="N92" s="74"/>
      <c r="O92" s="81" t="s">
        <v>669</v>
      </c>
      <c r="P92" s="83">
        <v>43661.76170138889</v>
      </c>
      <c r="Q92" s="81" t="s">
        <v>672</v>
      </c>
      <c r="R92" s="81"/>
      <c r="S92" s="81"/>
      <c r="T92" s="81" t="s">
        <v>820</v>
      </c>
      <c r="U92" s="81"/>
      <c r="V92" s="85" t="s">
        <v>950</v>
      </c>
      <c r="W92" s="83">
        <v>43661.76170138889</v>
      </c>
      <c r="X92" s="87">
        <v>43661</v>
      </c>
      <c r="Y92" s="89" t="s">
        <v>1207</v>
      </c>
      <c r="Z92" s="85" t="s">
        <v>1630</v>
      </c>
      <c r="AA92" s="81"/>
      <c r="AB92" s="81"/>
      <c r="AC92" s="89" t="s">
        <v>2095</v>
      </c>
      <c r="AD92" s="81"/>
      <c r="AE92" s="81" t="b">
        <v>0</v>
      </c>
      <c r="AF92" s="81">
        <v>0</v>
      </c>
      <c r="AG92" s="89" t="s">
        <v>2530</v>
      </c>
      <c r="AH92" s="81" t="b">
        <v>0</v>
      </c>
      <c r="AI92" s="81" t="s">
        <v>2546</v>
      </c>
      <c r="AJ92" s="81"/>
      <c r="AK92" s="89" t="s">
        <v>2530</v>
      </c>
      <c r="AL92" s="81" t="b">
        <v>0</v>
      </c>
      <c r="AM92" s="81">
        <v>418</v>
      </c>
      <c r="AN92" s="89" t="s">
        <v>2487</v>
      </c>
      <c r="AO92" s="81" t="s">
        <v>2559</v>
      </c>
      <c r="AP92" s="81" t="b">
        <v>0</v>
      </c>
      <c r="AQ92" s="89" t="s">
        <v>2487</v>
      </c>
      <c r="AR92" s="81" t="s">
        <v>178</v>
      </c>
      <c r="AS92" s="81">
        <v>0</v>
      </c>
      <c r="AT92" s="81">
        <v>0</v>
      </c>
      <c r="AU92" s="81"/>
      <c r="AV92" s="81"/>
      <c r="AW92" s="81"/>
      <c r="AX92" s="81"/>
      <c r="AY92" s="81"/>
      <c r="AZ92" s="81"/>
      <c r="BA92" s="81"/>
      <c r="BB92" s="81"/>
      <c r="BC92" s="80" t="str">
        <f>REPLACE(INDEX(GroupVertices[Group],MATCH(Edges[[#This Row],[Vertex 1]],GroupVertices[Vertex],0)),1,1,"")</f>
        <v>7</v>
      </c>
      <c r="BD92" s="80" t="str">
        <f>REPLACE(INDEX(GroupVertices[Group],MATCH(Edges[[#This Row],[Vertex 2]],GroupVertices[Vertex],0)),1,1,"")</f>
        <v>7</v>
      </c>
    </row>
    <row r="93" spans="1:56" ht="15">
      <c r="A93" s="66" t="s">
        <v>253</v>
      </c>
      <c r="B93" s="66" t="s">
        <v>626</v>
      </c>
      <c r="C93" s="67"/>
      <c r="D93" s="68"/>
      <c r="E93" s="69"/>
      <c r="F93" s="70"/>
      <c r="G93" s="67"/>
      <c r="H93" s="71"/>
      <c r="I93" s="72"/>
      <c r="J93" s="72"/>
      <c r="K93" s="34" t="s">
        <v>65</v>
      </c>
      <c r="L93" s="79">
        <v>93</v>
      </c>
      <c r="M93" s="79"/>
      <c r="N93" s="74"/>
      <c r="O93" s="81" t="s">
        <v>670</v>
      </c>
      <c r="P93" s="83">
        <v>43661.76170138889</v>
      </c>
      <c r="Q93" s="81" t="s">
        <v>672</v>
      </c>
      <c r="R93" s="81"/>
      <c r="S93" s="81"/>
      <c r="T93" s="81" t="s">
        <v>820</v>
      </c>
      <c r="U93" s="81"/>
      <c r="V93" s="85" t="s">
        <v>950</v>
      </c>
      <c r="W93" s="83">
        <v>43661.76170138889</v>
      </c>
      <c r="X93" s="87">
        <v>43661</v>
      </c>
      <c r="Y93" s="89" t="s">
        <v>1207</v>
      </c>
      <c r="Z93" s="85" t="s">
        <v>1630</v>
      </c>
      <c r="AA93" s="81"/>
      <c r="AB93" s="81"/>
      <c r="AC93" s="89" t="s">
        <v>2095</v>
      </c>
      <c r="AD93" s="81"/>
      <c r="AE93" s="81" t="b">
        <v>0</v>
      </c>
      <c r="AF93" s="81">
        <v>0</v>
      </c>
      <c r="AG93" s="89" t="s">
        <v>2530</v>
      </c>
      <c r="AH93" s="81" t="b">
        <v>0</v>
      </c>
      <c r="AI93" s="81" t="s">
        <v>2546</v>
      </c>
      <c r="AJ93" s="81"/>
      <c r="AK93" s="89" t="s">
        <v>2530</v>
      </c>
      <c r="AL93" s="81" t="b">
        <v>0</v>
      </c>
      <c r="AM93" s="81">
        <v>418</v>
      </c>
      <c r="AN93" s="89" t="s">
        <v>2487</v>
      </c>
      <c r="AO93" s="81" t="s">
        <v>2559</v>
      </c>
      <c r="AP93" s="81" t="b">
        <v>0</v>
      </c>
      <c r="AQ93" s="89" t="s">
        <v>2487</v>
      </c>
      <c r="AR93" s="81" t="s">
        <v>178</v>
      </c>
      <c r="AS93" s="81">
        <v>0</v>
      </c>
      <c r="AT93" s="81">
        <v>0</v>
      </c>
      <c r="AU93" s="81"/>
      <c r="AV93" s="81"/>
      <c r="AW93" s="81"/>
      <c r="AX93" s="81"/>
      <c r="AY93" s="81"/>
      <c r="AZ93" s="81"/>
      <c r="BA93" s="81"/>
      <c r="BB93" s="81"/>
      <c r="BC93" s="80" t="str">
        <f>REPLACE(INDEX(GroupVertices[Group],MATCH(Edges[[#This Row],[Vertex 1]],GroupVertices[Vertex],0)),1,1,"")</f>
        <v>7</v>
      </c>
      <c r="BD93" s="80" t="str">
        <f>REPLACE(INDEX(GroupVertices[Group],MATCH(Edges[[#This Row],[Vertex 2]],GroupVertices[Vertex],0)),1,1,"")</f>
        <v>7</v>
      </c>
    </row>
    <row r="94" spans="1:56" ht="15">
      <c r="A94" s="66" t="s">
        <v>253</v>
      </c>
      <c r="B94" s="66" t="s">
        <v>593</v>
      </c>
      <c r="C94" s="67"/>
      <c r="D94" s="68"/>
      <c r="E94" s="69"/>
      <c r="F94" s="70"/>
      <c r="G94" s="67"/>
      <c r="H94" s="71"/>
      <c r="I94" s="72"/>
      <c r="J94" s="72"/>
      <c r="K94" s="34" t="s">
        <v>65</v>
      </c>
      <c r="L94" s="79">
        <v>94</v>
      </c>
      <c r="M94" s="79"/>
      <c r="N94" s="74"/>
      <c r="O94" s="81" t="s">
        <v>670</v>
      </c>
      <c r="P94" s="83">
        <v>43661.76170138889</v>
      </c>
      <c r="Q94" s="81" t="s">
        <v>672</v>
      </c>
      <c r="R94" s="81"/>
      <c r="S94" s="81"/>
      <c r="T94" s="81" t="s">
        <v>820</v>
      </c>
      <c r="U94" s="81"/>
      <c r="V94" s="85" t="s">
        <v>950</v>
      </c>
      <c r="W94" s="83">
        <v>43661.76170138889</v>
      </c>
      <c r="X94" s="87">
        <v>43661</v>
      </c>
      <c r="Y94" s="89" t="s">
        <v>1207</v>
      </c>
      <c r="Z94" s="85" t="s">
        <v>1630</v>
      </c>
      <c r="AA94" s="81"/>
      <c r="AB94" s="81"/>
      <c r="AC94" s="89" t="s">
        <v>2095</v>
      </c>
      <c r="AD94" s="81"/>
      <c r="AE94" s="81" t="b">
        <v>0</v>
      </c>
      <c r="AF94" s="81">
        <v>0</v>
      </c>
      <c r="AG94" s="89" t="s">
        <v>2530</v>
      </c>
      <c r="AH94" s="81" t="b">
        <v>0</v>
      </c>
      <c r="AI94" s="81" t="s">
        <v>2546</v>
      </c>
      <c r="AJ94" s="81"/>
      <c r="AK94" s="89" t="s">
        <v>2530</v>
      </c>
      <c r="AL94" s="81" t="b">
        <v>0</v>
      </c>
      <c r="AM94" s="81">
        <v>418</v>
      </c>
      <c r="AN94" s="89" t="s">
        <v>2487</v>
      </c>
      <c r="AO94" s="81" t="s">
        <v>2559</v>
      </c>
      <c r="AP94" s="81" t="b">
        <v>0</v>
      </c>
      <c r="AQ94" s="89" t="s">
        <v>2487</v>
      </c>
      <c r="AR94" s="81" t="s">
        <v>178</v>
      </c>
      <c r="AS94" s="81">
        <v>0</v>
      </c>
      <c r="AT94" s="81">
        <v>0</v>
      </c>
      <c r="AU94" s="81"/>
      <c r="AV94" s="81"/>
      <c r="AW94" s="81"/>
      <c r="AX94" s="81"/>
      <c r="AY94" s="81"/>
      <c r="AZ94" s="81"/>
      <c r="BA94" s="81"/>
      <c r="BB94" s="81"/>
      <c r="BC94" s="80" t="str">
        <f>REPLACE(INDEX(GroupVertices[Group],MATCH(Edges[[#This Row],[Vertex 1]],GroupVertices[Vertex],0)),1,1,"")</f>
        <v>7</v>
      </c>
      <c r="BD94" s="80" t="str">
        <f>REPLACE(INDEX(GroupVertices[Group],MATCH(Edges[[#This Row],[Vertex 2]],GroupVertices[Vertex],0)),1,1,"")</f>
        <v>1</v>
      </c>
    </row>
    <row r="95" spans="1:56" ht="15">
      <c r="A95" s="66" t="s">
        <v>253</v>
      </c>
      <c r="B95" s="66" t="s">
        <v>627</v>
      </c>
      <c r="C95" s="67"/>
      <c r="D95" s="68"/>
      <c r="E95" s="69"/>
      <c r="F95" s="70"/>
      <c r="G95" s="67"/>
      <c r="H95" s="71"/>
      <c r="I95" s="72"/>
      <c r="J95" s="72"/>
      <c r="K95" s="34" t="s">
        <v>65</v>
      </c>
      <c r="L95" s="79">
        <v>95</v>
      </c>
      <c r="M95" s="79"/>
      <c r="N95" s="74"/>
      <c r="O95" s="81" t="s">
        <v>670</v>
      </c>
      <c r="P95" s="83">
        <v>43661.76170138889</v>
      </c>
      <c r="Q95" s="81" t="s">
        <v>672</v>
      </c>
      <c r="R95" s="81"/>
      <c r="S95" s="81"/>
      <c r="T95" s="81" t="s">
        <v>820</v>
      </c>
      <c r="U95" s="81"/>
      <c r="V95" s="85" t="s">
        <v>950</v>
      </c>
      <c r="W95" s="83">
        <v>43661.76170138889</v>
      </c>
      <c r="X95" s="87">
        <v>43661</v>
      </c>
      <c r="Y95" s="89" t="s">
        <v>1207</v>
      </c>
      <c r="Z95" s="85" t="s">
        <v>1630</v>
      </c>
      <c r="AA95" s="81"/>
      <c r="AB95" s="81"/>
      <c r="AC95" s="89" t="s">
        <v>2095</v>
      </c>
      <c r="AD95" s="81"/>
      <c r="AE95" s="81" t="b">
        <v>0</v>
      </c>
      <c r="AF95" s="81">
        <v>0</v>
      </c>
      <c r="AG95" s="89" t="s">
        <v>2530</v>
      </c>
      <c r="AH95" s="81" t="b">
        <v>0</v>
      </c>
      <c r="AI95" s="81" t="s">
        <v>2546</v>
      </c>
      <c r="AJ95" s="81"/>
      <c r="AK95" s="89" t="s">
        <v>2530</v>
      </c>
      <c r="AL95" s="81" t="b">
        <v>0</v>
      </c>
      <c r="AM95" s="81">
        <v>418</v>
      </c>
      <c r="AN95" s="89" t="s">
        <v>2487</v>
      </c>
      <c r="AO95" s="81" t="s">
        <v>2559</v>
      </c>
      <c r="AP95" s="81" t="b">
        <v>0</v>
      </c>
      <c r="AQ95" s="89" t="s">
        <v>2487</v>
      </c>
      <c r="AR95" s="81" t="s">
        <v>178</v>
      </c>
      <c r="AS95" s="81">
        <v>0</v>
      </c>
      <c r="AT95" s="81">
        <v>0</v>
      </c>
      <c r="AU95" s="81"/>
      <c r="AV95" s="81"/>
      <c r="AW95" s="81"/>
      <c r="AX95" s="81"/>
      <c r="AY95" s="81"/>
      <c r="AZ95" s="81"/>
      <c r="BA95" s="81"/>
      <c r="BB95" s="81"/>
      <c r="BC95" s="80" t="str">
        <f>REPLACE(INDEX(GroupVertices[Group],MATCH(Edges[[#This Row],[Vertex 1]],GroupVertices[Vertex],0)),1,1,"")</f>
        <v>7</v>
      </c>
      <c r="BD95" s="80" t="str">
        <f>REPLACE(INDEX(GroupVertices[Group],MATCH(Edges[[#This Row],[Vertex 2]],GroupVertices[Vertex],0)),1,1,"")</f>
        <v>7</v>
      </c>
    </row>
    <row r="96" spans="1:56" ht="15">
      <c r="A96" s="66" t="s">
        <v>254</v>
      </c>
      <c r="B96" s="66" t="s">
        <v>594</v>
      </c>
      <c r="C96" s="67"/>
      <c r="D96" s="68"/>
      <c r="E96" s="69"/>
      <c r="F96" s="70"/>
      <c r="G96" s="67"/>
      <c r="H96" s="71"/>
      <c r="I96" s="72"/>
      <c r="J96" s="72"/>
      <c r="K96" s="34" t="s">
        <v>65</v>
      </c>
      <c r="L96" s="79">
        <v>96</v>
      </c>
      <c r="M96" s="79"/>
      <c r="N96" s="74"/>
      <c r="O96" s="81" t="s">
        <v>669</v>
      </c>
      <c r="P96" s="83">
        <v>43661.76174768519</v>
      </c>
      <c r="Q96" s="81" t="s">
        <v>676</v>
      </c>
      <c r="R96" s="81"/>
      <c r="S96" s="81"/>
      <c r="T96" s="81" t="s">
        <v>820</v>
      </c>
      <c r="U96" s="81"/>
      <c r="V96" s="85" t="s">
        <v>951</v>
      </c>
      <c r="W96" s="83">
        <v>43661.76174768519</v>
      </c>
      <c r="X96" s="87">
        <v>43661</v>
      </c>
      <c r="Y96" s="89" t="s">
        <v>1208</v>
      </c>
      <c r="Z96" s="85" t="s">
        <v>1631</v>
      </c>
      <c r="AA96" s="81"/>
      <c r="AB96" s="81"/>
      <c r="AC96" s="89" t="s">
        <v>2096</v>
      </c>
      <c r="AD96" s="81"/>
      <c r="AE96" s="81" t="b">
        <v>0</v>
      </c>
      <c r="AF96" s="81">
        <v>0</v>
      </c>
      <c r="AG96" s="89" t="s">
        <v>2530</v>
      </c>
      <c r="AH96" s="81" t="b">
        <v>0</v>
      </c>
      <c r="AI96" s="81" t="s">
        <v>2546</v>
      </c>
      <c r="AJ96" s="81"/>
      <c r="AK96" s="89" t="s">
        <v>2530</v>
      </c>
      <c r="AL96" s="81" t="b">
        <v>0</v>
      </c>
      <c r="AM96" s="81">
        <v>2794</v>
      </c>
      <c r="AN96" s="89" t="s">
        <v>2478</v>
      </c>
      <c r="AO96" s="81" t="s">
        <v>2559</v>
      </c>
      <c r="AP96" s="81" t="b">
        <v>0</v>
      </c>
      <c r="AQ96" s="89" t="s">
        <v>2478</v>
      </c>
      <c r="AR96" s="81" t="s">
        <v>178</v>
      </c>
      <c r="AS96" s="81">
        <v>0</v>
      </c>
      <c r="AT96" s="81">
        <v>0</v>
      </c>
      <c r="AU96" s="81"/>
      <c r="AV96" s="81"/>
      <c r="AW96" s="81"/>
      <c r="AX96" s="81"/>
      <c r="AY96" s="81"/>
      <c r="AZ96" s="81"/>
      <c r="BA96" s="81"/>
      <c r="BB96" s="81"/>
      <c r="BC96" s="80" t="str">
        <f>REPLACE(INDEX(GroupVertices[Group],MATCH(Edges[[#This Row],[Vertex 1]],GroupVertices[Vertex],0)),1,1,"")</f>
        <v>8</v>
      </c>
      <c r="BD96" s="80" t="str">
        <f>REPLACE(INDEX(GroupVertices[Group],MATCH(Edges[[#This Row],[Vertex 2]],GroupVertices[Vertex],0)),1,1,"")</f>
        <v>2</v>
      </c>
    </row>
    <row r="97" spans="1:56" ht="15">
      <c r="A97" s="66" t="s">
        <v>254</v>
      </c>
      <c r="B97" s="66" t="s">
        <v>593</v>
      </c>
      <c r="C97" s="67"/>
      <c r="D97" s="68"/>
      <c r="E97" s="69"/>
      <c r="F97" s="70"/>
      <c r="G97" s="67"/>
      <c r="H97" s="71"/>
      <c r="I97" s="72"/>
      <c r="J97" s="72"/>
      <c r="K97" s="34" t="s">
        <v>65</v>
      </c>
      <c r="L97" s="79">
        <v>97</v>
      </c>
      <c r="M97" s="79"/>
      <c r="N97" s="74"/>
      <c r="O97" s="81" t="s">
        <v>670</v>
      </c>
      <c r="P97" s="83">
        <v>43661.76174768519</v>
      </c>
      <c r="Q97" s="81" t="s">
        <v>676</v>
      </c>
      <c r="R97" s="81"/>
      <c r="S97" s="81"/>
      <c r="T97" s="81" t="s">
        <v>820</v>
      </c>
      <c r="U97" s="81"/>
      <c r="V97" s="85" t="s">
        <v>951</v>
      </c>
      <c r="W97" s="83">
        <v>43661.76174768519</v>
      </c>
      <c r="X97" s="87">
        <v>43661</v>
      </c>
      <c r="Y97" s="89" t="s">
        <v>1208</v>
      </c>
      <c r="Z97" s="85" t="s">
        <v>1631</v>
      </c>
      <c r="AA97" s="81"/>
      <c r="AB97" s="81"/>
      <c r="AC97" s="89" t="s">
        <v>2096</v>
      </c>
      <c r="AD97" s="81"/>
      <c r="AE97" s="81" t="b">
        <v>0</v>
      </c>
      <c r="AF97" s="81">
        <v>0</v>
      </c>
      <c r="AG97" s="89" t="s">
        <v>2530</v>
      </c>
      <c r="AH97" s="81" t="b">
        <v>0</v>
      </c>
      <c r="AI97" s="81" t="s">
        <v>2546</v>
      </c>
      <c r="AJ97" s="81"/>
      <c r="AK97" s="89" t="s">
        <v>2530</v>
      </c>
      <c r="AL97" s="81" t="b">
        <v>0</v>
      </c>
      <c r="AM97" s="81">
        <v>2794</v>
      </c>
      <c r="AN97" s="89" t="s">
        <v>2478</v>
      </c>
      <c r="AO97" s="81" t="s">
        <v>2559</v>
      </c>
      <c r="AP97" s="81" t="b">
        <v>0</v>
      </c>
      <c r="AQ97" s="89" t="s">
        <v>2478</v>
      </c>
      <c r="AR97" s="81" t="s">
        <v>178</v>
      </c>
      <c r="AS97" s="81">
        <v>0</v>
      </c>
      <c r="AT97" s="81">
        <v>0</v>
      </c>
      <c r="AU97" s="81"/>
      <c r="AV97" s="81"/>
      <c r="AW97" s="81"/>
      <c r="AX97" s="81"/>
      <c r="AY97" s="81"/>
      <c r="AZ97" s="81"/>
      <c r="BA97" s="81"/>
      <c r="BB97" s="81"/>
      <c r="BC97" s="80" t="str">
        <f>REPLACE(INDEX(GroupVertices[Group],MATCH(Edges[[#This Row],[Vertex 1]],GroupVertices[Vertex],0)),1,1,"")</f>
        <v>8</v>
      </c>
      <c r="BD97" s="80" t="str">
        <f>REPLACE(INDEX(GroupVertices[Group],MATCH(Edges[[#This Row],[Vertex 2]],GroupVertices[Vertex],0)),1,1,"")</f>
        <v>1</v>
      </c>
    </row>
    <row r="98" spans="1:56" ht="15">
      <c r="A98" s="66" t="s">
        <v>254</v>
      </c>
      <c r="B98" s="66" t="s">
        <v>630</v>
      </c>
      <c r="C98" s="67"/>
      <c r="D98" s="68"/>
      <c r="E98" s="69"/>
      <c r="F98" s="70"/>
      <c r="G98" s="67"/>
      <c r="H98" s="71"/>
      <c r="I98" s="72"/>
      <c r="J98" s="72"/>
      <c r="K98" s="34" t="s">
        <v>65</v>
      </c>
      <c r="L98" s="79">
        <v>98</v>
      </c>
      <c r="M98" s="79"/>
      <c r="N98" s="74"/>
      <c r="O98" s="81" t="s">
        <v>670</v>
      </c>
      <c r="P98" s="83">
        <v>43661.76174768519</v>
      </c>
      <c r="Q98" s="81" t="s">
        <v>676</v>
      </c>
      <c r="R98" s="81"/>
      <c r="S98" s="81"/>
      <c r="T98" s="81" t="s">
        <v>820</v>
      </c>
      <c r="U98" s="81"/>
      <c r="V98" s="85" t="s">
        <v>951</v>
      </c>
      <c r="W98" s="83">
        <v>43661.76174768519</v>
      </c>
      <c r="X98" s="87">
        <v>43661</v>
      </c>
      <c r="Y98" s="89" t="s">
        <v>1208</v>
      </c>
      <c r="Z98" s="85" t="s">
        <v>1631</v>
      </c>
      <c r="AA98" s="81"/>
      <c r="AB98" s="81"/>
      <c r="AC98" s="89" t="s">
        <v>2096</v>
      </c>
      <c r="AD98" s="81"/>
      <c r="AE98" s="81" t="b">
        <v>0</v>
      </c>
      <c r="AF98" s="81">
        <v>0</v>
      </c>
      <c r="AG98" s="89" t="s">
        <v>2530</v>
      </c>
      <c r="AH98" s="81" t="b">
        <v>0</v>
      </c>
      <c r="AI98" s="81" t="s">
        <v>2546</v>
      </c>
      <c r="AJ98" s="81"/>
      <c r="AK98" s="89" t="s">
        <v>2530</v>
      </c>
      <c r="AL98" s="81" t="b">
        <v>0</v>
      </c>
      <c r="AM98" s="81">
        <v>2794</v>
      </c>
      <c r="AN98" s="89" t="s">
        <v>2478</v>
      </c>
      <c r="AO98" s="81" t="s">
        <v>2559</v>
      </c>
      <c r="AP98" s="81" t="b">
        <v>0</v>
      </c>
      <c r="AQ98" s="89" t="s">
        <v>2478</v>
      </c>
      <c r="AR98" s="81" t="s">
        <v>178</v>
      </c>
      <c r="AS98" s="81">
        <v>0</v>
      </c>
      <c r="AT98" s="81">
        <v>0</v>
      </c>
      <c r="AU98" s="81"/>
      <c r="AV98" s="81"/>
      <c r="AW98" s="81"/>
      <c r="AX98" s="81"/>
      <c r="AY98" s="81"/>
      <c r="AZ98" s="81"/>
      <c r="BA98" s="81"/>
      <c r="BB98" s="81"/>
      <c r="BC98" s="80" t="str">
        <f>REPLACE(INDEX(GroupVertices[Group],MATCH(Edges[[#This Row],[Vertex 1]],GroupVertices[Vertex],0)),1,1,"")</f>
        <v>8</v>
      </c>
      <c r="BD98" s="80" t="str">
        <f>REPLACE(INDEX(GroupVertices[Group],MATCH(Edges[[#This Row],[Vertex 2]],GroupVertices[Vertex],0)),1,1,"")</f>
        <v>8</v>
      </c>
    </row>
    <row r="99" spans="1:56" ht="15">
      <c r="A99" s="66" t="s">
        <v>255</v>
      </c>
      <c r="B99" s="66" t="s">
        <v>616</v>
      </c>
      <c r="C99" s="67"/>
      <c r="D99" s="68"/>
      <c r="E99" s="69"/>
      <c r="F99" s="70"/>
      <c r="G99" s="67"/>
      <c r="H99" s="71"/>
      <c r="I99" s="72"/>
      <c r="J99" s="72"/>
      <c r="K99" s="34" t="s">
        <v>65</v>
      </c>
      <c r="L99" s="79">
        <v>99</v>
      </c>
      <c r="M99" s="79"/>
      <c r="N99" s="74"/>
      <c r="O99" s="81" t="s">
        <v>669</v>
      </c>
      <c r="P99" s="83">
        <v>43661.761782407404</v>
      </c>
      <c r="Q99" s="81" t="s">
        <v>697</v>
      </c>
      <c r="R99" s="85" t="s">
        <v>5497</v>
      </c>
      <c r="S99" s="81" t="s">
        <v>5518</v>
      </c>
      <c r="T99" s="81" t="s">
        <v>820</v>
      </c>
      <c r="U99" s="81"/>
      <c r="V99" s="85" t="s">
        <v>952</v>
      </c>
      <c r="W99" s="83">
        <v>43661.761782407404</v>
      </c>
      <c r="X99" s="87">
        <v>43661</v>
      </c>
      <c r="Y99" s="89" t="s">
        <v>1209</v>
      </c>
      <c r="Z99" s="85" t="s">
        <v>1632</v>
      </c>
      <c r="AA99" s="81"/>
      <c r="AB99" s="81"/>
      <c r="AC99" s="89" t="s">
        <v>2097</v>
      </c>
      <c r="AD99" s="81"/>
      <c r="AE99" s="81" t="b">
        <v>0</v>
      </c>
      <c r="AF99" s="81">
        <v>0</v>
      </c>
      <c r="AG99" s="89" t="s">
        <v>2530</v>
      </c>
      <c r="AH99" s="81" t="b">
        <v>0</v>
      </c>
      <c r="AI99" s="81" t="s">
        <v>2546</v>
      </c>
      <c r="AJ99" s="81"/>
      <c r="AK99" s="89" t="s">
        <v>2530</v>
      </c>
      <c r="AL99" s="81" t="b">
        <v>0</v>
      </c>
      <c r="AM99" s="81">
        <v>93</v>
      </c>
      <c r="AN99" s="89" t="s">
        <v>2504</v>
      </c>
      <c r="AO99" s="81" t="s">
        <v>2559</v>
      </c>
      <c r="AP99" s="81" t="b">
        <v>0</v>
      </c>
      <c r="AQ99" s="89" t="s">
        <v>2504</v>
      </c>
      <c r="AR99" s="81" t="s">
        <v>178</v>
      </c>
      <c r="AS99" s="81">
        <v>0</v>
      </c>
      <c r="AT99" s="81">
        <v>0</v>
      </c>
      <c r="AU99" s="81"/>
      <c r="AV99" s="81"/>
      <c r="AW99" s="81"/>
      <c r="AX99" s="81"/>
      <c r="AY99" s="81"/>
      <c r="AZ99" s="81"/>
      <c r="BA99" s="81"/>
      <c r="BB99" s="81"/>
      <c r="BC99" s="80" t="str">
        <f>REPLACE(INDEX(GroupVertices[Group],MATCH(Edges[[#This Row],[Vertex 1]],GroupVertices[Vertex],0)),1,1,"")</f>
        <v>3</v>
      </c>
      <c r="BD99" s="80" t="str">
        <f>REPLACE(INDEX(GroupVertices[Group],MATCH(Edges[[#This Row],[Vertex 2]],GroupVertices[Vertex],0)),1,1,"")</f>
        <v>3</v>
      </c>
    </row>
    <row r="100" spans="1:56" ht="15">
      <c r="A100" s="66" t="s">
        <v>256</v>
      </c>
      <c r="B100" s="66" t="s">
        <v>616</v>
      </c>
      <c r="C100" s="67"/>
      <c r="D100" s="68"/>
      <c r="E100" s="69"/>
      <c r="F100" s="70"/>
      <c r="G100" s="67"/>
      <c r="H100" s="71"/>
      <c r="I100" s="72"/>
      <c r="J100" s="72"/>
      <c r="K100" s="34" t="s">
        <v>65</v>
      </c>
      <c r="L100" s="79">
        <v>100</v>
      </c>
      <c r="M100" s="79"/>
      <c r="N100" s="74"/>
      <c r="O100" s="81" t="s">
        <v>669</v>
      </c>
      <c r="P100" s="83">
        <v>43661.76179398148</v>
      </c>
      <c r="Q100" s="81" t="s">
        <v>697</v>
      </c>
      <c r="R100" s="85" t="s">
        <v>5497</v>
      </c>
      <c r="S100" s="81" t="s">
        <v>5518</v>
      </c>
      <c r="T100" s="81" t="s">
        <v>820</v>
      </c>
      <c r="U100" s="81"/>
      <c r="V100" s="85" t="s">
        <v>953</v>
      </c>
      <c r="W100" s="83">
        <v>43661.76179398148</v>
      </c>
      <c r="X100" s="87">
        <v>43661</v>
      </c>
      <c r="Y100" s="89" t="s">
        <v>1210</v>
      </c>
      <c r="Z100" s="85" t="s">
        <v>1633</v>
      </c>
      <c r="AA100" s="81"/>
      <c r="AB100" s="81"/>
      <c r="AC100" s="89" t="s">
        <v>2098</v>
      </c>
      <c r="AD100" s="81"/>
      <c r="AE100" s="81" t="b">
        <v>0</v>
      </c>
      <c r="AF100" s="81">
        <v>0</v>
      </c>
      <c r="AG100" s="89" t="s">
        <v>2530</v>
      </c>
      <c r="AH100" s="81" t="b">
        <v>0</v>
      </c>
      <c r="AI100" s="81" t="s">
        <v>2546</v>
      </c>
      <c r="AJ100" s="81"/>
      <c r="AK100" s="89" t="s">
        <v>2530</v>
      </c>
      <c r="AL100" s="81" t="b">
        <v>0</v>
      </c>
      <c r="AM100" s="81">
        <v>93</v>
      </c>
      <c r="AN100" s="89" t="s">
        <v>2504</v>
      </c>
      <c r="AO100" s="81" t="s">
        <v>2562</v>
      </c>
      <c r="AP100" s="81" t="b">
        <v>0</v>
      </c>
      <c r="AQ100" s="89" t="s">
        <v>2504</v>
      </c>
      <c r="AR100" s="81" t="s">
        <v>178</v>
      </c>
      <c r="AS100" s="81">
        <v>0</v>
      </c>
      <c r="AT100" s="81">
        <v>0</v>
      </c>
      <c r="AU100" s="81"/>
      <c r="AV100" s="81"/>
      <c r="AW100" s="81"/>
      <c r="AX100" s="81"/>
      <c r="AY100" s="81"/>
      <c r="AZ100" s="81"/>
      <c r="BA100" s="81"/>
      <c r="BB100" s="81"/>
      <c r="BC100" s="80" t="str">
        <f>REPLACE(INDEX(GroupVertices[Group],MATCH(Edges[[#This Row],[Vertex 1]],GroupVertices[Vertex],0)),1,1,"")</f>
        <v>3</v>
      </c>
      <c r="BD100" s="80" t="str">
        <f>REPLACE(INDEX(GroupVertices[Group],MATCH(Edges[[#This Row],[Vertex 2]],GroupVertices[Vertex],0)),1,1,"")</f>
        <v>3</v>
      </c>
    </row>
    <row r="101" spans="1:56" ht="15">
      <c r="A101" s="66" t="s">
        <v>257</v>
      </c>
      <c r="B101" s="66" t="s">
        <v>610</v>
      </c>
      <c r="C101" s="67"/>
      <c r="D101" s="68"/>
      <c r="E101" s="69"/>
      <c r="F101" s="70"/>
      <c r="G101" s="67"/>
      <c r="H101" s="71"/>
      <c r="I101" s="72"/>
      <c r="J101" s="72"/>
      <c r="K101" s="34" t="s">
        <v>65</v>
      </c>
      <c r="L101" s="79">
        <v>101</v>
      </c>
      <c r="M101" s="79"/>
      <c r="N101" s="74"/>
      <c r="O101" s="81" t="s">
        <v>669</v>
      </c>
      <c r="P101" s="83">
        <v>43661.76179398148</v>
      </c>
      <c r="Q101" s="81" t="s">
        <v>695</v>
      </c>
      <c r="R101" s="81"/>
      <c r="S101" s="81"/>
      <c r="T101" s="81" t="s">
        <v>820</v>
      </c>
      <c r="U101" s="81"/>
      <c r="V101" s="85" t="s">
        <v>954</v>
      </c>
      <c r="W101" s="83">
        <v>43661.76179398148</v>
      </c>
      <c r="X101" s="87">
        <v>43661</v>
      </c>
      <c r="Y101" s="89" t="s">
        <v>1210</v>
      </c>
      <c r="Z101" s="85" t="s">
        <v>1634</v>
      </c>
      <c r="AA101" s="81"/>
      <c r="AB101" s="81"/>
      <c r="AC101" s="89" t="s">
        <v>2099</v>
      </c>
      <c r="AD101" s="81"/>
      <c r="AE101" s="81" t="b">
        <v>0</v>
      </c>
      <c r="AF101" s="81">
        <v>0</v>
      </c>
      <c r="AG101" s="89" t="s">
        <v>2530</v>
      </c>
      <c r="AH101" s="81" t="b">
        <v>0</v>
      </c>
      <c r="AI101" s="81" t="s">
        <v>2546</v>
      </c>
      <c r="AJ101" s="81"/>
      <c r="AK101" s="89" t="s">
        <v>2530</v>
      </c>
      <c r="AL101" s="81" t="b">
        <v>0</v>
      </c>
      <c r="AM101" s="81">
        <v>103</v>
      </c>
      <c r="AN101" s="89" t="s">
        <v>2497</v>
      </c>
      <c r="AO101" s="81" t="s">
        <v>2560</v>
      </c>
      <c r="AP101" s="81" t="b">
        <v>0</v>
      </c>
      <c r="AQ101" s="89" t="s">
        <v>2497</v>
      </c>
      <c r="AR101" s="81" t="s">
        <v>178</v>
      </c>
      <c r="AS101" s="81">
        <v>0</v>
      </c>
      <c r="AT101" s="81">
        <v>0</v>
      </c>
      <c r="AU101" s="81"/>
      <c r="AV101" s="81"/>
      <c r="AW101" s="81"/>
      <c r="AX101" s="81"/>
      <c r="AY101" s="81"/>
      <c r="AZ101" s="81"/>
      <c r="BA101" s="81"/>
      <c r="BB101" s="81"/>
      <c r="BC101" s="80" t="str">
        <f>REPLACE(INDEX(GroupVertices[Group],MATCH(Edges[[#This Row],[Vertex 1]],GroupVertices[Vertex],0)),1,1,"")</f>
        <v>1</v>
      </c>
      <c r="BD101" s="80" t="str">
        <f>REPLACE(INDEX(GroupVertices[Group],MATCH(Edges[[#This Row],[Vertex 2]],GroupVertices[Vertex],0)),1,1,"")</f>
        <v>1</v>
      </c>
    </row>
    <row r="102" spans="1:56" ht="15">
      <c r="A102" s="66" t="s">
        <v>257</v>
      </c>
      <c r="B102" s="66" t="s">
        <v>593</v>
      </c>
      <c r="C102" s="67"/>
      <c r="D102" s="68"/>
      <c r="E102" s="69"/>
      <c r="F102" s="70"/>
      <c r="G102" s="67"/>
      <c r="H102" s="71"/>
      <c r="I102" s="72"/>
      <c r="J102" s="72"/>
      <c r="K102" s="34" t="s">
        <v>65</v>
      </c>
      <c r="L102" s="79">
        <v>102</v>
      </c>
      <c r="M102" s="79"/>
      <c r="N102" s="74"/>
      <c r="O102" s="81" t="s">
        <v>670</v>
      </c>
      <c r="P102" s="83">
        <v>43661.76179398148</v>
      </c>
      <c r="Q102" s="81" t="s">
        <v>695</v>
      </c>
      <c r="R102" s="81"/>
      <c r="S102" s="81"/>
      <c r="T102" s="81" t="s">
        <v>820</v>
      </c>
      <c r="U102" s="81"/>
      <c r="V102" s="85" t="s">
        <v>954</v>
      </c>
      <c r="W102" s="83">
        <v>43661.76179398148</v>
      </c>
      <c r="X102" s="87">
        <v>43661</v>
      </c>
      <c r="Y102" s="89" t="s">
        <v>1210</v>
      </c>
      <c r="Z102" s="85" t="s">
        <v>1634</v>
      </c>
      <c r="AA102" s="81"/>
      <c r="AB102" s="81"/>
      <c r="AC102" s="89" t="s">
        <v>2099</v>
      </c>
      <c r="AD102" s="81"/>
      <c r="AE102" s="81" t="b">
        <v>0</v>
      </c>
      <c r="AF102" s="81">
        <v>0</v>
      </c>
      <c r="AG102" s="89" t="s">
        <v>2530</v>
      </c>
      <c r="AH102" s="81" t="b">
        <v>0</v>
      </c>
      <c r="AI102" s="81" t="s">
        <v>2546</v>
      </c>
      <c r="AJ102" s="81"/>
      <c r="AK102" s="89" t="s">
        <v>2530</v>
      </c>
      <c r="AL102" s="81" t="b">
        <v>0</v>
      </c>
      <c r="AM102" s="81">
        <v>103</v>
      </c>
      <c r="AN102" s="89" t="s">
        <v>2497</v>
      </c>
      <c r="AO102" s="81" t="s">
        <v>2560</v>
      </c>
      <c r="AP102" s="81" t="b">
        <v>0</v>
      </c>
      <c r="AQ102" s="89" t="s">
        <v>2497</v>
      </c>
      <c r="AR102" s="81" t="s">
        <v>178</v>
      </c>
      <c r="AS102" s="81">
        <v>0</v>
      </c>
      <c r="AT102" s="81">
        <v>0</v>
      </c>
      <c r="AU102" s="81"/>
      <c r="AV102" s="81"/>
      <c r="AW102" s="81"/>
      <c r="AX102" s="81"/>
      <c r="AY102" s="81"/>
      <c r="AZ102" s="81"/>
      <c r="BA102" s="81"/>
      <c r="BB102" s="81"/>
      <c r="BC102" s="80" t="str">
        <f>REPLACE(INDEX(GroupVertices[Group],MATCH(Edges[[#This Row],[Vertex 1]],GroupVertices[Vertex],0)),1,1,"")</f>
        <v>1</v>
      </c>
      <c r="BD102" s="80" t="str">
        <f>REPLACE(INDEX(GroupVertices[Group],MATCH(Edges[[#This Row],[Vertex 2]],GroupVertices[Vertex],0)),1,1,"")</f>
        <v>1</v>
      </c>
    </row>
    <row r="103" spans="1:56" ht="15">
      <c r="A103" s="66" t="s">
        <v>258</v>
      </c>
      <c r="B103" s="66" t="s">
        <v>616</v>
      </c>
      <c r="C103" s="67"/>
      <c r="D103" s="68"/>
      <c r="E103" s="69"/>
      <c r="F103" s="70"/>
      <c r="G103" s="67"/>
      <c r="H103" s="71"/>
      <c r="I103" s="72"/>
      <c r="J103" s="72"/>
      <c r="K103" s="34" t="s">
        <v>65</v>
      </c>
      <c r="L103" s="79">
        <v>103</v>
      </c>
      <c r="M103" s="79"/>
      <c r="N103" s="74"/>
      <c r="O103" s="81" t="s">
        <v>669</v>
      </c>
      <c r="P103" s="83">
        <v>43661.761921296296</v>
      </c>
      <c r="Q103" s="81" t="s">
        <v>697</v>
      </c>
      <c r="R103" s="85" t="s">
        <v>5497</v>
      </c>
      <c r="S103" s="81" t="s">
        <v>5518</v>
      </c>
      <c r="T103" s="81" t="s">
        <v>820</v>
      </c>
      <c r="U103" s="81"/>
      <c r="V103" s="85" t="s">
        <v>955</v>
      </c>
      <c r="W103" s="83">
        <v>43661.761921296296</v>
      </c>
      <c r="X103" s="87">
        <v>43661</v>
      </c>
      <c r="Y103" s="89" t="s">
        <v>1211</v>
      </c>
      <c r="Z103" s="85" t="s">
        <v>1635</v>
      </c>
      <c r="AA103" s="81"/>
      <c r="AB103" s="81"/>
      <c r="AC103" s="89" t="s">
        <v>2100</v>
      </c>
      <c r="AD103" s="81"/>
      <c r="AE103" s="81" t="b">
        <v>0</v>
      </c>
      <c r="AF103" s="81">
        <v>0</v>
      </c>
      <c r="AG103" s="89" t="s">
        <v>2530</v>
      </c>
      <c r="AH103" s="81" t="b">
        <v>0</v>
      </c>
      <c r="AI103" s="81" t="s">
        <v>2546</v>
      </c>
      <c r="AJ103" s="81"/>
      <c r="AK103" s="89" t="s">
        <v>2530</v>
      </c>
      <c r="AL103" s="81" t="b">
        <v>0</v>
      </c>
      <c r="AM103" s="81">
        <v>93</v>
      </c>
      <c r="AN103" s="89" t="s">
        <v>2504</v>
      </c>
      <c r="AO103" s="81" t="s">
        <v>2560</v>
      </c>
      <c r="AP103" s="81" t="b">
        <v>0</v>
      </c>
      <c r="AQ103" s="89" t="s">
        <v>2504</v>
      </c>
      <c r="AR103" s="81" t="s">
        <v>178</v>
      </c>
      <c r="AS103" s="81">
        <v>0</v>
      </c>
      <c r="AT103" s="81">
        <v>0</v>
      </c>
      <c r="AU103" s="81"/>
      <c r="AV103" s="81"/>
      <c r="AW103" s="81"/>
      <c r="AX103" s="81"/>
      <c r="AY103" s="81"/>
      <c r="AZ103" s="81"/>
      <c r="BA103" s="81"/>
      <c r="BB103" s="81"/>
      <c r="BC103" s="80" t="str">
        <f>REPLACE(INDEX(GroupVertices[Group],MATCH(Edges[[#This Row],[Vertex 1]],GroupVertices[Vertex],0)),1,1,"")</f>
        <v>3</v>
      </c>
      <c r="BD103" s="80" t="str">
        <f>REPLACE(INDEX(GroupVertices[Group],MATCH(Edges[[#This Row],[Vertex 2]],GroupVertices[Vertex],0)),1,1,"")</f>
        <v>3</v>
      </c>
    </row>
    <row r="104" spans="1:56" ht="15">
      <c r="A104" s="66" t="s">
        <v>259</v>
      </c>
      <c r="B104" s="66" t="s">
        <v>616</v>
      </c>
      <c r="C104" s="67"/>
      <c r="D104" s="68"/>
      <c r="E104" s="69"/>
      <c r="F104" s="70"/>
      <c r="G104" s="67"/>
      <c r="H104" s="71"/>
      <c r="I104" s="72"/>
      <c r="J104" s="72"/>
      <c r="K104" s="34" t="s">
        <v>65</v>
      </c>
      <c r="L104" s="79">
        <v>104</v>
      </c>
      <c r="M104" s="79"/>
      <c r="N104" s="74"/>
      <c r="O104" s="81" t="s">
        <v>669</v>
      </c>
      <c r="P104" s="83">
        <v>43661.761979166666</v>
      </c>
      <c r="Q104" s="81" t="s">
        <v>697</v>
      </c>
      <c r="R104" s="85" t="s">
        <v>5497</v>
      </c>
      <c r="S104" s="81" t="s">
        <v>5518</v>
      </c>
      <c r="T104" s="81" t="s">
        <v>820</v>
      </c>
      <c r="U104" s="81"/>
      <c r="V104" s="85" t="s">
        <v>956</v>
      </c>
      <c r="W104" s="83">
        <v>43661.761979166666</v>
      </c>
      <c r="X104" s="87">
        <v>43661</v>
      </c>
      <c r="Y104" s="89" t="s">
        <v>1212</v>
      </c>
      <c r="Z104" s="85" t="s">
        <v>1636</v>
      </c>
      <c r="AA104" s="81"/>
      <c r="AB104" s="81"/>
      <c r="AC104" s="89" t="s">
        <v>2101</v>
      </c>
      <c r="AD104" s="81"/>
      <c r="AE104" s="81" t="b">
        <v>0</v>
      </c>
      <c r="AF104" s="81">
        <v>0</v>
      </c>
      <c r="AG104" s="89" t="s">
        <v>2530</v>
      </c>
      <c r="AH104" s="81" t="b">
        <v>0</v>
      </c>
      <c r="AI104" s="81" t="s">
        <v>2546</v>
      </c>
      <c r="AJ104" s="81"/>
      <c r="AK104" s="89" t="s">
        <v>2530</v>
      </c>
      <c r="AL104" s="81" t="b">
        <v>0</v>
      </c>
      <c r="AM104" s="81">
        <v>93</v>
      </c>
      <c r="AN104" s="89" t="s">
        <v>2504</v>
      </c>
      <c r="AO104" s="81" t="s">
        <v>2559</v>
      </c>
      <c r="AP104" s="81" t="b">
        <v>0</v>
      </c>
      <c r="AQ104" s="89" t="s">
        <v>2504</v>
      </c>
      <c r="AR104" s="81" t="s">
        <v>178</v>
      </c>
      <c r="AS104" s="81">
        <v>0</v>
      </c>
      <c r="AT104" s="81">
        <v>0</v>
      </c>
      <c r="AU104" s="81"/>
      <c r="AV104" s="81"/>
      <c r="AW104" s="81"/>
      <c r="AX104" s="81"/>
      <c r="AY104" s="81"/>
      <c r="AZ104" s="81"/>
      <c r="BA104" s="81"/>
      <c r="BB104" s="81"/>
      <c r="BC104" s="80" t="str">
        <f>REPLACE(INDEX(GroupVertices[Group],MATCH(Edges[[#This Row],[Vertex 1]],GroupVertices[Vertex],0)),1,1,"")</f>
        <v>3</v>
      </c>
      <c r="BD104" s="80" t="str">
        <f>REPLACE(INDEX(GroupVertices[Group],MATCH(Edges[[#This Row],[Vertex 2]],GroupVertices[Vertex],0)),1,1,"")</f>
        <v>3</v>
      </c>
    </row>
    <row r="105" spans="1:56" ht="15">
      <c r="A105" s="66" t="s">
        <v>260</v>
      </c>
      <c r="B105" s="66" t="s">
        <v>594</v>
      </c>
      <c r="C105" s="67"/>
      <c r="D105" s="68"/>
      <c r="E105" s="69"/>
      <c r="F105" s="70"/>
      <c r="G105" s="67"/>
      <c r="H105" s="71"/>
      <c r="I105" s="72"/>
      <c r="J105" s="72"/>
      <c r="K105" s="34" t="s">
        <v>65</v>
      </c>
      <c r="L105" s="79">
        <v>105</v>
      </c>
      <c r="M105" s="79"/>
      <c r="N105" s="74"/>
      <c r="O105" s="81" t="s">
        <v>669</v>
      </c>
      <c r="P105" s="83">
        <v>43661.76200231481</v>
      </c>
      <c r="Q105" s="81" t="s">
        <v>676</v>
      </c>
      <c r="R105" s="81"/>
      <c r="S105" s="81"/>
      <c r="T105" s="81" t="s">
        <v>820</v>
      </c>
      <c r="U105" s="81"/>
      <c r="V105" s="85" t="s">
        <v>957</v>
      </c>
      <c r="W105" s="83">
        <v>43661.76200231481</v>
      </c>
      <c r="X105" s="87">
        <v>43661</v>
      </c>
      <c r="Y105" s="89" t="s">
        <v>1213</v>
      </c>
      <c r="Z105" s="85" t="s">
        <v>1637</v>
      </c>
      <c r="AA105" s="81"/>
      <c r="AB105" s="81"/>
      <c r="AC105" s="89" t="s">
        <v>2102</v>
      </c>
      <c r="AD105" s="81"/>
      <c r="AE105" s="81" t="b">
        <v>0</v>
      </c>
      <c r="AF105" s="81">
        <v>0</v>
      </c>
      <c r="AG105" s="89" t="s">
        <v>2530</v>
      </c>
      <c r="AH105" s="81" t="b">
        <v>0</v>
      </c>
      <c r="AI105" s="81" t="s">
        <v>2546</v>
      </c>
      <c r="AJ105" s="81"/>
      <c r="AK105" s="89" t="s">
        <v>2530</v>
      </c>
      <c r="AL105" s="81" t="b">
        <v>0</v>
      </c>
      <c r="AM105" s="81">
        <v>2794</v>
      </c>
      <c r="AN105" s="89" t="s">
        <v>2478</v>
      </c>
      <c r="AO105" s="81" t="s">
        <v>2559</v>
      </c>
      <c r="AP105" s="81" t="b">
        <v>0</v>
      </c>
      <c r="AQ105" s="89" t="s">
        <v>2478</v>
      </c>
      <c r="AR105" s="81" t="s">
        <v>178</v>
      </c>
      <c r="AS105" s="81">
        <v>0</v>
      </c>
      <c r="AT105" s="81">
        <v>0</v>
      </c>
      <c r="AU105" s="81"/>
      <c r="AV105" s="81"/>
      <c r="AW105" s="81"/>
      <c r="AX105" s="81"/>
      <c r="AY105" s="81"/>
      <c r="AZ105" s="81"/>
      <c r="BA105" s="81"/>
      <c r="BB105" s="81"/>
      <c r="BC105" s="80" t="str">
        <f>REPLACE(INDEX(GroupVertices[Group],MATCH(Edges[[#This Row],[Vertex 1]],GroupVertices[Vertex],0)),1,1,"")</f>
        <v>8</v>
      </c>
      <c r="BD105" s="80" t="str">
        <f>REPLACE(INDEX(GroupVertices[Group],MATCH(Edges[[#This Row],[Vertex 2]],GroupVertices[Vertex],0)),1,1,"")</f>
        <v>2</v>
      </c>
    </row>
    <row r="106" spans="1:56" ht="15">
      <c r="A106" s="66" t="s">
        <v>260</v>
      </c>
      <c r="B106" s="66" t="s">
        <v>593</v>
      </c>
      <c r="C106" s="67"/>
      <c r="D106" s="68"/>
      <c r="E106" s="69"/>
      <c r="F106" s="70"/>
      <c r="G106" s="67"/>
      <c r="H106" s="71"/>
      <c r="I106" s="72"/>
      <c r="J106" s="72"/>
      <c r="K106" s="34" t="s">
        <v>65</v>
      </c>
      <c r="L106" s="79">
        <v>106</v>
      </c>
      <c r="M106" s="79"/>
      <c r="N106" s="74"/>
      <c r="O106" s="81" t="s">
        <v>670</v>
      </c>
      <c r="P106" s="83">
        <v>43661.76200231481</v>
      </c>
      <c r="Q106" s="81" t="s">
        <v>676</v>
      </c>
      <c r="R106" s="81"/>
      <c r="S106" s="81"/>
      <c r="T106" s="81" t="s">
        <v>820</v>
      </c>
      <c r="U106" s="81"/>
      <c r="V106" s="85" t="s">
        <v>957</v>
      </c>
      <c r="W106" s="83">
        <v>43661.76200231481</v>
      </c>
      <c r="X106" s="87">
        <v>43661</v>
      </c>
      <c r="Y106" s="89" t="s">
        <v>1213</v>
      </c>
      <c r="Z106" s="85" t="s">
        <v>1637</v>
      </c>
      <c r="AA106" s="81"/>
      <c r="AB106" s="81"/>
      <c r="AC106" s="89" t="s">
        <v>2102</v>
      </c>
      <c r="AD106" s="81"/>
      <c r="AE106" s="81" t="b">
        <v>0</v>
      </c>
      <c r="AF106" s="81">
        <v>0</v>
      </c>
      <c r="AG106" s="89" t="s">
        <v>2530</v>
      </c>
      <c r="AH106" s="81" t="b">
        <v>0</v>
      </c>
      <c r="AI106" s="81" t="s">
        <v>2546</v>
      </c>
      <c r="AJ106" s="81"/>
      <c r="AK106" s="89" t="s">
        <v>2530</v>
      </c>
      <c r="AL106" s="81" t="b">
        <v>0</v>
      </c>
      <c r="AM106" s="81">
        <v>2794</v>
      </c>
      <c r="AN106" s="89" t="s">
        <v>2478</v>
      </c>
      <c r="AO106" s="81" t="s">
        <v>2559</v>
      </c>
      <c r="AP106" s="81" t="b">
        <v>0</v>
      </c>
      <c r="AQ106" s="89" t="s">
        <v>2478</v>
      </c>
      <c r="AR106" s="81" t="s">
        <v>178</v>
      </c>
      <c r="AS106" s="81">
        <v>0</v>
      </c>
      <c r="AT106" s="81">
        <v>0</v>
      </c>
      <c r="AU106" s="81"/>
      <c r="AV106" s="81"/>
      <c r="AW106" s="81"/>
      <c r="AX106" s="81"/>
      <c r="AY106" s="81"/>
      <c r="AZ106" s="81"/>
      <c r="BA106" s="81"/>
      <c r="BB106" s="81"/>
      <c r="BC106" s="80" t="str">
        <f>REPLACE(INDEX(GroupVertices[Group],MATCH(Edges[[#This Row],[Vertex 1]],GroupVertices[Vertex],0)),1,1,"")</f>
        <v>8</v>
      </c>
      <c r="BD106" s="80" t="str">
        <f>REPLACE(INDEX(GroupVertices[Group],MATCH(Edges[[#This Row],[Vertex 2]],GroupVertices[Vertex],0)),1,1,"")</f>
        <v>1</v>
      </c>
    </row>
    <row r="107" spans="1:56" ht="15">
      <c r="A107" s="66" t="s">
        <v>260</v>
      </c>
      <c r="B107" s="66" t="s">
        <v>630</v>
      </c>
      <c r="C107" s="67"/>
      <c r="D107" s="68"/>
      <c r="E107" s="69"/>
      <c r="F107" s="70"/>
      <c r="G107" s="67"/>
      <c r="H107" s="71"/>
      <c r="I107" s="72"/>
      <c r="J107" s="72"/>
      <c r="K107" s="34" t="s">
        <v>65</v>
      </c>
      <c r="L107" s="79">
        <v>107</v>
      </c>
      <c r="M107" s="79"/>
      <c r="N107" s="74"/>
      <c r="O107" s="81" t="s">
        <v>670</v>
      </c>
      <c r="P107" s="83">
        <v>43661.76200231481</v>
      </c>
      <c r="Q107" s="81" t="s">
        <v>676</v>
      </c>
      <c r="R107" s="81"/>
      <c r="S107" s="81"/>
      <c r="T107" s="81" t="s">
        <v>820</v>
      </c>
      <c r="U107" s="81"/>
      <c r="V107" s="85" t="s">
        <v>957</v>
      </c>
      <c r="W107" s="83">
        <v>43661.76200231481</v>
      </c>
      <c r="X107" s="87">
        <v>43661</v>
      </c>
      <c r="Y107" s="89" t="s">
        <v>1213</v>
      </c>
      <c r="Z107" s="85" t="s">
        <v>1637</v>
      </c>
      <c r="AA107" s="81"/>
      <c r="AB107" s="81"/>
      <c r="AC107" s="89" t="s">
        <v>2102</v>
      </c>
      <c r="AD107" s="81"/>
      <c r="AE107" s="81" t="b">
        <v>0</v>
      </c>
      <c r="AF107" s="81">
        <v>0</v>
      </c>
      <c r="AG107" s="89" t="s">
        <v>2530</v>
      </c>
      <c r="AH107" s="81" t="b">
        <v>0</v>
      </c>
      <c r="AI107" s="81" t="s">
        <v>2546</v>
      </c>
      <c r="AJ107" s="81"/>
      <c r="AK107" s="89" t="s">
        <v>2530</v>
      </c>
      <c r="AL107" s="81" t="b">
        <v>0</v>
      </c>
      <c r="AM107" s="81">
        <v>2794</v>
      </c>
      <c r="AN107" s="89" t="s">
        <v>2478</v>
      </c>
      <c r="AO107" s="81" t="s">
        <v>2559</v>
      </c>
      <c r="AP107" s="81" t="b">
        <v>0</v>
      </c>
      <c r="AQ107" s="89" t="s">
        <v>2478</v>
      </c>
      <c r="AR107" s="81" t="s">
        <v>178</v>
      </c>
      <c r="AS107" s="81">
        <v>0</v>
      </c>
      <c r="AT107" s="81">
        <v>0</v>
      </c>
      <c r="AU107" s="81"/>
      <c r="AV107" s="81"/>
      <c r="AW107" s="81"/>
      <c r="AX107" s="81"/>
      <c r="AY107" s="81"/>
      <c r="AZ107" s="81"/>
      <c r="BA107" s="81"/>
      <c r="BB107" s="81"/>
      <c r="BC107" s="80" t="str">
        <f>REPLACE(INDEX(GroupVertices[Group],MATCH(Edges[[#This Row],[Vertex 1]],GroupVertices[Vertex],0)),1,1,"")</f>
        <v>8</v>
      </c>
      <c r="BD107" s="80" t="str">
        <f>REPLACE(INDEX(GroupVertices[Group],MATCH(Edges[[#This Row],[Vertex 2]],GroupVertices[Vertex],0)),1,1,"")</f>
        <v>8</v>
      </c>
    </row>
    <row r="108" spans="1:56" ht="15">
      <c r="A108" s="66" t="s">
        <v>261</v>
      </c>
      <c r="B108" s="66" t="s">
        <v>616</v>
      </c>
      <c r="C108" s="67"/>
      <c r="D108" s="68"/>
      <c r="E108" s="69"/>
      <c r="F108" s="70"/>
      <c r="G108" s="67"/>
      <c r="H108" s="71"/>
      <c r="I108" s="72"/>
      <c r="J108" s="72"/>
      <c r="K108" s="34" t="s">
        <v>65</v>
      </c>
      <c r="L108" s="79">
        <v>108</v>
      </c>
      <c r="M108" s="79"/>
      <c r="N108" s="74"/>
      <c r="O108" s="81" t="s">
        <v>669</v>
      </c>
      <c r="P108" s="83">
        <v>43661.76201388889</v>
      </c>
      <c r="Q108" s="81" t="s">
        <v>697</v>
      </c>
      <c r="R108" s="85" t="s">
        <v>5497</v>
      </c>
      <c r="S108" s="81" t="s">
        <v>5518</v>
      </c>
      <c r="T108" s="81" t="s">
        <v>820</v>
      </c>
      <c r="U108" s="81"/>
      <c r="V108" s="85" t="s">
        <v>958</v>
      </c>
      <c r="W108" s="83">
        <v>43661.76201388889</v>
      </c>
      <c r="X108" s="87">
        <v>43661</v>
      </c>
      <c r="Y108" s="89" t="s">
        <v>1214</v>
      </c>
      <c r="Z108" s="85" t="s">
        <v>1638</v>
      </c>
      <c r="AA108" s="81"/>
      <c r="AB108" s="81"/>
      <c r="AC108" s="89" t="s">
        <v>2103</v>
      </c>
      <c r="AD108" s="81"/>
      <c r="AE108" s="81" t="b">
        <v>0</v>
      </c>
      <c r="AF108" s="81">
        <v>0</v>
      </c>
      <c r="AG108" s="89" t="s">
        <v>2530</v>
      </c>
      <c r="AH108" s="81" t="b">
        <v>0</v>
      </c>
      <c r="AI108" s="81" t="s">
        <v>2546</v>
      </c>
      <c r="AJ108" s="81"/>
      <c r="AK108" s="89" t="s">
        <v>2530</v>
      </c>
      <c r="AL108" s="81" t="b">
        <v>0</v>
      </c>
      <c r="AM108" s="81">
        <v>93</v>
      </c>
      <c r="AN108" s="89" t="s">
        <v>2504</v>
      </c>
      <c r="AO108" s="81" t="s">
        <v>2559</v>
      </c>
      <c r="AP108" s="81" t="b">
        <v>0</v>
      </c>
      <c r="AQ108" s="89" t="s">
        <v>2504</v>
      </c>
      <c r="AR108" s="81" t="s">
        <v>178</v>
      </c>
      <c r="AS108" s="81">
        <v>0</v>
      </c>
      <c r="AT108" s="81">
        <v>0</v>
      </c>
      <c r="AU108" s="81"/>
      <c r="AV108" s="81"/>
      <c r="AW108" s="81"/>
      <c r="AX108" s="81"/>
      <c r="AY108" s="81"/>
      <c r="AZ108" s="81"/>
      <c r="BA108" s="81"/>
      <c r="BB108" s="81"/>
      <c r="BC108" s="80" t="str">
        <f>REPLACE(INDEX(GroupVertices[Group],MATCH(Edges[[#This Row],[Vertex 1]],GroupVertices[Vertex],0)),1,1,"")</f>
        <v>3</v>
      </c>
      <c r="BD108" s="80" t="str">
        <f>REPLACE(INDEX(GroupVertices[Group],MATCH(Edges[[#This Row],[Vertex 2]],GroupVertices[Vertex],0)),1,1,"")</f>
        <v>3</v>
      </c>
    </row>
    <row r="109" spans="1:56" ht="15">
      <c r="A109" s="66" t="s">
        <v>262</v>
      </c>
      <c r="B109" s="66" t="s">
        <v>616</v>
      </c>
      <c r="C109" s="67"/>
      <c r="D109" s="68"/>
      <c r="E109" s="69"/>
      <c r="F109" s="70"/>
      <c r="G109" s="67"/>
      <c r="H109" s="71"/>
      <c r="I109" s="72"/>
      <c r="J109" s="72"/>
      <c r="K109" s="34" t="s">
        <v>65</v>
      </c>
      <c r="L109" s="79">
        <v>109</v>
      </c>
      <c r="M109" s="79"/>
      <c r="N109" s="74"/>
      <c r="O109" s="81" t="s">
        <v>669</v>
      </c>
      <c r="P109" s="83">
        <v>43661.762141203704</v>
      </c>
      <c r="Q109" s="81" t="s">
        <v>697</v>
      </c>
      <c r="R109" s="85" t="s">
        <v>5497</v>
      </c>
      <c r="S109" s="81" t="s">
        <v>5518</v>
      </c>
      <c r="T109" s="81" t="s">
        <v>820</v>
      </c>
      <c r="U109" s="81"/>
      <c r="V109" s="85" t="s">
        <v>959</v>
      </c>
      <c r="W109" s="83">
        <v>43661.762141203704</v>
      </c>
      <c r="X109" s="87">
        <v>43661</v>
      </c>
      <c r="Y109" s="89" t="s">
        <v>1215</v>
      </c>
      <c r="Z109" s="85" t="s">
        <v>1639</v>
      </c>
      <c r="AA109" s="81"/>
      <c r="AB109" s="81"/>
      <c r="AC109" s="89" t="s">
        <v>2104</v>
      </c>
      <c r="AD109" s="81"/>
      <c r="AE109" s="81" t="b">
        <v>0</v>
      </c>
      <c r="AF109" s="81">
        <v>0</v>
      </c>
      <c r="AG109" s="89" t="s">
        <v>2530</v>
      </c>
      <c r="AH109" s="81" t="b">
        <v>0</v>
      </c>
      <c r="AI109" s="81" t="s">
        <v>2546</v>
      </c>
      <c r="AJ109" s="81"/>
      <c r="AK109" s="89" t="s">
        <v>2530</v>
      </c>
      <c r="AL109" s="81" t="b">
        <v>0</v>
      </c>
      <c r="AM109" s="81">
        <v>93</v>
      </c>
      <c r="AN109" s="89" t="s">
        <v>2504</v>
      </c>
      <c r="AO109" s="81" t="s">
        <v>2559</v>
      </c>
      <c r="AP109" s="81" t="b">
        <v>0</v>
      </c>
      <c r="AQ109" s="89" t="s">
        <v>2504</v>
      </c>
      <c r="AR109" s="81" t="s">
        <v>178</v>
      </c>
      <c r="AS109" s="81">
        <v>0</v>
      </c>
      <c r="AT109" s="81">
        <v>0</v>
      </c>
      <c r="AU109" s="81"/>
      <c r="AV109" s="81"/>
      <c r="AW109" s="81"/>
      <c r="AX109" s="81"/>
      <c r="AY109" s="81"/>
      <c r="AZ109" s="81"/>
      <c r="BA109" s="81"/>
      <c r="BB109" s="81"/>
      <c r="BC109" s="80" t="str">
        <f>REPLACE(INDEX(GroupVertices[Group],MATCH(Edges[[#This Row],[Vertex 1]],GroupVertices[Vertex],0)),1,1,"")</f>
        <v>3</v>
      </c>
      <c r="BD109" s="80" t="str">
        <f>REPLACE(INDEX(GroupVertices[Group],MATCH(Edges[[#This Row],[Vertex 2]],GroupVertices[Vertex],0)),1,1,"")</f>
        <v>3</v>
      </c>
    </row>
    <row r="110" spans="1:56" ht="15">
      <c r="A110" s="66" t="s">
        <v>263</v>
      </c>
      <c r="B110" s="66" t="s">
        <v>616</v>
      </c>
      <c r="C110" s="67"/>
      <c r="D110" s="68"/>
      <c r="E110" s="69"/>
      <c r="F110" s="70"/>
      <c r="G110" s="67"/>
      <c r="H110" s="71"/>
      <c r="I110" s="72"/>
      <c r="J110" s="72"/>
      <c r="K110" s="34" t="s">
        <v>65</v>
      </c>
      <c r="L110" s="79">
        <v>110</v>
      </c>
      <c r="M110" s="79"/>
      <c r="N110" s="74"/>
      <c r="O110" s="81" t="s">
        <v>669</v>
      </c>
      <c r="P110" s="83">
        <v>43661.76231481481</v>
      </c>
      <c r="Q110" s="81" t="s">
        <v>697</v>
      </c>
      <c r="R110" s="85" t="s">
        <v>5497</v>
      </c>
      <c r="S110" s="81" t="s">
        <v>5518</v>
      </c>
      <c r="T110" s="81" t="s">
        <v>820</v>
      </c>
      <c r="U110" s="81"/>
      <c r="V110" s="85" t="s">
        <v>960</v>
      </c>
      <c r="W110" s="83">
        <v>43661.76231481481</v>
      </c>
      <c r="X110" s="87">
        <v>43661</v>
      </c>
      <c r="Y110" s="89" t="s">
        <v>1216</v>
      </c>
      <c r="Z110" s="85" t="s">
        <v>1640</v>
      </c>
      <c r="AA110" s="81"/>
      <c r="AB110" s="81"/>
      <c r="AC110" s="89" t="s">
        <v>2105</v>
      </c>
      <c r="AD110" s="81"/>
      <c r="AE110" s="81" t="b">
        <v>0</v>
      </c>
      <c r="AF110" s="81">
        <v>0</v>
      </c>
      <c r="AG110" s="89" t="s">
        <v>2530</v>
      </c>
      <c r="AH110" s="81" t="b">
        <v>0</v>
      </c>
      <c r="AI110" s="81" t="s">
        <v>2546</v>
      </c>
      <c r="AJ110" s="81"/>
      <c r="AK110" s="89" t="s">
        <v>2530</v>
      </c>
      <c r="AL110" s="81" t="b">
        <v>0</v>
      </c>
      <c r="AM110" s="81">
        <v>93</v>
      </c>
      <c r="AN110" s="89" t="s">
        <v>2504</v>
      </c>
      <c r="AO110" s="81" t="s">
        <v>2564</v>
      </c>
      <c r="AP110" s="81" t="b">
        <v>0</v>
      </c>
      <c r="AQ110" s="89" t="s">
        <v>2504</v>
      </c>
      <c r="AR110" s="81" t="s">
        <v>178</v>
      </c>
      <c r="AS110" s="81">
        <v>0</v>
      </c>
      <c r="AT110" s="81">
        <v>0</v>
      </c>
      <c r="AU110" s="81"/>
      <c r="AV110" s="81"/>
      <c r="AW110" s="81"/>
      <c r="AX110" s="81"/>
      <c r="AY110" s="81"/>
      <c r="AZ110" s="81"/>
      <c r="BA110" s="81"/>
      <c r="BB110" s="81"/>
      <c r="BC110" s="80" t="str">
        <f>REPLACE(INDEX(GroupVertices[Group],MATCH(Edges[[#This Row],[Vertex 1]],GroupVertices[Vertex],0)),1,1,"")</f>
        <v>3</v>
      </c>
      <c r="BD110" s="80" t="str">
        <f>REPLACE(INDEX(GroupVertices[Group],MATCH(Edges[[#This Row],[Vertex 2]],GroupVertices[Vertex],0)),1,1,"")</f>
        <v>3</v>
      </c>
    </row>
    <row r="111" spans="1:56" ht="15">
      <c r="A111" s="66" t="s">
        <v>264</v>
      </c>
      <c r="B111" s="66" t="s">
        <v>577</v>
      </c>
      <c r="C111" s="67"/>
      <c r="D111" s="68"/>
      <c r="E111" s="69"/>
      <c r="F111" s="70"/>
      <c r="G111" s="67"/>
      <c r="H111" s="71"/>
      <c r="I111" s="72"/>
      <c r="J111" s="72"/>
      <c r="K111" s="34" t="s">
        <v>65</v>
      </c>
      <c r="L111" s="79">
        <v>111</v>
      </c>
      <c r="M111" s="79"/>
      <c r="N111" s="74"/>
      <c r="O111" s="81" t="s">
        <v>669</v>
      </c>
      <c r="P111" s="83">
        <v>43661.76236111111</v>
      </c>
      <c r="Q111" s="81" t="s">
        <v>674</v>
      </c>
      <c r="R111" s="81"/>
      <c r="S111" s="81"/>
      <c r="T111" s="81" t="s">
        <v>820</v>
      </c>
      <c r="U111" s="81"/>
      <c r="V111" s="85" t="s">
        <v>961</v>
      </c>
      <c r="W111" s="83">
        <v>43661.76236111111</v>
      </c>
      <c r="X111" s="87">
        <v>43661</v>
      </c>
      <c r="Y111" s="89" t="s">
        <v>1217</v>
      </c>
      <c r="Z111" s="85" t="s">
        <v>1641</v>
      </c>
      <c r="AA111" s="81"/>
      <c r="AB111" s="81"/>
      <c r="AC111" s="89" t="s">
        <v>2106</v>
      </c>
      <c r="AD111" s="81"/>
      <c r="AE111" s="81" t="b">
        <v>0</v>
      </c>
      <c r="AF111" s="81">
        <v>0</v>
      </c>
      <c r="AG111" s="89" t="s">
        <v>2530</v>
      </c>
      <c r="AH111" s="81" t="b">
        <v>0</v>
      </c>
      <c r="AI111" s="81" t="s">
        <v>2546</v>
      </c>
      <c r="AJ111" s="81"/>
      <c r="AK111" s="89" t="s">
        <v>2530</v>
      </c>
      <c r="AL111" s="81" t="b">
        <v>0</v>
      </c>
      <c r="AM111" s="81">
        <v>231</v>
      </c>
      <c r="AN111" s="89" t="s">
        <v>2443</v>
      </c>
      <c r="AO111" s="81" t="s">
        <v>2559</v>
      </c>
      <c r="AP111" s="81" t="b">
        <v>0</v>
      </c>
      <c r="AQ111" s="89" t="s">
        <v>2443</v>
      </c>
      <c r="AR111" s="81" t="s">
        <v>178</v>
      </c>
      <c r="AS111" s="81">
        <v>0</v>
      </c>
      <c r="AT111" s="81">
        <v>0</v>
      </c>
      <c r="AU111" s="81"/>
      <c r="AV111" s="81"/>
      <c r="AW111" s="81"/>
      <c r="AX111" s="81"/>
      <c r="AY111" s="81"/>
      <c r="AZ111" s="81"/>
      <c r="BA111" s="81"/>
      <c r="BB111" s="81"/>
      <c r="BC111" s="80" t="str">
        <f>REPLACE(INDEX(GroupVertices[Group],MATCH(Edges[[#This Row],[Vertex 1]],GroupVertices[Vertex],0)),1,1,"")</f>
        <v>5</v>
      </c>
      <c r="BD111" s="80" t="str">
        <f>REPLACE(INDEX(GroupVertices[Group],MATCH(Edges[[#This Row],[Vertex 2]],GroupVertices[Vertex],0)),1,1,"")</f>
        <v>5</v>
      </c>
    </row>
    <row r="112" spans="1:56" ht="15">
      <c r="A112" s="66" t="s">
        <v>264</v>
      </c>
      <c r="B112" s="66" t="s">
        <v>629</v>
      </c>
      <c r="C112" s="67"/>
      <c r="D112" s="68"/>
      <c r="E112" s="69"/>
      <c r="F112" s="70"/>
      <c r="G112" s="67"/>
      <c r="H112" s="71"/>
      <c r="I112" s="72"/>
      <c r="J112" s="72"/>
      <c r="K112" s="34" t="s">
        <v>65</v>
      </c>
      <c r="L112" s="79">
        <v>112</v>
      </c>
      <c r="M112" s="79"/>
      <c r="N112" s="74"/>
      <c r="O112" s="81" t="s">
        <v>670</v>
      </c>
      <c r="P112" s="83">
        <v>43661.76236111111</v>
      </c>
      <c r="Q112" s="81" t="s">
        <v>674</v>
      </c>
      <c r="R112" s="81"/>
      <c r="S112" s="81"/>
      <c r="T112" s="81" t="s">
        <v>820</v>
      </c>
      <c r="U112" s="81"/>
      <c r="V112" s="85" t="s">
        <v>961</v>
      </c>
      <c r="W112" s="83">
        <v>43661.76236111111</v>
      </c>
      <c r="X112" s="87">
        <v>43661</v>
      </c>
      <c r="Y112" s="89" t="s">
        <v>1217</v>
      </c>
      <c r="Z112" s="85" t="s">
        <v>1641</v>
      </c>
      <c r="AA112" s="81"/>
      <c r="AB112" s="81"/>
      <c r="AC112" s="89" t="s">
        <v>2106</v>
      </c>
      <c r="AD112" s="81"/>
      <c r="AE112" s="81" t="b">
        <v>0</v>
      </c>
      <c r="AF112" s="81">
        <v>0</v>
      </c>
      <c r="AG112" s="89" t="s">
        <v>2530</v>
      </c>
      <c r="AH112" s="81" t="b">
        <v>0</v>
      </c>
      <c r="AI112" s="81" t="s">
        <v>2546</v>
      </c>
      <c r="AJ112" s="81"/>
      <c r="AK112" s="89" t="s">
        <v>2530</v>
      </c>
      <c r="AL112" s="81" t="b">
        <v>0</v>
      </c>
      <c r="AM112" s="81">
        <v>231</v>
      </c>
      <c r="AN112" s="89" t="s">
        <v>2443</v>
      </c>
      <c r="AO112" s="81" t="s">
        <v>2559</v>
      </c>
      <c r="AP112" s="81" t="b">
        <v>0</v>
      </c>
      <c r="AQ112" s="89" t="s">
        <v>2443</v>
      </c>
      <c r="AR112" s="81" t="s">
        <v>178</v>
      </c>
      <c r="AS112" s="81">
        <v>0</v>
      </c>
      <c r="AT112" s="81">
        <v>0</v>
      </c>
      <c r="AU112" s="81"/>
      <c r="AV112" s="81"/>
      <c r="AW112" s="81"/>
      <c r="AX112" s="81"/>
      <c r="AY112" s="81"/>
      <c r="AZ112" s="81"/>
      <c r="BA112" s="81"/>
      <c r="BB112" s="81"/>
      <c r="BC112" s="80" t="str">
        <f>REPLACE(INDEX(GroupVertices[Group],MATCH(Edges[[#This Row],[Vertex 1]],GroupVertices[Vertex],0)),1,1,"")</f>
        <v>5</v>
      </c>
      <c r="BD112" s="80" t="str">
        <f>REPLACE(INDEX(GroupVertices[Group],MATCH(Edges[[#This Row],[Vertex 2]],GroupVertices[Vertex],0)),1,1,"")</f>
        <v>5</v>
      </c>
    </row>
    <row r="113" spans="1:56" ht="15">
      <c r="A113" s="66" t="s">
        <v>265</v>
      </c>
      <c r="B113" s="66" t="s">
        <v>601</v>
      </c>
      <c r="C113" s="67"/>
      <c r="D113" s="68"/>
      <c r="E113" s="69"/>
      <c r="F113" s="70"/>
      <c r="G113" s="67"/>
      <c r="H113" s="71"/>
      <c r="I113" s="72"/>
      <c r="J113" s="72"/>
      <c r="K113" s="34" t="s">
        <v>65</v>
      </c>
      <c r="L113" s="79">
        <v>113</v>
      </c>
      <c r="M113" s="79"/>
      <c r="N113" s="74"/>
      <c r="O113" s="81" t="s">
        <v>669</v>
      </c>
      <c r="P113" s="83">
        <v>43661.76244212963</v>
      </c>
      <c r="Q113" s="81" t="s">
        <v>672</v>
      </c>
      <c r="R113" s="81"/>
      <c r="S113" s="81"/>
      <c r="T113" s="81" t="s">
        <v>820</v>
      </c>
      <c r="U113" s="81"/>
      <c r="V113" s="85" t="s">
        <v>962</v>
      </c>
      <c r="W113" s="83">
        <v>43661.76244212963</v>
      </c>
      <c r="X113" s="87">
        <v>43661</v>
      </c>
      <c r="Y113" s="89" t="s">
        <v>1218</v>
      </c>
      <c r="Z113" s="85" t="s">
        <v>1642</v>
      </c>
      <c r="AA113" s="81"/>
      <c r="AB113" s="81"/>
      <c r="AC113" s="89" t="s">
        <v>2107</v>
      </c>
      <c r="AD113" s="81"/>
      <c r="AE113" s="81" t="b">
        <v>0</v>
      </c>
      <c r="AF113" s="81">
        <v>0</v>
      </c>
      <c r="AG113" s="89" t="s">
        <v>2530</v>
      </c>
      <c r="AH113" s="81" t="b">
        <v>0</v>
      </c>
      <c r="AI113" s="81" t="s">
        <v>2546</v>
      </c>
      <c r="AJ113" s="81"/>
      <c r="AK113" s="89" t="s">
        <v>2530</v>
      </c>
      <c r="AL113" s="81" t="b">
        <v>0</v>
      </c>
      <c r="AM113" s="81">
        <v>418</v>
      </c>
      <c r="AN113" s="89" t="s">
        <v>2487</v>
      </c>
      <c r="AO113" s="81" t="s">
        <v>2560</v>
      </c>
      <c r="AP113" s="81" t="b">
        <v>0</v>
      </c>
      <c r="AQ113" s="89" t="s">
        <v>2487</v>
      </c>
      <c r="AR113" s="81" t="s">
        <v>178</v>
      </c>
      <c r="AS113" s="81">
        <v>0</v>
      </c>
      <c r="AT113" s="81">
        <v>0</v>
      </c>
      <c r="AU113" s="81"/>
      <c r="AV113" s="81"/>
      <c r="AW113" s="81"/>
      <c r="AX113" s="81"/>
      <c r="AY113" s="81"/>
      <c r="AZ113" s="81"/>
      <c r="BA113" s="81"/>
      <c r="BB113" s="81"/>
      <c r="BC113" s="80" t="str">
        <f>REPLACE(INDEX(GroupVertices[Group],MATCH(Edges[[#This Row],[Vertex 1]],GroupVertices[Vertex],0)),1,1,"")</f>
        <v>7</v>
      </c>
      <c r="BD113" s="80" t="str">
        <f>REPLACE(INDEX(GroupVertices[Group],MATCH(Edges[[#This Row],[Vertex 2]],GroupVertices[Vertex],0)),1,1,"")</f>
        <v>7</v>
      </c>
    </row>
    <row r="114" spans="1:56" ht="15">
      <c r="A114" s="66" t="s">
        <v>265</v>
      </c>
      <c r="B114" s="66" t="s">
        <v>626</v>
      </c>
      <c r="C114" s="67"/>
      <c r="D114" s="68"/>
      <c r="E114" s="69"/>
      <c r="F114" s="70"/>
      <c r="G114" s="67"/>
      <c r="H114" s="71"/>
      <c r="I114" s="72"/>
      <c r="J114" s="72"/>
      <c r="K114" s="34" t="s">
        <v>65</v>
      </c>
      <c r="L114" s="79">
        <v>114</v>
      </c>
      <c r="M114" s="79"/>
      <c r="N114" s="74"/>
      <c r="O114" s="81" t="s">
        <v>670</v>
      </c>
      <c r="P114" s="83">
        <v>43661.76244212963</v>
      </c>
      <c r="Q114" s="81" t="s">
        <v>672</v>
      </c>
      <c r="R114" s="81"/>
      <c r="S114" s="81"/>
      <c r="T114" s="81" t="s">
        <v>820</v>
      </c>
      <c r="U114" s="81"/>
      <c r="V114" s="85" t="s">
        <v>962</v>
      </c>
      <c r="W114" s="83">
        <v>43661.76244212963</v>
      </c>
      <c r="X114" s="87">
        <v>43661</v>
      </c>
      <c r="Y114" s="89" t="s">
        <v>1218</v>
      </c>
      <c r="Z114" s="85" t="s">
        <v>1642</v>
      </c>
      <c r="AA114" s="81"/>
      <c r="AB114" s="81"/>
      <c r="AC114" s="89" t="s">
        <v>2107</v>
      </c>
      <c r="AD114" s="81"/>
      <c r="AE114" s="81" t="b">
        <v>0</v>
      </c>
      <c r="AF114" s="81">
        <v>0</v>
      </c>
      <c r="AG114" s="89" t="s">
        <v>2530</v>
      </c>
      <c r="AH114" s="81" t="b">
        <v>0</v>
      </c>
      <c r="AI114" s="81" t="s">
        <v>2546</v>
      </c>
      <c r="AJ114" s="81"/>
      <c r="AK114" s="89" t="s">
        <v>2530</v>
      </c>
      <c r="AL114" s="81" t="b">
        <v>0</v>
      </c>
      <c r="AM114" s="81">
        <v>418</v>
      </c>
      <c r="AN114" s="89" t="s">
        <v>2487</v>
      </c>
      <c r="AO114" s="81" t="s">
        <v>2560</v>
      </c>
      <c r="AP114" s="81" t="b">
        <v>0</v>
      </c>
      <c r="AQ114" s="89" t="s">
        <v>2487</v>
      </c>
      <c r="AR114" s="81" t="s">
        <v>178</v>
      </c>
      <c r="AS114" s="81">
        <v>0</v>
      </c>
      <c r="AT114" s="81">
        <v>0</v>
      </c>
      <c r="AU114" s="81"/>
      <c r="AV114" s="81"/>
      <c r="AW114" s="81"/>
      <c r="AX114" s="81"/>
      <c r="AY114" s="81"/>
      <c r="AZ114" s="81"/>
      <c r="BA114" s="81"/>
      <c r="BB114" s="81"/>
      <c r="BC114" s="80" t="str">
        <f>REPLACE(INDEX(GroupVertices[Group],MATCH(Edges[[#This Row],[Vertex 1]],GroupVertices[Vertex],0)),1,1,"")</f>
        <v>7</v>
      </c>
      <c r="BD114" s="80" t="str">
        <f>REPLACE(INDEX(GroupVertices[Group],MATCH(Edges[[#This Row],[Vertex 2]],GroupVertices[Vertex],0)),1,1,"")</f>
        <v>7</v>
      </c>
    </row>
    <row r="115" spans="1:56" ht="15">
      <c r="A115" s="66" t="s">
        <v>265</v>
      </c>
      <c r="B115" s="66" t="s">
        <v>593</v>
      </c>
      <c r="C115" s="67"/>
      <c r="D115" s="68"/>
      <c r="E115" s="69"/>
      <c r="F115" s="70"/>
      <c r="G115" s="67"/>
      <c r="H115" s="71"/>
      <c r="I115" s="72"/>
      <c r="J115" s="72"/>
      <c r="K115" s="34" t="s">
        <v>65</v>
      </c>
      <c r="L115" s="79">
        <v>115</v>
      </c>
      <c r="M115" s="79"/>
      <c r="N115" s="74"/>
      <c r="O115" s="81" t="s">
        <v>670</v>
      </c>
      <c r="P115" s="83">
        <v>43661.76244212963</v>
      </c>
      <c r="Q115" s="81" t="s">
        <v>672</v>
      </c>
      <c r="R115" s="81"/>
      <c r="S115" s="81"/>
      <c r="T115" s="81" t="s">
        <v>820</v>
      </c>
      <c r="U115" s="81"/>
      <c r="V115" s="85" t="s">
        <v>962</v>
      </c>
      <c r="W115" s="83">
        <v>43661.76244212963</v>
      </c>
      <c r="X115" s="87">
        <v>43661</v>
      </c>
      <c r="Y115" s="89" t="s">
        <v>1218</v>
      </c>
      <c r="Z115" s="85" t="s">
        <v>1642</v>
      </c>
      <c r="AA115" s="81"/>
      <c r="AB115" s="81"/>
      <c r="AC115" s="89" t="s">
        <v>2107</v>
      </c>
      <c r="AD115" s="81"/>
      <c r="AE115" s="81" t="b">
        <v>0</v>
      </c>
      <c r="AF115" s="81">
        <v>0</v>
      </c>
      <c r="AG115" s="89" t="s">
        <v>2530</v>
      </c>
      <c r="AH115" s="81" t="b">
        <v>0</v>
      </c>
      <c r="AI115" s="81" t="s">
        <v>2546</v>
      </c>
      <c r="AJ115" s="81"/>
      <c r="AK115" s="89" t="s">
        <v>2530</v>
      </c>
      <c r="AL115" s="81" t="b">
        <v>0</v>
      </c>
      <c r="AM115" s="81">
        <v>418</v>
      </c>
      <c r="AN115" s="89" t="s">
        <v>2487</v>
      </c>
      <c r="AO115" s="81" t="s">
        <v>2560</v>
      </c>
      <c r="AP115" s="81" t="b">
        <v>0</v>
      </c>
      <c r="AQ115" s="89" t="s">
        <v>2487</v>
      </c>
      <c r="AR115" s="81" t="s">
        <v>178</v>
      </c>
      <c r="AS115" s="81">
        <v>0</v>
      </c>
      <c r="AT115" s="81">
        <v>0</v>
      </c>
      <c r="AU115" s="81"/>
      <c r="AV115" s="81"/>
      <c r="AW115" s="81"/>
      <c r="AX115" s="81"/>
      <c r="AY115" s="81"/>
      <c r="AZ115" s="81"/>
      <c r="BA115" s="81"/>
      <c r="BB115" s="81"/>
      <c r="BC115" s="80" t="str">
        <f>REPLACE(INDEX(GroupVertices[Group],MATCH(Edges[[#This Row],[Vertex 1]],GroupVertices[Vertex],0)),1,1,"")</f>
        <v>7</v>
      </c>
      <c r="BD115" s="80" t="str">
        <f>REPLACE(INDEX(GroupVertices[Group],MATCH(Edges[[#This Row],[Vertex 2]],GroupVertices[Vertex],0)),1,1,"")</f>
        <v>1</v>
      </c>
    </row>
    <row r="116" spans="1:56" ht="15">
      <c r="A116" s="66" t="s">
        <v>265</v>
      </c>
      <c r="B116" s="66" t="s">
        <v>627</v>
      </c>
      <c r="C116" s="67"/>
      <c r="D116" s="68"/>
      <c r="E116" s="69"/>
      <c r="F116" s="70"/>
      <c r="G116" s="67"/>
      <c r="H116" s="71"/>
      <c r="I116" s="72"/>
      <c r="J116" s="72"/>
      <c r="K116" s="34" t="s">
        <v>65</v>
      </c>
      <c r="L116" s="79">
        <v>116</v>
      </c>
      <c r="M116" s="79"/>
      <c r="N116" s="74"/>
      <c r="O116" s="81" t="s">
        <v>670</v>
      </c>
      <c r="P116" s="83">
        <v>43661.76244212963</v>
      </c>
      <c r="Q116" s="81" t="s">
        <v>672</v>
      </c>
      <c r="R116" s="81"/>
      <c r="S116" s="81"/>
      <c r="T116" s="81" t="s">
        <v>820</v>
      </c>
      <c r="U116" s="81"/>
      <c r="V116" s="85" t="s">
        <v>962</v>
      </c>
      <c r="W116" s="83">
        <v>43661.76244212963</v>
      </c>
      <c r="X116" s="87">
        <v>43661</v>
      </c>
      <c r="Y116" s="89" t="s">
        <v>1218</v>
      </c>
      <c r="Z116" s="85" t="s">
        <v>1642</v>
      </c>
      <c r="AA116" s="81"/>
      <c r="AB116" s="81"/>
      <c r="AC116" s="89" t="s">
        <v>2107</v>
      </c>
      <c r="AD116" s="81"/>
      <c r="AE116" s="81" t="b">
        <v>0</v>
      </c>
      <c r="AF116" s="81">
        <v>0</v>
      </c>
      <c r="AG116" s="89" t="s">
        <v>2530</v>
      </c>
      <c r="AH116" s="81" t="b">
        <v>0</v>
      </c>
      <c r="AI116" s="81" t="s">
        <v>2546</v>
      </c>
      <c r="AJ116" s="81"/>
      <c r="AK116" s="89" t="s">
        <v>2530</v>
      </c>
      <c r="AL116" s="81" t="b">
        <v>0</v>
      </c>
      <c r="AM116" s="81">
        <v>418</v>
      </c>
      <c r="AN116" s="89" t="s">
        <v>2487</v>
      </c>
      <c r="AO116" s="81" t="s">
        <v>2560</v>
      </c>
      <c r="AP116" s="81" t="b">
        <v>0</v>
      </c>
      <c r="AQ116" s="89" t="s">
        <v>2487</v>
      </c>
      <c r="AR116" s="81" t="s">
        <v>178</v>
      </c>
      <c r="AS116" s="81">
        <v>0</v>
      </c>
      <c r="AT116" s="81">
        <v>0</v>
      </c>
      <c r="AU116" s="81"/>
      <c r="AV116" s="81"/>
      <c r="AW116" s="81"/>
      <c r="AX116" s="81"/>
      <c r="AY116" s="81"/>
      <c r="AZ116" s="81"/>
      <c r="BA116" s="81"/>
      <c r="BB116" s="81"/>
      <c r="BC116" s="80" t="str">
        <f>REPLACE(INDEX(GroupVertices[Group],MATCH(Edges[[#This Row],[Vertex 1]],GroupVertices[Vertex],0)),1,1,"")</f>
        <v>7</v>
      </c>
      <c r="BD116" s="80" t="str">
        <f>REPLACE(INDEX(GroupVertices[Group],MATCH(Edges[[#This Row],[Vertex 2]],GroupVertices[Vertex],0)),1,1,"")</f>
        <v>7</v>
      </c>
    </row>
    <row r="117" spans="1:56" ht="15">
      <c r="A117" s="66" t="s">
        <v>266</v>
      </c>
      <c r="B117" s="66" t="s">
        <v>544</v>
      </c>
      <c r="C117" s="67"/>
      <c r="D117" s="68"/>
      <c r="E117" s="69"/>
      <c r="F117" s="70"/>
      <c r="G117" s="67"/>
      <c r="H117" s="71"/>
      <c r="I117" s="72"/>
      <c r="J117" s="72"/>
      <c r="K117" s="34" t="s">
        <v>65</v>
      </c>
      <c r="L117" s="79">
        <v>117</v>
      </c>
      <c r="M117" s="79"/>
      <c r="N117" s="74"/>
      <c r="O117" s="81" t="s">
        <v>669</v>
      </c>
      <c r="P117" s="83">
        <v>43661.762650462966</v>
      </c>
      <c r="Q117" s="81" t="s">
        <v>698</v>
      </c>
      <c r="R117" s="81"/>
      <c r="S117" s="81"/>
      <c r="T117" s="81" t="s">
        <v>820</v>
      </c>
      <c r="U117" s="81"/>
      <c r="V117" s="85" t="s">
        <v>963</v>
      </c>
      <c r="W117" s="83">
        <v>43661.762650462966</v>
      </c>
      <c r="X117" s="87">
        <v>43661</v>
      </c>
      <c r="Y117" s="89" t="s">
        <v>1219</v>
      </c>
      <c r="Z117" s="85" t="s">
        <v>1643</v>
      </c>
      <c r="AA117" s="81"/>
      <c r="AB117" s="81"/>
      <c r="AC117" s="89" t="s">
        <v>2108</v>
      </c>
      <c r="AD117" s="81"/>
      <c r="AE117" s="81" t="b">
        <v>0</v>
      </c>
      <c r="AF117" s="81">
        <v>0</v>
      </c>
      <c r="AG117" s="89" t="s">
        <v>2530</v>
      </c>
      <c r="AH117" s="81" t="b">
        <v>0</v>
      </c>
      <c r="AI117" s="81" t="s">
        <v>2546</v>
      </c>
      <c r="AJ117" s="81"/>
      <c r="AK117" s="89" t="s">
        <v>2530</v>
      </c>
      <c r="AL117" s="81" t="b">
        <v>0</v>
      </c>
      <c r="AM117" s="81">
        <v>3</v>
      </c>
      <c r="AN117" s="89" t="s">
        <v>2401</v>
      </c>
      <c r="AO117" s="81" t="s">
        <v>2565</v>
      </c>
      <c r="AP117" s="81" t="b">
        <v>0</v>
      </c>
      <c r="AQ117" s="89" t="s">
        <v>2401</v>
      </c>
      <c r="AR117" s="81" t="s">
        <v>178</v>
      </c>
      <c r="AS117" s="81">
        <v>0</v>
      </c>
      <c r="AT117" s="81">
        <v>0</v>
      </c>
      <c r="AU117" s="81"/>
      <c r="AV117" s="81"/>
      <c r="AW117" s="81"/>
      <c r="AX117" s="81"/>
      <c r="AY117" s="81"/>
      <c r="AZ117" s="81"/>
      <c r="BA117" s="81"/>
      <c r="BB117" s="81"/>
      <c r="BC117" s="80" t="str">
        <f>REPLACE(INDEX(GroupVertices[Group],MATCH(Edges[[#This Row],[Vertex 1]],GroupVertices[Vertex],0)),1,1,"")</f>
        <v>3</v>
      </c>
      <c r="BD117" s="80" t="str">
        <f>REPLACE(INDEX(GroupVertices[Group],MATCH(Edges[[#This Row],[Vertex 2]],GroupVertices[Vertex],0)),1,1,"")</f>
        <v>3</v>
      </c>
    </row>
    <row r="118" spans="1:56" ht="15">
      <c r="A118" s="66" t="s">
        <v>267</v>
      </c>
      <c r="B118" s="66" t="s">
        <v>616</v>
      </c>
      <c r="C118" s="67"/>
      <c r="D118" s="68"/>
      <c r="E118" s="69"/>
      <c r="F118" s="70"/>
      <c r="G118" s="67"/>
      <c r="H118" s="71"/>
      <c r="I118" s="72"/>
      <c r="J118" s="72"/>
      <c r="K118" s="34" t="s">
        <v>65</v>
      </c>
      <c r="L118" s="79">
        <v>118</v>
      </c>
      <c r="M118" s="79"/>
      <c r="N118" s="74"/>
      <c r="O118" s="81" t="s">
        <v>669</v>
      </c>
      <c r="P118" s="83">
        <v>43661.76267361111</v>
      </c>
      <c r="Q118" s="81" t="s">
        <v>697</v>
      </c>
      <c r="R118" s="85" t="s">
        <v>5497</v>
      </c>
      <c r="S118" s="81" t="s">
        <v>5518</v>
      </c>
      <c r="T118" s="81" t="s">
        <v>820</v>
      </c>
      <c r="U118" s="81"/>
      <c r="V118" s="85" t="s">
        <v>964</v>
      </c>
      <c r="W118" s="83">
        <v>43661.76267361111</v>
      </c>
      <c r="X118" s="87">
        <v>43661</v>
      </c>
      <c r="Y118" s="89" t="s">
        <v>1220</v>
      </c>
      <c r="Z118" s="85" t="s">
        <v>1644</v>
      </c>
      <c r="AA118" s="81"/>
      <c r="AB118" s="81"/>
      <c r="AC118" s="89" t="s">
        <v>2109</v>
      </c>
      <c r="AD118" s="81"/>
      <c r="AE118" s="81" t="b">
        <v>0</v>
      </c>
      <c r="AF118" s="81">
        <v>0</v>
      </c>
      <c r="AG118" s="89" t="s">
        <v>2530</v>
      </c>
      <c r="AH118" s="81" t="b">
        <v>0</v>
      </c>
      <c r="AI118" s="81" t="s">
        <v>2546</v>
      </c>
      <c r="AJ118" s="81"/>
      <c r="AK118" s="89" t="s">
        <v>2530</v>
      </c>
      <c r="AL118" s="81" t="b">
        <v>0</v>
      </c>
      <c r="AM118" s="81">
        <v>93</v>
      </c>
      <c r="AN118" s="89" t="s">
        <v>2504</v>
      </c>
      <c r="AO118" s="81" t="s">
        <v>2559</v>
      </c>
      <c r="AP118" s="81" t="b">
        <v>0</v>
      </c>
      <c r="AQ118" s="89" t="s">
        <v>2504</v>
      </c>
      <c r="AR118" s="81" t="s">
        <v>178</v>
      </c>
      <c r="AS118" s="81">
        <v>0</v>
      </c>
      <c r="AT118" s="81">
        <v>0</v>
      </c>
      <c r="AU118" s="81"/>
      <c r="AV118" s="81"/>
      <c r="AW118" s="81"/>
      <c r="AX118" s="81"/>
      <c r="AY118" s="81"/>
      <c r="AZ118" s="81"/>
      <c r="BA118" s="81"/>
      <c r="BB118" s="81"/>
      <c r="BC118" s="80" t="str">
        <f>REPLACE(INDEX(GroupVertices[Group],MATCH(Edges[[#This Row],[Vertex 1]],GroupVertices[Vertex],0)),1,1,"")</f>
        <v>3</v>
      </c>
      <c r="BD118" s="80" t="str">
        <f>REPLACE(INDEX(GroupVertices[Group],MATCH(Edges[[#This Row],[Vertex 2]],GroupVertices[Vertex],0)),1,1,"")</f>
        <v>3</v>
      </c>
    </row>
    <row r="119" spans="1:56" ht="15">
      <c r="A119" s="66" t="s">
        <v>268</v>
      </c>
      <c r="B119" s="66" t="s">
        <v>616</v>
      </c>
      <c r="C119" s="67"/>
      <c r="D119" s="68"/>
      <c r="E119" s="69"/>
      <c r="F119" s="70"/>
      <c r="G119" s="67"/>
      <c r="H119" s="71"/>
      <c r="I119" s="72"/>
      <c r="J119" s="72"/>
      <c r="K119" s="34" t="s">
        <v>65</v>
      </c>
      <c r="L119" s="79">
        <v>119</v>
      </c>
      <c r="M119" s="79"/>
      <c r="N119" s="74"/>
      <c r="O119" s="81" t="s">
        <v>669</v>
      </c>
      <c r="P119" s="83">
        <v>43661.762719907405</v>
      </c>
      <c r="Q119" s="81" t="s">
        <v>697</v>
      </c>
      <c r="R119" s="85" t="s">
        <v>5497</v>
      </c>
      <c r="S119" s="81" t="s">
        <v>5518</v>
      </c>
      <c r="T119" s="81" t="s">
        <v>820</v>
      </c>
      <c r="U119" s="81"/>
      <c r="V119" s="85" t="s">
        <v>965</v>
      </c>
      <c r="W119" s="83">
        <v>43661.762719907405</v>
      </c>
      <c r="X119" s="87">
        <v>43661</v>
      </c>
      <c r="Y119" s="89" t="s">
        <v>1221</v>
      </c>
      <c r="Z119" s="85" t="s">
        <v>1645</v>
      </c>
      <c r="AA119" s="81"/>
      <c r="AB119" s="81"/>
      <c r="AC119" s="89" t="s">
        <v>2110</v>
      </c>
      <c r="AD119" s="81"/>
      <c r="AE119" s="81" t="b">
        <v>0</v>
      </c>
      <c r="AF119" s="81">
        <v>0</v>
      </c>
      <c r="AG119" s="89" t="s">
        <v>2530</v>
      </c>
      <c r="AH119" s="81" t="b">
        <v>0</v>
      </c>
      <c r="AI119" s="81" t="s">
        <v>2546</v>
      </c>
      <c r="AJ119" s="81"/>
      <c r="AK119" s="89" t="s">
        <v>2530</v>
      </c>
      <c r="AL119" s="81" t="b">
        <v>0</v>
      </c>
      <c r="AM119" s="81">
        <v>93</v>
      </c>
      <c r="AN119" s="89" t="s">
        <v>2504</v>
      </c>
      <c r="AO119" s="81" t="s">
        <v>2559</v>
      </c>
      <c r="AP119" s="81" t="b">
        <v>0</v>
      </c>
      <c r="AQ119" s="89" t="s">
        <v>2504</v>
      </c>
      <c r="AR119" s="81" t="s">
        <v>178</v>
      </c>
      <c r="AS119" s="81">
        <v>0</v>
      </c>
      <c r="AT119" s="81">
        <v>0</v>
      </c>
      <c r="AU119" s="81"/>
      <c r="AV119" s="81"/>
      <c r="AW119" s="81"/>
      <c r="AX119" s="81"/>
      <c r="AY119" s="81"/>
      <c r="AZ119" s="81"/>
      <c r="BA119" s="81"/>
      <c r="BB119" s="81"/>
      <c r="BC119" s="80" t="str">
        <f>REPLACE(INDEX(GroupVertices[Group],MATCH(Edges[[#This Row],[Vertex 1]],GroupVertices[Vertex],0)),1,1,"")</f>
        <v>3</v>
      </c>
      <c r="BD119" s="80" t="str">
        <f>REPLACE(INDEX(GroupVertices[Group],MATCH(Edges[[#This Row],[Vertex 2]],GroupVertices[Vertex],0)),1,1,"")</f>
        <v>3</v>
      </c>
    </row>
    <row r="120" spans="1:56" ht="15">
      <c r="A120" s="66" t="s">
        <v>269</v>
      </c>
      <c r="B120" s="66" t="s">
        <v>616</v>
      </c>
      <c r="C120" s="67"/>
      <c r="D120" s="68"/>
      <c r="E120" s="69"/>
      <c r="F120" s="70"/>
      <c r="G120" s="67"/>
      <c r="H120" s="71"/>
      <c r="I120" s="72"/>
      <c r="J120" s="72"/>
      <c r="K120" s="34" t="s">
        <v>65</v>
      </c>
      <c r="L120" s="79">
        <v>120</v>
      </c>
      <c r="M120" s="79"/>
      <c r="N120" s="74"/>
      <c r="O120" s="81" t="s">
        <v>669</v>
      </c>
      <c r="P120" s="83">
        <v>43661.76273148148</v>
      </c>
      <c r="Q120" s="81" t="s">
        <v>697</v>
      </c>
      <c r="R120" s="85" t="s">
        <v>5497</v>
      </c>
      <c r="S120" s="81" t="s">
        <v>5518</v>
      </c>
      <c r="T120" s="81" t="s">
        <v>820</v>
      </c>
      <c r="U120" s="81"/>
      <c r="V120" s="85" t="s">
        <v>966</v>
      </c>
      <c r="W120" s="83">
        <v>43661.76273148148</v>
      </c>
      <c r="X120" s="87">
        <v>43661</v>
      </c>
      <c r="Y120" s="89" t="s">
        <v>1222</v>
      </c>
      <c r="Z120" s="85" t="s">
        <v>1646</v>
      </c>
      <c r="AA120" s="81"/>
      <c r="AB120" s="81"/>
      <c r="AC120" s="89" t="s">
        <v>2111</v>
      </c>
      <c r="AD120" s="81"/>
      <c r="AE120" s="81" t="b">
        <v>0</v>
      </c>
      <c r="AF120" s="81">
        <v>0</v>
      </c>
      <c r="AG120" s="89" t="s">
        <v>2530</v>
      </c>
      <c r="AH120" s="81" t="b">
        <v>0</v>
      </c>
      <c r="AI120" s="81" t="s">
        <v>2546</v>
      </c>
      <c r="AJ120" s="81"/>
      <c r="AK120" s="89" t="s">
        <v>2530</v>
      </c>
      <c r="AL120" s="81" t="b">
        <v>0</v>
      </c>
      <c r="AM120" s="81">
        <v>93</v>
      </c>
      <c r="AN120" s="89" t="s">
        <v>2504</v>
      </c>
      <c r="AO120" s="81" t="s">
        <v>2559</v>
      </c>
      <c r="AP120" s="81" t="b">
        <v>0</v>
      </c>
      <c r="AQ120" s="89" t="s">
        <v>2504</v>
      </c>
      <c r="AR120" s="81" t="s">
        <v>178</v>
      </c>
      <c r="AS120" s="81">
        <v>0</v>
      </c>
      <c r="AT120" s="81">
        <v>0</v>
      </c>
      <c r="AU120" s="81"/>
      <c r="AV120" s="81"/>
      <c r="AW120" s="81"/>
      <c r="AX120" s="81"/>
      <c r="AY120" s="81"/>
      <c r="AZ120" s="81"/>
      <c r="BA120" s="81"/>
      <c r="BB120" s="81"/>
      <c r="BC120" s="80" t="str">
        <f>REPLACE(INDEX(GroupVertices[Group],MATCH(Edges[[#This Row],[Vertex 1]],GroupVertices[Vertex],0)),1,1,"")</f>
        <v>3</v>
      </c>
      <c r="BD120" s="80" t="str">
        <f>REPLACE(INDEX(GroupVertices[Group],MATCH(Edges[[#This Row],[Vertex 2]],GroupVertices[Vertex],0)),1,1,"")</f>
        <v>3</v>
      </c>
    </row>
    <row r="121" spans="1:56" ht="15">
      <c r="A121" s="66" t="s">
        <v>270</v>
      </c>
      <c r="B121" s="66" t="s">
        <v>577</v>
      </c>
      <c r="C121" s="67"/>
      <c r="D121" s="68"/>
      <c r="E121" s="69"/>
      <c r="F121" s="70"/>
      <c r="G121" s="67"/>
      <c r="H121" s="71"/>
      <c r="I121" s="72"/>
      <c r="J121" s="72"/>
      <c r="K121" s="34" t="s">
        <v>65</v>
      </c>
      <c r="L121" s="79">
        <v>121</v>
      </c>
      <c r="M121" s="79"/>
      <c r="N121" s="74"/>
      <c r="O121" s="81" t="s">
        <v>669</v>
      </c>
      <c r="P121" s="83">
        <v>43661.76283564815</v>
      </c>
      <c r="Q121" s="81" t="s">
        <v>674</v>
      </c>
      <c r="R121" s="81"/>
      <c r="S121" s="81"/>
      <c r="T121" s="81" t="s">
        <v>820</v>
      </c>
      <c r="U121" s="81"/>
      <c r="V121" s="85" t="s">
        <v>967</v>
      </c>
      <c r="W121" s="83">
        <v>43661.76283564815</v>
      </c>
      <c r="X121" s="87">
        <v>43661</v>
      </c>
      <c r="Y121" s="89" t="s">
        <v>1223</v>
      </c>
      <c r="Z121" s="85" t="s">
        <v>1647</v>
      </c>
      <c r="AA121" s="81"/>
      <c r="AB121" s="81"/>
      <c r="AC121" s="89" t="s">
        <v>2112</v>
      </c>
      <c r="AD121" s="81"/>
      <c r="AE121" s="81" t="b">
        <v>0</v>
      </c>
      <c r="AF121" s="81">
        <v>0</v>
      </c>
      <c r="AG121" s="89" t="s">
        <v>2530</v>
      </c>
      <c r="AH121" s="81" t="b">
        <v>0</v>
      </c>
      <c r="AI121" s="81" t="s">
        <v>2546</v>
      </c>
      <c r="AJ121" s="81"/>
      <c r="AK121" s="89" t="s">
        <v>2530</v>
      </c>
      <c r="AL121" s="81" t="b">
        <v>0</v>
      </c>
      <c r="AM121" s="81">
        <v>231</v>
      </c>
      <c r="AN121" s="89" t="s">
        <v>2443</v>
      </c>
      <c r="AO121" s="81" t="s">
        <v>2560</v>
      </c>
      <c r="AP121" s="81" t="b">
        <v>0</v>
      </c>
      <c r="AQ121" s="89" t="s">
        <v>2443</v>
      </c>
      <c r="AR121" s="81" t="s">
        <v>178</v>
      </c>
      <c r="AS121" s="81">
        <v>0</v>
      </c>
      <c r="AT121" s="81">
        <v>0</v>
      </c>
      <c r="AU121" s="81"/>
      <c r="AV121" s="81"/>
      <c r="AW121" s="81"/>
      <c r="AX121" s="81"/>
      <c r="AY121" s="81"/>
      <c r="AZ121" s="81"/>
      <c r="BA121" s="81"/>
      <c r="BB121" s="81"/>
      <c r="BC121" s="80" t="str">
        <f>REPLACE(INDEX(GroupVertices[Group],MATCH(Edges[[#This Row],[Vertex 1]],GroupVertices[Vertex],0)),1,1,"")</f>
        <v>5</v>
      </c>
      <c r="BD121" s="80" t="str">
        <f>REPLACE(INDEX(GroupVertices[Group],MATCH(Edges[[#This Row],[Vertex 2]],GroupVertices[Vertex],0)),1,1,"")</f>
        <v>5</v>
      </c>
    </row>
    <row r="122" spans="1:56" ht="15">
      <c r="A122" s="66" t="s">
        <v>270</v>
      </c>
      <c r="B122" s="66" t="s">
        <v>629</v>
      </c>
      <c r="C122" s="67"/>
      <c r="D122" s="68"/>
      <c r="E122" s="69"/>
      <c r="F122" s="70"/>
      <c r="G122" s="67"/>
      <c r="H122" s="71"/>
      <c r="I122" s="72"/>
      <c r="J122" s="72"/>
      <c r="K122" s="34" t="s">
        <v>65</v>
      </c>
      <c r="L122" s="79">
        <v>122</v>
      </c>
      <c r="M122" s="79"/>
      <c r="N122" s="74"/>
      <c r="O122" s="81" t="s">
        <v>670</v>
      </c>
      <c r="P122" s="83">
        <v>43661.76283564815</v>
      </c>
      <c r="Q122" s="81" t="s">
        <v>674</v>
      </c>
      <c r="R122" s="81"/>
      <c r="S122" s="81"/>
      <c r="T122" s="81" t="s">
        <v>820</v>
      </c>
      <c r="U122" s="81"/>
      <c r="V122" s="85" t="s">
        <v>967</v>
      </c>
      <c r="W122" s="83">
        <v>43661.76283564815</v>
      </c>
      <c r="X122" s="87">
        <v>43661</v>
      </c>
      <c r="Y122" s="89" t="s">
        <v>1223</v>
      </c>
      <c r="Z122" s="85" t="s">
        <v>1647</v>
      </c>
      <c r="AA122" s="81"/>
      <c r="AB122" s="81"/>
      <c r="AC122" s="89" t="s">
        <v>2112</v>
      </c>
      <c r="AD122" s="81"/>
      <c r="AE122" s="81" t="b">
        <v>0</v>
      </c>
      <c r="AF122" s="81">
        <v>0</v>
      </c>
      <c r="AG122" s="89" t="s">
        <v>2530</v>
      </c>
      <c r="AH122" s="81" t="b">
        <v>0</v>
      </c>
      <c r="AI122" s="81" t="s">
        <v>2546</v>
      </c>
      <c r="AJ122" s="81"/>
      <c r="AK122" s="89" t="s">
        <v>2530</v>
      </c>
      <c r="AL122" s="81" t="b">
        <v>0</v>
      </c>
      <c r="AM122" s="81">
        <v>231</v>
      </c>
      <c r="AN122" s="89" t="s">
        <v>2443</v>
      </c>
      <c r="AO122" s="81" t="s">
        <v>2560</v>
      </c>
      <c r="AP122" s="81" t="b">
        <v>0</v>
      </c>
      <c r="AQ122" s="89" t="s">
        <v>2443</v>
      </c>
      <c r="AR122" s="81" t="s">
        <v>178</v>
      </c>
      <c r="AS122" s="81">
        <v>0</v>
      </c>
      <c r="AT122" s="81">
        <v>0</v>
      </c>
      <c r="AU122" s="81"/>
      <c r="AV122" s="81"/>
      <c r="AW122" s="81"/>
      <c r="AX122" s="81"/>
      <c r="AY122" s="81"/>
      <c r="AZ122" s="81"/>
      <c r="BA122" s="81"/>
      <c r="BB122" s="81"/>
      <c r="BC122" s="80" t="str">
        <f>REPLACE(INDEX(GroupVertices[Group],MATCH(Edges[[#This Row],[Vertex 1]],GroupVertices[Vertex],0)),1,1,"")</f>
        <v>5</v>
      </c>
      <c r="BD122" s="80" t="str">
        <f>REPLACE(INDEX(GroupVertices[Group],MATCH(Edges[[#This Row],[Vertex 2]],GroupVertices[Vertex],0)),1,1,"")</f>
        <v>5</v>
      </c>
    </row>
    <row r="123" spans="1:56" ht="15">
      <c r="A123" s="66" t="s">
        <v>271</v>
      </c>
      <c r="B123" s="66" t="s">
        <v>616</v>
      </c>
      <c r="C123" s="67"/>
      <c r="D123" s="68"/>
      <c r="E123" s="69"/>
      <c r="F123" s="70"/>
      <c r="G123" s="67"/>
      <c r="H123" s="71"/>
      <c r="I123" s="72"/>
      <c r="J123" s="72"/>
      <c r="K123" s="34" t="s">
        <v>65</v>
      </c>
      <c r="L123" s="79">
        <v>123</v>
      </c>
      <c r="M123" s="79"/>
      <c r="N123" s="74"/>
      <c r="O123" s="81" t="s">
        <v>669</v>
      </c>
      <c r="P123" s="83">
        <v>43661.762870370374</v>
      </c>
      <c r="Q123" s="81" t="s">
        <v>697</v>
      </c>
      <c r="R123" s="85" t="s">
        <v>5497</v>
      </c>
      <c r="S123" s="81" t="s">
        <v>5518</v>
      </c>
      <c r="T123" s="81" t="s">
        <v>820</v>
      </c>
      <c r="U123" s="81"/>
      <c r="V123" s="85" t="s">
        <v>968</v>
      </c>
      <c r="W123" s="83">
        <v>43661.762870370374</v>
      </c>
      <c r="X123" s="87">
        <v>43661</v>
      </c>
      <c r="Y123" s="89" t="s">
        <v>1224</v>
      </c>
      <c r="Z123" s="85" t="s">
        <v>1648</v>
      </c>
      <c r="AA123" s="81"/>
      <c r="AB123" s="81"/>
      <c r="AC123" s="89" t="s">
        <v>2113</v>
      </c>
      <c r="AD123" s="81"/>
      <c r="AE123" s="81" t="b">
        <v>0</v>
      </c>
      <c r="AF123" s="81">
        <v>0</v>
      </c>
      <c r="AG123" s="89" t="s">
        <v>2530</v>
      </c>
      <c r="AH123" s="81" t="b">
        <v>0</v>
      </c>
      <c r="AI123" s="81" t="s">
        <v>2546</v>
      </c>
      <c r="AJ123" s="81"/>
      <c r="AK123" s="89" t="s">
        <v>2530</v>
      </c>
      <c r="AL123" s="81" t="b">
        <v>0</v>
      </c>
      <c r="AM123" s="81">
        <v>93</v>
      </c>
      <c r="AN123" s="89" t="s">
        <v>2504</v>
      </c>
      <c r="AO123" s="81" t="s">
        <v>2560</v>
      </c>
      <c r="AP123" s="81" t="b">
        <v>0</v>
      </c>
      <c r="AQ123" s="89" t="s">
        <v>2504</v>
      </c>
      <c r="AR123" s="81" t="s">
        <v>178</v>
      </c>
      <c r="AS123" s="81">
        <v>0</v>
      </c>
      <c r="AT123" s="81">
        <v>0</v>
      </c>
      <c r="AU123" s="81"/>
      <c r="AV123" s="81"/>
      <c r="AW123" s="81"/>
      <c r="AX123" s="81"/>
      <c r="AY123" s="81"/>
      <c r="AZ123" s="81"/>
      <c r="BA123" s="81"/>
      <c r="BB123" s="81"/>
      <c r="BC123" s="80" t="str">
        <f>REPLACE(INDEX(GroupVertices[Group],MATCH(Edges[[#This Row],[Vertex 1]],GroupVertices[Vertex],0)),1,1,"")</f>
        <v>3</v>
      </c>
      <c r="BD123" s="80" t="str">
        <f>REPLACE(INDEX(GroupVertices[Group],MATCH(Edges[[#This Row],[Vertex 2]],GroupVertices[Vertex],0)),1,1,"")</f>
        <v>3</v>
      </c>
    </row>
    <row r="124" spans="1:56" ht="15">
      <c r="A124" s="66" t="s">
        <v>272</v>
      </c>
      <c r="B124" s="66" t="s">
        <v>601</v>
      </c>
      <c r="C124" s="67"/>
      <c r="D124" s="68"/>
      <c r="E124" s="69"/>
      <c r="F124" s="70"/>
      <c r="G124" s="67"/>
      <c r="H124" s="71"/>
      <c r="I124" s="72"/>
      <c r="J124" s="72"/>
      <c r="K124" s="34" t="s">
        <v>65</v>
      </c>
      <c r="L124" s="79">
        <v>124</v>
      </c>
      <c r="M124" s="79"/>
      <c r="N124" s="74"/>
      <c r="O124" s="81" t="s">
        <v>669</v>
      </c>
      <c r="P124" s="83">
        <v>43661.76296296297</v>
      </c>
      <c r="Q124" s="81" t="s">
        <v>672</v>
      </c>
      <c r="R124" s="81"/>
      <c r="S124" s="81"/>
      <c r="T124" s="81" t="s">
        <v>820</v>
      </c>
      <c r="U124" s="81"/>
      <c r="V124" s="85" t="s">
        <v>969</v>
      </c>
      <c r="W124" s="83">
        <v>43661.76296296297</v>
      </c>
      <c r="X124" s="87">
        <v>43661</v>
      </c>
      <c r="Y124" s="89" t="s">
        <v>1225</v>
      </c>
      <c r="Z124" s="85" t="s">
        <v>1649</v>
      </c>
      <c r="AA124" s="81"/>
      <c r="AB124" s="81"/>
      <c r="AC124" s="89" t="s">
        <v>2114</v>
      </c>
      <c r="AD124" s="81"/>
      <c r="AE124" s="81" t="b">
        <v>0</v>
      </c>
      <c r="AF124" s="81">
        <v>0</v>
      </c>
      <c r="AG124" s="89" t="s">
        <v>2530</v>
      </c>
      <c r="AH124" s="81" t="b">
        <v>0</v>
      </c>
      <c r="AI124" s="81" t="s">
        <v>2546</v>
      </c>
      <c r="AJ124" s="81"/>
      <c r="AK124" s="89" t="s">
        <v>2530</v>
      </c>
      <c r="AL124" s="81" t="b">
        <v>0</v>
      </c>
      <c r="AM124" s="81">
        <v>418</v>
      </c>
      <c r="AN124" s="89" t="s">
        <v>2487</v>
      </c>
      <c r="AO124" s="81" t="s">
        <v>2559</v>
      </c>
      <c r="AP124" s="81" t="b">
        <v>0</v>
      </c>
      <c r="AQ124" s="89" t="s">
        <v>2487</v>
      </c>
      <c r="AR124" s="81" t="s">
        <v>178</v>
      </c>
      <c r="AS124" s="81">
        <v>0</v>
      </c>
      <c r="AT124" s="81">
        <v>0</v>
      </c>
      <c r="AU124" s="81"/>
      <c r="AV124" s="81"/>
      <c r="AW124" s="81"/>
      <c r="AX124" s="81"/>
      <c r="AY124" s="81"/>
      <c r="AZ124" s="81"/>
      <c r="BA124" s="81"/>
      <c r="BB124" s="81"/>
      <c r="BC124" s="80" t="str">
        <f>REPLACE(INDEX(GroupVertices[Group],MATCH(Edges[[#This Row],[Vertex 1]],GroupVertices[Vertex],0)),1,1,"")</f>
        <v>7</v>
      </c>
      <c r="BD124" s="80" t="str">
        <f>REPLACE(INDEX(GroupVertices[Group],MATCH(Edges[[#This Row],[Vertex 2]],GroupVertices[Vertex],0)),1,1,"")</f>
        <v>7</v>
      </c>
    </row>
    <row r="125" spans="1:56" ht="15">
      <c r="A125" s="66" t="s">
        <v>272</v>
      </c>
      <c r="B125" s="66" t="s">
        <v>626</v>
      </c>
      <c r="C125" s="67"/>
      <c r="D125" s="68"/>
      <c r="E125" s="69"/>
      <c r="F125" s="70"/>
      <c r="G125" s="67"/>
      <c r="H125" s="71"/>
      <c r="I125" s="72"/>
      <c r="J125" s="72"/>
      <c r="K125" s="34" t="s">
        <v>65</v>
      </c>
      <c r="L125" s="79">
        <v>125</v>
      </c>
      <c r="M125" s="79"/>
      <c r="N125" s="74"/>
      <c r="O125" s="81" t="s">
        <v>670</v>
      </c>
      <c r="P125" s="83">
        <v>43661.76296296297</v>
      </c>
      <c r="Q125" s="81" t="s">
        <v>672</v>
      </c>
      <c r="R125" s="81"/>
      <c r="S125" s="81"/>
      <c r="T125" s="81" t="s">
        <v>820</v>
      </c>
      <c r="U125" s="81"/>
      <c r="V125" s="85" t="s">
        <v>969</v>
      </c>
      <c r="W125" s="83">
        <v>43661.76296296297</v>
      </c>
      <c r="X125" s="87">
        <v>43661</v>
      </c>
      <c r="Y125" s="89" t="s">
        <v>1225</v>
      </c>
      <c r="Z125" s="85" t="s">
        <v>1649</v>
      </c>
      <c r="AA125" s="81"/>
      <c r="AB125" s="81"/>
      <c r="AC125" s="89" t="s">
        <v>2114</v>
      </c>
      <c r="AD125" s="81"/>
      <c r="AE125" s="81" t="b">
        <v>0</v>
      </c>
      <c r="AF125" s="81">
        <v>0</v>
      </c>
      <c r="AG125" s="89" t="s">
        <v>2530</v>
      </c>
      <c r="AH125" s="81" t="b">
        <v>0</v>
      </c>
      <c r="AI125" s="81" t="s">
        <v>2546</v>
      </c>
      <c r="AJ125" s="81"/>
      <c r="AK125" s="89" t="s">
        <v>2530</v>
      </c>
      <c r="AL125" s="81" t="b">
        <v>0</v>
      </c>
      <c r="AM125" s="81">
        <v>418</v>
      </c>
      <c r="AN125" s="89" t="s">
        <v>2487</v>
      </c>
      <c r="AO125" s="81" t="s">
        <v>2559</v>
      </c>
      <c r="AP125" s="81" t="b">
        <v>0</v>
      </c>
      <c r="AQ125" s="89" t="s">
        <v>2487</v>
      </c>
      <c r="AR125" s="81" t="s">
        <v>178</v>
      </c>
      <c r="AS125" s="81">
        <v>0</v>
      </c>
      <c r="AT125" s="81">
        <v>0</v>
      </c>
      <c r="AU125" s="81"/>
      <c r="AV125" s="81"/>
      <c r="AW125" s="81"/>
      <c r="AX125" s="81"/>
      <c r="AY125" s="81"/>
      <c r="AZ125" s="81"/>
      <c r="BA125" s="81"/>
      <c r="BB125" s="81"/>
      <c r="BC125" s="80" t="str">
        <f>REPLACE(INDEX(GroupVertices[Group],MATCH(Edges[[#This Row],[Vertex 1]],GroupVertices[Vertex],0)),1,1,"")</f>
        <v>7</v>
      </c>
      <c r="BD125" s="80" t="str">
        <f>REPLACE(INDEX(GroupVertices[Group],MATCH(Edges[[#This Row],[Vertex 2]],GroupVertices[Vertex],0)),1,1,"")</f>
        <v>7</v>
      </c>
    </row>
    <row r="126" spans="1:56" ht="15">
      <c r="A126" s="66" t="s">
        <v>272</v>
      </c>
      <c r="B126" s="66" t="s">
        <v>593</v>
      </c>
      <c r="C126" s="67"/>
      <c r="D126" s="68"/>
      <c r="E126" s="69"/>
      <c r="F126" s="70"/>
      <c r="G126" s="67"/>
      <c r="H126" s="71"/>
      <c r="I126" s="72"/>
      <c r="J126" s="72"/>
      <c r="K126" s="34" t="s">
        <v>65</v>
      </c>
      <c r="L126" s="79">
        <v>126</v>
      </c>
      <c r="M126" s="79"/>
      <c r="N126" s="74"/>
      <c r="O126" s="81" t="s">
        <v>670</v>
      </c>
      <c r="P126" s="83">
        <v>43661.76296296297</v>
      </c>
      <c r="Q126" s="81" t="s">
        <v>672</v>
      </c>
      <c r="R126" s="81"/>
      <c r="S126" s="81"/>
      <c r="T126" s="81" t="s">
        <v>820</v>
      </c>
      <c r="U126" s="81"/>
      <c r="V126" s="85" t="s">
        <v>969</v>
      </c>
      <c r="W126" s="83">
        <v>43661.76296296297</v>
      </c>
      <c r="X126" s="87">
        <v>43661</v>
      </c>
      <c r="Y126" s="89" t="s">
        <v>1225</v>
      </c>
      <c r="Z126" s="85" t="s">
        <v>1649</v>
      </c>
      <c r="AA126" s="81"/>
      <c r="AB126" s="81"/>
      <c r="AC126" s="89" t="s">
        <v>2114</v>
      </c>
      <c r="AD126" s="81"/>
      <c r="AE126" s="81" t="b">
        <v>0</v>
      </c>
      <c r="AF126" s="81">
        <v>0</v>
      </c>
      <c r="AG126" s="89" t="s">
        <v>2530</v>
      </c>
      <c r="AH126" s="81" t="b">
        <v>0</v>
      </c>
      <c r="AI126" s="81" t="s">
        <v>2546</v>
      </c>
      <c r="AJ126" s="81"/>
      <c r="AK126" s="89" t="s">
        <v>2530</v>
      </c>
      <c r="AL126" s="81" t="b">
        <v>0</v>
      </c>
      <c r="AM126" s="81">
        <v>418</v>
      </c>
      <c r="AN126" s="89" t="s">
        <v>2487</v>
      </c>
      <c r="AO126" s="81" t="s">
        <v>2559</v>
      </c>
      <c r="AP126" s="81" t="b">
        <v>0</v>
      </c>
      <c r="AQ126" s="89" t="s">
        <v>2487</v>
      </c>
      <c r="AR126" s="81" t="s">
        <v>178</v>
      </c>
      <c r="AS126" s="81">
        <v>0</v>
      </c>
      <c r="AT126" s="81">
        <v>0</v>
      </c>
      <c r="AU126" s="81"/>
      <c r="AV126" s="81"/>
      <c r="AW126" s="81"/>
      <c r="AX126" s="81"/>
      <c r="AY126" s="81"/>
      <c r="AZ126" s="81"/>
      <c r="BA126" s="81"/>
      <c r="BB126" s="81"/>
      <c r="BC126" s="80" t="str">
        <f>REPLACE(INDEX(GroupVertices[Group],MATCH(Edges[[#This Row],[Vertex 1]],GroupVertices[Vertex],0)),1,1,"")</f>
        <v>7</v>
      </c>
      <c r="BD126" s="80" t="str">
        <f>REPLACE(INDEX(GroupVertices[Group],MATCH(Edges[[#This Row],[Vertex 2]],GroupVertices[Vertex],0)),1,1,"")</f>
        <v>1</v>
      </c>
    </row>
    <row r="127" spans="1:56" ht="15">
      <c r="A127" s="66" t="s">
        <v>272</v>
      </c>
      <c r="B127" s="66" t="s">
        <v>627</v>
      </c>
      <c r="C127" s="67"/>
      <c r="D127" s="68"/>
      <c r="E127" s="69"/>
      <c r="F127" s="70"/>
      <c r="G127" s="67"/>
      <c r="H127" s="71"/>
      <c r="I127" s="72"/>
      <c r="J127" s="72"/>
      <c r="K127" s="34" t="s">
        <v>65</v>
      </c>
      <c r="L127" s="79">
        <v>127</v>
      </c>
      <c r="M127" s="79"/>
      <c r="N127" s="74"/>
      <c r="O127" s="81" t="s">
        <v>670</v>
      </c>
      <c r="P127" s="83">
        <v>43661.76296296297</v>
      </c>
      <c r="Q127" s="81" t="s">
        <v>672</v>
      </c>
      <c r="R127" s="81"/>
      <c r="S127" s="81"/>
      <c r="T127" s="81" t="s">
        <v>820</v>
      </c>
      <c r="U127" s="81"/>
      <c r="V127" s="85" t="s">
        <v>969</v>
      </c>
      <c r="W127" s="83">
        <v>43661.76296296297</v>
      </c>
      <c r="X127" s="87">
        <v>43661</v>
      </c>
      <c r="Y127" s="89" t="s">
        <v>1225</v>
      </c>
      <c r="Z127" s="85" t="s">
        <v>1649</v>
      </c>
      <c r="AA127" s="81"/>
      <c r="AB127" s="81"/>
      <c r="AC127" s="89" t="s">
        <v>2114</v>
      </c>
      <c r="AD127" s="81"/>
      <c r="AE127" s="81" t="b">
        <v>0</v>
      </c>
      <c r="AF127" s="81">
        <v>0</v>
      </c>
      <c r="AG127" s="89" t="s">
        <v>2530</v>
      </c>
      <c r="AH127" s="81" t="b">
        <v>0</v>
      </c>
      <c r="AI127" s="81" t="s">
        <v>2546</v>
      </c>
      <c r="AJ127" s="81"/>
      <c r="AK127" s="89" t="s">
        <v>2530</v>
      </c>
      <c r="AL127" s="81" t="b">
        <v>0</v>
      </c>
      <c r="AM127" s="81">
        <v>418</v>
      </c>
      <c r="AN127" s="89" t="s">
        <v>2487</v>
      </c>
      <c r="AO127" s="81" t="s">
        <v>2559</v>
      </c>
      <c r="AP127" s="81" t="b">
        <v>0</v>
      </c>
      <c r="AQ127" s="89" t="s">
        <v>2487</v>
      </c>
      <c r="AR127" s="81" t="s">
        <v>178</v>
      </c>
      <c r="AS127" s="81">
        <v>0</v>
      </c>
      <c r="AT127" s="81">
        <v>0</v>
      </c>
      <c r="AU127" s="81"/>
      <c r="AV127" s="81"/>
      <c r="AW127" s="81"/>
      <c r="AX127" s="81"/>
      <c r="AY127" s="81"/>
      <c r="AZ127" s="81"/>
      <c r="BA127" s="81"/>
      <c r="BB127" s="81"/>
      <c r="BC127" s="80" t="str">
        <f>REPLACE(INDEX(GroupVertices[Group],MATCH(Edges[[#This Row],[Vertex 1]],GroupVertices[Vertex],0)),1,1,"")</f>
        <v>7</v>
      </c>
      <c r="BD127" s="80" t="str">
        <f>REPLACE(INDEX(GroupVertices[Group],MATCH(Edges[[#This Row],[Vertex 2]],GroupVertices[Vertex],0)),1,1,"")</f>
        <v>7</v>
      </c>
    </row>
    <row r="128" spans="1:56" ht="15">
      <c r="A128" s="66" t="s">
        <v>273</v>
      </c>
      <c r="B128" s="66" t="s">
        <v>616</v>
      </c>
      <c r="C128" s="67"/>
      <c r="D128" s="68"/>
      <c r="E128" s="69"/>
      <c r="F128" s="70"/>
      <c r="G128" s="67"/>
      <c r="H128" s="71"/>
      <c r="I128" s="72"/>
      <c r="J128" s="72"/>
      <c r="K128" s="34" t="s">
        <v>65</v>
      </c>
      <c r="L128" s="79">
        <v>128</v>
      </c>
      <c r="M128" s="79"/>
      <c r="N128" s="74"/>
      <c r="O128" s="81" t="s">
        <v>669</v>
      </c>
      <c r="P128" s="83">
        <v>43661.76299768518</v>
      </c>
      <c r="Q128" s="81" t="s">
        <v>697</v>
      </c>
      <c r="R128" s="85" t="s">
        <v>5497</v>
      </c>
      <c r="S128" s="81" t="s">
        <v>5518</v>
      </c>
      <c r="T128" s="81" t="s">
        <v>820</v>
      </c>
      <c r="U128" s="81"/>
      <c r="V128" s="85" t="s">
        <v>970</v>
      </c>
      <c r="W128" s="83">
        <v>43661.76299768518</v>
      </c>
      <c r="X128" s="87">
        <v>43661</v>
      </c>
      <c r="Y128" s="89" t="s">
        <v>1226</v>
      </c>
      <c r="Z128" s="85" t="s">
        <v>1650</v>
      </c>
      <c r="AA128" s="81"/>
      <c r="AB128" s="81"/>
      <c r="AC128" s="89" t="s">
        <v>2115</v>
      </c>
      <c r="AD128" s="81"/>
      <c r="AE128" s="81" t="b">
        <v>0</v>
      </c>
      <c r="AF128" s="81">
        <v>0</v>
      </c>
      <c r="AG128" s="89" t="s">
        <v>2530</v>
      </c>
      <c r="AH128" s="81" t="b">
        <v>0</v>
      </c>
      <c r="AI128" s="81" t="s">
        <v>2546</v>
      </c>
      <c r="AJ128" s="81"/>
      <c r="AK128" s="89" t="s">
        <v>2530</v>
      </c>
      <c r="AL128" s="81" t="b">
        <v>0</v>
      </c>
      <c r="AM128" s="81">
        <v>93</v>
      </c>
      <c r="AN128" s="89" t="s">
        <v>2504</v>
      </c>
      <c r="AO128" s="81" t="s">
        <v>2559</v>
      </c>
      <c r="AP128" s="81" t="b">
        <v>0</v>
      </c>
      <c r="AQ128" s="89" t="s">
        <v>2504</v>
      </c>
      <c r="AR128" s="81" t="s">
        <v>178</v>
      </c>
      <c r="AS128" s="81">
        <v>0</v>
      </c>
      <c r="AT128" s="81">
        <v>0</v>
      </c>
      <c r="AU128" s="81"/>
      <c r="AV128" s="81"/>
      <c r="AW128" s="81"/>
      <c r="AX128" s="81"/>
      <c r="AY128" s="81"/>
      <c r="AZ128" s="81"/>
      <c r="BA128" s="81"/>
      <c r="BB128" s="81"/>
      <c r="BC128" s="80" t="str">
        <f>REPLACE(INDEX(GroupVertices[Group],MATCH(Edges[[#This Row],[Vertex 1]],GroupVertices[Vertex],0)),1,1,"")</f>
        <v>3</v>
      </c>
      <c r="BD128" s="80" t="str">
        <f>REPLACE(INDEX(GroupVertices[Group],MATCH(Edges[[#This Row],[Vertex 2]],GroupVertices[Vertex],0)),1,1,"")</f>
        <v>3</v>
      </c>
    </row>
    <row r="129" spans="1:56" ht="15">
      <c r="A129" s="66" t="s">
        <v>274</v>
      </c>
      <c r="B129" s="66" t="s">
        <v>616</v>
      </c>
      <c r="C129" s="67"/>
      <c r="D129" s="68"/>
      <c r="E129" s="69"/>
      <c r="F129" s="70"/>
      <c r="G129" s="67"/>
      <c r="H129" s="71"/>
      <c r="I129" s="72"/>
      <c r="J129" s="72"/>
      <c r="K129" s="34" t="s">
        <v>65</v>
      </c>
      <c r="L129" s="79">
        <v>129</v>
      </c>
      <c r="M129" s="79"/>
      <c r="N129" s="74"/>
      <c r="O129" s="81" t="s">
        <v>669</v>
      </c>
      <c r="P129" s="83">
        <v>43661.763078703705</v>
      </c>
      <c r="Q129" s="81" t="s">
        <v>697</v>
      </c>
      <c r="R129" s="85" t="s">
        <v>5497</v>
      </c>
      <c r="S129" s="81" t="s">
        <v>5518</v>
      </c>
      <c r="T129" s="81" t="s">
        <v>820</v>
      </c>
      <c r="U129" s="81"/>
      <c r="V129" s="85" t="s">
        <v>971</v>
      </c>
      <c r="W129" s="83">
        <v>43661.763078703705</v>
      </c>
      <c r="X129" s="87">
        <v>43661</v>
      </c>
      <c r="Y129" s="89" t="s">
        <v>1227</v>
      </c>
      <c r="Z129" s="85" t="s">
        <v>1651</v>
      </c>
      <c r="AA129" s="81"/>
      <c r="AB129" s="81"/>
      <c r="AC129" s="89" t="s">
        <v>2116</v>
      </c>
      <c r="AD129" s="81"/>
      <c r="AE129" s="81" t="b">
        <v>0</v>
      </c>
      <c r="AF129" s="81">
        <v>0</v>
      </c>
      <c r="AG129" s="89" t="s">
        <v>2530</v>
      </c>
      <c r="AH129" s="81" t="b">
        <v>0</v>
      </c>
      <c r="AI129" s="81" t="s">
        <v>2546</v>
      </c>
      <c r="AJ129" s="81"/>
      <c r="AK129" s="89" t="s">
        <v>2530</v>
      </c>
      <c r="AL129" s="81" t="b">
        <v>0</v>
      </c>
      <c r="AM129" s="81">
        <v>93</v>
      </c>
      <c r="AN129" s="89" t="s">
        <v>2504</v>
      </c>
      <c r="AO129" s="81" t="s">
        <v>2560</v>
      </c>
      <c r="AP129" s="81" t="b">
        <v>0</v>
      </c>
      <c r="AQ129" s="89" t="s">
        <v>2504</v>
      </c>
      <c r="AR129" s="81" t="s">
        <v>178</v>
      </c>
      <c r="AS129" s="81">
        <v>0</v>
      </c>
      <c r="AT129" s="81">
        <v>0</v>
      </c>
      <c r="AU129" s="81"/>
      <c r="AV129" s="81"/>
      <c r="AW129" s="81"/>
      <c r="AX129" s="81"/>
      <c r="AY129" s="81"/>
      <c r="AZ129" s="81"/>
      <c r="BA129" s="81"/>
      <c r="BB129" s="81"/>
      <c r="BC129" s="80" t="str">
        <f>REPLACE(INDEX(GroupVertices[Group],MATCH(Edges[[#This Row],[Vertex 1]],GroupVertices[Vertex],0)),1,1,"")</f>
        <v>3</v>
      </c>
      <c r="BD129" s="80" t="str">
        <f>REPLACE(INDEX(GroupVertices[Group],MATCH(Edges[[#This Row],[Vertex 2]],GroupVertices[Vertex],0)),1,1,"")</f>
        <v>3</v>
      </c>
    </row>
    <row r="130" spans="1:56" ht="15">
      <c r="A130" s="66" t="s">
        <v>275</v>
      </c>
      <c r="B130" s="66" t="s">
        <v>567</v>
      </c>
      <c r="C130" s="67"/>
      <c r="D130" s="68"/>
      <c r="E130" s="69"/>
      <c r="F130" s="70"/>
      <c r="G130" s="67"/>
      <c r="H130" s="71"/>
      <c r="I130" s="72"/>
      <c r="J130" s="72"/>
      <c r="K130" s="34" t="s">
        <v>65</v>
      </c>
      <c r="L130" s="79">
        <v>130</v>
      </c>
      <c r="M130" s="79"/>
      <c r="N130" s="74"/>
      <c r="O130" s="81" t="s">
        <v>669</v>
      </c>
      <c r="P130" s="83">
        <v>43661.7631712963</v>
      </c>
      <c r="Q130" s="81" t="s">
        <v>699</v>
      </c>
      <c r="R130" s="81"/>
      <c r="S130" s="81"/>
      <c r="T130" s="81" t="s">
        <v>820</v>
      </c>
      <c r="U130" s="81"/>
      <c r="V130" s="85" t="s">
        <v>972</v>
      </c>
      <c r="W130" s="83">
        <v>43661.7631712963</v>
      </c>
      <c r="X130" s="87">
        <v>43661</v>
      </c>
      <c r="Y130" s="89" t="s">
        <v>1228</v>
      </c>
      <c r="Z130" s="85" t="s">
        <v>1652</v>
      </c>
      <c r="AA130" s="81"/>
      <c r="AB130" s="81"/>
      <c r="AC130" s="89" t="s">
        <v>2117</v>
      </c>
      <c r="AD130" s="81"/>
      <c r="AE130" s="81" t="b">
        <v>0</v>
      </c>
      <c r="AF130" s="81">
        <v>0</v>
      </c>
      <c r="AG130" s="89" t="s">
        <v>2530</v>
      </c>
      <c r="AH130" s="81" t="b">
        <v>0</v>
      </c>
      <c r="AI130" s="81" t="s">
        <v>2546</v>
      </c>
      <c r="AJ130" s="81"/>
      <c r="AK130" s="89" t="s">
        <v>2530</v>
      </c>
      <c r="AL130" s="81" t="b">
        <v>0</v>
      </c>
      <c r="AM130" s="81">
        <v>6</v>
      </c>
      <c r="AN130" s="89" t="s">
        <v>2426</v>
      </c>
      <c r="AO130" s="81" t="s">
        <v>2559</v>
      </c>
      <c r="AP130" s="81" t="b">
        <v>0</v>
      </c>
      <c r="AQ130" s="89" t="s">
        <v>2426</v>
      </c>
      <c r="AR130" s="81" t="s">
        <v>178</v>
      </c>
      <c r="AS130" s="81">
        <v>0</v>
      </c>
      <c r="AT130" s="81">
        <v>0</v>
      </c>
      <c r="AU130" s="81"/>
      <c r="AV130" s="81"/>
      <c r="AW130" s="81"/>
      <c r="AX130" s="81"/>
      <c r="AY130" s="81"/>
      <c r="AZ130" s="81"/>
      <c r="BA130" s="81"/>
      <c r="BB130" s="81"/>
      <c r="BC130" s="80" t="str">
        <f>REPLACE(INDEX(GroupVertices[Group],MATCH(Edges[[#This Row],[Vertex 1]],GroupVertices[Vertex],0)),1,1,"")</f>
        <v>14</v>
      </c>
      <c r="BD130" s="80" t="str">
        <f>REPLACE(INDEX(GroupVertices[Group],MATCH(Edges[[#This Row],[Vertex 2]],GroupVertices[Vertex],0)),1,1,"")</f>
        <v>14</v>
      </c>
    </row>
    <row r="131" spans="1:56" ht="15">
      <c r="A131" s="66" t="s">
        <v>276</v>
      </c>
      <c r="B131" s="66" t="s">
        <v>616</v>
      </c>
      <c r="C131" s="67"/>
      <c r="D131" s="68"/>
      <c r="E131" s="69"/>
      <c r="F131" s="70"/>
      <c r="G131" s="67"/>
      <c r="H131" s="71"/>
      <c r="I131" s="72"/>
      <c r="J131" s="72"/>
      <c r="K131" s="34" t="s">
        <v>65</v>
      </c>
      <c r="L131" s="79">
        <v>131</v>
      </c>
      <c r="M131" s="79"/>
      <c r="N131" s="74"/>
      <c r="O131" s="81" t="s">
        <v>669</v>
      </c>
      <c r="P131" s="83">
        <v>43661.76327546296</v>
      </c>
      <c r="Q131" s="81" t="s">
        <v>697</v>
      </c>
      <c r="R131" s="85" t="s">
        <v>5497</v>
      </c>
      <c r="S131" s="81" t="s">
        <v>5518</v>
      </c>
      <c r="T131" s="81" t="s">
        <v>820</v>
      </c>
      <c r="U131" s="81"/>
      <c r="V131" s="85" t="s">
        <v>973</v>
      </c>
      <c r="W131" s="83">
        <v>43661.76327546296</v>
      </c>
      <c r="X131" s="87">
        <v>43661</v>
      </c>
      <c r="Y131" s="89" t="s">
        <v>1229</v>
      </c>
      <c r="Z131" s="85" t="s">
        <v>1653</v>
      </c>
      <c r="AA131" s="81"/>
      <c r="AB131" s="81"/>
      <c r="AC131" s="89" t="s">
        <v>2118</v>
      </c>
      <c r="AD131" s="81"/>
      <c r="AE131" s="81" t="b">
        <v>0</v>
      </c>
      <c r="AF131" s="81">
        <v>0</v>
      </c>
      <c r="AG131" s="89" t="s">
        <v>2530</v>
      </c>
      <c r="AH131" s="81" t="b">
        <v>0</v>
      </c>
      <c r="AI131" s="81" t="s">
        <v>2546</v>
      </c>
      <c r="AJ131" s="81"/>
      <c r="AK131" s="89" t="s">
        <v>2530</v>
      </c>
      <c r="AL131" s="81" t="b">
        <v>0</v>
      </c>
      <c r="AM131" s="81">
        <v>93</v>
      </c>
      <c r="AN131" s="89" t="s">
        <v>2504</v>
      </c>
      <c r="AO131" s="81" t="s">
        <v>2559</v>
      </c>
      <c r="AP131" s="81" t="b">
        <v>0</v>
      </c>
      <c r="AQ131" s="89" t="s">
        <v>2504</v>
      </c>
      <c r="AR131" s="81" t="s">
        <v>178</v>
      </c>
      <c r="AS131" s="81">
        <v>0</v>
      </c>
      <c r="AT131" s="81">
        <v>0</v>
      </c>
      <c r="AU131" s="81"/>
      <c r="AV131" s="81"/>
      <c r="AW131" s="81"/>
      <c r="AX131" s="81"/>
      <c r="AY131" s="81"/>
      <c r="AZ131" s="81"/>
      <c r="BA131" s="81"/>
      <c r="BB131" s="81"/>
      <c r="BC131" s="80" t="str">
        <f>REPLACE(INDEX(GroupVertices[Group],MATCH(Edges[[#This Row],[Vertex 1]],GroupVertices[Vertex],0)),1,1,"")</f>
        <v>3</v>
      </c>
      <c r="BD131" s="80" t="str">
        <f>REPLACE(INDEX(GroupVertices[Group],MATCH(Edges[[#This Row],[Vertex 2]],GroupVertices[Vertex],0)),1,1,"")</f>
        <v>3</v>
      </c>
    </row>
    <row r="132" spans="1:56" ht="15">
      <c r="A132" s="66" t="s">
        <v>277</v>
      </c>
      <c r="B132" s="66" t="s">
        <v>593</v>
      </c>
      <c r="C132" s="67"/>
      <c r="D132" s="68"/>
      <c r="E132" s="69"/>
      <c r="F132" s="70"/>
      <c r="G132" s="67"/>
      <c r="H132" s="71"/>
      <c r="I132" s="72"/>
      <c r="J132" s="72"/>
      <c r="K132" s="34" t="s">
        <v>65</v>
      </c>
      <c r="L132" s="79">
        <v>132</v>
      </c>
      <c r="M132" s="79"/>
      <c r="N132" s="74"/>
      <c r="O132" s="81" t="s">
        <v>670</v>
      </c>
      <c r="P132" s="83">
        <v>43661.690671296295</v>
      </c>
      <c r="Q132" s="81" t="s">
        <v>700</v>
      </c>
      <c r="R132" s="81"/>
      <c r="S132" s="81"/>
      <c r="T132" s="81" t="s">
        <v>831</v>
      </c>
      <c r="U132" s="85" t="s">
        <v>871</v>
      </c>
      <c r="V132" s="85" t="s">
        <v>871</v>
      </c>
      <c r="W132" s="83">
        <v>43661.690671296295</v>
      </c>
      <c r="X132" s="87">
        <v>43661</v>
      </c>
      <c r="Y132" s="89" t="s">
        <v>1230</v>
      </c>
      <c r="Z132" s="85" t="s">
        <v>1654</v>
      </c>
      <c r="AA132" s="81"/>
      <c r="AB132" s="81"/>
      <c r="AC132" s="89" t="s">
        <v>2119</v>
      </c>
      <c r="AD132" s="81"/>
      <c r="AE132" s="81" t="b">
        <v>0</v>
      </c>
      <c r="AF132" s="81">
        <v>3</v>
      </c>
      <c r="AG132" s="89" t="s">
        <v>2535</v>
      </c>
      <c r="AH132" s="81" t="b">
        <v>0</v>
      </c>
      <c r="AI132" s="81" t="s">
        <v>2546</v>
      </c>
      <c r="AJ132" s="81"/>
      <c r="AK132" s="89" t="s">
        <v>2530</v>
      </c>
      <c r="AL132" s="81" t="b">
        <v>0</v>
      </c>
      <c r="AM132" s="81">
        <v>4</v>
      </c>
      <c r="AN132" s="89" t="s">
        <v>2530</v>
      </c>
      <c r="AO132" s="81" t="s">
        <v>2559</v>
      </c>
      <c r="AP132" s="81" t="b">
        <v>0</v>
      </c>
      <c r="AQ132" s="89" t="s">
        <v>2119</v>
      </c>
      <c r="AR132" s="81" t="s">
        <v>669</v>
      </c>
      <c r="AS132" s="81">
        <v>0</v>
      </c>
      <c r="AT132" s="81">
        <v>0</v>
      </c>
      <c r="AU132" s="81"/>
      <c r="AV132" s="81"/>
      <c r="AW132" s="81"/>
      <c r="AX132" s="81"/>
      <c r="AY132" s="81"/>
      <c r="AZ132" s="81"/>
      <c r="BA132" s="81"/>
      <c r="BB132" s="81"/>
      <c r="BC132" s="80" t="str">
        <f>REPLACE(INDEX(GroupVertices[Group],MATCH(Edges[[#This Row],[Vertex 1]],GroupVertices[Vertex],0)),1,1,"")</f>
        <v>1</v>
      </c>
      <c r="BD132" s="80" t="str">
        <f>REPLACE(INDEX(GroupVertices[Group],MATCH(Edges[[#This Row],[Vertex 2]],GroupVertices[Vertex],0)),1,1,"")</f>
        <v>1</v>
      </c>
    </row>
    <row r="133" spans="1:56" ht="15">
      <c r="A133" s="66" t="s">
        <v>277</v>
      </c>
      <c r="B133" s="66" t="s">
        <v>216</v>
      </c>
      <c r="C133" s="67"/>
      <c r="D133" s="68"/>
      <c r="E133" s="69"/>
      <c r="F133" s="70"/>
      <c r="G133" s="67"/>
      <c r="H133" s="71"/>
      <c r="I133" s="72"/>
      <c r="J133" s="72"/>
      <c r="K133" s="34" t="s">
        <v>65</v>
      </c>
      <c r="L133" s="79">
        <v>133</v>
      </c>
      <c r="M133" s="79"/>
      <c r="N133" s="74"/>
      <c r="O133" s="81" t="s">
        <v>671</v>
      </c>
      <c r="P133" s="83">
        <v>43661.690671296295</v>
      </c>
      <c r="Q133" s="81" t="s">
        <v>700</v>
      </c>
      <c r="R133" s="81"/>
      <c r="S133" s="81"/>
      <c r="T133" s="81" t="s">
        <v>831</v>
      </c>
      <c r="U133" s="85" t="s">
        <v>871</v>
      </c>
      <c r="V133" s="85" t="s">
        <v>871</v>
      </c>
      <c r="W133" s="83">
        <v>43661.690671296295</v>
      </c>
      <c r="X133" s="87">
        <v>43661</v>
      </c>
      <c r="Y133" s="89" t="s">
        <v>1230</v>
      </c>
      <c r="Z133" s="85" t="s">
        <v>1654</v>
      </c>
      <c r="AA133" s="81"/>
      <c r="AB133" s="81"/>
      <c r="AC133" s="89" t="s">
        <v>2119</v>
      </c>
      <c r="AD133" s="81"/>
      <c r="AE133" s="81" t="b">
        <v>0</v>
      </c>
      <c r="AF133" s="81">
        <v>3</v>
      </c>
      <c r="AG133" s="89" t="s">
        <v>2535</v>
      </c>
      <c r="AH133" s="81" t="b">
        <v>0</v>
      </c>
      <c r="AI133" s="81" t="s">
        <v>2546</v>
      </c>
      <c r="AJ133" s="81"/>
      <c r="AK133" s="89" t="s">
        <v>2530</v>
      </c>
      <c r="AL133" s="81" t="b">
        <v>0</v>
      </c>
      <c r="AM133" s="81">
        <v>4</v>
      </c>
      <c r="AN133" s="89" t="s">
        <v>2530</v>
      </c>
      <c r="AO133" s="81" t="s">
        <v>2559</v>
      </c>
      <c r="AP133" s="81" t="b">
        <v>0</v>
      </c>
      <c r="AQ133" s="89" t="s">
        <v>2119</v>
      </c>
      <c r="AR133" s="81" t="s">
        <v>669</v>
      </c>
      <c r="AS133" s="81">
        <v>0</v>
      </c>
      <c r="AT133" s="81">
        <v>0</v>
      </c>
      <c r="AU133" s="81"/>
      <c r="AV133" s="81"/>
      <c r="AW133" s="81"/>
      <c r="AX133" s="81"/>
      <c r="AY133" s="81"/>
      <c r="AZ133" s="81"/>
      <c r="BA133" s="81"/>
      <c r="BB133" s="81"/>
      <c r="BC133" s="80" t="str">
        <f>REPLACE(INDEX(GroupVertices[Group],MATCH(Edges[[#This Row],[Vertex 1]],GroupVertices[Vertex],0)),1,1,"")</f>
        <v>1</v>
      </c>
      <c r="BD133" s="80" t="str">
        <f>REPLACE(INDEX(GroupVertices[Group],MATCH(Edges[[#This Row],[Vertex 2]],GroupVertices[Vertex],0)),1,1,"")</f>
        <v>1</v>
      </c>
    </row>
    <row r="134" spans="1:56" ht="15">
      <c r="A134" s="66" t="s">
        <v>278</v>
      </c>
      <c r="B134" s="66" t="s">
        <v>277</v>
      </c>
      <c r="C134" s="67"/>
      <c r="D134" s="68"/>
      <c r="E134" s="69"/>
      <c r="F134" s="70"/>
      <c r="G134" s="67"/>
      <c r="H134" s="71"/>
      <c r="I134" s="72"/>
      <c r="J134" s="72"/>
      <c r="K134" s="34" t="s">
        <v>65</v>
      </c>
      <c r="L134" s="79">
        <v>134</v>
      </c>
      <c r="M134" s="79"/>
      <c r="N134" s="74"/>
      <c r="O134" s="81" t="s">
        <v>669</v>
      </c>
      <c r="P134" s="83">
        <v>43661.76341435185</v>
      </c>
      <c r="Q134" s="81" t="s">
        <v>700</v>
      </c>
      <c r="R134" s="81"/>
      <c r="S134" s="81"/>
      <c r="T134" s="81" t="s">
        <v>832</v>
      </c>
      <c r="U134" s="81"/>
      <c r="V134" s="85" t="s">
        <v>974</v>
      </c>
      <c r="W134" s="83">
        <v>43661.76341435185</v>
      </c>
      <c r="X134" s="87">
        <v>43661</v>
      </c>
      <c r="Y134" s="89" t="s">
        <v>1231</v>
      </c>
      <c r="Z134" s="85" t="s">
        <v>1655</v>
      </c>
      <c r="AA134" s="81"/>
      <c r="AB134" s="81"/>
      <c r="AC134" s="89" t="s">
        <v>2120</v>
      </c>
      <c r="AD134" s="81"/>
      <c r="AE134" s="81" t="b">
        <v>0</v>
      </c>
      <c r="AF134" s="81">
        <v>0</v>
      </c>
      <c r="AG134" s="89" t="s">
        <v>2530</v>
      </c>
      <c r="AH134" s="81" t="b">
        <v>0</v>
      </c>
      <c r="AI134" s="81" t="s">
        <v>2546</v>
      </c>
      <c r="AJ134" s="81"/>
      <c r="AK134" s="89" t="s">
        <v>2530</v>
      </c>
      <c r="AL134" s="81" t="b">
        <v>0</v>
      </c>
      <c r="AM134" s="81">
        <v>4</v>
      </c>
      <c r="AN134" s="89" t="s">
        <v>2119</v>
      </c>
      <c r="AO134" s="81" t="s">
        <v>2566</v>
      </c>
      <c r="AP134" s="81" t="b">
        <v>0</v>
      </c>
      <c r="AQ134" s="89" t="s">
        <v>2119</v>
      </c>
      <c r="AR134" s="81" t="s">
        <v>178</v>
      </c>
      <c r="AS134" s="81">
        <v>0</v>
      </c>
      <c r="AT134" s="81">
        <v>0</v>
      </c>
      <c r="AU134" s="81"/>
      <c r="AV134" s="81"/>
      <c r="AW134" s="81"/>
      <c r="AX134" s="81"/>
      <c r="AY134" s="81"/>
      <c r="AZ134" s="81"/>
      <c r="BA134" s="81"/>
      <c r="BB134" s="81"/>
      <c r="BC134" s="80" t="str">
        <f>REPLACE(INDEX(GroupVertices[Group],MATCH(Edges[[#This Row],[Vertex 1]],GroupVertices[Vertex],0)),1,1,"")</f>
        <v>1</v>
      </c>
      <c r="BD134" s="80" t="str">
        <f>REPLACE(INDEX(GroupVertices[Group],MATCH(Edges[[#This Row],[Vertex 2]],GroupVertices[Vertex],0)),1,1,"")</f>
        <v>1</v>
      </c>
    </row>
    <row r="135" spans="1:56" ht="15">
      <c r="A135" s="66" t="s">
        <v>278</v>
      </c>
      <c r="B135" s="66" t="s">
        <v>593</v>
      </c>
      <c r="C135" s="67"/>
      <c r="D135" s="68"/>
      <c r="E135" s="69"/>
      <c r="F135" s="70"/>
      <c r="G135" s="67"/>
      <c r="H135" s="71"/>
      <c r="I135" s="72"/>
      <c r="J135" s="72"/>
      <c r="K135" s="34" t="s">
        <v>65</v>
      </c>
      <c r="L135" s="79">
        <v>135</v>
      </c>
      <c r="M135" s="79"/>
      <c r="N135" s="74"/>
      <c r="O135" s="81" t="s">
        <v>670</v>
      </c>
      <c r="P135" s="83">
        <v>43661.76341435185</v>
      </c>
      <c r="Q135" s="81" t="s">
        <v>700</v>
      </c>
      <c r="R135" s="81"/>
      <c r="S135" s="81"/>
      <c r="T135" s="81" t="s">
        <v>832</v>
      </c>
      <c r="U135" s="81"/>
      <c r="V135" s="85" t="s">
        <v>974</v>
      </c>
      <c r="W135" s="83">
        <v>43661.76341435185</v>
      </c>
      <c r="X135" s="87">
        <v>43661</v>
      </c>
      <c r="Y135" s="89" t="s">
        <v>1231</v>
      </c>
      <c r="Z135" s="85" t="s">
        <v>1655</v>
      </c>
      <c r="AA135" s="81"/>
      <c r="AB135" s="81"/>
      <c r="AC135" s="89" t="s">
        <v>2120</v>
      </c>
      <c r="AD135" s="81"/>
      <c r="AE135" s="81" t="b">
        <v>0</v>
      </c>
      <c r="AF135" s="81">
        <v>0</v>
      </c>
      <c r="AG135" s="89" t="s">
        <v>2530</v>
      </c>
      <c r="AH135" s="81" t="b">
        <v>0</v>
      </c>
      <c r="AI135" s="81" t="s">
        <v>2546</v>
      </c>
      <c r="AJ135" s="81"/>
      <c r="AK135" s="89" t="s">
        <v>2530</v>
      </c>
      <c r="AL135" s="81" t="b">
        <v>0</v>
      </c>
      <c r="AM135" s="81">
        <v>4</v>
      </c>
      <c r="AN135" s="89" t="s">
        <v>2119</v>
      </c>
      <c r="AO135" s="81" t="s">
        <v>2566</v>
      </c>
      <c r="AP135" s="81" t="b">
        <v>0</v>
      </c>
      <c r="AQ135" s="89" t="s">
        <v>2119</v>
      </c>
      <c r="AR135" s="81" t="s">
        <v>178</v>
      </c>
      <c r="AS135" s="81">
        <v>0</v>
      </c>
      <c r="AT135" s="81">
        <v>0</v>
      </c>
      <c r="AU135" s="81"/>
      <c r="AV135" s="81"/>
      <c r="AW135" s="81"/>
      <c r="AX135" s="81"/>
      <c r="AY135" s="81"/>
      <c r="AZ135" s="81"/>
      <c r="BA135" s="81"/>
      <c r="BB135" s="81"/>
      <c r="BC135" s="80" t="str">
        <f>REPLACE(INDEX(GroupVertices[Group],MATCH(Edges[[#This Row],[Vertex 1]],GroupVertices[Vertex],0)),1,1,"")</f>
        <v>1</v>
      </c>
      <c r="BD135" s="80" t="str">
        <f>REPLACE(INDEX(GroupVertices[Group],MATCH(Edges[[#This Row],[Vertex 2]],GroupVertices[Vertex],0)),1,1,"")</f>
        <v>1</v>
      </c>
    </row>
    <row r="136" spans="1:56" ht="15">
      <c r="A136" s="66" t="s">
        <v>278</v>
      </c>
      <c r="B136" s="66" t="s">
        <v>216</v>
      </c>
      <c r="C136" s="67"/>
      <c r="D136" s="68"/>
      <c r="E136" s="69"/>
      <c r="F136" s="70"/>
      <c r="G136" s="67"/>
      <c r="H136" s="71"/>
      <c r="I136" s="72"/>
      <c r="J136" s="72"/>
      <c r="K136" s="34" t="s">
        <v>65</v>
      </c>
      <c r="L136" s="79">
        <v>136</v>
      </c>
      <c r="M136" s="79"/>
      <c r="N136" s="74"/>
      <c r="O136" s="81" t="s">
        <v>671</v>
      </c>
      <c r="P136" s="83">
        <v>43661.76341435185</v>
      </c>
      <c r="Q136" s="81" t="s">
        <v>700</v>
      </c>
      <c r="R136" s="81"/>
      <c r="S136" s="81"/>
      <c r="T136" s="81" t="s">
        <v>832</v>
      </c>
      <c r="U136" s="81"/>
      <c r="V136" s="85" t="s">
        <v>974</v>
      </c>
      <c r="W136" s="83">
        <v>43661.76341435185</v>
      </c>
      <c r="X136" s="87">
        <v>43661</v>
      </c>
      <c r="Y136" s="89" t="s">
        <v>1231</v>
      </c>
      <c r="Z136" s="85" t="s">
        <v>1655</v>
      </c>
      <c r="AA136" s="81"/>
      <c r="AB136" s="81"/>
      <c r="AC136" s="89" t="s">
        <v>2120</v>
      </c>
      <c r="AD136" s="81"/>
      <c r="AE136" s="81" t="b">
        <v>0</v>
      </c>
      <c r="AF136" s="81">
        <v>0</v>
      </c>
      <c r="AG136" s="89" t="s">
        <v>2530</v>
      </c>
      <c r="AH136" s="81" t="b">
        <v>0</v>
      </c>
      <c r="AI136" s="81" t="s">
        <v>2546</v>
      </c>
      <c r="AJ136" s="81"/>
      <c r="AK136" s="89" t="s">
        <v>2530</v>
      </c>
      <c r="AL136" s="81" t="b">
        <v>0</v>
      </c>
      <c r="AM136" s="81">
        <v>4</v>
      </c>
      <c r="AN136" s="89" t="s">
        <v>2119</v>
      </c>
      <c r="AO136" s="81" t="s">
        <v>2566</v>
      </c>
      <c r="AP136" s="81" t="b">
        <v>0</v>
      </c>
      <c r="AQ136" s="89" t="s">
        <v>2119</v>
      </c>
      <c r="AR136" s="81" t="s">
        <v>178</v>
      </c>
      <c r="AS136" s="81">
        <v>0</v>
      </c>
      <c r="AT136" s="81">
        <v>0</v>
      </c>
      <c r="AU136" s="81"/>
      <c r="AV136" s="81"/>
      <c r="AW136" s="81"/>
      <c r="AX136" s="81"/>
      <c r="AY136" s="81"/>
      <c r="AZ136" s="81"/>
      <c r="BA136" s="81"/>
      <c r="BB136" s="81"/>
      <c r="BC136" s="80" t="str">
        <f>REPLACE(INDEX(GroupVertices[Group],MATCH(Edges[[#This Row],[Vertex 1]],GroupVertices[Vertex],0)),1,1,"")</f>
        <v>1</v>
      </c>
      <c r="BD136" s="80" t="str">
        <f>REPLACE(INDEX(GroupVertices[Group],MATCH(Edges[[#This Row],[Vertex 2]],GroupVertices[Vertex],0)),1,1,"")</f>
        <v>1</v>
      </c>
    </row>
    <row r="137" spans="1:56" ht="15">
      <c r="A137" s="66" t="s">
        <v>279</v>
      </c>
      <c r="B137" s="66" t="s">
        <v>280</v>
      </c>
      <c r="C137" s="67"/>
      <c r="D137" s="68"/>
      <c r="E137" s="69"/>
      <c r="F137" s="70"/>
      <c r="G137" s="67"/>
      <c r="H137" s="71"/>
      <c r="I137" s="72"/>
      <c r="J137" s="72"/>
      <c r="K137" s="34" t="s">
        <v>66</v>
      </c>
      <c r="L137" s="79">
        <v>137</v>
      </c>
      <c r="M137" s="79"/>
      <c r="N137" s="74"/>
      <c r="O137" s="81" t="s">
        <v>670</v>
      </c>
      <c r="P137" s="83">
        <v>43661.7634837963</v>
      </c>
      <c r="Q137" s="81" t="s">
        <v>701</v>
      </c>
      <c r="R137" s="85" t="s">
        <v>798</v>
      </c>
      <c r="S137" s="81" t="s">
        <v>814</v>
      </c>
      <c r="T137" s="81" t="s">
        <v>820</v>
      </c>
      <c r="U137" s="81"/>
      <c r="V137" s="85" t="s">
        <v>975</v>
      </c>
      <c r="W137" s="83">
        <v>43661.7634837963</v>
      </c>
      <c r="X137" s="87">
        <v>43661</v>
      </c>
      <c r="Y137" s="89" t="s">
        <v>1232</v>
      </c>
      <c r="Z137" s="85" t="s">
        <v>1656</v>
      </c>
      <c r="AA137" s="81"/>
      <c r="AB137" s="81"/>
      <c r="AC137" s="89" t="s">
        <v>2121</v>
      </c>
      <c r="AD137" s="81"/>
      <c r="AE137" s="81" t="b">
        <v>0</v>
      </c>
      <c r="AF137" s="81">
        <v>1</v>
      </c>
      <c r="AG137" s="89" t="s">
        <v>2530</v>
      </c>
      <c r="AH137" s="81" t="b">
        <v>0</v>
      </c>
      <c r="AI137" s="81" t="s">
        <v>2546</v>
      </c>
      <c r="AJ137" s="81"/>
      <c r="AK137" s="89" t="s">
        <v>2530</v>
      </c>
      <c r="AL137" s="81" t="b">
        <v>0</v>
      </c>
      <c r="AM137" s="81">
        <v>1</v>
      </c>
      <c r="AN137" s="89" t="s">
        <v>2530</v>
      </c>
      <c r="AO137" s="81" t="s">
        <v>2561</v>
      </c>
      <c r="AP137" s="81" t="b">
        <v>0</v>
      </c>
      <c r="AQ137" s="89" t="s">
        <v>2121</v>
      </c>
      <c r="AR137" s="81" t="s">
        <v>178</v>
      </c>
      <c r="AS137" s="81">
        <v>0</v>
      </c>
      <c r="AT137" s="81">
        <v>0</v>
      </c>
      <c r="AU137" s="81"/>
      <c r="AV137" s="81"/>
      <c r="AW137" s="81"/>
      <c r="AX137" s="81"/>
      <c r="AY137" s="81"/>
      <c r="AZ137" s="81"/>
      <c r="BA137" s="81"/>
      <c r="BB137" s="81"/>
      <c r="BC137" s="80" t="str">
        <f>REPLACE(INDEX(GroupVertices[Group],MATCH(Edges[[#This Row],[Vertex 1]],GroupVertices[Vertex],0)),1,1,"")</f>
        <v>25</v>
      </c>
      <c r="BD137" s="80" t="str">
        <f>REPLACE(INDEX(GroupVertices[Group],MATCH(Edges[[#This Row],[Vertex 2]],GroupVertices[Vertex],0)),1,1,"")</f>
        <v>25</v>
      </c>
    </row>
    <row r="138" spans="1:56" ht="15">
      <c r="A138" s="66" t="s">
        <v>279</v>
      </c>
      <c r="B138" s="66" t="s">
        <v>643</v>
      </c>
      <c r="C138" s="67"/>
      <c r="D138" s="68"/>
      <c r="E138" s="69"/>
      <c r="F138" s="70"/>
      <c r="G138" s="67"/>
      <c r="H138" s="71"/>
      <c r="I138" s="72"/>
      <c r="J138" s="72"/>
      <c r="K138" s="34" t="s">
        <v>65</v>
      </c>
      <c r="L138" s="79">
        <v>138</v>
      </c>
      <c r="M138" s="79"/>
      <c r="N138" s="74"/>
      <c r="O138" s="81" t="s">
        <v>670</v>
      </c>
      <c r="P138" s="83">
        <v>43661.7634837963</v>
      </c>
      <c r="Q138" s="81" t="s">
        <v>701</v>
      </c>
      <c r="R138" s="85" t="s">
        <v>798</v>
      </c>
      <c r="S138" s="81" t="s">
        <v>814</v>
      </c>
      <c r="T138" s="81" t="s">
        <v>820</v>
      </c>
      <c r="U138" s="81"/>
      <c r="V138" s="85" t="s">
        <v>975</v>
      </c>
      <c r="W138" s="83">
        <v>43661.7634837963</v>
      </c>
      <c r="X138" s="87">
        <v>43661</v>
      </c>
      <c r="Y138" s="89" t="s">
        <v>1232</v>
      </c>
      <c r="Z138" s="85" t="s">
        <v>1656</v>
      </c>
      <c r="AA138" s="81"/>
      <c r="AB138" s="81"/>
      <c r="AC138" s="89" t="s">
        <v>2121</v>
      </c>
      <c r="AD138" s="81"/>
      <c r="AE138" s="81" t="b">
        <v>0</v>
      </c>
      <c r="AF138" s="81">
        <v>1</v>
      </c>
      <c r="AG138" s="89" t="s">
        <v>2530</v>
      </c>
      <c r="AH138" s="81" t="b">
        <v>0</v>
      </c>
      <c r="AI138" s="81" t="s">
        <v>2546</v>
      </c>
      <c r="AJ138" s="81"/>
      <c r="AK138" s="89" t="s">
        <v>2530</v>
      </c>
      <c r="AL138" s="81" t="b">
        <v>0</v>
      </c>
      <c r="AM138" s="81">
        <v>1</v>
      </c>
      <c r="AN138" s="89" t="s">
        <v>2530</v>
      </c>
      <c r="AO138" s="81" t="s">
        <v>2561</v>
      </c>
      <c r="AP138" s="81" t="b">
        <v>0</v>
      </c>
      <c r="AQ138" s="89" t="s">
        <v>2121</v>
      </c>
      <c r="AR138" s="81" t="s">
        <v>178</v>
      </c>
      <c r="AS138" s="81">
        <v>0</v>
      </c>
      <c r="AT138" s="81">
        <v>0</v>
      </c>
      <c r="AU138" s="81"/>
      <c r="AV138" s="81"/>
      <c r="AW138" s="81"/>
      <c r="AX138" s="81"/>
      <c r="AY138" s="81"/>
      <c r="AZ138" s="81"/>
      <c r="BA138" s="81"/>
      <c r="BB138" s="81"/>
      <c r="BC138" s="80" t="str">
        <f>REPLACE(INDEX(GroupVertices[Group],MATCH(Edges[[#This Row],[Vertex 1]],GroupVertices[Vertex],0)),1,1,"")</f>
        <v>25</v>
      </c>
      <c r="BD138" s="80" t="str">
        <f>REPLACE(INDEX(GroupVertices[Group],MATCH(Edges[[#This Row],[Vertex 2]],GroupVertices[Vertex],0)),1,1,"")</f>
        <v>25</v>
      </c>
    </row>
    <row r="139" spans="1:56" ht="15">
      <c r="A139" s="66" t="s">
        <v>280</v>
      </c>
      <c r="B139" s="66" t="s">
        <v>279</v>
      </c>
      <c r="C139" s="67"/>
      <c r="D139" s="68"/>
      <c r="E139" s="69"/>
      <c r="F139" s="70"/>
      <c r="G139" s="67"/>
      <c r="H139" s="71"/>
      <c r="I139" s="72"/>
      <c r="J139" s="72"/>
      <c r="K139" s="34" t="s">
        <v>66</v>
      </c>
      <c r="L139" s="79">
        <v>139</v>
      </c>
      <c r="M139" s="79"/>
      <c r="N139" s="74"/>
      <c r="O139" s="81" t="s">
        <v>669</v>
      </c>
      <c r="P139" s="83">
        <v>43661.76368055555</v>
      </c>
      <c r="Q139" s="81" t="s">
        <v>701</v>
      </c>
      <c r="R139" s="81"/>
      <c r="S139" s="81"/>
      <c r="T139" s="81" t="s">
        <v>820</v>
      </c>
      <c r="U139" s="81"/>
      <c r="V139" s="85" t="s">
        <v>976</v>
      </c>
      <c r="W139" s="83">
        <v>43661.76368055555</v>
      </c>
      <c r="X139" s="87">
        <v>43661</v>
      </c>
      <c r="Y139" s="89" t="s">
        <v>1233</v>
      </c>
      <c r="Z139" s="85" t="s">
        <v>1657</v>
      </c>
      <c r="AA139" s="81"/>
      <c r="AB139" s="81"/>
      <c r="AC139" s="89" t="s">
        <v>2122</v>
      </c>
      <c r="AD139" s="81"/>
      <c r="AE139" s="81" t="b">
        <v>0</v>
      </c>
      <c r="AF139" s="81">
        <v>0</v>
      </c>
      <c r="AG139" s="89" t="s">
        <v>2530</v>
      </c>
      <c r="AH139" s="81" t="b">
        <v>0</v>
      </c>
      <c r="AI139" s="81" t="s">
        <v>2546</v>
      </c>
      <c r="AJ139" s="81"/>
      <c r="AK139" s="89" t="s">
        <v>2530</v>
      </c>
      <c r="AL139" s="81" t="b">
        <v>0</v>
      </c>
      <c r="AM139" s="81">
        <v>1</v>
      </c>
      <c r="AN139" s="89" t="s">
        <v>2121</v>
      </c>
      <c r="AO139" s="81" t="s">
        <v>2561</v>
      </c>
      <c r="AP139" s="81" t="b">
        <v>0</v>
      </c>
      <c r="AQ139" s="89" t="s">
        <v>2121</v>
      </c>
      <c r="AR139" s="81" t="s">
        <v>178</v>
      </c>
      <c r="AS139" s="81">
        <v>0</v>
      </c>
      <c r="AT139" s="81">
        <v>0</v>
      </c>
      <c r="AU139" s="81"/>
      <c r="AV139" s="81"/>
      <c r="AW139" s="81"/>
      <c r="AX139" s="81"/>
      <c r="AY139" s="81"/>
      <c r="AZ139" s="81"/>
      <c r="BA139" s="81"/>
      <c r="BB139" s="81"/>
      <c r="BC139" s="80" t="str">
        <f>REPLACE(INDEX(GroupVertices[Group],MATCH(Edges[[#This Row],[Vertex 1]],GroupVertices[Vertex],0)),1,1,"")</f>
        <v>25</v>
      </c>
      <c r="BD139" s="80" t="str">
        <f>REPLACE(INDEX(GroupVertices[Group],MATCH(Edges[[#This Row],[Vertex 2]],GroupVertices[Vertex],0)),1,1,"")</f>
        <v>25</v>
      </c>
    </row>
    <row r="140" spans="1:56" ht="15">
      <c r="A140" s="66" t="s">
        <v>280</v>
      </c>
      <c r="B140" s="66" t="s">
        <v>643</v>
      </c>
      <c r="C140" s="67"/>
      <c r="D140" s="68"/>
      <c r="E140" s="69"/>
      <c r="F140" s="70"/>
      <c r="G140" s="67"/>
      <c r="H140" s="71"/>
      <c r="I140" s="72"/>
      <c r="J140" s="72"/>
      <c r="K140" s="34" t="s">
        <v>65</v>
      </c>
      <c r="L140" s="79">
        <v>140</v>
      </c>
      <c r="M140" s="79"/>
      <c r="N140" s="74"/>
      <c r="O140" s="81" t="s">
        <v>670</v>
      </c>
      <c r="P140" s="83">
        <v>43661.76368055555</v>
      </c>
      <c r="Q140" s="81" t="s">
        <v>701</v>
      </c>
      <c r="R140" s="81"/>
      <c r="S140" s="81"/>
      <c r="T140" s="81" t="s">
        <v>820</v>
      </c>
      <c r="U140" s="81"/>
      <c r="V140" s="85" t="s">
        <v>976</v>
      </c>
      <c r="W140" s="83">
        <v>43661.76368055555</v>
      </c>
      <c r="X140" s="87">
        <v>43661</v>
      </c>
      <c r="Y140" s="89" t="s">
        <v>1233</v>
      </c>
      <c r="Z140" s="85" t="s">
        <v>1657</v>
      </c>
      <c r="AA140" s="81"/>
      <c r="AB140" s="81"/>
      <c r="AC140" s="89" t="s">
        <v>2122</v>
      </c>
      <c r="AD140" s="81"/>
      <c r="AE140" s="81" t="b">
        <v>0</v>
      </c>
      <c r="AF140" s="81">
        <v>0</v>
      </c>
      <c r="AG140" s="89" t="s">
        <v>2530</v>
      </c>
      <c r="AH140" s="81" t="b">
        <v>0</v>
      </c>
      <c r="AI140" s="81" t="s">
        <v>2546</v>
      </c>
      <c r="AJ140" s="81"/>
      <c r="AK140" s="89" t="s">
        <v>2530</v>
      </c>
      <c r="AL140" s="81" t="b">
        <v>0</v>
      </c>
      <c r="AM140" s="81">
        <v>1</v>
      </c>
      <c r="AN140" s="89" t="s">
        <v>2121</v>
      </c>
      <c r="AO140" s="81" t="s">
        <v>2561</v>
      </c>
      <c r="AP140" s="81" t="b">
        <v>0</v>
      </c>
      <c r="AQ140" s="89" t="s">
        <v>2121</v>
      </c>
      <c r="AR140" s="81" t="s">
        <v>178</v>
      </c>
      <c r="AS140" s="81">
        <v>0</v>
      </c>
      <c r="AT140" s="81">
        <v>0</v>
      </c>
      <c r="AU140" s="81"/>
      <c r="AV140" s="81"/>
      <c r="AW140" s="81"/>
      <c r="AX140" s="81"/>
      <c r="AY140" s="81"/>
      <c r="AZ140" s="81"/>
      <c r="BA140" s="81"/>
      <c r="BB140" s="81"/>
      <c r="BC140" s="80" t="str">
        <f>REPLACE(INDEX(GroupVertices[Group],MATCH(Edges[[#This Row],[Vertex 1]],GroupVertices[Vertex],0)),1,1,"")</f>
        <v>25</v>
      </c>
      <c r="BD140" s="80" t="str">
        <f>REPLACE(INDEX(GroupVertices[Group],MATCH(Edges[[#This Row],[Vertex 2]],GroupVertices[Vertex],0)),1,1,"")</f>
        <v>25</v>
      </c>
    </row>
    <row r="141" spans="1:56" ht="15">
      <c r="A141" s="66" t="s">
        <v>281</v>
      </c>
      <c r="B141" s="66" t="s">
        <v>584</v>
      </c>
      <c r="C141" s="67"/>
      <c r="D141" s="68"/>
      <c r="E141" s="69"/>
      <c r="F141" s="70"/>
      <c r="G141" s="67"/>
      <c r="H141" s="71"/>
      <c r="I141" s="72"/>
      <c r="J141" s="72"/>
      <c r="K141" s="34" t="s">
        <v>65</v>
      </c>
      <c r="L141" s="79">
        <v>141</v>
      </c>
      <c r="M141" s="79"/>
      <c r="N141" s="74"/>
      <c r="O141" s="81" t="s">
        <v>669</v>
      </c>
      <c r="P141" s="83">
        <v>43661.76375</v>
      </c>
      <c r="Q141" s="81" t="s">
        <v>702</v>
      </c>
      <c r="R141" s="81"/>
      <c r="S141" s="81"/>
      <c r="T141" s="81" t="s">
        <v>820</v>
      </c>
      <c r="U141" s="81"/>
      <c r="V141" s="85" t="s">
        <v>977</v>
      </c>
      <c r="W141" s="83">
        <v>43661.76375</v>
      </c>
      <c r="X141" s="87">
        <v>43661</v>
      </c>
      <c r="Y141" s="89" t="s">
        <v>1234</v>
      </c>
      <c r="Z141" s="85" t="s">
        <v>1658</v>
      </c>
      <c r="AA141" s="81"/>
      <c r="AB141" s="81"/>
      <c r="AC141" s="89" t="s">
        <v>2123</v>
      </c>
      <c r="AD141" s="81"/>
      <c r="AE141" s="81" t="b">
        <v>0</v>
      </c>
      <c r="AF141" s="81">
        <v>0</v>
      </c>
      <c r="AG141" s="89" t="s">
        <v>2530</v>
      </c>
      <c r="AH141" s="81" t="b">
        <v>0</v>
      </c>
      <c r="AI141" s="81" t="s">
        <v>2546</v>
      </c>
      <c r="AJ141" s="81"/>
      <c r="AK141" s="89" t="s">
        <v>2530</v>
      </c>
      <c r="AL141" s="81" t="b">
        <v>0</v>
      </c>
      <c r="AM141" s="81">
        <v>3</v>
      </c>
      <c r="AN141" s="89" t="s">
        <v>2468</v>
      </c>
      <c r="AO141" s="81" t="s">
        <v>2559</v>
      </c>
      <c r="AP141" s="81" t="b">
        <v>0</v>
      </c>
      <c r="AQ141" s="89" t="s">
        <v>2468</v>
      </c>
      <c r="AR141" s="81" t="s">
        <v>178</v>
      </c>
      <c r="AS141" s="81">
        <v>0</v>
      </c>
      <c r="AT141" s="81">
        <v>0</v>
      </c>
      <c r="AU141" s="81"/>
      <c r="AV141" s="81"/>
      <c r="AW141" s="81"/>
      <c r="AX141" s="81"/>
      <c r="AY141" s="81"/>
      <c r="AZ141" s="81"/>
      <c r="BA141" s="81"/>
      <c r="BB141" s="81"/>
      <c r="BC141" s="80" t="str">
        <f>REPLACE(INDEX(GroupVertices[Group],MATCH(Edges[[#This Row],[Vertex 1]],GroupVertices[Vertex],0)),1,1,"")</f>
        <v>21</v>
      </c>
      <c r="BD141" s="80" t="str">
        <f>REPLACE(INDEX(GroupVertices[Group],MATCH(Edges[[#This Row],[Vertex 2]],GroupVertices[Vertex],0)),1,1,"")</f>
        <v>21</v>
      </c>
    </row>
    <row r="142" spans="1:56" ht="15">
      <c r="A142" s="66" t="s">
        <v>282</v>
      </c>
      <c r="B142" s="66" t="s">
        <v>282</v>
      </c>
      <c r="C142" s="67"/>
      <c r="D142" s="68"/>
      <c r="E142" s="69"/>
      <c r="F142" s="70"/>
      <c r="G142" s="67"/>
      <c r="H142" s="71"/>
      <c r="I142" s="72"/>
      <c r="J142" s="72"/>
      <c r="K142" s="34" t="s">
        <v>65</v>
      </c>
      <c r="L142" s="79">
        <v>142</v>
      </c>
      <c r="M142" s="79"/>
      <c r="N142" s="74"/>
      <c r="O142" s="81" t="s">
        <v>178</v>
      </c>
      <c r="P142" s="83">
        <v>43661.763773148145</v>
      </c>
      <c r="Q142" s="81" t="s">
        <v>703</v>
      </c>
      <c r="R142" s="85" t="s">
        <v>5498</v>
      </c>
      <c r="S142" s="81" t="s">
        <v>813</v>
      </c>
      <c r="T142" s="81" t="s">
        <v>833</v>
      </c>
      <c r="U142" s="81"/>
      <c r="V142" s="85" t="s">
        <v>978</v>
      </c>
      <c r="W142" s="83">
        <v>43661.763773148145</v>
      </c>
      <c r="X142" s="87">
        <v>43661</v>
      </c>
      <c r="Y142" s="89" t="s">
        <v>1235</v>
      </c>
      <c r="Z142" s="85" t="s">
        <v>1659</v>
      </c>
      <c r="AA142" s="81"/>
      <c r="AB142" s="81"/>
      <c r="AC142" s="89" t="s">
        <v>2124</v>
      </c>
      <c r="AD142" s="81"/>
      <c r="AE142" s="81" t="b">
        <v>0</v>
      </c>
      <c r="AF142" s="81">
        <v>0</v>
      </c>
      <c r="AG142" s="89" t="s">
        <v>2530</v>
      </c>
      <c r="AH142" s="81" t="b">
        <v>0</v>
      </c>
      <c r="AI142" s="81" t="s">
        <v>2546</v>
      </c>
      <c r="AJ142" s="81"/>
      <c r="AK142" s="89" t="s">
        <v>2530</v>
      </c>
      <c r="AL142" s="81" t="b">
        <v>0</v>
      </c>
      <c r="AM142" s="81">
        <v>0</v>
      </c>
      <c r="AN142" s="89" t="s">
        <v>2530</v>
      </c>
      <c r="AO142" s="81" t="s">
        <v>2559</v>
      </c>
      <c r="AP142" s="81" t="b">
        <v>0</v>
      </c>
      <c r="AQ142" s="89" t="s">
        <v>2124</v>
      </c>
      <c r="AR142" s="81" t="s">
        <v>178</v>
      </c>
      <c r="AS142" s="81">
        <v>0</v>
      </c>
      <c r="AT142" s="81">
        <v>0</v>
      </c>
      <c r="AU142" s="81"/>
      <c r="AV142" s="81"/>
      <c r="AW142" s="81"/>
      <c r="AX142" s="81"/>
      <c r="AY142" s="81"/>
      <c r="AZ142" s="81"/>
      <c r="BA142" s="81"/>
      <c r="BB142" s="81"/>
      <c r="BC142" s="80" t="str">
        <f>REPLACE(INDEX(GroupVertices[Group],MATCH(Edges[[#This Row],[Vertex 1]],GroupVertices[Vertex],0)),1,1,"")</f>
        <v>6</v>
      </c>
      <c r="BD142" s="80" t="str">
        <f>REPLACE(INDEX(GroupVertices[Group],MATCH(Edges[[#This Row],[Vertex 2]],GroupVertices[Vertex],0)),1,1,"")</f>
        <v>6</v>
      </c>
    </row>
    <row r="143" spans="1:56" ht="15">
      <c r="A143" s="66" t="s">
        <v>283</v>
      </c>
      <c r="B143" s="66" t="s">
        <v>618</v>
      </c>
      <c r="C143" s="67"/>
      <c r="D143" s="68"/>
      <c r="E143" s="69"/>
      <c r="F143" s="70"/>
      <c r="G143" s="67"/>
      <c r="H143" s="71"/>
      <c r="I143" s="72"/>
      <c r="J143" s="72"/>
      <c r="K143" s="34" t="s">
        <v>65</v>
      </c>
      <c r="L143" s="79">
        <v>143</v>
      </c>
      <c r="M143" s="79"/>
      <c r="N143" s="74"/>
      <c r="O143" s="81" t="s">
        <v>669</v>
      </c>
      <c r="P143" s="83">
        <v>43661.76383101852</v>
      </c>
      <c r="Q143" s="81" t="s">
        <v>685</v>
      </c>
      <c r="R143" s="81"/>
      <c r="S143" s="81"/>
      <c r="T143" s="81" t="s">
        <v>820</v>
      </c>
      <c r="U143" s="81"/>
      <c r="V143" s="85" t="s">
        <v>979</v>
      </c>
      <c r="W143" s="83">
        <v>43661.76383101852</v>
      </c>
      <c r="X143" s="87">
        <v>43661</v>
      </c>
      <c r="Y143" s="89" t="s">
        <v>1236</v>
      </c>
      <c r="Z143" s="85" t="s">
        <v>1660</v>
      </c>
      <c r="AA143" s="81"/>
      <c r="AB143" s="81"/>
      <c r="AC143" s="89" t="s">
        <v>2125</v>
      </c>
      <c r="AD143" s="81"/>
      <c r="AE143" s="81" t="b">
        <v>0</v>
      </c>
      <c r="AF143" s="81">
        <v>0</v>
      </c>
      <c r="AG143" s="89" t="s">
        <v>2530</v>
      </c>
      <c r="AH143" s="81" t="b">
        <v>0</v>
      </c>
      <c r="AI143" s="81" t="s">
        <v>2546</v>
      </c>
      <c r="AJ143" s="81"/>
      <c r="AK143" s="89" t="s">
        <v>2530</v>
      </c>
      <c r="AL143" s="81" t="b">
        <v>0</v>
      </c>
      <c r="AM143" s="81">
        <v>59</v>
      </c>
      <c r="AN143" s="89" t="s">
        <v>2508</v>
      </c>
      <c r="AO143" s="81" t="s">
        <v>2562</v>
      </c>
      <c r="AP143" s="81" t="b">
        <v>0</v>
      </c>
      <c r="AQ143" s="89" t="s">
        <v>2508</v>
      </c>
      <c r="AR143" s="81" t="s">
        <v>178</v>
      </c>
      <c r="AS143" s="81">
        <v>0</v>
      </c>
      <c r="AT143" s="81">
        <v>0</v>
      </c>
      <c r="AU143" s="81"/>
      <c r="AV143" s="81"/>
      <c r="AW143" s="81"/>
      <c r="AX143" s="81"/>
      <c r="AY143" s="81"/>
      <c r="AZ143" s="81"/>
      <c r="BA143" s="81"/>
      <c r="BB143" s="81"/>
      <c r="BC143" s="80" t="str">
        <f>REPLACE(INDEX(GroupVertices[Group],MATCH(Edges[[#This Row],[Vertex 1]],GroupVertices[Vertex],0)),1,1,"")</f>
        <v>1</v>
      </c>
      <c r="BD143" s="80" t="str">
        <f>REPLACE(INDEX(GroupVertices[Group],MATCH(Edges[[#This Row],[Vertex 2]],GroupVertices[Vertex],0)),1,1,"")</f>
        <v>1</v>
      </c>
    </row>
    <row r="144" spans="1:56" ht="15">
      <c r="A144" s="66" t="s">
        <v>283</v>
      </c>
      <c r="B144" s="66" t="s">
        <v>593</v>
      </c>
      <c r="C144" s="67"/>
      <c r="D144" s="68"/>
      <c r="E144" s="69"/>
      <c r="F144" s="70"/>
      <c r="G144" s="67"/>
      <c r="H144" s="71"/>
      <c r="I144" s="72"/>
      <c r="J144" s="72"/>
      <c r="K144" s="34" t="s">
        <v>65</v>
      </c>
      <c r="L144" s="79">
        <v>144</v>
      </c>
      <c r="M144" s="79"/>
      <c r="N144" s="74"/>
      <c r="O144" s="81" t="s">
        <v>670</v>
      </c>
      <c r="P144" s="83">
        <v>43661.76383101852</v>
      </c>
      <c r="Q144" s="81" t="s">
        <v>685</v>
      </c>
      <c r="R144" s="81"/>
      <c r="S144" s="81"/>
      <c r="T144" s="81" t="s">
        <v>820</v>
      </c>
      <c r="U144" s="81"/>
      <c r="V144" s="85" t="s">
        <v>979</v>
      </c>
      <c r="W144" s="83">
        <v>43661.76383101852</v>
      </c>
      <c r="X144" s="87">
        <v>43661</v>
      </c>
      <c r="Y144" s="89" t="s">
        <v>1236</v>
      </c>
      <c r="Z144" s="85" t="s">
        <v>1660</v>
      </c>
      <c r="AA144" s="81"/>
      <c r="AB144" s="81"/>
      <c r="AC144" s="89" t="s">
        <v>2125</v>
      </c>
      <c r="AD144" s="81"/>
      <c r="AE144" s="81" t="b">
        <v>0</v>
      </c>
      <c r="AF144" s="81">
        <v>0</v>
      </c>
      <c r="AG144" s="89" t="s">
        <v>2530</v>
      </c>
      <c r="AH144" s="81" t="b">
        <v>0</v>
      </c>
      <c r="AI144" s="81" t="s">
        <v>2546</v>
      </c>
      <c r="AJ144" s="81"/>
      <c r="AK144" s="89" t="s">
        <v>2530</v>
      </c>
      <c r="AL144" s="81" t="b">
        <v>0</v>
      </c>
      <c r="AM144" s="81">
        <v>59</v>
      </c>
      <c r="AN144" s="89" t="s">
        <v>2508</v>
      </c>
      <c r="AO144" s="81" t="s">
        <v>2562</v>
      </c>
      <c r="AP144" s="81" t="b">
        <v>0</v>
      </c>
      <c r="AQ144" s="89" t="s">
        <v>2508</v>
      </c>
      <c r="AR144" s="81" t="s">
        <v>178</v>
      </c>
      <c r="AS144" s="81">
        <v>0</v>
      </c>
      <c r="AT144" s="81">
        <v>0</v>
      </c>
      <c r="AU144" s="81"/>
      <c r="AV144" s="81"/>
      <c r="AW144" s="81"/>
      <c r="AX144" s="81"/>
      <c r="AY144" s="81"/>
      <c r="AZ144" s="81"/>
      <c r="BA144" s="81"/>
      <c r="BB144" s="81"/>
      <c r="BC144" s="80" t="str">
        <f>REPLACE(INDEX(GroupVertices[Group],MATCH(Edges[[#This Row],[Vertex 1]],GroupVertices[Vertex],0)),1,1,"")</f>
        <v>1</v>
      </c>
      <c r="BD144" s="80" t="str">
        <f>REPLACE(INDEX(GroupVertices[Group],MATCH(Edges[[#This Row],[Vertex 2]],GroupVertices[Vertex],0)),1,1,"")</f>
        <v>1</v>
      </c>
    </row>
    <row r="145" spans="1:56" ht="15">
      <c r="A145" s="66" t="s">
        <v>283</v>
      </c>
      <c r="B145" s="66" t="s">
        <v>634</v>
      </c>
      <c r="C145" s="67"/>
      <c r="D145" s="68"/>
      <c r="E145" s="69"/>
      <c r="F145" s="70"/>
      <c r="G145" s="67"/>
      <c r="H145" s="71"/>
      <c r="I145" s="72"/>
      <c r="J145" s="72"/>
      <c r="K145" s="34" t="s">
        <v>65</v>
      </c>
      <c r="L145" s="79">
        <v>145</v>
      </c>
      <c r="M145" s="79"/>
      <c r="N145" s="74"/>
      <c r="O145" s="81" t="s">
        <v>670</v>
      </c>
      <c r="P145" s="83">
        <v>43661.76383101852</v>
      </c>
      <c r="Q145" s="81" t="s">
        <v>685</v>
      </c>
      <c r="R145" s="81"/>
      <c r="S145" s="81"/>
      <c r="T145" s="81" t="s">
        <v>820</v>
      </c>
      <c r="U145" s="81"/>
      <c r="V145" s="85" t="s">
        <v>979</v>
      </c>
      <c r="W145" s="83">
        <v>43661.76383101852</v>
      </c>
      <c r="X145" s="87">
        <v>43661</v>
      </c>
      <c r="Y145" s="89" t="s">
        <v>1236</v>
      </c>
      <c r="Z145" s="85" t="s">
        <v>1660</v>
      </c>
      <c r="AA145" s="81"/>
      <c r="AB145" s="81"/>
      <c r="AC145" s="89" t="s">
        <v>2125</v>
      </c>
      <c r="AD145" s="81"/>
      <c r="AE145" s="81" t="b">
        <v>0</v>
      </c>
      <c r="AF145" s="81">
        <v>0</v>
      </c>
      <c r="AG145" s="89" t="s">
        <v>2530</v>
      </c>
      <c r="AH145" s="81" t="b">
        <v>0</v>
      </c>
      <c r="AI145" s="81" t="s">
        <v>2546</v>
      </c>
      <c r="AJ145" s="81"/>
      <c r="AK145" s="89" t="s">
        <v>2530</v>
      </c>
      <c r="AL145" s="81" t="b">
        <v>0</v>
      </c>
      <c r="AM145" s="81">
        <v>59</v>
      </c>
      <c r="AN145" s="89" t="s">
        <v>2508</v>
      </c>
      <c r="AO145" s="81" t="s">
        <v>2562</v>
      </c>
      <c r="AP145" s="81" t="b">
        <v>0</v>
      </c>
      <c r="AQ145" s="89" t="s">
        <v>2508</v>
      </c>
      <c r="AR145" s="81" t="s">
        <v>178</v>
      </c>
      <c r="AS145" s="81">
        <v>0</v>
      </c>
      <c r="AT145" s="81">
        <v>0</v>
      </c>
      <c r="AU145" s="81"/>
      <c r="AV145" s="81"/>
      <c r="AW145" s="81"/>
      <c r="AX145" s="81"/>
      <c r="AY145" s="81"/>
      <c r="AZ145" s="81"/>
      <c r="BA145" s="81"/>
      <c r="BB145" s="81"/>
      <c r="BC145" s="80" t="str">
        <f>REPLACE(INDEX(GroupVertices[Group],MATCH(Edges[[#This Row],[Vertex 1]],GroupVertices[Vertex],0)),1,1,"")</f>
        <v>1</v>
      </c>
      <c r="BD145" s="80" t="str">
        <f>REPLACE(INDEX(GroupVertices[Group],MATCH(Edges[[#This Row],[Vertex 2]],GroupVertices[Vertex],0)),1,1,"")</f>
        <v>1</v>
      </c>
    </row>
    <row r="146" spans="1:56" ht="15">
      <c r="A146" s="66" t="s">
        <v>283</v>
      </c>
      <c r="B146" s="66" t="s">
        <v>635</v>
      </c>
      <c r="C146" s="67"/>
      <c r="D146" s="68"/>
      <c r="E146" s="69"/>
      <c r="F146" s="70"/>
      <c r="G146" s="67"/>
      <c r="H146" s="71"/>
      <c r="I146" s="72"/>
      <c r="J146" s="72"/>
      <c r="K146" s="34" t="s">
        <v>65</v>
      </c>
      <c r="L146" s="79">
        <v>146</v>
      </c>
      <c r="M146" s="79"/>
      <c r="N146" s="74"/>
      <c r="O146" s="81" t="s">
        <v>670</v>
      </c>
      <c r="P146" s="83">
        <v>43661.76383101852</v>
      </c>
      <c r="Q146" s="81" t="s">
        <v>685</v>
      </c>
      <c r="R146" s="81"/>
      <c r="S146" s="81"/>
      <c r="T146" s="81" t="s">
        <v>820</v>
      </c>
      <c r="U146" s="81"/>
      <c r="V146" s="85" t="s">
        <v>979</v>
      </c>
      <c r="W146" s="83">
        <v>43661.76383101852</v>
      </c>
      <c r="X146" s="87">
        <v>43661</v>
      </c>
      <c r="Y146" s="89" t="s">
        <v>1236</v>
      </c>
      <c r="Z146" s="85" t="s">
        <v>1660</v>
      </c>
      <c r="AA146" s="81"/>
      <c r="AB146" s="81"/>
      <c r="AC146" s="89" t="s">
        <v>2125</v>
      </c>
      <c r="AD146" s="81"/>
      <c r="AE146" s="81" t="b">
        <v>0</v>
      </c>
      <c r="AF146" s="81">
        <v>0</v>
      </c>
      <c r="AG146" s="89" t="s">
        <v>2530</v>
      </c>
      <c r="AH146" s="81" t="b">
        <v>0</v>
      </c>
      <c r="AI146" s="81" t="s">
        <v>2546</v>
      </c>
      <c r="AJ146" s="81"/>
      <c r="AK146" s="89" t="s">
        <v>2530</v>
      </c>
      <c r="AL146" s="81" t="b">
        <v>0</v>
      </c>
      <c r="AM146" s="81">
        <v>59</v>
      </c>
      <c r="AN146" s="89" t="s">
        <v>2508</v>
      </c>
      <c r="AO146" s="81" t="s">
        <v>2562</v>
      </c>
      <c r="AP146" s="81" t="b">
        <v>0</v>
      </c>
      <c r="AQ146" s="89" t="s">
        <v>2508</v>
      </c>
      <c r="AR146" s="81" t="s">
        <v>178</v>
      </c>
      <c r="AS146" s="81">
        <v>0</v>
      </c>
      <c r="AT146" s="81">
        <v>0</v>
      </c>
      <c r="AU146" s="81"/>
      <c r="AV146" s="81"/>
      <c r="AW146" s="81"/>
      <c r="AX146" s="81"/>
      <c r="AY146" s="81"/>
      <c r="AZ146" s="81"/>
      <c r="BA146" s="81"/>
      <c r="BB146" s="81"/>
      <c r="BC146" s="80" t="str">
        <f>REPLACE(INDEX(GroupVertices[Group],MATCH(Edges[[#This Row],[Vertex 1]],GroupVertices[Vertex],0)),1,1,"")</f>
        <v>1</v>
      </c>
      <c r="BD146" s="80" t="str">
        <f>REPLACE(INDEX(GroupVertices[Group],MATCH(Edges[[#This Row],[Vertex 2]],GroupVertices[Vertex],0)),1,1,"")</f>
        <v>1</v>
      </c>
    </row>
    <row r="147" spans="1:56" ht="15">
      <c r="A147" s="66" t="s">
        <v>284</v>
      </c>
      <c r="B147" s="66" t="s">
        <v>491</v>
      </c>
      <c r="C147" s="67"/>
      <c r="D147" s="68"/>
      <c r="E147" s="69"/>
      <c r="F147" s="70"/>
      <c r="G147" s="67"/>
      <c r="H147" s="71"/>
      <c r="I147" s="72"/>
      <c r="J147" s="72"/>
      <c r="K147" s="34" t="s">
        <v>65</v>
      </c>
      <c r="L147" s="79">
        <v>147</v>
      </c>
      <c r="M147" s="79"/>
      <c r="N147" s="74"/>
      <c r="O147" s="81" t="s">
        <v>669</v>
      </c>
      <c r="P147" s="83">
        <v>43661.76384259259</v>
      </c>
      <c r="Q147" s="81" t="s">
        <v>678</v>
      </c>
      <c r="R147" s="81"/>
      <c r="S147" s="81"/>
      <c r="T147" s="81" t="s">
        <v>820</v>
      </c>
      <c r="U147" s="85" t="s">
        <v>863</v>
      </c>
      <c r="V147" s="85" t="s">
        <v>863</v>
      </c>
      <c r="W147" s="83">
        <v>43661.76384259259</v>
      </c>
      <c r="X147" s="87">
        <v>43661</v>
      </c>
      <c r="Y147" s="89" t="s">
        <v>1237</v>
      </c>
      <c r="Z147" s="85" t="s">
        <v>1661</v>
      </c>
      <c r="AA147" s="81"/>
      <c r="AB147" s="81"/>
      <c r="AC147" s="89" t="s">
        <v>2126</v>
      </c>
      <c r="AD147" s="81"/>
      <c r="AE147" s="81" t="b">
        <v>0</v>
      </c>
      <c r="AF147" s="81">
        <v>0</v>
      </c>
      <c r="AG147" s="89" t="s">
        <v>2530</v>
      </c>
      <c r="AH147" s="81" t="b">
        <v>0</v>
      </c>
      <c r="AI147" s="81" t="s">
        <v>2546</v>
      </c>
      <c r="AJ147" s="81"/>
      <c r="AK147" s="89" t="s">
        <v>2530</v>
      </c>
      <c r="AL147" s="81" t="b">
        <v>0</v>
      </c>
      <c r="AM147" s="81">
        <v>184</v>
      </c>
      <c r="AN147" s="89" t="s">
        <v>2445</v>
      </c>
      <c r="AO147" s="81" t="s">
        <v>2559</v>
      </c>
      <c r="AP147" s="81" t="b">
        <v>0</v>
      </c>
      <c r="AQ147" s="89" t="s">
        <v>2445</v>
      </c>
      <c r="AR147" s="81" t="s">
        <v>178</v>
      </c>
      <c r="AS147" s="81">
        <v>0</v>
      </c>
      <c r="AT147" s="81">
        <v>0</v>
      </c>
      <c r="AU147" s="81"/>
      <c r="AV147" s="81"/>
      <c r="AW147" s="81"/>
      <c r="AX147" s="81"/>
      <c r="AY147" s="81"/>
      <c r="AZ147" s="81"/>
      <c r="BA147" s="81"/>
      <c r="BB147" s="81"/>
      <c r="BC147" s="80" t="str">
        <f>REPLACE(INDEX(GroupVertices[Group],MATCH(Edges[[#This Row],[Vertex 1]],GroupVertices[Vertex],0)),1,1,"")</f>
        <v>9</v>
      </c>
      <c r="BD147" s="80" t="str">
        <f>REPLACE(INDEX(GroupVertices[Group],MATCH(Edges[[#This Row],[Vertex 2]],GroupVertices[Vertex],0)),1,1,"")</f>
        <v>9</v>
      </c>
    </row>
    <row r="148" spans="1:56" ht="15">
      <c r="A148" s="66" t="s">
        <v>284</v>
      </c>
      <c r="B148" s="66" t="s">
        <v>631</v>
      </c>
      <c r="C148" s="67"/>
      <c r="D148" s="68"/>
      <c r="E148" s="69"/>
      <c r="F148" s="70"/>
      <c r="G148" s="67"/>
      <c r="H148" s="71"/>
      <c r="I148" s="72"/>
      <c r="J148" s="72"/>
      <c r="K148" s="34" t="s">
        <v>65</v>
      </c>
      <c r="L148" s="79">
        <v>148</v>
      </c>
      <c r="M148" s="79"/>
      <c r="N148" s="74"/>
      <c r="O148" s="81" t="s">
        <v>670</v>
      </c>
      <c r="P148" s="83">
        <v>43661.76384259259</v>
      </c>
      <c r="Q148" s="81" t="s">
        <v>678</v>
      </c>
      <c r="R148" s="81"/>
      <c r="S148" s="81"/>
      <c r="T148" s="81" t="s">
        <v>820</v>
      </c>
      <c r="U148" s="85" t="s">
        <v>863</v>
      </c>
      <c r="V148" s="85" t="s">
        <v>863</v>
      </c>
      <c r="W148" s="83">
        <v>43661.76384259259</v>
      </c>
      <c r="X148" s="87">
        <v>43661</v>
      </c>
      <c r="Y148" s="89" t="s">
        <v>1237</v>
      </c>
      <c r="Z148" s="85" t="s">
        <v>1661</v>
      </c>
      <c r="AA148" s="81"/>
      <c r="AB148" s="81"/>
      <c r="AC148" s="89" t="s">
        <v>2126</v>
      </c>
      <c r="AD148" s="81"/>
      <c r="AE148" s="81" t="b">
        <v>0</v>
      </c>
      <c r="AF148" s="81">
        <v>0</v>
      </c>
      <c r="AG148" s="89" t="s">
        <v>2530</v>
      </c>
      <c r="AH148" s="81" t="b">
        <v>0</v>
      </c>
      <c r="AI148" s="81" t="s">
        <v>2546</v>
      </c>
      <c r="AJ148" s="81"/>
      <c r="AK148" s="89" t="s">
        <v>2530</v>
      </c>
      <c r="AL148" s="81" t="b">
        <v>0</v>
      </c>
      <c r="AM148" s="81">
        <v>184</v>
      </c>
      <c r="AN148" s="89" t="s">
        <v>2445</v>
      </c>
      <c r="AO148" s="81" t="s">
        <v>2559</v>
      </c>
      <c r="AP148" s="81" t="b">
        <v>0</v>
      </c>
      <c r="AQ148" s="89" t="s">
        <v>2445</v>
      </c>
      <c r="AR148" s="81" t="s">
        <v>178</v>
      </c>
      <c r="AS148" s="81">
        <v>0</v>
      </c>
      <c r="AT148" s="81">
        <v>0</v>
      </c>
      <c r="AU148" s="81"/>
      <c r="AV148" s="81"/>
      <c r="AW148" s="81"/>
      <c r="AX148" s="81"/>
      <c r="AY148" s="81"/>
      <c r="AZ148" s="81"/>
      <c r="BA148" s="81"/>
      <c r="BB148" s="81"/>
      <c r="BC148" s="80" t="str">
        <f>REPLACE(INDEX(GroupVertices[Group],MATCH(Edges[[#This Row],[Vertex 1]],GroupVertices[Vertex],0)),1,1,"")</f>
        <v>9</v>
      </c>
      <c r="BD148" s="80" t="str">
        <f>REPLACE(INDEX(GroupVertices[Group],MATCH(Edges[[#This Row],[Vertex 2]],GroupVertices[Vertex],0)),1,1,"")</f>
        <v>9</v>
      </c>
    </row>
    <row r="149" spans="1:56" ht="15">
      <c r="A149" s="66" t="s">
        <v>284</v>
      </c>
      <c r="B149" s="66" t="s">
        <v>593</v>
      </c>
      <c r="C149" s="67"/>
      <c r="D149" s="68"/>
      <c r="E149" s="69"/>
      <c r="F149" s="70"/>
      <c r="G149" s="67"/>
      <c r="H149" s="71"/>
      <c r="I149" s="72"/>
      <c r="J149" s="72"/>
      <c r="K149" s="34" t="s">
        <v>65</v>
      </c>
      <c r="L149" s="79">
        <v>149</v>
      </c>
      <c r="M149" s="79"/>
      <c r="N149" s="74"/>
      <c r="O149" s="81" t="s">
        <v>670</v>
      </c>
      <c r="P149" s="83">
        <v>43661.76384259259</v>
      </c>
      <c r="Q149" s="81" t="s">
        <v>678</v>
      </c>
      <c r="R149" s="81"/>
      <c r="S149" s="81"/>
      <c r="T149" s="81" t="s">
        <v>820</v>
      </c>
      <c r="U149" s="85" t="s">
        <v>863</v>
      </c>
      <c r="V149" s="85" t="s">
        <v>863</v>
      </c>
      <c r="W149" s="83">
        <v>43661.76384259259</v>
      </c>
      <c r="X149" s="87">
        <v>43661</v>
      </c>
      <c r="Y149" s="89" t="s">
        <v>1237</v>
      </c>
      <c r="Z149" s="85" t="s">
        <v>1661</v>
      </c>
      <c r="AA149" s="81"/>
      <c r="AB149" s="81"/>
      <c r="AC149" s="89" t="s">
        <v>2126</v>
      </c>
      <c r="AD149" s="81"/>
      <c r="AE149" s="81" t="b">
        <v>0</v>
      </c>
      <c r="AF149" s="81">
        <v>0</v>
      </c>
      <c r="AG149" s="89" t="s">
        <v>2530</v>
      </c>
      <c r="AH149" s="81" t="b">
        <v>0</v>
      </c>
      <c r="AI149" s="81" t="s">
        <v>2546</v>
      </c>
      <c r="AJ149" s="81"/>
      <c r="AK149" s="89" t="s">
        <v>2530</v>
      </c>
      <c r="AL149" s="81" t="b">
        <v>0</v>
      </c>
      <c r="AM149" s="81">
        <v>184</v>
      </c>
      <c r="AN149" s="89" t="s">
        <v>2445</v>
      </c>
      <c r="AO149" s="81" t="s">
        <v>2559</v>
      </c>
      <c r="AP149" s="81" t="b">
        <v>0</v>
      </c>
      <c r="AQ149" s="89" t="s">
        <v>2445</v>
      </c>
      <c r="AR149" s="81" t="s">
        <v>178</v>
      </c>
      <c r="AS149" s="81">
        <v>0</v>
      </c>
      <c r="AT149" s="81">
        <v>0</v>
      </c>
      <c r="AU149" s="81"/>
      <c r="AV149" s="81"/>
      <c r="AW149" s="81"/>
      <c r="AX149" s="81"/>
      <c r="AY149" s="81"/>
      <c r="AZ149" s="81"/>
      <c r="BA149" s="81"/>
      <c r="BB149" s="81"/>
      <c r="BC149" s="80" t="str">
        <f>REPLACE(INDEX(GroupVertices[Group],MATCH(Edges[[#This Row],[Vertex 1]],GroupVertices[Vertex],0)),1,1,"")</f>
        <v>9</v>
      </c>
      <c r="BD149" s="80" t="str">
        <f>REPLACE(INDEX(GroupVertices[Group],MATCH(Edges[[#This Row],[Vertex 2]],GroupVertices[Vertex],0)),1,1,"")</f>
        <v>1</v>
      </c>
    </row>
    <row r="150" spans="1:56" ht="15">
      <c r="A150" s="66" t="s">
        <v>285</v>
      </c>
      <c r="B150" s="66" t="s">
        <v>571</v>
      </c>
      <c r="C150" s="67"/>
      <c r="D150" s="68"/>
      <c r="E150" s="69"/>
      <c r="F150" s="70"/>
      <c r="G150" s="67"/>
      <c r="H150" s="71"/>
      <c r="I150" s="72"/>
      <c r="J150" s="72"/>
      <c r="K150" s="34" t="s">
        <v>65</v>
      </c>
      <c r="L150" s="79">
        <v>150</v>
      </c>
      <c r="M150" s="79"/>
      <c r="N150" s="74"/>
      <c r="O150" s="81" t="s">
        <v>669</v>
      </c>
      <c r="P150" s="83">
        <v>43661.763865740744</v>
      </c>
      <c r="Q150" s="81" t="s">
        <v>683</v>
      </c>
      <c r="R150" s="81"/>
      <c r="S150" s="81"/>
      <c r="T150" s="81" t="s">
        <v>820</v>
      </c>
      <c r="U150" s="81"/>
      <c r="V150" s="85" t="s">
        <v>980</v>
      </c>
      <c r="W150" s="83">
        <v>43661.763865740744</v>
      </c>
      <c r="X150" s="87">
        <v>43661</v>
      </c>
      <c r="Y150" s="89" t="s">
        <v>1238</v>
      </c>
      <c r="Z150" s="85" t="s">
        <v>1662</v>
      </c>
      <c r="AA150" s="81"/>
      <c r="AB150" s="81"/>
      <c r="AC150" s="89" t="s">
        <v>2127</v>
      </c>
      <c r="AD150" s="81"/>
      <c r="AE150" s="81" t="b">
        <v>0</v>
      </c>
      <c r="AF150" s="81">
        <v>0</v>
      </c>
      <c r="AG150" s="89" t="s">
        <v>2530</v>
      </c>
      <c r="AH150" s="81" t="b">
        <v>0</v>
      </c>
      <c r="AI150" s="81" t="s">
        <v>2546</v>
      </c>
      <c r="AJ150" s="81"/>
      <c r="AK150" s="89" t="s">
        <v>2530</v>
      </c>
      <c r="AL150" s="81" t="b">
        <v>0</v>
      </c>
      <c r="AM150" s="81">
        <v>33</v>
      </c>
      <c r="AN150" s="89" t="s">
        <v>2436</v>
      </c>
      <c r="AO150" s="81" t="s">
        <v>2559</v>
      </c>
      <c r="AP150" s="81" t="b">
        <v>0</v>
      </c>
      <c r="AQ150" s="89" t="s">
        <v>2436</v>
      </c>
      <c r="AR150" s="81" t="s">
        <v>178</v>
      </c>
      <c r="AS150" s="81">
        <v>0</v>
      </c>
      <c r="AT150" s="81">
        <v>0</v>
      </c>
      <c r="AU150" s="81"/>
      <c r="AV150" s="81"/>
      <c r="AW150" s="81"/>
      <c r="AX150" s="81"/>
      <c r="AY150" s="81"/>
      <c r="AZ150" s="81"/>
      <c r="BA150" s="81"/>
      <c r="BB150" s="81"/>
      <c r="BC150" s="80" t="str">
        <f>REPLACE(INDEX(GroupVertices[Group],MATCH(Edges[[#This Row],[Vertex 1]],GroupVertices[Vertex],0)),1,1,"")</f>
        <v>5</v>
      </c>
      <c r="BD150" s="80" t="str">
        <f>REPLACE(INDEX(GroupVertices[Group],MATCH(Edges[[#This Row],[Vertex 2]],GroupVertices[Vertex],0)),1,1,"")</f>
        <v>5</v>
      </c>
    </row>
    <row r="151" spans="1:56" ht="15">
      <c r="A151" s="66" t="s">
        <v>286</v>
      </c>
      <c r="B151" s="66" t="s">
        <v>593</v>
      </c>
      <c r="C151" s="67"/>
      <c r="D151" s="68"/>
      <c r="E151" s="69"/>
      <c r="F151" s="70"/>
      <c r="G151" s="67"/>
      <c r="H151" s="71"/>
      <c r="I151" s="72"/>
      <c r="J151" s="72"/>
      <c r="K151" s="34" t="s">
        <v>65</v>
      </c>
      <c r="L151" s="79">
        <v>151</v>
      </c>
      <c r="M151" s="79"/>
      <c r="N151" s="74"/>
      <c r="O151" s="81" t="s">
        <v>670</v>
      </c>
      <c r="P151" s="83">
        <v>43661.76391203704</v>
      </c>
      <c r="Q151" s="81" t="s">
        <v>704</v>
      </c>
      <c r="R151" s="81"/>
      <c r="S151" s="81"/>
      <c r="T151" s="81" t="s">
        <v>834</v>
      </c>
      <c r="U151" s="81"/>
      <c r="V151" s="85" t="s">
        <v>981</v>
      </c>
      <c r="W151" s="83">
        <v>43661.76391203704</v>
      </c>
      <c r="X151" s="87">
        <v>43661</v>
      </c>
      <c r="Y151" s="89" t="s">
        <v>1239</v>
      </c>
      <c r="Z151" s="85" t="s">
        <v>1663</v>
      </c>
      <c r="AA151" s="81"/>
      <c r="AB151" s="81"/>
      <c r="AC151" s="89" t="s">
        <v>2128</v>
      </c>
      <c r="AD151" s="89" t="s">
        <v>2508</v>
      </c>
      <c r="AE151" s="81" t="b">
        <v>0</v>
      </c>
      <c r="AF151" s="81">
        <v>0</v>
      </c>
      <c r="AG151" s="89" t="s">
        <v>2536</v>
      </c>
      <c r="AH151" s="81" t="b">
        <v>0</v>
      </c>
      <c r="AI151" s="81" t="s">
        <v>2546</v>
      </c>
      <c r="AJ151" s="81"/>
      <c r="AK151" s="89" t="s">
        <v>2530</v>
      </c>
      <c r="AL151" s="81" t="b">
        <v>0</v>
      </c>
      <c r="AM151" s="81">
        <v>0</v>
      </c>
      <c r="AN151" s="89" t="s">
        <v>2530</v>
      </c>
      <c r="AO151" s="81" t="s">
        <v>2559</v>
      </c>
      <c r="AP151" s="81" t="b">
        <v>0</v>
      </c>
      <c r="AQ151" s="89" t="s">
        <v>2508</v>
      </c>
      <c r="AR151" s="81" t="s">
        <v>178</v>
      </c>
      <c r="AS151" s="81">
        <v>0</v>
      </c>
      <c r="AT151" s="81">
        <v>0</v>
      </c>
      <c r="AU151" s="81"/>
      <c r="AV151" s="81"/>
      <c r="AW151" s="81"/>
      <c r="AX151" s="81"/>
      <c r="AY151" s="81"/>
      <c r="AZ151" s="81"/>
      <c r="BA151" s="81"/>
      <c r="BB151" s="81"/>
      <c r="BC151" s="80" t="str">
        <f>REPLACE(INDEX(GroupVertices[Group],MATCH(Edges[[#This Row],[Vertex 1]],GroupVertices[Vertex],0)),1,1,"")</f>
        <v>1</v>
      </c>
      <c r="BD151" s="80" t="str">
        <f>REPLACE(INDEX(GroupVertices[Group],MATCH(Edges[[#This Row],[Vertex 2]],GroupVertices[Vertex],0)),1,1,"")</f>
        <v>1</v>
      </c>
    </row>
    <row r="152" spans="1:56" ht="15">
      <c r="A152" s="66" t="s">
        <v>286</v>
      </c>
      <c r="B152" s="66" t="s">
        <v>634</v>
      </c>
      <c r="C152" s="67"/>
      <c r="D152" s="68"/>
      <c r="E152" s="69"/>
      <c r="F152" s="70"/>
      <c r="G152" s="67"/>
      <c r="H152" s="71"/>
      <c r="I152" s="72"/>
      <c r="J152" s="72"/>
      <c r="K152" s="34" t="s">
        <v>65</v>
      </c>
      <c r="L152" s="79">
        <v>152</v>
      </c>
      <c r="M152" s="79"/>
      <c r="N152" s="74"/>
      <c r="O152" s="81" t="s">
        <v>670</v>
      </c>
      <c r="P152" s="83">
        <v>43661.76391203704</v>
      </c>
      <c r="Q152" s="81" t="s">
        <v>704</v>
      </c>
      <c r="R152" s="81"/>
      <c r="S152" s="81"/>
      <c r="T152" s="81" t="s">
        <v>834</v>
      </c>
      <c r="U152" s="81"/>
      <c r="V152" s="85" t="s">
        <v>981</v>
      </c>
      <c r="W152" s="83">
        <v>43661.76391203704</v>
      </c>
      <c r="X152" s="87">
        <v>43661</v>
      </c>
      <c r="Y152" s="89" t="s">
        <v>1239</v>
      </c>
      <c r="Z152" s="85" t="s">
        <v>1663</v>
      </c>
      <c r="AA152" s="81"/>
      <c r="AB152" s="81"/>
      <c r="AC152" s="89" t="s">
        <v>2128</v>
      </c>
      <c r="AD152" s="89" t="s">
        <v>2508</v>
      </c>
      <c r="AE152" s="81" t="b">
        <v>0</v>
      </c>
      <c r="AF152" s="81">
        <v>0</v>
      </c>
      <c r="AG152" s="89" t="s">
        <v>2536</v>
      </c>
      <c r="AH152" s="81" t="b">
        <v>0</v>
      </c>
      <c r="AI152" s="81" t="s">
        <v>2546</v>
      </c>
      <c r="AJ152" s="81"/>
      <c r="AK152" s="89" t="s">
        <v>2530</v>
      </c>
      <c r="AL152" s="81" t="b">
        <v>0</v>
      </c>
      <c r="AM152" s="81">
        <v>0</v>
      </c>
      <c r="AN152" s="89" t="s">
        <v>2530</v>
      </c>
      <c r="AO152" s="81" t="s">
        <v>2559</v>
      </c>
      <c r="AP152" s="81" t="b">
        <v>0</v>
      </c>
      <c r="AQ152" s="89" t="s">
        <v>2508</v>
      </c>
      <c r="AR152" s="81" t="s">
        <v>178</v>
      </c>
      <c r="AS152" s="81">
        <v>0</v>
      </c>
      <c r="AT152" s="81">
        <v>0</v>
      </c>
      <c r="AU152" s="81"/>
      <c r="AV152" s="81"/>
      <c r="AW152" s="81"/>
      <c r="AX152" s="81"/>
      <c r="AY152" s="81"/>
      <c r="AZ152" s="81"/>
      <c r="BA152" s="81"/>
      <c r="BB152" s="81"/>
      <c r="BC152" s="80" t="str">
        <f>REPLACE(INDEX(GroupVertices[Group],MATCH(Edges[[#This Row],[Vertex 1]],GroupVertices[Vertex],0)),1,1,"")</f>
        <v>1</v>
      </c>
      <c r="BD152" s="80" t="str">
        <f>REPLACE(INDEX(GroupVertices[Group],MATCH(Edges[[#This Row],[Vertex 2]],GroupVertices[Vertex],0)),1,1,"")</f>
        <v>1</v>
      </c>
    </row>
    <row r="153" spans="1:56" ht="15">
      <c r="A153" s="66" t="s">
        <v>286</v>
      </c>
      <c r="B153" s="66" t="s">
        <v>635</v>
      </c>
      <c r="C153" s="67"/>
      <c r="D153" s="68"/>
      <c r="E153" s="69"/>
      <c r="F153" s="70"/>
      <c r="G153" s="67"/>
      <c r="H153" s="71"/>
      <c r="I153" s="72"/>
      <c r="J153" s="72"/>
      <c r="K153" s="34" t="s">
        <v>65</v>
      </c>
      <c r="L153" s="79">
        <v>153</v>
      </c>
      <c r="M153" s="79"/>
      <c r="N153" s="74"/>
      <c r="O153" s="81" t="s">
        <v>670</v>
      </c>
      <c r="P153" s="83">
        <v>43661.76391203704</v>
      </c>
      <c r="Q153" s="81" t="s">
        <v>704</v>
      </c>
      <c r="R153" s="81"/>
      <c r="S153" s="81"/>
      <c r="T153" s="81" t="s">
        <v>834</v>
      </c>
      <c r="U153" s="81"/>
      <c r="V153" s="85" t="s">
        <v>981</v>
      </c>
      <c r="W153" s="83">
        <v>43661.76391203704</v>
      </c>
      <c r="X153" s="87">
        <v>43661</v>
      </c>
      <c r="Y153" s="89" t="s">
        <v>1239</v>
      </c>
      <c r="Z153" s="85" t="s">
        <v>1663</v>
      </c>
      <c r="AA153" s="81"/>
      <c r="AB153" s="81"/>
      <c r="AC153" s="89" t="s">
        <v>2128</v>
      </c>
      <c r="AD153" s="89" t="s">
        <v>2508</v>
      </c>
      <c r="AE153" s="81" t="b">
        <v>0</v>
      </c>
      <c r="AF153" s="81">
        <v>0</v>
      </c>
      <c r="AG153" s="89" t="s">
        <v>2536</v>
      </c>
      <c r="AH153" s="81" t="b">
        <v>0</v>
      </c>
      <c r="AI153" s="81" t="s">
        <v>2546</v>
      </c>
      <c r="AJ153" s="81"/>
      <c r="AK153" s="89" t="s">
        <v>2530</v>
      </c>
      <c r="AL153" s="81" t="b">
        <v>0</v>
      </c>
      <c r="AM153" s="81">
        <v>0</v>
      </c>
      <c r="AN153" s="89" t="s">
        <v>2530</v>
      </c>
      <c r="AO153" s="81" t="s">
        <v>2559</v>
      </c>
      <c r="AP153" s="81" t="b">
        <v>0</v>
      </c>
      <c r="AQ153" s="89" t="s">
        <v>2508</v>
      </c>
      <c r="AR153" s="81" t="s">
        <v>178</v>
      </c>
      <c r="AS153" s="81">
        <v>0</v>
      </c>
      <c r="AT153" s="81">
        <v>0</v>
      </c>
      <c r="AU153" s="81"/>
      <c r="AV153" s="81"/>
      <c r="AW153" s="81"/>
      <c r="AX153" s="81"/>
      <c r="AY153" s="81"/>
      <c r="AZ153" s="81"/>
      <c r="BA153" s="81"/>
      <c r="BB153" s="81"/>
      <c r="BC153" s="80" t="str">
        <f>REPLACE(INDEX(GroupVertices[Group],MATCH(Edges[[#This Row],[Vertex 1]],GroupVertices[Vertex],0)),1,1,"")</f>
        <v>1</v>
      </c>
      <c r="BD153" s="80" t="str">
        <f>REPLACE(INDEX(GroupVertices[Group],MATCH(Edges[[#This Row],[Vertex 2]],GroupVertices[Vertex],0)),1,1,"")</f>
        <v>1</v>
      </c>
    </row>
    <row r="154" spans="1:56" ht="15">
      <c r="A154" s="66" t="s">
        <v>286</v>
      </c>
      <c r="B154" s="66" t="s">
        <v>618</v>
      </c>
      <c r="C154" s="67"/>
      <c r="D154" s="68"/>
      <c r="E154" s="69"/>
      <c r="F154" s="70"/>
      <c r="G154" s="67"/>
      <c r="H154" s="71"/>
      <c r="I154" s="72"/>
      <c r="J154" s="72"/>
      <c r="K154" s="34" t="s">
        <v>65</v>
      </c>
      <c r="L154" s="79">
        <v>154</v>
      </c>
      <c r="M154" s="79"/>
      <c r="N154" s="74"/>
      <c r="O154" s="81" t="s">
        <v>671</v>
      </c>
      <c r="P154" s="83">
        <v>43661.76391203704</v>
      </c>
      <c r="Q154" s="81" t="s">
        <v>704</v>
      </c>
      <c r="R154" s="81"/>
      <c r="S154" s="81"/>
      <c r="T154" s="81" t="s">
        <v>834</v>
      </c>
      <c r="U154" s="81"/>
      <c r="V154" s="85" t="s">
        <v>981</v>
      </c>
      <c r="W154" s="83">
        <v>43661.76391203704</v>
      </c>
      <c r="X154" s="87">
        <v>43661</v>
      </c>
      <c r="Y154" s="89" t="s">
        <v>1239</v>
      </c>
      <c r="Z154" s="85" t="s">
        <v>1663</v>
      </c>
      <c r="AA154" s="81"/>
      <c r="AB154" s="81"/>
      <c r="AC154" s="89" t="s">
        <v>2128</v>
      </c>
      <c r="AD154" s="89" t="s">
        <v>2508</v>
      </c>
      <c r="AE154" s="81" t="b">
        <v>0</v>
      </c>
      <c r="AF154" s="81">
        <v>0</v>
      </c>
      <c r="AG154" s="89" t="s">
        <v>2536</v>
      </c>
      <c r="AH154" s="81" t="b">
        <v>0</v>
      </c>
      <c r="AI154" s="81" t="s">
        <v>2546</v>
      </c>
      <c r="AJ154" s="81"/>
      <c r="AK154" s="89" t="s">
        <v>2530</v>
      </c>
      <c r="AL154" s="81" t="b">
        <v>0</v>
      </c>
      <c r="AM154" s="81">
        <v>0</v>
      </c>
      <c r="AN154" s="89" t="s">
        <v>2530</v>
      </c>
      <c r="AO154" s="81" t="s">
        <v>2559</v>
      </c>
      <c r="AP154" s="81" t="b">
        <v>0</v>
      </c>
      <c r="AQ154" s="89" t="s">
        <v>2508</v>
      </c>
      <c r="AR154" s="81" t="s">
        <v>178</v>
      </c>
      <c r="AS154" s="81">
        <v>0</v>
      </c>
      <c r="AT154" s="81">
        <v>0</v>
      </c>
      <c r="AU154" s="81"/>
      <c r="AV154" s="81"/>
      <c r="AW154" s="81"/>
      <c r="AX154" s="81"/>
      <c r="AY154" s="81"/>
      <c r="AZ154" s="81"/>
      <c r="BA154" s="81"/>
      <c r="BB154" s="81"/>
      <c r="BC154" s="80" t="str">
        <f>REPLACE(INDEX(GroupVertices[Group],MATCH(Edges[[#This Row],[Vertex 1]],GroupVertices[Vertex],0)),1,1,"")</f>
        <v>1</v>
      </c>
      <c r="BD154" s="80" t="str">
        <f>REPLACE(INDEX(GroupVertices[Group],MATCH(Edges[[#This Row],[Vertex 2]],GroupVertices[Vertex],0)),1,1,"")</f>
        <v>1</v>
      </c>
    </row>
    <row r="155" spans="1:56" ht="15">
      <c r="A155" s="66" t="s">
        <v>287</v>
      </c>
      <c r="B155" s="66" t="s">
        <v>593</v>
      </c>
      <c r="C155" s="67"/>
      <c r="D155" s="68"/>
      <c r="E155" s="69"/>
      <c r="F155" s="70"/>
      <c r="G155" s="67"/>
      <c r="H155" s="71"/>
      <c r="I155" s="72"/>
      <c r="J155" s="72"/>
      <c r="K155" s="34" t="s">
        <v>65</v>
      </c>
      <c r="L155" s="79">
        <v>155</v>
      </c>
      <c r="M155" s="79"/>
      <c r="N155" s="74"/>
      <c r="O155" s="81" t="s">
        <v>670</v>
      </c>
      <c r="P155" s="83">
        <v>43661.76405092593</v>
      </c>
      <c r="Q155" s="81" t="s">
        <v>705</v>
      </c>
      <c r="R155" s="81"/>
      <c r="S155" s="81"/>
      <c r="T155" s="81" t="s">
        <v>820</v>
      </c>
      <c r="U155" s="81"/>
      <c r="V155" s="85" t="s">
        <v>982</v>
      </c>
      <c r="W155" s="83">
        <v>43661.76405092593</v>
      </c>
      <c r="X155" s="87">
        <v>43661</v>
      </c>
      <c r="Y155" s="89" t="s">
        <v>1240</v>
      </c>
      <c r="Z155" s="85" t="s">
        <v>1664</v>
      </c>
      <c r="AA155" s="81"/>
      <c r="AB155" s="81"/>
      <c r="AC155" s="89" t="s">
        <v>2129</v>
      </c>
      <c r="AD155" s="81"/>
      <c r="AE155" s="81" t="b">
        <v>0</v>
      </c>
      <c r="AF155" s="81">
        <v>0</v>
      </c>
      <c r="AG155" s="89" t="s">
        <v>2530</v>
      </c>
      <c r="AH155" s="81" t="b">
        <v>0</v>
      </c>
      <c r="AI155" s="81" t="s">
        <v>2546</v>
      </c>
      <c r="AJ155" s="81"/>
      <c r="AK155" s="89" t="s">
        <v>2530</v>
      </c>
      <c r="AL155" s="81" t="b">
        <v>0</v>
      </c>
      <c r="AM155" s="81">
        <v>0</v>
      </c>
      <c r="AN155" s="89" t="s">
        <v>2530</v>
      </c>
      <c r="AO155" s="81" t="s">
        <v>2561</v>
      </c>
      <c r="AP155" s="81" t="b">
        <v>0</v>
      </c>
      <c r="AQ155" s="89" t="s">
        <v>2129</v>
      </c>
      <c r="AR155" s="81" t="s">
        <v>178</v>
      </c>
      <c r="AS155" s="81">
        <v>0</v>
      </c>
      <c r="AT155" s="81">
        <v>0</v>
      </c>
      <c r="AU155" s="81"/>
      <c r="AV155" s="81"/>
      <c r="AW155" s="81"/>
      <c r="AX155" s="81"/>
      <c r="AY155" s="81"/>
      <c r="AZ155" s="81"/>
      <c r="BA155" s="81"/>
      <c r="BB155" s="81"/>
      <c r="BC155" s="80" t="str">
        <f>REPLACE(INDEX(GroupVertices[Group],MATCH(Edges[[#This Row],[Vertex 1]],GroupVertices[Vertex],0)),1,1,"")</f>
        <v>1</v>
      </c>
      <c r="BD155" s="80" t="str">
        <f>REPLACE(INDEX(GroupVertices[Group],MATCH(Edges[[#This Row],[Vertex 2]],GroupVertices[Vertex],0)),1,1,"")</f>
        <v>1</v>
      </c>
    </row>
    <row r="156" spans="1:56" ht="15">
      <c r="A156" s="66" t="s">
        <v>288</v>
      </c>
      <c r="B156" s="66" t="s">
        <v>616</v>
      </c>
      <c r="C156" s="67"/>
      <c r="D156" s="68"/>
      <c r="E156" s="69"/>
      <c r="F156" s="70"/>
      <c r="G156" s="67"/>
      <c r="H156" s="71"/>
      <c r="I156" s="72"/>
      <c r="J156" s="72"/>
      <c r="K156" s="34" t="s">
        <v>65</v>
      </c>
      <c r="L156" s="79">
        <v>156</v>
      </c>
      <c r="M156" s="79"/>
      <c r="N156" s="74"/>
      <c r="O156" s="81" t="s">
        <v>669</v>
      </c>
      <c r="P156" s="83">
        <v>43661.764085648145</v>
      </c>
      <c r="Q156" s="81" t="s">
        <v>697</v>
      </c>
      <c r="R156" s="85" t="s">
        <v>5497</v>
      </c>
      <c r="S156" s="81" t="s">
        <v>5518</v>
      </c>
      <c r="T156" s="81" t="s">
        <v>820</v>
      </c>
      <c r="U156" s="81"/>
      <c r="V156" s="85" t="s">
        <v>983</v>
      </c>
      <c r="W156" s="83">
        <v>43661.764085648145</v>
      </c>
      <c r="X156" s="87">
        <v>43661</v>
      </c>
      <c r="Y156" s="89" t="s">
        <v>1241</v>
      </c>
      <c r="Z156" s="85" t="s">
        <v>1665</v>
      </c>
      <c r="AA156" s="81"/>
      <c r="AB156" s="81"/>
      <c r="AC156" s="89" t="s">
        <v>2130</v>
      </c>
      <c r="AD156" s="81"/>
      <c r="AE156" s="81" t="b">
        <v>0</v>
      </c>
      <c r="AF156" s="81">
        <v>0</v>
      </c>
      <c r="AG156" s="89" t="s">
        <v>2530</v>
      </c>
      <c r="AH156" s="81" t="b">
        <v>0</v>
      </c>
      <c r="AI156" s="81" t="s">
        <v>2546</v>
      </c>
      <c r="AJ156" s="81"/>
      <c r="AK156" s="89" t="s">
        <v>2530</v>
      </c>
      <c r="AL156" s="81" t="b">
        <v>0</v>
      </c>
      <c r="AM156" s="81">
        <v>93</v>
      </c>
      <c r="AN156" s="89" t="s">
        <v>2504</v>
      </c>
      <c r="AO156" s="81" t="s">
        <v>2559</v>
      </c>
      <c r="AP156" s="81" t="b">
        <v>0</v>
      </c>
      <c r="AQ156" s="89" t="s">
        <v>2504</v>
      </c>
      <c r="AR156" s="81" t="s">
        <v>178</v>
      </c>
      <c r="AS156" s="81">
        <v>0</v>
      </c>
      <c r="AT156" s="81">
        <v>0</v>
      </c>
      <c r="AU156" s="81"/>
      <c r="AV156" s="81"/>
      <c r="AW156" s="81"/>
      <c r="AX156" s="81"/>
      <c r="AY156" s="81"/>
      <c r="AZ156" s="81"/>
      <c r="BA156" s="81"/>
      <c r="BB156" s="81"/>
      <c r="BC156" s="80" t="str">
        <f>REPLACE(INDEX(GroupVertices[Group],MATCH(Edges[[#This Row],[Vertex 1]],GroupVertices[Vertex],0)),1,1,"")</f>
        <v>3</v>
      </c>
      <c r="BD156" s="80" t="str">
        <f>REPLACE(INDEX(GroupVertices[Group],MATCH(Edges[[#This Row],[Vertex 2]],GroupVertices[Vertex],0)),1,1,"")</f>
        <v>3</v>
      </c>
    </row>
    <row r="157" spans="1:56" ht="15">
      <c r="A157" s="66" t="s">
        <v>289</v>
      </c>
      <c r="B157" s="66" t="s">
        <v>622</v>
      </c>
      <c r="C157" s="67"/>
      <c r="D157" s="68"/>
      <c r="E157" s="69"/>
      <c r="F157" s="70"/>
      <c r="G157" s="67"/>
      <c r="H157" s="71"/>
      <c r="I157" s="72"/>
      <c r="J157" s="72"/>
      <c r="K157" s="34" t="s">
        <v>65</v>
      </c>
      <c r="L157" s="79">
        <v>157</v>
      </c>
      <c r="M157" s="79"/>
      <c r="N157" s="74"/>
      <c r="O157" s="81" t="s">
        <v>669</v>
      </c>
      <c r="P157" s="83">
        <v>43661.76409722222</v>
      </c>
      <c r="Q157" s="81" t="s">
        <v>681</v>
      </c>
      <c r="R157" s="81"/>
      <c r="S157" s="81"/>
      <c r="T157" s="81" t="s">
        <v>820</v>
      </c>
      <c r="U157" s="85" t="s">
        <v>866</v>
      </c>
      <c r="V157" s="85" t="s">
        <v>866</v>
      </c>
      <c r="W157" s="83">
        <v>43661.76409722222</v>
      </c>
      <c r="X157" s="87">
        <v>43661</v>
      </c>
      <c r="Y157" s="89" t="s">
        <v>1242</v>
      </c>
      <c r="Z157" s="85" t="s">
        <v>1666</v>
      </c>
      <c r="AA157" s="81"/>
      <c r="AB157" s="81"/>
      <c r="AC157" s="89" t="s">
        <v>2131</v>
      </c>
      <c r="AD157" s="81"/>
      <c r="AE157" s="81" t="b">
        <v>0</v>
      </c>
      <c r="AF157" s="81">
        <v>0</v>
      </c>
      <c r="AG157" s="89" t="s">
        <v>2530</v>
      </c>
      <c r="AH157" s="81" t="b">
        <v>0</v>
      </c>
      <c r="AI157" s="81" t="s">
        <v>2546</v>
      </c>
      <c r="AJ157" s="81"/>
      <c r="AK157" s="89" t="s">
        <v>2530</v>
      </c>
      <c r="AL157" s="81" t="b">
        <v>0</v>
      </c>
      <c r="AM157" s="81">
        <v>175</v>
      </c>
      <c r="AN157" s="89" t="s">
        <v>2514</v>
      </c>
      <c r="AO157" s="81" t="s">
        <v>2559</v>
      </c>
      <c r="AP157" s="81" t="b">
        <v>0</v>
      </c>
      <c r="AQ157" s="89" t="s">
        <v>2514</v>
      </c>
      <c r="AR157" s="81" t="s">
        <v>178</v>
      </c>
      <c r="AS157" s="81">
        <v>0</v>
      </c>
      <c r="AT157" s="81">
        <v>0</v>
      </c>
      <c r="AU157" s="81"/>
      <c r="AV157" s="81"/>
      <c r="AW157" s="81"/>
      <c r="AX157" s="81"/>
      <c r="AY157" s="81"/>
      <c r="AZ157" s="81"/>
      <c r="BA157" s="81"/>
      <c r="BB157" s="81"/>
      <c r="BC157" s="80" t="str">
        <f>REPLACE(INDEX(GroupVertices[Group],MATCH(Edges[[#This Row],[Vertex 1]],GroupVertices[Vertex],0)),1,1,"")</f>
        <v>2</v>
      </c>
      <c r="BD157" s="80" t="str">
        <f>REPLACE(INDEX(GroupVertices[Group],MATCH(Edges[[#This Row],[Vertex 2]],GroupVertices[Vertex],0)),1,1,"")</f>
        <v>2</v>
      </c>
    </row>
    <row r="158" spans="1:56" ht="15">
      <c r="A158" s="66" t="s">
        <v>289</v>
      </c>
      <c r="B158" s="66" t="s">
        <v>593</v>
      </c>
      <c r="C158" s="67"/>
      <c r="D158" s="68"/>
      <c r="E158" s="69"/>
      <c r="F158" s="70"/>
      <c r="G158" s="67"/>
      <c r="H158" s="71"/>
      <c r="I158" s="72"/>
      <c r="J158" s="72"/>
      <c r="K158" s="34" t="s">
        <v>65</v>
      </c>
      <c r="L158" s="79">
        <v>158</v>
      </c>
      <c r="M158" s="79"/>
      <c r="N158" s="74"/>
      <c r="O158" s="81" t="s">
        <v>670</v>
      </c>
      <c r="P158" s="83">
        <v>43661.76409722222</v>
      </c>
      <c r="Q158" s="81" t="s">
        <v>681</v>
      </c>
      <c r="R158" s="81"/>
      <c r="S158" s="81"/>
      <c r="T158" s="81" t="s">
        <v>820</v>
      </c>
      <c r="U158" s="85" t="s">
        <v>866</v>
      </c>
      <c r="V158" s="85" t="s">
        <v>866</v>
      </c>
      <c r="W158" s="83">
        <v>43661.76409722222</v>
      </c>
      <c r="X158" s="87">
        <v>43661</v>
      </c>
      <c r="Y158" s="89" t="s">
        <v>1242</v>
      </c>
      <c r="Z158" s="85" t="s">
        <v>1666</v>
      </c>
      <c r="AA158" s="81"/>
      <c r="AB158" s="81"/>
      <c r="AC158" s="89" t="s">
        <v>2131</v>
      </c>
      <c r="AD158" s="81"/>
      <c r="AE158" s="81" t="b">
        <v>0</v>
      </c>
      <c r="AF158" s="81">
        <v>0</v>
      </c>
      <c r="AG158" s="89" t="s">
        <v>2530</v>
      </c>
      <c r="AH158" s="81" t="b">
        <v>0</v>
      </c>
      <c r="AI158" s="81" t="s">
        <v>2546</v>
      </c>
      <c r="AJ158" s="81"/>
      <c r="AK158" s="89" t="s">
        <v>2530</v>
      </c>
      <c r="AL158" s="81" t="b">
        <v>0</v>
      </c>
      <c r="AM158" s="81">
        <v>175</v>
      </c>
      <c r="AN158" s="89" t="s">
        <v>2514</v>
      </c>
      <c r="AO158" s="81" t="s">
        <v>2559</v>
      </c>
      <c r="AP158" s="81" t="b">
        <v>0</v>
      </c>
      <c r="AQ158" s="89" t="s">
        <v>2514</v>
      </c>
      <c r="AR158" s="81" t="s">
        <v>178</v>
      </c>
      <c r="AS158" s="81">
        <v>0</v>
      </c>
      <c r="AT158" s="81">
        <v>0</v>
      </c>
      <c r="AU158" s="81"/>
      <c r="AV158" s="81"/>
      <c r="AW158" s="81"/>
      <c r="AX158" s="81"/>
      <c r="AY158" s="81"/>
      <c r="AZ158" s="81"/>
      <c r="BA158" s="81"/>
      <c r="BB158" s="81"/>
      <c r="BC158" s="80" t="str">
        <f>REPLACE(INDEX(GroupVertices[Group],MATCH(Edges[[#This Row],[Vertex 1]],GroupVertices[Vertex],0)),1,1,"")</f>
        <v>2</v>
      </c>
      <c r="BD158" s="80" t="str">
        <f>REPLACE(INDEX(GroupVertices[Group],MATCH(Edges[[#This Row],[Vertex 2]],GroupVertices[Vertex],0)),1,1,"")</f>
        <v>1</v>
      </c>
    </row>
    <row r="159" spans="1:56" ht="15">
      <c r="A159" s="66" t="s">
        <v>290</v>
      </c>
      <c r="B159" s="66" t="s">
        <v>542</v>
      </c>
      <c r="C159" s="67"/>
      <c r="D159" s="68"/>
      <c r="E159" s="69"/>
      <c r="F159" s="70"/>
      <c r="G159" s="67"/>
      <c r="H159" s="71"/>
      <c r="I159" s="72"/>
      <c r="J159" s="72"/>
      <c r="K159" s="34" t="s">
        <v>65</v>
      </c>
      <c r="L159" s="79">
        <v>159</v>
      </c>
      <c r="M159" s="79"/>
      <c r="N159" s="74"/>
      <c r="O159" s="81" t="s">
        <v>669</v>
      </c>
      <c r="P159" s="83">
        <v>43661.7641087963</v>
      </c>
      <c r="Q159" s="81" t="s">
        <v>684</v>
      </c>
      <c r="R159" s="81"/>
      <c r="S159" s="81"/>
      <c r="T159" s="81" t="s">
        <v>825</v>
      </c>
      <c r="U159" s="81"/>
      <c r="V159" s="85" t="s">
        <v>984</v>
      </c>
      <c r="W159" s="83">
        <v>43661.7641087963</v>
      </c>
      <c r="X159" s="87">
        <v>43661</v>
      </c>
      <c r="Y159" s="89" t="s">
        <v>1243</v>
      </c>
      <c r="Z159" s="85" t="s">
        <v>1667</v>
      </c>
      <c r="AA159" s="81"/>
      <c r="AB159" s="81"/>
      <c r="AC159" s="89" t="s">
        <v>2132</v>
      </c>
      <c r="AD159" s="81"/>
      <c r="AE159" s="81" t="b">
        <v>0</v>
      </c>
      <c r="AF159" s="81">
        <v>0</v>
      </c>
      <c r="AG159" s="89" t="s">
        <v>2530</v>
      </c>
      <c r="AH159" s="81" t="b">
        <v>0</v>
      </c>
      <c r="AI159" s="81" t="s">
        <v>2546</v>
      </c>
      <c r="AJ159" s="81"/>
      <c r="AK159" s="89" t="s">
        <v>2530</v>
      </c>
      <c r="AL159" s="81" t="b">
        <v>0</v>
      </c>
      <c r="AM159" s="81">
        <v>99</v>
      </c>
      <c r="AN159" s="89" t="s">
        <v>2398</v>
      </c>
      <c r="AO159" s="81" t="s">
        <v>2559</v>
      </c>
      <c r="AP159" s="81" t="b">
        <v>0</v>
      </c>
      <c r="AQ159" s="89" t="s">
        <v>2398</v>
      </c>
      <c r="AR159" s="81" t="s">
        <v>178</v>
      </c>
      <c r="AS159" s="81">
        <v>0</v>
      </c>
      <c r="AT159" s="81">
        <v>0</v>
      </c>
      <c r="AU159" s="81"/>
      <c r="AV159" s="81"/>
      <c r="AW159" s="81"/>
      <c r="AX159" s="81"/>
      <c r="AY159" s="81"/>
      <c r="AZ159" s="81"/>
      <c r="BA159" s="81"/>
      <c r="BB159" s="81"/>
      <c r="BC159" s="80" t="str">
        <f>REPLACE(INDEX(GroupVertices[Group],MATCH(Edges[[#This Row],[Vertex 1]],GroupVertices[Vertex],0)),1,1,"")</f>
        <v>1</v>
      </c>
      <c r="BD159" s="80" t="str">
        <f>REPLACE(INDEX(GroupVertices[Group],MATCH(Edges[[#This Row],[Vertex 2]],GroupVertices[Vertex],0)),1,1,"")</f>
        <v>1</v>
      </c>
    </row>
    <row r="160" spans="1:56" ht="15">
      <c r="A160" s="66" t="s">
        <v>290</v>
      </c>
      <c r="B160" s="66" t="s">
        <v>593</v>
      </c>
      <c r="C160" s="67"/>
      <c r="D160" s="68"/>
      <c r="E160" s="69"/>
      <c r="F160" s="70"/>
      <c r="G160" s="67"/>
      <c r="H160" s="71"/>
      <c r="I160" s="72"/>
      <c r="J160" s="72"/>
      <c r="K160" s="34" t="s">
        <v>65</v>
      </c>
      <c r="L160" s="79">
        <v>160</v>
      </c>
      <c r="M160" s="79"/>
      <c r="N160" s="74"/>
      <c r="O160" s="81" t="s">
        <v>670</v>
      </c>
      <c r="P160" s="83">
        <v>43661.7641087963</v>
      </c>
      <c r="Q160" s="81" t="s">
        <v>684</v>
      </c>
      <c r="R160" s="81"/>
      <c r="S160" s="81"/>
      <c r="T160" s="81" t="s">
        <v>825</v>
      </c>
      <c r="U160" s="81"/>
      <c r="V160" s="85" t="s">
        <v>984</v>
      </c>
      <c r="W160" s="83">
        <v>43661.7641087963</v>
      </c>
      <c r="X160" s="87">
        <v>43661</v>
      </c>
      <c r="Y160" s="89" t="s">
        <v>1243</v>
      </c>
      <c r="Z160" s="85" t="s">
        <v>1667</v>
      </c>
      <c r="AA160" s="81"/>
      <c r="AB160" s="81"/>
      <c r="AC160" s="89" t="s">
        <v>2132</v>
      </c>
      <c r="AD160" s="81"/>
      <c r="AE160" s="81" t="b">
        <v>0</v>
      </c>
      <c r="AF160" s="81">
        <v>0</v>
      </c>
      <c r="AG160" s="89" t="s">
        <v>2530</v>
      </c>
      <c r="AH160" s="81" t="b">
        <v>0</v>
      </c>
      <c r="AI160" s="81" t="s">
        <v>2546</v>
      </c>
      <c r="AJ160" s="81"/>
      <c r="AK160" s="89" t="s">
        <v>2530</v>
      </c>
      <c r="AL160" s="81" t="b">
        <v>0</v>
      </c>
      <c r="AM160" s="81">
        <v>99</v>
      </c>
      <c r="AN160" s="89" t="s">
        <v>2398</v>
      </c>
      <c r="AO160" s="81" t="s">
        <v>2559</v>
      </c>
      <c r="AP160" s="81" t="b">
        <v>0</v>
      </c>
      <c r="AQ160" s="89" t="s">
        <v>2398</v>
      </c>
      <c r="AR160" s="81" t="s">
        <v>178</v>
      </c>
      <c r="AS160" s="81">
        <v>0</v>
      </c>
      <c r="AT160" s="81">
        <v>0</v>
      </c>
      <c r="AU160" s="81"/>
      <c r="AV160" s="81"/>
      <c r="AW160" s="81"/>
      <c r="AX160" s="81"/>
      <c r="AY160" s="81"/>
      <c r="AZ160" s="81"/>
      <c r="BA160" s="81"/>
      <c r="BB160" s="81"/>
      <c r="BC160" s="80" t="str">
        <f>REPLACE(INDEX(GroupVertices[Group],MATCH(Edges[[#This Row],[Vertex 1]],GroupVertices[Vertex],0)),1,1,"")</f>
        <v>1</v>
      </c>
      <c r="BD160" s="80" t="str">
        <f>REPLACE(INDEX(GroupVertices[Group],MATCH(Edges[[#This Row],[Vertex 2]],GroupVertices[Vertex],0)),1,1,"")</f>
        <v>1</v>
      </c>
    </row>
    <row r="161" spans="1:56" ht="15">
      <c r="A161" s="66" t="s">
        <v>291</v>
      </c>
      <c r="B161" s="66" t="s">
        <v>577</v>
      </c>
      <c r="C161" s="67"/>
      <c r="D161" s="68"/>
      <c r="E161" s="69"/>
      <c r="F161" s="70"/>
      <c r="G161" s="67"/>
      <c r="H161" s="71"/>
      <c r="I161" s="72"/>
      <c r="J161" s="72"/>
      <c r="K161" s="34" t="s">
        <v>65</v>
      </c>
      <c r="L161" s="79">
        <v>161</v>
      </c>
      <c r="M161" s="79"/>
      <c r="N161" s="74"/>
      <c r="O161" s="81" t="s">
        <v>669</v>
      </c>
      <c r="P161" s="83">
        <v>43661.764131944445</v>
      </c>
      <c r="Q161" s="81" t="s">
        <v>674</v>
      </c>
      <c r="R161" s="81"/>
      <c r="S161" s="81"/>
      <c r="T161" s="81" t="s">
        <v>820</v>
      </c>
      <c r="U161" s="81"/>
      <c r="V161" s="85" t="s">
        <v>985</v>
      </c>
      <c r="W161" s="83">
        <v>43661.764131944445</v>
      </c>
      <c r="X161" s="87">
        <v>43661</v>
      </c>
      <c r="Y161" s="89" t="s">
        <v>1244</v>
      </c>
      <c r="Z161" s="85" t="s">
        <v>1668</v>
      </c>
      <c r="AA161" s="81"/>
      <c r="AB161" s="81"/>
      <c r="AC161" s="89" t="s">
        <v>2133</v>
      </c>
      <c r="AD161" s="81"/>
      <c r="AE161" s="81" t="b">
        <v>0</v>
      </c>
      <c r="AF161" s="81">
        <v>0</v>
      </c>
      <c r="AG161" s="89" t="s">
        <v>2530</v>
      </c>
      <c r="AH161" s="81" t="b">
        <v>0</v>
      </c>
      <c r="AI161" s="81" t="s">
        <v>2546</v>
      </c>
      <c r="AJ161" s="81"/>
      <c r="AK161" s="89" t="s">
        <v>2530</v>
      </c>
      <c r="AL161" s="81" t="b">
        <v>0</v>
      </c>
      <c r="AM161" s="81">
        <v>231</v>
      </c>
      <c r="AN161" s="89" t="s">
        <v>2443</v>
      </c>
      <c r="AO161" s="81" t="s">
        <v>2560</v>
      </c>
      <c r="AP161" s="81" t="b">
        <v>0</v>
      </c>
      <c r="AQ161" s="89" t="s">
        <v>2443</v>
      </c>
      <c r="AR161" s="81" t="s">
        <v>178</v>
      </c>
      <c r="AS161" s="81">
        <v>0</v>
      </c>
      <c r="AT161" s="81">
        <v>0</v>
      </c>
      <c r="AU161" s="81"/>
      <c r="AV161" s="81"/>
      <c r="AW161" s="81"/>
      <c r="AX161" s="81"/>
      <c r="AY161" s="81"/>
      <c r="AZ161" s="81"/>
      <c r="BA161" s="81"/>
      <c r="BB161" s="81"/>
      <c r="BC161" s="80" t="str">
        <f>REPLACE(INDEX(GroupVertices[Group],MATCH(Edges[[#This Row],[Vertex 1]],GroupVertices[Vertex],0)),1,1,"")</f>
        <v>5</v>
      </c>
      <c r="BD161" s="80" t="str">
        <f>REPLACE(INDEX(GroupVertices[Group],MATCH(Edges[[#This Row],[Vertex 2]],GroupVertices[Vertex],0)),1,1,"")</f>
        <v>5</v>
      </c>
    </row>
    <row r="162" spans="1:56" ht="15">
      <c r="A162" s="66" t="s">
        <v>291</v>
      </c>
      <c r="B162" s="66" t="s">
        <v>629</v>
      </c>
      <c r="C162" s="67"/>
      <c r="D162" s="68"/>
      <c r="E162" s="69"/>
      <c r="F162" s="70"/>
      <c r="G162" s="67"/>
      <c r="H162" s="71"/>
      <c r="I162" s="72"/>
      <c r="J162" s="72"/>
      <c r="K162" s="34" t="s">
        <v>65</v>
      </c>
      <c r="L162" s="79">
        <v>162</v>
      </c>
      <c r="M162" s="79"/>
      <c r="N162" s="74"/>
      <c r="O162" s="81" t="s">
        <v>670</v>
      </c>
      <c r="P162" s="83">
        <v>43661.764131944445</v>
      </c>
      <c r="Q162" s="81" t="s">
        <v>674</v>
      </c>
      <c r="R162" s="81"/>
      <c r="S162" s="81"/>
      <c r="T162" s="81" t="s">
        <v>820</v>
      </c>
      <c r="U162" s="81"/>
      <c r="V162" s="85" t="s">
        <v>985</v>
      </c>
      <c r="W162" s="83">
        <v>43661.764131944445</v>
      </c>
      <c r="X162" s="87">
        <v>43661</v>
      </c>
      <c r="Y162" s="89" t="s">
        <v>1244</v>
      </c>
      <c r="Z162" s="85" t="s">
        <v>1668</v>
      </c>
      <c r="AA162" s="81"/>
      <c r="AB162" s="81"/>
      <c r="AC162" s="89" t="s">
        <v>2133</v>
      </c>
      <c r="AD162" s="81"/>
      <c r="AE162" s="81" t="b">
        <v>0</v>
      </c>
      <c r="AF162" s="81">
        <v>0</v>
      </c>
      <c r="AG162" s="89" t="s">
        <v>2530</v>
      </c>
      <c r="AH162" s="81" t="b">
        <v>0</v>
      </c>
      <c r="AI162" s="81" t="s">
        <v>2546</v>
      </c>
      <c r="AJ162" s="81"/>
      <c r="AK162" s="89" t="s">
        <v>2530</v>
      </c>
      <c r="AL162" s="81" t="b">
        <v>0</v>
      </c>
      <c r="AM162" s="81">
        <v>231</v>
      </c>
      <c r="AN162" s="89" t="s">
        <v>2443</v>
      </c>
      <c r="AO162" s="81" t="s">
        <v>2560</v>
      </c>
      <c r="AP162" s="81" t="b">
        <v>0</v>
      </c>
      <c r="AQ162" s="89" t="s">
        <v>2443</v>
      </c>
      <c r="AR162" s="81" t="s">
        <v>178</v>
      </c>
      <c r="AS162" s="81">
        <v>0</v>
      </c>
      <c r="AT162" s="81">
        <v>0</v>
      </c>
      <c r="AU162" s="81"/>
      <c r="AV162" s="81"/>
      <c r="AW162" s="81"/>
      <c r="AX162" s="81"/>
      <c r="AY162" s="81"/>
      <c r="AZ162" s="81"/>
      <c r="BA162" s="81"/>
      <c r="BB162" s="81"/>
      <c r="BC162" s="80" t="str">
        <f>REPLACE(INDEX(GroupVertices[Group],MATCH(Edges[[#This Row],[Vertex 1]],GroupVertices[Vertex],0)),1,1,"")</f>
        <v>5</v>
      </c>
      <c r="BD162" s="80" t="str">
        <f>REPLACE(INDEX(GroupVertices[Group],MATCH(Edges[[#This Row],[Vertex 2]],GroupVertices[Vertex],0)),1,1,"")</f>
        <v>5</v>
      </c>
    </row>
    <row r="163" spans="1:56" ht="15">
      <c r="A163" s="66" t="s">
        <v>292</v>
      </c>
      <c r="B163" s="66" t="s">
        <v>616</v>
      </c>
      <c r="C163" s="67"/>
      <c r="D163" s="68"/>
      <c r="E163" s="69"/>
      <c r="F163" s="70"/>
      <c r="G163" s="67"/>
      <c r="H163" s="71"/>
      <c r="I163" s="72"/>
      <c r="J163" s="72"/>
      <c r="K163" s="34" t="s">
        <v>65</v>
      </c>
      <c r="L163" s="79">
        <v>163</v>
      </c>
      <c r="M163" s="79"/>
      <c r="N163" s="74"/>
      <c r="O163" s="81" t="s">
        <v>669</v>
      </c>
      <c r="P163" s="83">
        <v>43661.764131944445</v>
      </c>
      <c r="Q163" s="81" t="s">
        <v>697</v>
      </c>
      <c r="R163" s="85" t="s">
        <v>5497</v>
      </c>
      <c r="S163" s="81" t="s">
        <v>5518</v>
      </c>
      <c r="T163" s="81" t="s">
        <v>820</v>
      </c>
      <c r="U163" s="81"/>
      <c r="V163" s="85" t="s">
        <v>986</v>
      </c>
      <c r="W163" s="83">
        <v>43661.764131944445</v>
      </c>
      <c r="X163" s="87">
        <v>43661</v>
      </c>
      <c r="Y163" s="89" t="s">
        <v>1244</v>
      </c>
      <c r="Z163" s="85" t="s">
        <v>1669</v>
      </c>
      <c r="AA163" s="81"/>
      <c r="AB163" s="81"/>
      <c r="AC163" s="89" t="s">
        <v>2134</v>
      </c>
      <c r="AD163" s="81"/>
      <c r="AE163" s="81" t="b">
        <v>0</v>
      </c>
      <c r="AF163" s="81">
        <v>0</v>
      </c>
      <c r="AG163" s="89" t="s">
        <v>2530</v>
      </c>
      <c r="AH163" s="81" t="b">
        <v>0</v>
      </c>
      <c r="AI163" s="81" t="s">
        <v>2546</v>
      </c>
      <c r="AJ163" s="81"/>
      <c r="AK163" s="89" t="s">
        <v>2530</v>
      </c>
      <c r="AL163" s="81" t="b">
        <v>0</v>
      </c>
      <c r="AM163" s="81">
        <v>93</v>
      </c>
      <c r="AN163" s="89" t="s">
        <v>2504</v>
      </c>
      <c r="AO163" s="81" t="s">
        <v>2559</v>
      </c>
      <c r="AP163" s="81" t="b">
        <v>0</v>
      </c>
      <c r="AQ163" s="89" t="s">
        <v>2504</v>
      </c>
      <c r="AR163" s="81" t="s">
        <v>178</v>
      </c>
      <c r="AS163" s="81">
        <v>0</v>
      </c>
      <c r="AT163" s="81">
        <v>0</v>
      </c>
      <c r="AU163" s="81"/>
      <c r="AV163" s="81"/>
      <c r="AW163" s="81"/>
      <c r="AX163" s="81"/>
      <c r="AY163" s="81"/>
      <c r="AZ163" s="81"/>
      <c r="BA163" s="81"/>
      <c r="BB163" s="81"/>
      <c r="BC163" s="80" t="str">
        <f>REPLACE(INDEX(GroupVertices[Group],MATCH(Edges[[#This Row],[Vertex 1]],GroupVertices[Vertex],0)),1,1,"")</f>
        <v>3</v>
      </c>
      <c r="BD163" s="80" t="str">
        <f>REPLACE(INDEX(GroupVertices[Group],MATCH(Edges[[#This Row],[Vertex 2]],GroupVertices[Vertex],0)),1,1,"")</f>
        <v>3</v>
      </c>
    </row>
    <row r="164" spans="1:56" ht="15">
      <c r="A164" s="66" t="s">
        <v>293</v>
      </c>
      <c r="B164" s="66" t="s">
        <v>616</v>
      </c>
      <c r="C164" s="67"/>
      <c r="D164" s="68"/>
      <c r="E164" s="69"/>
      <c r="F164" s="70"/>
      <c r="G164" s="67"/>
      <c r="H164" s="71"/>
      <c r="I164" s="72"/>
      <c r="J164" s="72"/>
      <c r="K164" s="34" t="s">
        <v>65</v>
      </c>
      <c r="L164" s="79">
        <v>164</v>
      </c>
      <c r="M164" s="79"/>
      <c r="N164" s="74"/>
      <c r="O164" s="81" t="s">
        <v>669</v>
      </c>
      <c r="P164" s="83">
        <v>43661.764131944445</v>
      </c>
      <c r="Q164" s="81" t="s">
        <v>697</v>
      </c>
      <c r="R164" s="85" t="s">
        <v>5497</v>
      </c>
      <c r="S164" s="81" t="s">
        <v>5518</v>
      </c>
      <c r="T164" s="81" t="s">
        <v>820</v>
      </c>
      <c r="U164" s="81"/>
      <c r="V164" s="85" t="s">
        <v>987</v>
      </c>
      <c r="W164" s="83">
        <v>43661.764131944445</v>
      </c>
      <c r="X164" s="87">
        <v>43661</v>
      </c>
      <c r="Y164" s="89" t="s">
        <v>1244</v>
      </c>
      <c r="Z164" s="85" t="s">
        <v>1670</v>
      </c>
      <c r="AA164" s="81"/>
      <c r="AB164" s="81"/>
      <c r="AC164" s="89" t="s">
        <v>2135</v>
      </c>
      <c r="AD164" s="81"/>
      <c r="AE164" s="81" t="b">
        <v>0</v>
      </c>
      <c r="AF164" s="81">
        <v>0</v>
      </c>
      <c r="AG164" s="89" t="s">
        <v>2530</v>
      </c>
      <c r="AH164" s="81" t="b">
        <v>0</v>
      </c>
      <c r="AI164" s="81" t="s">
        <v>2546</v>
      </c>
      <c r="AJ164" s="81"/>
      <c r="AK164" s="89" t="s">
        <v>2530</v>
      </c>
      <c r="AL164" s="81" t="b">
        <v>0</v>
      </c>
      <c r="AM164" s="81">
        <v>93</v>
      </c>
      <c r="AN164" s="89" t="s">
        <v>2504</v>
      </c>
      <c r="AO164" s="81" t="s">
        <v>2559</v>
      </c>
      <c r="AP164" s="81" t="b">
        <v>0</v>
      </c>
      <c r="AQ164" s="89" t="s">
        <v>2504</v>
      </c>
      <c r="AR164" s="81" t="s">
        <v>178</v>
      </c>
      <c r="AS164" s="81">
        <v>0</v>
      </c>
      <c r="AT164" s="81">
        <v>0</v>
      </c>
      <c r="AU164" s="81"/>
      <c r="AV164" s="81"/>
      <c r="AW164" s="81"/>
      <c r="AX164" s="81"/>
      <c r="AY164" s="81"/>
      <c r="AZ164" s="81"/>
      <c r="BA164" s="81"/>
      <c r="BB164" s="81"/>
      <c r="BC164" s="80" t="str">
        <f>REPLACE(INDEX(GroupVertices[Group],MATCH(Edges[[#This Row],[Vertex 1]],GroupVertices[Vertex],0)),1,1,"")</f>
        <v>3</v>
      </c>
      <c r="BD164" s="80" t="str">
        <f>REPLACE(INDEX(GroupVertices[Group],MATCH(Edges[[#This Row],[Vertex 2]],GroupVertices[Vertex],0)),1,1,"")</f>
        <v>3</v>
      </c>
    </row>
    <row r="165" spans="1:56" ht="15">
      <c r="A165" s="66" t="s">
        <v>294</v>
      </c>
      <c r="B165" s="66" t="s">
        <v>577</v>
      </c>
      <c r="C165" s="67"/>
      <c r="D165" s="68"/>
      <c r="E165" s="69"/>
      <c r="F165" s="70"/>
      <c r="G165" s="67"/>
      <c r="H165" s="71"/>
      <c r="I165" s="72"/>
      <c r="J165" s="72"/>
      <c r="K165" s="34" t="s">
        <v>65</v>
      </c>
      <c r="L165" s="79">
        <v>165</v>
      </c>
      <c r="M165" s="79"/>
      <c r="N165" s="74"/>
      <c r="O165" s="81" t="s">
        <v>669</v>
      </c>
      <c r="P165" s="83">
        <v>43661.76422453704</v>
      </c>
      <c r="Q165" s="81" t="s">
        <v>674</v>
      </c>
      <c r="R165" s="81"/>
      <c r="S165" s="81"/>
      <c r="T165" s="81" t="s">
        <v>820</v>
      </c>
      <c r="U165" s="81"/>
      <c r="V165" s="85" t="s">
        <v>988</v>
      </c>
      <c r="W165" s="83">
        <v>43661.76422453704</v>
      </c>
      <c r="X165" s="87">
        <v>43661</v>
      </c>
      <c r="Y165" s="89" t="s">
        <v>1245</v>
      </c>
      <c r="Z165" s="85" t="s">
        <v>1671</v>
      </c>
      <c r="AA165" s="81"/>
      <c r="AB165" s="81"/>
      <c r="AC165" s="89" t="s">
        <v>2136</v>
      </c>
      <c r="AD165" s="81"/>
      <c r="AE165" s="81" t="b">
        <v>0</v>
      </c>
      <c r="AF165" s="81">
        <v>0</v>
      </c>
      <c r="AG165" s="89" t="s">
        <v>2530</v>
      </c>
      <c r="AH165" s="81" t="b">
        <v>0</v>
      </c>
      <c r="AI165" s="81" t="s">
        <v>2546</v>
      </c>
      <c r="AJ165" s="81"/>
      <c r="AK165" s="89" t="s">
        <v>2530</v>
      </c>
      <c r="AL165" s="81" t="b">
        <v>0</v>
      </c>
      <c r="AM165" s="81">
        <v>231</v>
      </c>
      <c r="AN165" s="89" t="s">
        <v>2443</v>
      </c>
      <c r="AO165" s="81" t="s">
        <v>2559</v>
      </c>
      <c r="AP165" s="81" t="b">
        <v>0</v>
      </c>
      <c r="AQ165" s="89" t="s">
        <v>2443</v>
      </c>
      <c r="AR165" s="81" t="s">
        <v>178</v>
      </c>
      <c r="AS165" s="81">
        <v>0</v>
      </c>
      <c r="AT165" s="81">
        <v>0</v>
      </c>
      <c r="AU165" s="81"/>
      <c r="AV165" s="81"/>
      <c r="AW165" s="81"/>
      <c r="AX165" s="81"/>
      <c r="AY165" s="81"/>
      <c r="AZ165" s="81"/>
      <c r="BA165" s="81"/>
      <c r="BB165" s="81"/>
      <c r="BC165" s="80" t="str">
        <f>REPLACE(INDEX(GroupVertices[Group],MATCH(Edges[[#This Row],[Vertex 1]],GroupVertices[Vertex],0)),1,1,"")</f>
        <v>5</v>
      </c>
      <c r="BD165" s="80" t="str">
        <f>REPLACE(INDEX(GroupVertices[Group],MATCH(Edges[[#This Row],[Vertex 2]],GroupVertices[Vertex],0)),1,1,"")</f>
        <v>5</v>
      </c>
    </row>
    <row r="166" spans="1:56" ht="15">
      <c r="A166" s="66" t="s">
        <v>294</v>
      </c>
      <c r="B166" s="66" t="s">
        <v>629</v>
      </c>
      <c r="C166" s="67"/>
      <c r="D166" s="68"/>
      <c r="E166" s="69"/>
      <c r="F166" s="70"/>
      <c r="G166" s="67"/>
      <c r="H166" s="71"/>
      <c r="I166" s="72"/>
      <c r="J166" s="72"/>
      <c r="K166" s="34" t="s">
        <v>65</v>
      </c>
      <c r="L166" s="79">
        <v>166</v>
      </c>
      <c r="M166" s="79"/>
      <c r="N166" s="74"/>
      <c r="O166" s="81" t="s">
        <v>670</v>
      </c>
      <c r="P166" s="83">
        <v>43661.76422453704</v>
      </c>
      <c r="Q166" s="81" t="s">
        <v>674</v>
      </c>
      <c r="R166" s="81"/>
      <c r="S166" s="81"/>
      <c r="T166" s="81" t="s">
        <v>820</v>
      </c>
      <c r="U166" s="81"/>
      <c r="V166" s="85" t="s">
        <v>988</v>
      </c>
      <c r="W166" s="83">
        <v>43661.76422453704</v>
      </c>
      <c r="X166" s="87">
        <v>43661</v>
      </c>
      <c r="Y166" s="89" t="s">
        <v>1245</v>
      </c>
      <c r="Z166" s="85" t="s">
        <v>1671</v>
      </c>
      <c r="AA166" s="81"/>
      <c r="AB166" s="81"/>
      <c r="AC166" s="89" t="s">
        <v>2136</v>
      </c>
      <c r="AD166" s="81"/>
      <c r="AE166" s="81" t="b">
        <v>0</v>
      </c>
      <c r="AF166" s="81">
        <v>0</v>
      </c>
      <c r="AG166" s="89" t="s">
        <v>2530</v>
      </c>
      <c r="AH166" s="81" t="b">
        <v>0</v>
      </c>
      <c r="AI166" s="81" t="s">
        <v>2546</v>
      </c>
      <c r="AJ166" s="81"/>
      <c r="AK166" s="89" t="s">
        <v>2530</v>
      </c>
      <c r="AL166" s="81" t="b">
        <v>0</v>
      </c>
      <c r="AM166" s="81">
        <v>231</v>
      </c>
      <c r="AN166" s="89" t="s">
        <v>2443</v>
      </c>
      <c r="AO166" s="81" t="s">
        <v>2559</v>
      </c>
      <c r="AP166" s="81" t="b">
        <v>0</v>
      </c>
      <c r="AQ166" s="89" t="s">
        <v>2443</v>
      </c>
      <c r="AR166" s="81" t="s">
        <v>178</v>
      </c>
      <c r="AS166" s="81">
        <v>0</v>
      </c>
      <c r="AT166" s="81">
        <v>0</v>
      </c>
      <c r="AU166" s="81"/>
      <c r="AV166" s="81"/>
      <c r="AW166" s="81"/>
      <c r="AX166" s="81"/>
      <c r="AY166" s="81"/>
      <c r="AZ166" s="81"/>
      <c r="BA166" s="81"/>
      <c r="BB166" s="81"/>
      <c r="BC166" s="80" t="str">
        <f>REPLACE(INDEX(GroupVertices[Group],MATCH(Edges[[#This Row],[Vertex 1]],GroupVertices[Vertex],0)),1,1,"")</f>
        <v>5</v>
      </c>
      <c r="BD166" s="80" t="str">
        <f>REPLACE(INDEX(GroupVertices[Group],MATCH(Edges[[#This Row],[Vertex 2]],GroupVertices[Vertex],0)),1,1,"")</f>
        <v>5</v>
      </c>
    </row>
    <row r="167" spans="1:56" ht="15">
      <c r="A167" s="66" t="s">
        <v>295</v>
      </c>
      <c r="B167" s="66" t="s">
        <v>567</v>
      </c>
      <c r="C167" s="67"/>
      <c r="D167" s="68"/>
      <c r="E167" s="69"/>
      <c r="F167" s="70"/>
      <c r="G167" s="67"/>
      <c r="H167" s="71"/>
      <c r="I167" s="72"/>
      <c r="J167" s="72"/>
      <c r="K167" s="34" t="s">
        <v>65</v>
      </c>
      <c r="L167" s="79">
        <v>167</v>
      </c>
      <c r="M167" s="79"/>
      <c r="N167" s="74"/>
      <c r="O167" s="81" t="s">
        <v>669</v>
      </c>
      <c r="P167" s="83">
        <v>43661.76429398148</v>
      </c>
      <c r="Q167" s="81" t="s">
        <v>680</v>
      </c>
      <c r="R167" s="81"/>
      <c r="S167" s="81"/>
      <c r="T167" s="81" t="s">
        <v>820</v>
      </c>
      <c r="U167" s="85" t="s">
        <v>865</v>
      </c>
      <c r="V167" s="85" t="s">
        <v>865</v>
      </c>
      <c r="W167" s="83">
        <v>43661.76429398148</v>
      </c>
      <c r="X167" s="87">
        <v>43661</v>
      </c>
      <c r="Y167" s="89" t="s">
        <v>1246</v>
      </c>
      <c r="Z167" s="85" t="s">
        <v>1672</v>
      </c>
      <c r="AA167" s="81"/>
      <c r="AB167" s="81"/>
      <c r="AC167" s="89" t="s">
        <v>2137</v>
      </c>
      <c r="AD167" s="81"/>
      <c r="AE167" s="81" t="b">
        <v>0</v>
      </c>
      <c r="AF167" s="81">
        <v>0</v>
      </c>
      <c r="AG167" s="89" t="s">
        <v>2530</v>
      </c>
      <c r="AH167" s="81" t="b">
        <v>0</v>
      </c>
      <c r="AI167" s="81" t="s">
        <v>2546</v>
      </c>
      <c r="AJ167" s="81"/>
      <c r="AK167" s="89" t="s">
        <v>2530</v>
      </c>
      <c r="AL167" s="81" t="b">
        <v>0</v>
      </c>
      <c r="AM167" s="81">
        <v>10</v>
      </c>
      <c r="AN167" s="89" t="s">
        <v>2427</v>
      </c>
      <c r="AO167" s="81" t="s">
        <v>2559</v>
      </c>
      <c r="AP167" s="81" t="b">
        <v>0</v>
      </c>
      <c r="AQ167" s="89" t="s">
        <v>2427</v>
      </c>
      <c r="AR167" s="81" t="s">
        <v>178</v>
      </c>
      <c r="AS167" s="81">
        <v>0</v>
      </c>
      <c r="AT167" s="81">
        <v>0</v>
      </c>
      <c r="AU167" s="81"/>
      <c r="AV167" s="81"/>
      <c r="AW167" s="81"/>
      <c r="AX167" s="81"/>
      <c r="AY167" s="81"/>
      <c r="AZ167" s="81"/>
      <c r="BA167" s="81"/>
      <c r="BB167" s="81"/>
      <c r="BC167" s="80" t="str">
        <f>REPLACE(INDEX(GroupVertices[Group],MATCH(Edges[[#This Row],[Vertex 1]],GroupVertices[Vertex],0)),1,1,"")</f>
        <v>14</v>
      </c>
      <c r="BD167" s="80" t="str">
        <f>REPLACE(INDEX(GroupVertices[Group],MATCH(Edges[[#This Row],[Vertex 2]],GroupVertices[Vertex],0)),1,1,"")</f>
        <v>14</v>
      </c>
    </row>
    <row r="168" spans="1:56" ht="15">
      <c r="A168" s="66" t="s">
        <v>296</v>
      </c>
      <c r="B168" s="66" t="s">
        <v>296</v>
      </c>
      <c r="C168" s="67"/>
      <c r="D168" s="68"/>
      <c r="E168" s="69"/>
      <c r="F168" s="70"/>
      <c r="G168" s="67"/>
      <c r="H168" s="71"/>
      <c r="I168" s="72"/>
      <c r="J168" s="72"/>
      <c r="K168" s="34" t="s">
        <v>65</v>
      </c>
      <c r="L168" s="79">
        <v>168</v>
      </c>
      <c r="M168" s="79"/>
      <c r="N168" s="74"/>
      <c r="O168" s="81" t="s">
        <v>178</v>
      </c>
      <c r="P168" s="83">
        <v>43661.764375</v>
      </c>
      <c r="Q168" s="81" t="s">
        <v>706</v>
      </c>
      <c r="R168" s="81"/>
      <c r="S168" s="81"/>
      <c r="T168" s="81" t="s">
        <v>820</v>
      </c>
      <c r="U168" s="81"/>
      <c r="V168" s="85" t="s">
        <v>989</v>
      </c>
      <c r="W168" s="83">
        <v>43661.764375</v>
      </c>
      <c r="X168" s="87">
        <v>43661</v>
      </c>
      <c r="Y168" s="89" t="s">
        <v>1247</v>
      </c>
      <c r="Z168" s="85" t="s">
        <v>1673</v>
      </c>
      <c r="AA168" s="81"/>
      <c r="AB168" s="81"/>
      <c r="AC168" s="89" t="s">
        <v>2138</v>
      </c>
      <c r="AD168" s="81"/>
      <c r="AE168" s="81" t="b">
        <v>0</v>
      </c>
      <c r="AF168" s="81">
        <v>0</v>
      </c>
      <c r="AG168" s="89" t="s">
        <v>2530</v>
      </c>
      <c r="AH168" s="81" t="b">
        <v>0</v>
      </c>
      <c r="AI168" s="81" t="s">
        <v>2546</v>
      </c>
      <c r="AJ168" s="81"/>
      <c r="AK168" s="89" t="s">
        <v>2530</v>
      </c>
      <c r="AL168" s="81" t="b">
        <v>0</v>
      </c>
      <c r="AM168" s="81">
        <v>0</v>
      </c>
      <c r="AN168" s="89" t="s">
        <v>2530</v>
      </c>
      <c r="AO168" s="81" t="s">
        <v>2559</v>
      </c>
      <c r="AP168" s="81" t="b">
        <v>0</v>
      </c>
      <c r="AQ168" s="89" t="s">
        <v>2138</v>
      </c>
      <c r="AR168" s="81" t="s">
        <v>178</v>
      </c>
      <c r="AS168" s="81">
        <v>0</v>
      </c>
      <c r="AT168" s="81">
        <v>0</v>
      </c>
      <c r="AU168" s="81"/>
      <c r="AV168" s="81"/>
      <c r="AW168" s="81"/>
      <c r="AX168" s="81"/>
      <c r="AY168" s="81"/>
      <c r="AZ168" s="81"/>
      <c r="BA168" s="81"/>
      <c r="BB168" s="81"/>
      <c r="BC168" s="80" t="str">
        <f>REPLACE(INDEX(GroupVertices[Group],MATCH(Edges[[#This Row],[Vertex 1]],GroupVertices[Vertex],0)),1,1,"")</f>
        <v>6</v>
      </c>
      <c r="BD168" s="80" t="str">
        <f>REPLACE(INDEX(GroupVertices[Group],MATCH(Edges[[#This Row],[Vertex 2]],GroupVertices[Vertex],0)),1,1,"")</f>
        <v>6</v>
      </c>
    </row>
    <row r="169" spans="1:56" ht="15">
      <c r="A169" s="66" t="s">
        <v>297</v>
      </c>
      <c r="B169" s="66" t="s">
        <v>475</v>
      </c>
      <c r="C169" s="67"/>
      <c r="D169" s="68"/>
      <c r="E169" s="69"/>
      <c r="F169" s="70"/>
      <c r="G169" s="67"/>
      <c r="H169" s="71"/>
      <c r="I169" s="72"/>
      <c r="J169" s="72"/>
      <c r="K169" s="34" t="s">
        <v>65</v>
      </c>
      <c r="L169" s="79">
        <v>169</v>
      </c>
      <c r="M169" s="79"/>
      <c r="N169" s="74"/>
      <c r="O169" s="81" t="s">
        <v>669</v>
      </c>
      <c r="P169" s="83">
        <v>43661.76460648148</v>
      </c>
      <c r="Q169" s="81" t="s">
        <v>707</v>
      </c>
      <c r="R169" s="81"/>
      <c r="S169" s="81"/>
      <c r="T169" s="81" t="s">
        <v>835</v>
      </c>
      <c r="U169" s="81"/>
      <c r="V169" s="85" t="s">
        <v>990</v>
      </c>
      <c r="W169" s="83">
        <v>43661.76460648148</v>
      </c>
      <c r="X169" s="87">
        <v>43661</v>
      </c>
      <c r="Y169" s="89" t="s">
        <v>1248</v>
      </c>
      <c r="Z169" s="85" t="s">
        <v>1674</v>
      </c>
      <c r="AA169" s="81"/>
      <c r="AB169" s="81"/>
      <c r="AC169" s="89" t="s">
        <v>2139</v>
      </c>
      <c r="AD169" s="81"/>
      <c r="AE169" s="81" t="b">
        <v>0</v>
      </c>
      <c r="AF169" s="81">
        <v>0</v>
      </c>
      <c r="AG169" s="89" t="s">
        <v>2530</v>
      </c>
      <c r="AH169" s="81" t="b">
        <v>0</v>
      </c>
      <c r="AI169" s="81" t="s">
        <v>2546</v>
      </c>
      <c r="AJ169" s="81"/>
      <c r="AK169" s="89" t="s">
        <v>2530</v>
      </c>
      <c r="AL169" s="81" t="b">
        <v>0</v>
      </c>
      <c r="AM169" s="81">
        <v>9</v>
      </c>
      <c r="AN169" s="89" t="s">
        <v>2327</v>
      </c>
      <c r="AO169" s="81" t="s">
        <v>2560</v>
      </c>
      <c r="AP169" s="81" t="b">
        <v>0</v>
      </c>
      <c r="AQ169" s="89" t="s">
        <v>2327</v>
      </c>
      <c r="AR169" s="81" t="s">
        <v>178</v>
      </c>
      <c r="AS169" s="81">
        <v>0</v>
      </c>
      <c r="AT169" s="81">
        <v>0</v>
      </c>
      <c r="AU169" s="81"/>
      <c r="AV169" s="81"/>
      <c r="AW169" s="81"/>
      <c r="AX169" s="81"/>
      <c r="AY169" s="81"/>
      <c r="AZ169" s="81"/>
      <c r="BA169" s="81"/>
      <c r="BB169" s="81"/>
      <c r="BC169" s="80" t="str">
        <f>REPLACE(INDEX(GroupVertices[Group],MATCH(Edges[[#This Row],[Vertex 1]],GroupVertices[Vertex],0)),1,1,"")</f>
        <v>23</v>
      </c>
      <c r="BD169" s="80" t="str">
        <f>REPLACE(INDEX(GroupVertices[Group],MATCH(Edges[[#This Row],[Vertex 2]],GroupVertices[Vertex],0)),1,1,"")</f>
        <v>23</v>
      </c>
    </row>
    <row r="170" spans="1:56" ht="15">
      <c r="A170" s="66" t="s">
        <v>298</v>
      </c>
      <c r="B170" s="66" t="s">
        <v>616</v>
      </c>
      <c r="C170" s="67"/>
      <c r="D170" s="68"/>
      <c r="E170" s="69"/>
      <c r="F170" s="70"/>
      <c r="G170" s="67"/>
      <c r="H170" s="71"/>
      <c r="I170" s="72"/>
      <c r="J170" s="72"/>
      <c r="K170" s="34" t="s">
        <v>65</v>
      </c>
      <c r="L170" s="79">
        <v>170</v>
      </c>
      <c r="M170" s="79"/>
      <c r="N170" s="74"/>
      <c r="O170" s="81" t="s">
        <v>669</v>
      </c>
      <c r="P170" s="83">
        <v>43661.76479166667</v>
      </c>
      <c r="Q170" s="81" t="s">
        <v>697</v>
      </c>
      <c r="R170" s="85" t="s">
        <v>5497</v>
      </c>
      <c r="S170" s="81" t="s">
        <v>5518</v>
      </c>
      <c r="T170" s="81" t="s">
        <v>820</v>
      </c>
      <c r="U170" s="81"/>
      <c r="V170" s="85" t="s">
        <v>991</v>
      </c>
      <c r="W170" s="83">
        <v>43661.76479166667</v>
      </c>
      <c r="X170" s="87">
        <v>43661</v>
      </c>
      <c r="Y170" s="89" t="s">
        <v>1249</v>
      </c>
      <c r="Z170" s="85" t="s">
        <v>1675</v>
      </c>
      <c r="AA170" s="81"/>
      <c r="AB170" s="81"/>
      <c r="AC170" s="89" t="s">
        <v>2140</v>
      </c>
      <c r="AD170" s="81"/>
      <c r="AE170" s="81" t="b">
        <v>0</v>
      </c>
      <c r="AF170" s="81">
        <v>0</v>
      </c>
      <c r="AG170" s="89" t="s">
        <v>2530</v>
      </c>
      <c r="AH170" s="81" t="b">
        <v>0</v>
      </c>
      <c r="AI170" s="81" t="s">
        <v>2546</v>
      </c>
      <c r="AJ170" s="81"/>
      <c r="AK170" s="89" t="s">
        <v>2530</v>
      </c>
      <c r="AL170" s="81" t="b">
        <v>0</v>
      </c>
      <c r="AM170" s="81">
        <v>93</v>
      </c>
      <c r="AN170" s="89" t="s">
        <v>2504</v>
      </c>
      <c r="AO170" s="81" t="s">
        <v>2559</v>
      </c>
      <c r="AP170" s="81" t="b">
        <v>0</v>
      </c>
      <c r="AQ170" s="89" t="s">
        <v>2504</v>
      </c>
      <c r="AR170" s="81" t="s">
        <v>178</v>
      </c>
      <c r="AS170" s="81">
        <v>0</v>
      </c>
      <c r="AT170" s="81">
        <v>0</v>
      </c>
      <c r="AU170" s="81"/>
      <c r="AV170" s="81"/>
      <c r="AW170" s="81"/>
      <c r="AX170" s="81"/>
      <c r="AY170" s="81"/>
      <c r="AZ170" s="81"/>
      <c r="BA170" s="81"/>
      <c r="BB170" s="81"/>
      <c r="BC170" s="80" t="str">
        <f>REPLACE(INDEX(GroupVertices[Group],MATCH(Edges[[#This Row],[Vertex 1]],GroupVertices[Vertex],0)),1,1,"")</f>
        <v>3</v>
      </c>
      <c r="BD170" s="80" t="str">
        <f>REPLACE(INDEX(GroupVertices[Group],MATCH(Edges[[#This Row],[Vertex 2]],GroupVertices[Vertex],0)),1,1,"")</f>
        <v>3</v>
      </c>
    </row>
    <row r="171" spans="1:56" ht="15">
      <c r="A171" s="66" t="s">
        <v>299</v>
      </c>
      <c r="B171" s="66" t="s">
        <v>601</v>
      </c>
      <c r="C171" s="67"/>
      <c r="D171" s="68"/>
      <c r="E171" s="69"/>
      <c r="F171" s="70"/>
      <c r="G171" s="67"/>
      <c r="H171" s="71"/>
      <c r="I171" s="72"/>
      <c r="J171" s="72"/>
      <c r="K171" s="34" t="s">
        <v>65</v>
      </c>
      <c r="L171" s="79">
        <v>171</v>
      </c>
      <c r="M171" s="79"/>
      <c r="N171" s="74"/>
      <c r="O171" s="81" t="s">
        <v>669</v>
      </c>
      <c r="P171" s="83">
        <v>43661.764814814815</v>
      </c>
      <c r="Q171" s="81" t="s">
        <v>672</v>
      </c>
      <c r="R171" s="81"/>
      <c r="S171" s="81"/>
      <c r="T171" s="81" t="s">
        <v>820</v>
      </c>
      <c r="U171" s="81"/>
      <c r="V171" s="85" t="s">
        <v>992</v>
      </c>
      <c r="W171" s="83">
        <v>43661.764814814815</v>
      </c>
      <c r="X171" s="87">
        <v>43661</v>
      </c>
      <c r="Y171" s="89" t="s">
        <v>1250</v>
      </c>
      <c r="Z171" s="85" t="s">
        <v>1676</v>
      </c>
      <c r="AA171" s="81"/>
      <c r="AB171" s="81"/>
      <c r="AC171" s="89" t="s">
        <v>2141</v>
      </c>
      <c r="AD171" s="81"/>
      <c r="AE171" s="81" t="b">
        <v>0</v>
      </c>
      <c r="AF171" s="81">
        <v>0</v>
      </c>
      <c r="AG171" s="89" t="s">
        <v>2530</v>
      </c>
      <c r="AH171" s="81" t="b">
        <v>0</v>
      </c>
      <c r="AI171" s="81" t="s">
        <v>2546</v>
      </c>
      <c r="AJ171" s="81"/>
      <c r="AK171" s="89" t="s">
        <v>2530</v>
      </c>
      <c r="AL171" s="81" t="b">
        <v>0</v>
      </c>
      <c r="AM171" s="81">
        <v>418</v>
      </c>
      <c r="AN171" s="89" t="s">
        <v>2487</v>
      </c>
      <c r="AO171" s="81" t="s">
        <v>2559</v>
      </c>
      <c r="AP171" s="81" t="b">
        <v>0</v>
      </c>
      <c r="AQ171" s="89" t="s">
        <v>2487</v>
      </c>
      <c r="AR171" s="81" t="s">
        <v>178</v>
      </c>
      <c r="AS171" s="81">
        <v>0</v>
      </c>
      <c r="AT171" s="81">
        <v>0</v>
      </c>
      <c r="AU171" s="81"/>
      <c r="AV171" s="81"/>
      <c r="AW171" s="81"/>
      <c r="AX171" s="81"/>
      <c r="AY171" s="81"/>
      <c r="AZ171" s="81"/>
      <c r="BA171" s="81"/>
      <c r="BB171" s="81"/>
      <c r="BC171" s="80" t="str">
        <f>REPLACE(INDEX(GroupVertices[Group],MATCH(Edges[[#This Row],[Vertex 1]],GroupVertices[Vertex],0)),1,1,"")</f>
        <v>7</v>
      </c>
      <c r="BD171" s="80" t="str">
        <f>REPLACE(INDEX(GroupVertices[Group],MATCH(Edges[[#This Row],[Vertex 2]],GroupVertices[Vertex],0)),1,1,"")</f>
        <v>7</v>
      </c>
    </row>
    <row r="172" spans="1:56" ht="15">
      <c r="A172" s="66" t="s">
        <v>299</v>
      </c>
      <c r="B172" s="66" t="s">
        <v>626</v>
      </c>
      <c r="C172" s="67"/>
      <c r="D172" s="68"/>
      <c r="E172" s="69"/>
      <c r="F172" s="70"/>
      <c r="G172" s="67"/>
      <c r="H172" s="71"/>
      <c r="I172" s="72"/>
      <c r="J172" s="72"/>
      <c r="K172" s="34" t="s">
        <v>65</v>
      </c>
      <c r="L172" s="79">
        <v>172</v>
      </c>
      <c r="M172" s="79"/>
      <c r="N172" s="74"/>
      <c r="O172" s="81" t="s">
        <v>670</v>
      </c>
      <c r="P172" s="83">
        <v>43661.764814814815</v>
      </c>
      <c r="Q172" s="81" t="s">
        <v>672</v>
      </c>
      <c r="R172" s="81"/>
      <c r="S172" s="81"/>
      <c r="T172" s="81" t="s">
        <v>820</v>
      </c>
      <c r="U172" s="81"/>
      <c r="V172" s="85" t="s">
        <v>992</v>
      </c>
      <c r="W172" s="83">
        <v>43661.764814814815</v>
      </c>
      <c r="X172" s="87">
        <v>43661</v>
      </c>
      <c r="Y172" s="89" t="s">
        <v>1250</v>
      </c>
      <c r="Z172" s="85" t="s">
        <v>1676</v>
      </c>
      <c r="AA172" s="81"/>
      <c r="AB172" s="81"/>
      <c r="AC172" s="89" t="s">
        <v>2141</v>
      </c>
      <c r="AD172" s="81"/>
      <c r="AE172" s="81" t="b">
        <v>0</v>
      </c>
      <c r="AF172" s="81">
        <v>0</v>
      </c>
      <c r="AG172" s="89" t="s">
        <v>2530</v>
      </c>
      <c r="AH172" s="81" t="b">
        <v>0</v>
      </c>
      <c r="AI172" s="81" t="s">
        <v>2546</v>
      </c>
      <c r="AJ172" s="81"/>
      <c r="AK172" s="89" t="s">
        <v>2530</v>
      </c>
      <c r="AL172" s="81" t="b">
        <v>0</v>
      </c>
      <c r="AM172" s="81">
        <v>418</v>
      </c>
      <c r="AN172" s="89" t="s">
        <v>2487</v>
      </c>
      <c r="AO172" s="81" t="s">
        <v>2559</v>
      </c>
      <c r="AP172" s="81" t="b">
        <v>0</v>
      </c>
      <c r="AQ172" s="89" t="s">
        <v>2487</v>
      </c>
      <c r="AR172" s="81" t="s">
        <v>178</v>
      </c>
      <c r="AS172" s="81">
        <v>0</v>
      </c>
      <c r="AT172" s="81">
        <v>0</v>
      </c>
      <c r="AU172" s="81"/>
      <c r="AV172" s="81"/>
      <c r="AW172" s="81"/>
      <c r="AX172" s="81"/>
      <c r="AY172" s="81"/>
      <c r="AZ172" s="81"/>
      <c r="BA172" s="81"/>
      <c r="BB172" s="81"/>
      <c r="BC172" s="80" t="str">
        <f>REPLACE(INDEX(GroupVertices[Group],MATCH(Edges[[#This Row],[Vertex 1]],GroupVertices[Vertex],0)),1,1,"")</f>
        <v>7</v>
      </c>
      <c r="BD172" s="80" t="str">
        <f>REPLACE(INDEX(GroupVertices[Group],MATCH(Edges[[#This Row],[Vertex 2]],GroupVertices[Vertex],0)),1,1,"")</f>
        <v>7</v>
      </c>
    </row>
    <row r="173" spans="1:56" ht="15">
      <c r="A173" s="66" t="s">
        <v>299</v>
      </c>
      <c r="B173" s="66" t="s">
        <v>593</v>
      </c>
      <c r="C173" s="67"/>
      <c r="D173" s="68"/>
      <c r="E173" s="69"/>
      <c r="F173" s="70"/>
      <c r="G173" s="67"/>
      <c r="H173" s="71"/>
      <c r="I173" s="72"/>
      <c r="J173" s="72"/>
      <c r="K173" s="34" t="s">
        <v>65</v>
      </c>
      <c r="L173" s="79">
        <v>173</v>
      </c>
      <c r="M173" s="79"/>
      <c r="N173" s="74"/>
      <c r="O173" s="81" t="s">
        <v>670</v>
      </c>
      <c r="P173" s="83">
        <v>43661.764814814815</v>
      </c>
      <c r="Q173" s="81" t="s">
        <v>672</v>
      </c>
      <c r="R173" s="81"/>
      <c r="S173" s="81"/>
      <c r="T173" s="81" t="s">
        <v>820</v>
      </c>
      <c r="U173" s="81"/>
      <c r="V173" s="85" t="s">
        <v>992</v>
      </c>
      <c r="W173" s="83">
        <v>43661.764814814815</v>
      </c>
      <c r="X173" s="87">
        <v>43661</v>
      </c>
      <c r="Y173" s="89" t="s">
        <v>1250</v>
      </c>
      <c r="Z173" s="85" t="s">
        <v>1676</v>
      </c>
      <c r="AA173" s="81"/>
      <c r="AB173" s="81"/>
      <c r="AC173" s="89" t="s">
        <v>2141</v>
      </c>
      <c r="AD173" s="81"/>
      <c r="AE173" s="81" t="b">
        <v>0</v>
      </c>
      <c r="AF173" s="81">
        <v>0</v>
      </c>
      <c r="AG173" s="89" t="s">
        <v>2530</v>
      </c>
      <c r="AH173" s="81" t="b">
        <v>0</v>
      </c>
      <c r="AI173" s="81" t="s">
        <v>2546</v>
      </c>
      <c r="AJ173" s="81"/>
      <c r="AK173" s="89" t="s">
        <v>2530</v>
      </c>
      <c r="AL173" s="81" t="b">
        <v>0</v>
      </c>
      <c r="AM173" s="81">
        <v>418</v>
      </c>
      <c r="AN173" s="89" t="s">
        <v>2487</v>
      </c>
      <c r="AO173" s="81" t="s">
        <v>2559</v>
      </c>
      <c r="AP173" s="81" t="b">
        <v>0</v>
      </c>
      <c r="AQ173" s="89" t="s">
        <v>2487</v>
      </c>
      <c r="AR173" s="81" t="s">
        <v>178</v>
      </c>
      <c r="AS173" s="81">
        <v>0</v>
      </c>
      <c r="AT173" s="81">
        <v>0</v>
      </c>
      <c r="AU173" s="81"/>
      <c r="AV173" s="81"/>
      <c r="AW173" s="81"/>
      <c r="AX173" s="81"/>
      <c r="AY173" s="81"/>
      <c r="AZ173" s="81"/>
      <c r="BA173" s="81"/>
      <c r="BB173" s="81"/>
      <c r="BC173" s="80" t="str">
        <f>REPLACE(INDEX(GroupVertices[Group],MATCH(Edges[[#This Row],[Vertex 1]],GroupVertices[Vertex],0)),1,1,"")</f>
        <v>7</v>
      </c>
      <c r="BD173" s="80" t="str">
        <f>REPLACE(INDEX(GroupVertices[Group],MATCH(Edges[[#This Row],[Vertex 2]],GroupVertices[Vertex],0)),1,1,"")</f>
        <v>1</v>
      </c>
    </row>
    <row r="174" spans="1:56" ht="15">
      <c r="A174" s="66" t="s">
        <v>299</v>
      </c>
      <c r="B174" s="66" t="s">
        <v>627</v>
      </c>
      <c r="C174" s="67"/>
      <c r="D174" s="68"/>
      <c r="E174" s="69"/>
      <c r="F174" s="70"/>
      <c r="G174" s="67"/>
      <c r="H174" s="71"/>
      <c r="I174" s="72"/>
      <c r="J174" s="72"/>
      <c r="K174" s="34" t="s">
        <v>65</v>
      </c>
      <c r="L174" s="79">
        <v>174</v>
      </c>
      <c r="M174" s="79"/>
      <c r="N174" s="74"/>
      <c r="O174" s="81" t="s">
        <v>670</v>
      </c>
      <c r="P174" s="83">
        <v>43661.764814814815</v>
      </c>
      <c r="Q174" s="81" t="s">
        <v>672</v>
      </c>
      <c r="R174" s="81"/>
      <c r="S174" s="81"/>
      <c r="T174" s="81" t="s">
        <v>820</v>
      </c>
      <c r="U174" s="81"/>
      <c r="V174" s="85" t="s">
        <v>992</v>
      </c>
      <c r="W174" s="83">
        <v>43661.764814814815</v>
      </c>
      <c r="X174" s="87">
        <v>43661</v>
      </c>
      <c r="Y174" s="89" t="s">
        <v>1250</v>
      </c>
      <c r="Z174" s="85" t="s">
        <v>1676</v>
      </c>
      <c r="AA174" s="81"/>
      <c r="AB174" s="81"/>
      <c r="AC174" s="89" t="s">
        <v>2141</v>
      </c>
      <c r="AD174" s="81"/>
      <c r="AE174" s="81" t="b">
        <v>0</v>
      </c>
      <c r="AF174" s="81">
        <v>0</v>
      </c>
      <c r="AG174" s="89" t="s">
        <v>2530</v>
      </c>
      <c r="AH174" s="81" t="b">
        <v>0</v>
      </c>
      <c r="AI174" s="81" t="s">
        <v>2546</v>
      </c>
      <c r="AJ174" s="81"/>
      <c r="AK174" s="89" t="s">
        <v>2530</v>
      </c>
      <c r="AL174" s="81" t="b">
        <v>0</v>
      </c>
      <c r="AM174" s="81">
        <v>418</v>
      </c>
      <c r="AN174" s="89" t="s">
        <v>2487</v>
      </c>
      <c r="AO174" s="81" t="s">
        <v>2559</v>
      </c>
      <c r="AP174" s="81" t="b">
        <v>0</v>
      </c>
      <c r="AQ174" s="89" t="s">
        <v>2487</v>
      </c>
      <c r="AR174" s="81" t="s">
        <v>178</v>
      </c>
      <c r="AS174" s="81">
        <v>0</v>
      </c>
      <c r="AT174" s="81">
        <v>0</v>
      </c>
      <c r="AU174" s="81"/>
      <c r="AV174" s="81"/>
      <c r="AW174" s="81"/>
      <c r="AX174" s="81"/>
      <c r="AY174" s="81"/>
      <c r="AZ174" s="81"/>
      <c r="BA174" s="81"/>
      <c r="BB174" s="81"/>
      <c r="BC174" s="80" t="str">
        <f>REPLACE(INDEX(GroupVertices[Group],MATCH(Edges[[#This Row],[Vertex 1]],GroupVertices[Vertex],0)),1,1,"")</f>
        <v>7</v>
      </c>
      <c r="BD174" s="80" t="str">
        <f>REPLACE(INDEX(GroupVertices[Group],MATCH(Edges[[#This Row],[Vertex 2]],GroupVertices[Vertex],0)),1,1,"")</f>
        <v>7</v>
      </c>
    </row>
    <row r="175" spans="1:56" ht="15">
      <c r="A175" s="66" t="s">
        <v>300</v>
      </c>
      <c r="B175" s="66" t="s">
        <v>616</v>
      </c>
      <c r="C175" s="67"/>
      <c r="D175" s="68"/>
      <c r="E175" s="69"/>
      <c r="F175" s="70"/>
      <c r="G175" s="67"/>
      <c r="H175" s="71"/>
      <c r="I175" s="72"/>
      <c r="J175" s="72"/>
      <c r="K175" s="34" t="s">
        <v>65</v>
      </c>
      <c r="L175" s="79">
        <v>175</v>
      </c>
      <c r="M175" s="79"/>
      <c r="N175" s="74"/>
      <c r="O175" s="81" t="s">
        <v>669</v>
      </c>
      <c r="P175" s="83">
        <v>43661.765081018515</v>
      </c>
      <c r="Q175" s="81" t="s">
        <v>697</v>
      </c>
      <c r="R175" s="85" t="s">
        <v>5497</v>
      </c>
      <c r="S175" s="81" t="s">
        <v>5518</v>
      </c>
      <c r="T175" s="81" t="s">
        <v>820</v>
      </c>
      <c r="U175" s="81"/>
      <c r="V175" s="85" t="s">
        <v>993</v>
      </c>
      <c r="W175" s="83">
        <v>43661.765081018515</v>
      </c>
      <c r="X175" s="87">
        <v>43661</v>
      </c>
      <c r="Y175" s="89" t="s">
        <v>1251</v>
      </c>
      <c r="Z175" s="85" t="s">
        <v>1677</v>
      </c>
      <c r="AA175" s="81"/>
      <c r="AB175" s="81"/>
      <c r="AC175" s="89" t="s">
        <v>2142</v>
      </c>
      <c r="AD175" s="81"/>
      <c r="AE175" s="81" t="b">
        <v>0</v>
      </c>
      <c r="AF175" s="81">
        <v>0</v>
      </c>
      <c r="AG175" s="89" t="s">
        <v>2530</v>
      </c>
      <c r="AH175" s="81" t="b">
        <v>0</v>
      </c>
      <c r="AI175" s="81" t="s">
        <v>2546</v>
      </c>
      <c r="AJ175" s="81"/>
      <c r="AK175" s="89" t="s">
        <v>2530</v>
      </c>
      <c r="AL175" s="81" t="b">
        <v>0</v>
      </c>
      <c r="AM175" s="81">
        <v>93</v>
      </c>
      <c r="AN175" s="89" t="s">
        <v>2504</v>
      </c>
      <c r="AO175" s="81" t="s">
        <v>2559</v>
      </c>
      <c r="AP175" s="81" t="b">
        <v>0</v>
      </c>
      <c r="AQ175" s="89" t="s">
        <v>2504</v>
      </c>
      <c r="AR175" s="81" t="s">
        <v>178</v>
      </c>
      <c r="AS175" s="81">
        <v>0</v>
      </c>
      <c r="AT175" s="81">
        <v>0</v>
      </c>
      <c r="AU175" s="81"/>
      <c r="AV175" s="81"/>
      <c r="AW175" s="81"/>
      <c r="AX175" s="81"/>
      <c r="AY175" s="81"/>
      <c r="AZ175" s="81"/>
      <c r="BA175" s="81"/>
      <c r="BB175" s="81"/>
      <c r="BC175" s="80" t="str">
        <f>REPLACE(INDEX(GroupVertices[Group],MATCH(Edges[[#This Row],[Vertex 1]],GroupVertices[Vertex],0)),1,1,"")</f>
        <v>3</v>
      </c>
      <c r="BD175" s="80" t="str">
        <f>REPLACE(INDEX(GroupVertices[Group],MATCH(Edges[[#This Row],[Vertex 2]],GroupVertices[Vertex],0)),1,1,"")</f>
        <v>3</v>
      </c>
    </row>
    <row r="176" spans="1:56" ht="15">
      <c r="A176" s="66" t="s">
        <v>301</v>
      </c>
      <c r="B176" s="66" t="s">
        <v>301</v>
      </c>
      <c r="C176" s="67"/>
      <c r="D176" s="68"/>
      <c r="E176" s="69"/>
      <c r="F176" s="70"/>
      <c r="G176" s="67"/>
      <c r="H176" s="71"/>
      <c r="I176" s="72"/>
      <c r="J176" s="72"/>
      <c r="K176" s="34" t="s">
        <v>65</v>
      </c>
      <c r="L176" s="79">
        <v>176</v>
      </c>
      <c r="M176" s="79"/>
      <c r="N176" s="74"/>
      <c r="O176" s="81" t="s">
        <v>178</v>
      </c>
      <c r="P176" s="83">
        <v>43661.76515046296</v>
      </c>
      <c r="Q176" s="81" t="s">
        <v>708</v>
      </c>
      <c r="R176" s="81"/>
      <c r="S176" s="81"/>
      <c r="T176" s="81" t="s">
        <v>820</v>
      </c>
      <c r="U176" s="81"/>
      <c r="V176" s="85" t="s">
        <v>994</v>
      </c>
      <c r="W176" s="83">
        <v>43661.76515046296</v>
      </c>
      <c r="X176" s="87">
        <v>43661</v>
      </c>
      <c r="Y176" s="89" t="s">
        <v>1252</v>
      </c>
      <c r="Z176" s="85" t="s">
        <v>1678</v>
      </c>
      <c r="AA176" s="81"/>
      <c r="AB176" s="81"/>
      <c r="AC176" s="89" t="s">
        <v>2143</v>
      </c>
      <c r="AD176" s="81"/>
      <c r="AE176" s="81" t="b">
        <v>0</v>
      </c>
      <c r="AF176" s="81">
        <v>0</v>
      </c>
      <c r="AG176" s="89" t="s">
        <v>2530</v>
      </c>
      <c r="AH176" s="81" t="b">
        <v>0</v>
      </c>
      <c r="AI176" s="81" t="s">
        <v>2546</v>
      </c>
      <c r="AJ176" s="81"/>
      <c r="AK176" s="89" t="s">
        <v>2530</v>
      </c>
      <c r="AL176" s="81" t="b">
        <v>0</v>
      </c>
      <c r="AM176" s="81">
        <v>0</v>
      </c>
      <c r="AN176" s="89" t="s">
        <v>2530</v>
      </c>
      <c r="AO176" s="81" t="s">
        <v>2559</v>
      </c>
      <c r="AP176" s="81" t="b">
        <v>0</v>
      </c>
      <c r="AQ176" s="89" t="s">
        <v>2143</v>
      </c>
      <c r="AR176" s="81" t="s">
        <v>178</v>
      </c>
      <c r="AS176" s="81">
        <v>0</v>
      </c>
      <c r="AT176" s="81">
        <v>0</v>
      </c>
      <c r="AU176" s="81"/>
      <c r="AV176" s="81"/>
      <c r="AW176" s="81"/>
      <c r="AX176" s="81"/>
      <c r="AY176" s="81"/>
      <c r="AZ176" s="81"/>
      <c r="BA176" s="81"/>
      <c r="BB176" s="81"/>
      <c r="BC176" s="80" t="str">
        <f>REPLACE(INDEX(GroupVertices[Group],MATCH(Edges[[#This Row],[Vertex 1]],GroupVertices[Vertex],0)),1,1,"")</f>
        <v>6</v>
      </c>
      <c r="BD176" s="80" t="str">
        <f>REPLACE(INDEX(GroupVertices[Group],MATCH(Edges[[#This Row],[Vertex 2]],GroupVertices[Vertex],0)),1,1,"")</f>
        <v>6</v>
      </c>
    </row>
    <row r="177" spans="1:56" ht="15">
      <c r="A177" s="66" t="s">
        <v>302</v>
      </c>
      <c r="B177" s="66" t="s">
        <v>616</v>
      </c>
      <c r="C177" s="67"/>
      <c r="D177" s="68"/>
      <c r="E177" s="69"/>
      <c r="F177" s="70"/>
      <c r="G177" s="67"/>
      <c r="H177" s="71"/>
      <c r="I177" s="72"/>
      <c r="J177" s="72"/>
      <c r="K177" s="34" t="s">
        <v>65</v>
      </c>
      <c r="L177" s="79">
        <v>177</v>
      </c>
      <c r="M177" s="79"/>
      <c r="N177" s="74"/>
      <c r="O177" s="81" t="s">
        <v>669</v>
      </c>
      <c r="P177" s="83">
        <v>43661.765185185184</v>
      </c>
      <c r="Q177" s="81" t="s">
        <v>697</v>
      </c>
      <c r="R177" s="85" t="s">
        <v>5497</v>
      </c>
      <c r="S177" s="81" t="s">
        <v>5518</v>
      </c>
      <c r="T177" s="81" t="s">
        <v>820</v>
      </c>
      <c r="U177" s="81"/>
      <c r="V177" s="85" t="s">
        <v>995</v>
      </c>
      <c r="W177" s="83">
        <v>43661.765185185184</v>
      </c>
      <c r="X177" s="87">
        <v>43661</v>
      </c>
      <c r="Y177" s="89" t="s">
        <v>1253</v>
      </c>
      <c r="Z177" s="85" t="s">
        <v>1679</v>
      </c>
      <c r="AA177" s="81"/>
      <c r="AB177" s="81"/>
      <c r="AC177" s="89" t="s">
        <v>2144</v>
      </c>
      <c r="AD177" s="81"/>
      <c r="AE177" s="81" t="b">
        <v>0</v>
      </c>
      <c r="AF177" s="81">
        <v>0</v>
      </c>
      <c r="AG177" s="89" t="s">
        <v>2530</v>
      </c>
      <c r="AH177" s="81" t="b">
        <v>0</v>
      </c>
      <c r="AI177" s="81" t="s">
        <v>2546</v>
      </c>
      <c r="AJ177" s="81"/>
      <c r="AK177" s="89" t="s">
        <v>2530</v>
      </c>
      <c r="AL177" s="81" t="b">
        <v>0</v>
      </c>
      <c r="AM177" s="81">
        <v>93</v>
      </c>
      <c r="AN177" s="89" t="s">
        <v>2504</v>
      </c>
      <c r="AO177" s="81" t="s">
        <v>2559</v>
      </c>
      <c r="AP177" s="81" t="b">
        <v>0</v>
      </c>
      <c r="AQ177" s="89" t="s">
        <v>2504</v>
      </c>
      <c r="AR177" s="81" t="s">
        <v>178</v>
      </c>
      <c r="AS177" s="81">
        <v>0</v>
      </c>
      <c r="AT177" s="81">
        <v>0</v>
      </c>
      <c r="AU177" s="81"/>
      <c r="AV177" s="81"/>
      <c r="AW177" s="81"/>
      <c r="AX177" s="81"/>
      <c r="AY177" s="81"/>
      <c r="AZ177" s="81"/>
      <c r="BA177" s="81"/>
      <c r="BB177" s="81"/>
      <c r="BC177" s="80" t="str">
        <f>REPLACE(INDEX(GroupVertices[Group],MATCH(Edges[[#This Row],[Vertex 1]],GroupVertices[Vertex],0)),1,1,"")</f>
        <v>3</v>
      </c>
      <c r="BD177" s="80" t="str">
        <f>REPLACE(INDEX(GroupVertices[Group],MATCH(Edges[[#This Row],[Vertex 2]],GroupVertices[Vertex],0)),1,1,"")</f>
        <v>3</v>
      </c>
    </row>
    <row r="178" spans="1:56" ht="15">
      <c r="A178" s="66" t="s">
        <v>303</v>
      </c>
      <c r="B178" s="66" t="s">
        <v>616</v>
      </c>
      <c r="C178" s="67"/>
      <c r="D178" s="68"/>
      <c r="E178" s="69"/>
      <c r="F178" s="70"/>
      <c r="G178" s="67"/>
      <c r="H178" s="71"/>
      <c r="I178" s="72"/>
      <c r="J178" s="72"/>
      <c r="K178" s="34" t="s">
        <v>65</v>
      </c>
      <c r="L178" s="79">
        <v>178</v>
      </c>
      <c r="M178" s="79"/>
      <c r="N178" s="74"/>
      <c r="O178" s="81" t="s">
        <v>669</v>
      </c>
      <c r="P178" s="83">
        <v>43661.76520833333</v>
      </c>
      <c r="Q178" s="81" t="s">
        <v>697</v>
      </c>
      <c r="R178" s="85" t="s">
        <v>5497</v>
      </c>
      <c r="S178" s="81" t="s">
        <v>5518</v>
      </c>
      <c r="T178" s="81" t="s">
        <v>820</v>
      </c>
      <c r="U178" s="81"/>
      <c r="V178" s="85" t="s">
        <v>996</v>
      </c>
      <c r="W178" s="83">
        <v>43661.76520833333</v>
      </c>
      <c r="X178" s="87">
        <v>43661</v>
      </c>
      <c r="Y178" s="89" t="s">
        <v>1254</v>
      </c>
      <c r="Z178" s="85" t="s">
        <v>1680</v>
      </c>
      <c r="AA178" s="81"/>
      <c r="AB178" s="81"/>
      <c r="AC178" s="89" t="s">
        <v>2145</v>
      </c>
      <c r="AD178" s="81"/>
      <c r="AE178" s="81" t="b">
        <v>0</v>
      </c>
      <c r="AF178" s="81">
        <v>0</v>
      </c>
      <c r="AG178" s="89" t="s">
        <v>2530</v>
      </c>
      <c r="AH178" s="81" t="b">
        <v>0</v>
      </c>
      <c r="AI178" s="81" t="s">
        <v>2546</v>
      </c>
      <c r="AJ178" s="81"/>
      <c r="AK178" s="89" t="s">
        <v>2530</v>
      </c>
      <c r="AL178" s="81" t="b">
        <v>0</v>
      </c>
      <c r="AM178" s="81">
        <v>93</v>
      </c>
      <c r="AN178" s="89" t="s">
        <v>2504</v>
      </c>
      <c r="AO178" s="81" t="s">
        <v>2559</v>
      </c>
      <c r="AP178" s="81" t="b">
        <v>0</v>
      </c>
      <c r="AQ178" s="89" t="s">
        <v>2504</v>
      </c>
      <c r="AR178" s="81" t="s">
        <v>178</v>
      </c>
      <c r="AS178" s="81">
        <v>0</v>
      </c>
      <c r="AT178" s="81">
        <v>0</v>
      </c>
      <c r="AU178" s="81"/>
      <c r="AV178" s="81"/>
      <c r="AW178" s="81"/>
      <c r="AX178" s="81"/>
      <c r="AY178" s="81"/>
      <c r="AZ178" s="81"/>
      <c r="BA178" s="81"/>
      <c r="BB178" s="81"/>
      <c r="BC178" s="80" t="str">
        <f>REPLACE(INDEX(GroupVertices[Group],MATCH(Edges[[#This Row],[Vertex 1]],GroupVertices[Vertex],0)),1,1,"")</f>
        <v>3</v>
      </c>
      <c r="BD178" s="80" t="str">
        <f>REPLACE(INDEX(GroupVertices[Group],MATCH(Edges[[#This Row],[Vertex 2]],GroupVertices[Vertex],0)),1,1,"")</f>
        <v>3</v>
      </c>
    </row>
    <row r="179" spans="1:56" ht="15">
      <c r="A179" s="66" t="s">
        <v>304</v>
      </c>
      <c r="B179" s="66" t="s">
        <v>577</v>
      </c>
      <c r="C179" s="67"/>
      <c r="D179" s="68"/>
      <c r="E179" s="69"/>
      <c r="F179" s="70"/>
      <c r="G179" s="67"/>
      <c r="H179" s="71"/>
      <c r="I179" s="72"/>
      <c r="J179" s="72"/>
      <c r="K179" s="34" t="s">
        <v>65</v>
      </c>
      <c r="L179" s="79">
        <v>179</v>
      </c>
      <c r="M179" s="79"/>
      <c r="N179" s="74"/>
      <c r="O179" s="81" t="s">
        <v>669</v>
      </c>
      <c r="P179" s="83">
        <v>43661.76530092592</v>
      </c>
      <c r="Q179" s="81" t="s">
        <v>674</v>
      </c>
      <c r="R179" s="81"/>
      <c r="S179" s="81"/>
      <c r="T179" s="81" t="s">
        <v>820</v>
      </c>
      <c r="U179" s="81"/>
      <c r="V179" s="85" t="s">
        <v>997</v>
      </c>
      <c r="W179" s="83">
        <v>43661.76530092592</v>
      </c>
      <c r="X179" s="87">
        <v>43661</v>
      </c>
      <c r="Y179" s="89" t="s">
        <v>1255</v>
      </c>
      <c r="Z179" s="85" t="s">
        <v>1681</v>
      </c>
      <c r="AA179" s="81"/>
      <c r="AB179" s="81"/>
      <c r="AC179" s="89" t="s">
        <v>2146</v>
      </c>
      <c r="AD179" s="81"/>
      <c r="AE179" s="81" t="b">
        <v>0</v>
      </c>
      <c r="AF179" s="81">
        <v>0</v>
      </c>
      <c r="AG179" s="89" t="s">
        <v>2530</v>
      </c>
      <c r="AH179" s="81" t="b">
        <v>0</v>
      </c>
      <c r="AI179" s="81" t="s">
        <v>2546</v>
      </c>
      <c r="AJ179" s="81"/>
      <c r="AK179" s="89" t="s">
        <v>2530</v>
      </c>
      <c r="AL179" s="81" t="b">
        <v>0</v>
      </c>
      <c r="AM179" s="81">
        <v>231</v>
      </c>
      <c r="AN179" s="89" t="s">
        <v>2443</v>
      </c>
      <c r="AO179" s="81" t="s">
        <v>2559</v>
      </c>
      <c r="AP179" s="81" t="b">
        <v>0</v>
      </c>
      <c r="AQ179" s="89" t="s">
        <v>2443</v>
      </c>
      <c r="AR179" s="81" t="s">
        <v>178</v>
      </c>
      <c r="AS179" s="81">
        <v>0</v>
      </c>
      <c r="AT179" s="81">
        <v>0</v>
      </c>
      <c r="AU179" s="81"/>
      <c r="AV179" s="81"/>
      <c r="AW179" s="81"/>
      <c r="AX179" s="81"/>
      <c r="AY179" s="81"/>
      <c r="AZ179" s="81"/>
      <c r="BA179" s="81"/>
      <c r="BB179" s="81"/>
      <c r="BC179" s="80" t="str">
        <f>REPLACE(INDEX(GroupVertices[Group],MATCH(Edges[[#This Row],[Vertex 1]],GroupVertices[Vertex],0)),1,1,"")</f>
        <v>5</v>
      </c>
      <c r="BD179" s="80" t="str">
        <f>REPLACE(INDEX(GroupVertices[Group],MATCH(Edges[[#This Row],[Vertex 2]],GroupVertices[Vertex],0)),1,1,"")</f>
        <v>5</v>
      </c>
    </row>
    <row r="180" spans="1:56" ht="15">
      <c r="A180" s="66" t="s">
        <v>304</v>
      </c>
      <c r="B180" s="66" t="s">
        <v>629</v>
      </c>
      <c r="C180" s="67"/>
      <c r="D180" s="68"/>
      <c r="E180" s="69"/>
      <c r="F180" s="70"/>
      <c r="G180" s="67"/>
      <c r="H180" s="71"/>
      <c r="I180" s="72"/>
      <c r="J180" s="72"/>
      <c r="K180" s="34" t="s">
        <v>65</v>
      </c>
      <c r="L180" s="79">
        <v>180</v>
      </c>
      <c r="M180" s="79"/>
      <c r="N180" s="74"/>
      <c r="O180" s="81" t="s">
        <v>670</v>
      </c>
      <c r="P180" s="83">
        <v>43661.76530092592</v>
      </c>
      <c r="Q180" s="81" t="s">
        <v>674</v>
      </c>
      <c r="R180" s="81"/>
      <c r="S180" s="81"/>
      <c r="T180" s="81" t="s">
        <v>820</v>
      </c>
      <c r="U180" s="81"/>
      <c r="V180" s="85" t="s">
        <v>997</v>
      </c>
      <c r="W180" s="83">
        <v>43661.76530092592</v>
      </c>
      <c r="X180" s="87">
        <v>43661</v>
      </c>
      <c r="Y180" s="89" t="s">
        <v>1255</v>
      </c>
      <c r="Z180" s="85" t="s">
        <v>1681</v>
      </c>
      <c r="AA180" s="81"/>
      <c r="AB180" s="81"/>
      <c r="AC180" s="89" t="s">
        <v>2146</v>
      </c>
      <c r="AD180" s="81"/>
      <c r="AE180" s="81" t="b">
        <v>0</v>
      </c>
      <c r="AF180" s="81">
        <v>0</v>
      </c>
      <c r="AG180" s="89" t="s">
        <v>2530</v>
      </c>
      <c r="AH180" s="81" t="b">
        <v>0</v>
      </c>
      <c r="AI180" s="81" t="s">
        <v>2546</v>
      </c>
      <c r="AJ180" s="81"/>
      <c r="AK180" s="89" t="s">
        <v>2530</v>
      </c>
      <c r="AL180" s="81" t="b">
        <v>0</v>
      </c>
      <c r="AM180" s="81">
        <v>231</v>
      </c>
      <c r="AN180" s="89" t="s">
        <v>2443</v>
      </c>
      <c r="AO180" s="81" t="s">
        <v>2559</v>
      </c>
      <c r="AP180" s="81" t="b">
        <v>0</v>
      </c>
      <c r="AQ180" s="89" t="s">
        <v>2443</v>
      </c>
      <c r="AR180" s="81" t="s">
        <v>178</v>
      </c>
      <c r="AS180" s="81">
        <v>0</v>
      </c>
      <c r="AT180" s="81">
        <v>0</v>
      </c>
      <c r="AU180" s="81"/>
      <c r="AV180" s="81"/>
      <c r="AW180" s="81"/>
      <c r="AX180" s="81"/>
      <c r="AY180" s="81"/>
      <c r="AZ180" s="81"/>
      <c r="BA180" s="81"/>
      <c r="BB180" s="81"/>
      <c r="BC180" s="80" t="str">
        <f>REPLACE(INDEX(GroupVertices[Group],MATCH(Edges[[#This Row],[Vertex 1]],GroupVertices[Vertex],0)),1,1,"")</f>
        <v>5</v>
      </c>
      <c r="BD180" s="80" t="str">
        <f>REPLACE(INDEX(GroupVertices[Group],MATCH(Edges[[#This Row],[Vertex 2]],GroupVertices[Vertex],0)),1,1,"")</f>
        <v>5</v>
      </c>
    </row>
    <row r="181" spans="1:56" ht="15">
      <c r="A181" s="66" t="s">
        <v>305</v>
      </c>
      <c r="B181" s="66" t="s">
        <v>323</v>
      </c>
      <c r="C181" s="67"/>
      <c r="D181" s="68"/>
      <c r="E181" s="69"/>
      <c r="F181" s="70"/>
      <c r="G181" s="67"/>
      <c r="H181" s="71"/>
      <c r="I181" s="72"/>
      <c r="J181" s="72"/>
      <c r="K181" s="34" t="s">
        <v>65</v>
      </c>
      <c r="L181" s="79">
        <v>181</v>
      </c>
      <c r="M181" s="79"/>
      <c r="N181" s="74"/>
      <c r="O181" s="81" t="s">
        <v>669</v>
      </c>
      <c r="P181" s="83">
        <v>43661.762407407405</v>
      </c>
      <c r="Q181" s="81" t="s">
        <v>694</v>
      </c>
      <c r="R181" s="81"/>
      <c r="S181" s="81"/>
      <c r="T181" s="81" t="s">
        <v>820</v>
      </c>
      <c r="U181" s="81"/>
      <c r="V181" s="85" t="s">
        <v>998</v>
      </c>
      <c r="W181" s="83">
        <v>43661.762407407405</v>
      </c>
      <c r="X181" s="87">
        <v>43661</v>
      </c>
      <c r="Y181" s="89" t="s">
        <v>1256</v>
      </c>
      <c r="Z181" s="85" t="s">
        <v>1682</v>
      </c>
      <c r="AA181" s="81"/>
      <c r="AB181" s="81"/>
      <c r="AC181" s="89" t="s">
        <v>2147</v>
      </c>
      <c r="AD181" s="81"/>
      <c r="AE181" s="81" t="b">
        <v>0</v>
      </c>
      <c r="AF181" s="81">
        <v>0</v>
      </c>
      <c r="AG181" s="89" t="s">
        <v>2530</v>
      </c>
      <c r="AH181" s="81" t="b">
        <v>0</v>
      </c>
      <c r="AI181" s="81" t="s">
        <v>2546</v>
      </c>
      <c r="AJ181" s="81"/>
      <c r="AK181" s="89" t="s">
        <v>2530</v>
      </c>
      <c r="AL181" s="81" t="b">
        <v>0</v>
      </c>
      <c r="AM181" s="81">
        <v>32</v>
      </c>
      <c r="AN181" s="89" t="s">
        <v>2166</v>
      </c>
      <c r="AO181" s="81" t="s">
        <v>2559</v>
      </c>
      <c r="AP181" s="81" t="b">
        <v>0</v>
      </c>
      <c r="AQ181" s="89" t="s">
        <v>2166</v>
      </c>
      <c r="AR181" s="81" t="s">
        <v>178</v>
      </c>
      <c r="AS181" s="81">
        <v>0</v>
      </c>
      <c r="AT181" s="81">
        <v>0</v>
      </c>
      <c r="AU181" s="81"/>
      <c r="AV181" s="81"/>
      <c r="AW181" s="81"/>
      <c r="AX181" s="81"/>
      <c r="AY181" s="81"/>
      <c r="AZ181" s="81"/>
      <c r="BA181" s="81"/>
      <c r="BB181" s="81"/>
      <c r="BC181" s="80" t="str">
        <f>REPLACE(INDEX(GroupVertices[Group],MATCH(Edges[[#This Row],[Vertex 1]],GroupVertices[Vertex],0)),1,1,"")</f>
        <v>10</v>
      </c>
      <c r="BD181" s="80" t="str">
        <f>REPLACE(INDEX(GroupVertices[Group],MATCH(Edges[[#This Row],[Vertex 2]],GroupVertices[Vertex],0)),1,1,"")</f>
        <v>10</v>
      </c>
    </row>
    <row r="182" spans="1:56" ht="15">
      <c r="A182" s="66" t="s">
        <v>305</v>
      </c>
      <c r="B182" s="66" t="s">
        <v>593</v>
      </c>
      <c r="C182" s="67"/>
      <c r="D182" s="68"/>
      <c r="E182" s="69"/>
      <c r="F182" s="70"/>
      <c r="G182" s="67"/>
      <c r="H182" s="71"/>
      <c r="I182" s="72"/>
      <c r="J182" s="72"/>
      <c r="K182" s="34" t="s">
        <v>65</v>
      </c>
      <c r="L182" s="79">
        <v>182</v>
      </c>
      <c r="M182" s="79"/>
      <c r="N182" s="74"/>
      <c r="O182" s="81" t="s">
        <v>670</v>
      </c>
      <c r="P182" s="83">
        <v>43661.762407407405</v>
      </c>
      <c r="Q182" s="81" t="s">
        <v>694</v>
      </c>
      <c r="R182" s="81"/>
      <c r="S182" s="81"/>
      <c r="T182" s="81" t="s">
        <v>820</v>
      </c>
      <c r="U182" s="81"/>
      <c r="V182" s="85" t="s">
        <v>998</v>
      </c>
      <c r="W182" s="83">
        <v>43661.762407407405</v>
      </c>
      <c r="X182" s="87">
        <v>43661</v>
      </c>
      <c r="Y182" s="89" t="s">
        <v>1256</v>
      </c>
      <c r="Z182" s="85" t="s">
        <v>1682</v>
      </c>
      <c r="AA182" s="81"/>
      <c r="AB182" s="81"/>
      <c r="AC182" s="89" t="s">
        <v>2147</v>
      </c>
      <c r="AD182" s="81"/>
      <c r="AE182" s="81" t="b">
        <v>0</v>
      </c>
      <c r="AF182" s="81">
        <v>0</v>
      </c>
      <c r="AG182" s="89" t="s">
        <v>2530</v>
      </c>
      <c r="AH182" s="81" t="b">
        <v>0</v>
      </c>
      <c r="AI182" s="81" t="s">
        <v>2546</v>
      </c>
      <c r="AJ182" s="81"/>
      <c r="AK182" s="89" t="s">
        <v>2530</v>
      </c>
      <c r="AL182" s="81" t="b">
        <v>0</v>
      </c>
      <c r="AM182" s="81">
        <v>32</v>
      </c>
      <c r="AN182" s="89" t="s">
        <v>2166</v>
      </c>
      <c r="AO182" s="81" t="s">
        <v>2559</v>
      </c>
      <c r="AP182" s="81" t="b">
        <v>0</v>
      </c>
      <c r="AQ182" s="89" t="s">
        <v>2166</v>
      </c>
      <c r="AR182" s="81" t="s">
        <v>178</v>
      </c>
      <c r="AS182" s="81">
        <v>0</v>
      </c>
      <c r="AT182" s="81">
        <v>0</v>
      </c>
      <c r="AU182" s="81"/>
      <c r="AV182" s="81"/>
      <c r="AW182" s="81"/>
      <c r="AX182" s="81"/>
      <c r="AY182" s="81"/>
      <c r="AZ182" s="81"/>
      <c r="BA182" s="81"/>
      <c r="BB182" s="81"/>
      <c r="BC182" s="80" t="str">
        <f>REPLACE(INDEX(GroupVertices[Group],MATCH(Edges[[#This Row],[Vertex 1]],GroupVertices[Vertex],0)),1,1,"")</f>
        <v>10</v>
      </c>
      <c r="BD182" s="80" t="str">
        <f>REPLACE(INDEX(GroupVertices[Group],MATCH(Edges[[#This Row],[Vertex 2]],GroupVertices[Vertex],0)),1,1,"")</f>
        <v>1</v>
      </c>
    </row>
    <row r="183" spans="1:56" ht="15">
      <c r="A183" s="66" t="s">
        <v>305</v>
      </c>
      <c r="B183" s="66" t="s">
        <v>642</v>
      </c>
      <c r="C183" s="67"/>
      <c r="D183" s="68"/>
      <c r="E183" s="69"/>
      <c r="F183" s="70"/>
      <c r="G183" s="67"/>
      <c r="H183" s="71"/>
      <c r="I183" s="72"/>
      <c r="J183" s="72"/>
      <c r="K183" s="34" t="s">
        <v>65</v>
      </c>
      <c r="L183" s="79">
        <v>183</v>
      </c>
      <c r="M183" s="79"/>
      <c r="N183" s="74"/>
      <c r="O183" s="81" t="s">
        <v>670</v>
      </c>
      <c r="P183" s="83">
        <v>43661.762407407405</v>
      </c>
      <c r="Q183" s="81" t="s">
        <v>694</v>
      </c>
      <c r="R183" s="81"/>
      <c r="S183" s="81"/>
      <c r="T183" s="81" t="s">
        <v>820</v>
      </c>
      <c r="U183" s="81"/>
      <c r="V183" s="85" t="s">
        <v>998</v>
      </c>
      <c r="W183" s="83">
        <v>43661.762407407405</v>
      </c>
      <c r="X183" s="87">
        <v>43661</v>
      </c>
      <c r="Y183" s="89" t="s">
        <v>1256</v>
      </c>
      <c r="Z183" s="85" t="s">
        <v>1682</v>
      </c>
      <c r="AA183" s="81"/>
      <c r="AB183" s="81"/>
      <c r="AC183" s="89" t="s">
        <v>2147</v>
      </c>
      <c r="AD183" s="81"/>
      <c r="AE183" s="81" t="b">
        <v>0</v>
      </c>
      <c r="AF183" s="81">
        <v>0</v>
      </c>
      <c r="AG183" s="89" t="s">
        <v>2530</v>
      </c>
      <c r="AH183" s="81" t="b">
        <v>0</v>
      </c>
      <c r="AI183" s="81" t="s">
        <v>2546</v>
      </c>
      <c r="AJ183" s="81"/>
      <c r="AK183" s="89" t="s">
        <v>2530</v>
      </c>
      <c r="AL183" s="81" t="b">
        <v>0</v>
      </c>
      <c r="AM183" s="81">
        <v>32</v>
      </c>
      <c r="AN183" s="89" t="s">
        <v>2166</v>
      </c>
      <c r="AO183" s="81" t="s">
        <v>2559</v>
      </c>
      <c r="AP183" s="81" t="b">
        <v>0</v>
      </c>
      <c r="AQ183" s="89" t="s">
        <v>2166</v>
      </c>
      <c r="AR183" s="81" t="s">
        <v>178</v>
      </c>
      <c r="AS183" s="81">
        <v>0</v>
      </c>
      <c r="AT183" s="81">
        <v>0</v>
      </c>
      <c r="AU183" s="81"/>
      <c r="AV183" s="81"/>
      <c r="AW183" s="81"/>
      <c r="AX183" s="81"/>
      <c r="AY183" s="81"/>
      <c r="AZ183" s="81"/>
      <c r="BA183" s="81"/>
      <c r="BB183" s="81"/>
      <c r="BC183" s="80" t="str">
        <f>REPLACE(INDEX(GroupVertices[Group],MATCH(Edges[[#This Row],[Vertex 1]],GroupVertices[Vertex],0)),1,1,"")</f>
        <v>10</v>
      </c>
      <c r="BD183" s="80" t="str">
        <f>REPLACE(INDEX(GroupVertices[Group],MATCH(Edges[[#This Row],[Vertex 2]],GroupVertices[Vertex],0)),1,1,"")</f>
        <v>10</v>
      </c>
    </row>
    <row r="184" spans="1:56" ht="15">
      <c r="A184" s="66" t="s">
        <v>305</v>
      </c>
      <c r="B184" s="66" t="s">
        <v>641</v>
      </c>
      <c r="C184" s="67"/>
      <c r="D184" s="68"/>
      <c r="E184" s="69"/>
      <c r="F184" s="70"/>
      <c r="G184" s="67"/>
      <c r="H184" s="71"/>
      <c r="I184" s="72"/>
      <c r="J184" s="72"/>
      <c r="K184" s="34" t="s">
        <v>65</v>
      </c>
      <c r="L184" s="79">
        <v>184</v>
      </c>
      <c r="M184" s="79"/>
      <c r="N184" s="74"/>
      <c r="O184" s="81" t="s">
        <v>670</v>
      </c>
      <c r="P184" s="83">
        <v>43661.762407407405</v>
      </c>
      <c r="Q184" s="81" t="s">
        <v>694</v>
      </c>
      <c r="R184" s="81"/>
      <c r="S184" s="81"/>
      <c r="T184" s="81" t="s">
        <v>820</v>
      </c>
      <c r="U184" s="81"/>
      <c r="V184" s="85" t="s">
        <v>998</v>
      </c>
      <c r="W184" s="83">
        <v>43661.762407407405</v>
      </c>
      <c r="X184" s="87">
        <v>43661</v>
      </c>
      <c r="Y184" s="89" t="s">
        <v>1256</v>
      </c>
      <c r="Z184" s="85" t="s">
        <v>1682</v>
      </c>
      <c r="AA184" s="81"/>
      <c r="AB184" s="81"/>
      <c r="AC184" s="89" t="s">
        <v>2147</v>
      </c>
      <c r="AD184" s="81"/>
      <c r="AE184" s="81" t="b">
        <v>0</v>
      </c>
      <c r="AF184" s="81">
        <v>0</v>
      </c>
      <c r="AG184" s="89" t="s">
        <v>2530</v>
      </c>
      <c r="AH184" s="81" t="b">
        <v>0</v>
      </c>
      <c r="AI184" s="81" t="s">
        <v>2546</v>
      </c>
      <c r="AJ184" s="81"/>
      <c r="AK184" s="89" t="s">
        <v>2530</v>
      </c>
      <c r="AL184" s="81" t="b">
        <v>0</v>
      </c>
      <c r="AM184" s="81">
        <v>32</v>
      </c>
      <c r="AN184" s="89" t="s">
        <v>2166</v>
      </c>
      <c r="AO184" s="81" t="s">
        <v>2559</v>
      </c>
      <c r="AP184" s="81" t="b">
        <v>0</v>
      </c>
      <c r="AQ184" s="89" t="s">
        <v>2166</v>
      </c>
      <c r="AR184" s="81" t="s">
        <v>178</v>
      </c>
      <c r="AS184" s="81">
        <v>0</v>
      </c>
      <c r="AT184" s="81">
        <v>0</v>
      </c>
      <c r="AU184" s="81"/>
      <c r="AV184" s="81"/>
      <c r="AW184" s="81"/>
      <c r="AX184" s="81"/>
      <c r="AY184" s="81"/>
      <c r="AZ184" s="81"/>
      <c r="BA184" s="81"/>
      <c r="BB184" s="81"/>
      <c r="BC184" s="80" t="str">
        <f>REPLACE(INDEX(GroupVertices[Group],MATCH(Edges[[#This Row],[Vertex 1]],GroupVertices[Vertex],0)),1,1,"")</f>
        <v>10</v>
      </c>
      <c r="BD184" s="80" t="str">
        <f>REPLACE(INDEX(GroupVertices[Group],MATCH(Edges[[#This Row],[Vertex 2]],GroupVertices[Vertex],0)),1,1,"")</f>
        <v>10</v>
      </c>
    </row>
    <row r="185" spans="1:56" ht="15">
      <c r="A185" s="66" t="s">
        <v>305</v>
      </c>
      <c r="B185" s="66" t="s">
        <v>324</v>
      </c>
      <c r="C185" s="67"/>
      <c r="D185" s="68"/>
      <c r="E185" s="69"/>
      <c r="F185" s="70"/>
      <c r="G185" s="67"/>
      <c r="H185" s="71"/>
      <c r="I185" s="72"/>
      <c r="J185" s="72"/>
      <c r="K185" s="34" t="s">
        <v>65</v>
      </c>
      <c r="L185" s="79">
        <v>185</v>
      </c>
      <c r="M185" s="79"/>
      <c r="N185" s="74"/>
      <c r="O185" s="81" t="s">
        <v>670</v>
      </c>
      <c r="P185" s="83">
        <v>43661.762407407405</v>
      </c>
      <c r="Q185" s="81" t="s">
        <v>694</v>
      </c>
      <c r="R185" s="81"/>
      <c r="S185" s="81"/>
      <c r="T185" s="81" t="s">
        <v>820</v>
      </c>
      <c r="U185" s="81"/>
      <c r="V185" s="85" t="s">
        <v>998</v>
      </c>
      <c r="W185" s="83">
        <v>43661.762407407405</v>
      </c>
      <c r="X185" s="87">
        <v>43661</v>
      </c>
      <c r="Y185" s="89" t="s">
        <v>1256</v>
      </c>
      <c r="Z185" s="85" t="s">
        <v>1682</v>
      </c>
      <c r="AA185" s="81"/>
      <c r="AB185" s="81"/>
      <c r="AC185" s="89" t="s">
        <v>2147</v>
      </c>
      <c r="AD185" s="81"/>
      <c r="AE185" s="81" t="b">
        <v>0</v>
      </c>
      <c r="AF185" s="81">
        <v>0</v>
      </c>
      <c r="AG185" s="89" t="s">
        <v>2530</v>
      </c>
      <c r="AH185" s="81" t="b">
        <v>0</v>
      </c>
      <c r="AI185" s="81" t="s">
        <v>2546</v>
      </c>
      <c r="AJ185" s="81"/>
      <c r="AK185" s="89" t="s">
        <v>2530</v>
      </c>
      <c r="AL185" s="81" t="b">
        <v>0</v>
      </c>
      <c r="AM185" s="81">
        <v>32</v>
      </c>
      <c r="AN185" s="89" t="s">
        <v>2166</v>
      </c>
      <c r="AO185" s="81" t="s">
        <v>2559</v>
      </c>
      <c r="AP185" s="81" t="b">
        <v>0</v>
      </c>
      <c r="AQ185" s="89" t="s">
        <v>2166</v>
      </c>
      <c r="AR185" s="81" t="s">
        <v>178</v>
      </c>
      <c r="AS185" s="81">
        <v>0</v>
      </c>
      <c r="AT185" s="81">
        <v>0</v>
      </c>
      <c r="AU185" s="81"/>
      <c r="AV185" s="81"/>
      <c r="AW185" s="81"/>
      <c r="AX185" s="81"/>
      <c r="AY185" s="81"/>
      <c r="AZ185" s="81"/>
      <c r="BA185" s="81"/>
      <c r="BB185" s="81"/>
      <c r="BC185" s="80" t="str">
        <f>REPLACE(INDEX(GroupVertices[Group],MATCH(Edges[[#This Row],[Vertex 1]],GroupVertices[Vertex],0)),1,1,"")</f>
        <v>10</v>
      </c>
      <c r="BD185" s="80" t="str">
        <f>REPLACE(INDEX(GroupVertices[Group],MATCH(Edges[[#This Row],[Vertex 2]],GroupVertices[Vertex],0)),1,1,"")</f>
        <v>10</v>
      </c>
    </row>
    <row r="186" spans="1:56" ht="15">
      <c r="A186" s="66" t="s">
        <v>305</v>
      </c>
      <c r="B186" s="66" t="s">
        <v>305</v>
      </c>
      <c r="C186" s="67"/>
      <c r="D186" s="68"/>
      <c r="E186" s="69"/>
      <c r="F186" s="70"/>
      <c r="G186" s="67"/>
      <c r="H186" s="71"/>
      <c r="I186" s="72"/>
      <c r="J186" s="72"/>
      <c r="K186" s="34" t="s">
        <v>65</v>
      </c>
      <c r="L186" s="79">
        <v>186</v>
      </c>
      <c r="M186" s="79"/>
      <c r="N186" s="74"/>
      <c r="O186" s="81" t="s">
        <v>178</v>
      </c>
      <c r="P186" s="83">
        <v>43661.76532407408</v>
      </c>
      <c r="Q186" s="81" t="s">
        <v>709</v>
      </c>
      <c r="R186" s="81"/>
      <c r="S186" s="81"/>
      <c r="T186" s="81" t="s">
        <v>835</v>
      </c>
      <c r="U186" s="81"/>
      <c r="V186" s="85" t="s">
        <v>998</v>
      </c>
      <c r="W186" s="83">
        <v>43661.76532407408</v>
      </c>
      <c r="X186" s="87">
        <v>43661</v>
      </c>
      <c r="Y186" s="89" t="s">
        <v>1257</v>
      </c>
      <c r="Z186" s="85" t="s">
        <v>1683</v>
      </c>
      <c r="AA186" s="81"/>
      <c r="AB186" s="81"/>
      <c r="AC186" s="89" t="s">
        <v>2148</v>
      </c>
      <c r="AD186" s="81"/>
      <c r="AE186" s="81" t="b">
        <v>0</v>
      </c>
      <c r="AF186" s="81">
        <v>1</v>
      </c>
      <c r="AG186" s="89" t="s">
        <v>2530</v>
      </c>
      <c r="AH186" s="81" t="b">
        <v>0</v>
      </c>
      <c r="AI186" s="81" t="s">
        <v>2546</v>
      </c>
      <c r="AJ186" s="81"/>
      <c r="AK186" s="89" t="s">
        <v>2530</v>
      </c>
      <c r="AL186" s="81" t="b">
        <v>0</v>
      </c>
      <c r="AM186" s="81">
        <v>0</v>
      </c>
      <c r="AN186" s="89" t="s">
        <v>2530</v>
      </c>
      <c r="AO186" s="81" t="s">
        <v>2559</v>
      </c>
      <c r="AP186" s="81" t="b">
        <v>0</v>
      </c>
      <c r="AQ186" s="89" t="s">
        <v>2148</v>
      </c>
      <c r="AR186" s="81" t="s">
        <v>178</v>
      </c>
      <c r="AS186" s="81">
        <v>0</v>
      </c>
      <c r="AT186" s="81">
        <v>0</v>
      </c>
      <c r="AU186" s="81"/>
      <c r="AV186" s="81"/>
      <c r="AW186" s="81"/>
      <c r="AX186" s="81"/>
      <c r="AY186" s="81"/>
      <c r="AZ186" s="81"/>
      <c r="BA186" s="81"/>
      <c r="BB186" s="81"/>
      <c r="BC186" s="80" t="str">
        <f>REPLACE(INDEX(GroupVertices[Group],MATCH(Edges[[#This Row],[Vertex 1]],GroupVertices[Vertex],0)),1,1,"")</f>
        <v>10</v>
      </c>
      <c r="BD186" s="80" t="str">
        <f>REPLACE(INDEX(GroupVertices[Group],MATCH(Edges[[#This Row],[Vertex 2]],GroupVertices[Vertex],0)),1,1,"")</f>
        <v>10</v>
      </c>
    </row>
    <row r="187" spans="1:56" ht="15">
      <c r="A187" s="66" t="s">
        <v>306</v>
      </c>
      <c r="B187" s="66" t="s">
        <v>593</v>
      </c>
      <c r="C187" s="67"/>
      <c r="D187" s="68"/>
      <c r="E187" s="69"/>
      <c r="F187" s="70"/>
      <c r="G187" s="67"/>
      <c r="H187" s="71"/>
      <c r="I187" s="72"/>
      <c r="J187" s="72"/>
      <c r="K187" s="34" t="s">
        <v>65</v>
      </c>
      <c r="L187" s="79">
        <v>187</v>
      </c>
      <c r="M187" s="79"/>
      <c r="N187" s="74"/>
      <c r="O187" s="81" t="s">
        <v>670</v>
      </c>
      <c r="P187" s="83">
        <v>43661.69417824074</v>
      </c>
      <c r="Q187" s="81" t="s">
        <v>710</v>
      </c>
      <c r="R187" s="81"/>
      <c r="S187" s="81"/>
      <c r="T187" s="81" t="s">
        <v>836</v>
      </c>
      <c r="U187" s="85" t="s">
        <v>872</v>
      </c>
      <c r="V187" s="85" t="s">
        <v>872</v>
      </c>
      <c r="W187" s="83">
        <v>43661.69417824074</v>
      </c>
      <c r="X187" s="87">
        <v>43661</v>
      </c>
      <c r="Y187" s="89" t="s">
        <v>1258</v>
      </c>
      <c r="Z187" s="85" t="s">
        <v>1684</v>
      </c>
      <c r="AA187" s="81"/>
      <c r="AB187" s="81"/>
      <c r="AC187" s="89" t="s">
        <v>2149</v>
      </c>
      <c r="AD187" s="81"/>
      <c r="AE187" s="81" t="b">
        <v>0</v>
      </c>
      <c r="AF187" s="81">
        <v>0</v>
      </c>
      <c r="AG187" s="89" t="s">
        <v>2530</v>
      </c>
      <c r="AH187" s="81" t="b">
        <v>0</v>
      </c>
      <c r="AI187" s="81" t="s">
        <v>2546</v>
      </c>
      <c r="AJ187" s="81"/>
      <c r="AK187" s="89" t="s">
        <v>2530</v>
      </c>
      <c r="AL187" s="81" t="b">
        <v>0</v>
      </c>
      <c r="AM187" s="81">
        <v>1</v>
      </c>
      <c r="AN187" s="89" t="s">
        <v>2530</v>
      </c>
      <c r="AO187" s="81" t="s">
        <v>2560</v>
      </c>
      <c r="AP187" s="81" t="b">
        <v>0</v>
      </c>
      <c r="AQ187" s="89" t="s">
        <v>2149</v>
      </c>
      <c r="AR187" s="81" t="s">
        <v>669</v>
      </c>
      <c r="AS187" s="81">
        <v>0</v>
      </c>
      <c r="AT187" s="81">
        <v>0</v>
      </c>
      <c r="AU187" s="81"/>
      <c r="AV187" s="81"/>
      <c r="AW187" s="81"/>
      <c r="AX187" s="81"/>
      <c r="AY187" s="81"/>
      <c r="AZ187" s="81"/>
      <c r="BA187" s="81"/>
      <c r="BB187" s="81"/>
      <c r="BC187" s="80" t="str">
        <f>REPLACE(INDEX(GroupVertices[Group],MATCH(Edges[[#This Row],[Vertex 1]],GroupVertices[Vertex],0)),1,1,"")</f>
        <v>1</v>
      </c>
      <c r="BD187" s="80" t="str">
        <f>REPLACE(INDEX(GroupVertices[Group],MATCH(Edges[[#This Row],[Vertex 2]],GroupVertices[Vertex],0)),1,1,"")</f>
        <v>1</v>
      </c>
    </row>
    <row r="188" spans="1:56" ht="15">
      <c r="A188" s="66" t="s">
        <v>306</v>
      </c>
      <c r="B188" s="66" t="s">
        <v>644</v>
      </c>
      <c r="C188" s="67"/>
      <c r="D188" s="68"/>
      <c r="E188" s="69"/>
      <c r="F188" s="70"/>
      <c r="G188" s="67"/>
      <c r="H188" s="71"/>
      <c r="I188" s="72"/>
      <c r="J188" s="72"/>
      <c r="K188" s="34" t="s">
        <v>65</v>
      </c>
      <c r="L188" s="79">
        <v>188</v>
      </c>
      <c r="M188" s="79"/>
      <c r="N188" s="74"/>
      <c r="O188" s="81" t="s">
        <v>670</v>
      </c>
      <c r="P188" s="83">
        <v>43661.69417824074</v>
      </c>
      <c r="Q188" s="81" t="s">
        <v>710</v>
      </c>
      <c r="R188" s="81"/>
      <c r="S188" s="81"/>
      <c r="T188" s="81" t="s">
        <v>836</v>
      </c>
      <c r="U188" s="85" t="s">
        <v>872</v>
      </c>
      <c r="V188" s="85" t="s">
        <v>872</v>
      </c>
      <c r="W188" s="83">
        <v>43661.69417824074</v>
      </c>
      <c r="X188" s="87">
        <v>43661</v>
      </c>
      <c r="Y188" s="89" t="s">
        <v>1258</v>
      </c>
      <c r="Z188" s="85" t="s">
        <v>1684</v>
      </c>
      <c r="AA188" s="81"/>
      <c r="AB188" s="81"/>
      <c r="AC188" s="89" t="s">
        <v>2149</v>
      </c>
      <c r="AD188" s="81"/>
      <c r="AE188" s="81" t="b">
        <v>0</v>
      </c>
      <c r="AF188" s="81">
        <v>0</v>
      </c>
      <c r="AG188" s="89" t="s">
        <v>2530</v>
      </c>
      <c r="AH188" s="81" t="b">
        <v>0</v>
      </c>
      <c r="AI188" s="81" t="s">
        <v>2546</v>
      </c>
      <c r="AJ188" s="81"/>
      <c r="AK188" s="89" t="s">
        <v>2530</v>
      </c>
      <c r="AL188" s="81" t="b">
        <v>0</v>
      </c>
      <c r="AM188" s="81">
        <v>1</v>
      </c>
      <c r="AN188" s="89" t="s">
        <v>2530</v>
      </c>
      <c r="AO188" s="81" t="s">
        <v>2560</v>
      </c>
      <c r="AP188" s="81" t="b">
        <v>0</v>
      </c>
      <c r="AQ188" s="89" t="s">
        <v>2149</v>
      </c>
      <c r="AR188" s="81" t="s">
        <v>669</v>
      </c>
      <c r="AS188" s="81">
        <v>0</v>
      </c>
      <c r="AT188" s="81">
        <v>0</v>
      </c>
      <c r="AU188" s="81"/>
      <c r="AV188" s="81"/>
      <c r="AW188" s="81"/>
      <c r="AX188" s="81"/>
      <c r="AY188" s="81"/>
      <c r="AZ188" s="81"/>
      <c r="BA188" s="81"/>
      <c r="BB188" s="81"/>
      <c r="BC188" s="80" t="str">
        <f>REPLACE(INDEX(GroupVertices[Group],MATCH(Edges[[#This Row],[Vertex 1]],GroupVertices[Vertex],0)),1,1,"")</f>
        <v>1</v>
      </c>
      <c r="BD188" s="80" t="str">
        <f>REPLACE(INDEX(GroupVertices[Group],MATCH(Edges[[#This Row],[Vertex 2]],GroupVertices[Vertex],0)),1,1,"")</f>
        <v>1</v>
      </c>
    </row>
    <row r="189" spans="1:56" ht="15">
      <c r="A189" s="66" t="s">
        <v>307</v>
      </c>
      <c r="B189" s="66" t="s">
        <v>306</v>
      </c>
      <c r="C189" s="67"/>
      <c r="D189" s="68"/>
      <c r="E189" s="69"/>
      <c r="F189" s="70"/>
      <c r="G189" s="67"/>
      <c r="H189" s="71"/>
      <c r="I189" s="72"/>
      <c r="J189" s="72"/>
      <c r="K189" s="34" t="s">
        <v>65</v>
      </c>
      <c r="L189" s="79">
        <v>189</v>
      </c>
      <c r="M189" s="79"/>
      <c r="N189" s="74"/>
      <c r="O189" s="81" t="s">
        <v>669</v>
      </c>
      <c r="P189" s="83">
        <v>43661.76534722222</v>
      </c>
      <c r="Q189" s="81" t="s">
        <v>710</v>
      </c>
      <c r="R189" s="81"/>
      <c r="S189" s="81"/>
      <c r="T189" s="81"/>
      <c r="U189" s="81"/>
      <c r="V189" s="85" t="s">
        <v>999</v>
      </c>
      <c r="W189" s="83">
        <v>43661.76534722222</v>
      </c>
      <c r="X189" s="87">
        <v>43661</v>
      </c>
      <c r="Y189" s="89" t="s">
        <v>1259</v>
      </c>
      <c r="Z189" s="85" t="s">
        <v>1685</v>
      </c>
      <c r="AA189" s="81"/>
      <c r="AB189" s="81"/>
      <c r="AC189" s="89" t="s">
        <v>2150</v>
      </c>
      <c r="AD189" s="81"/>
      <c r="AE189" s="81" t="b">
        <v>0</v>
      </c>
      <c r="AF189" s="81">
        <v>0</v>
      </c>
      <c r="AG189" s="89" t="s">
        <v>2530</v>
      </c>
      <c r="AH189" s="81" t="b">
        <v>0</v>
      </c>
      <c r="AI189" s="81" t="s">
        <v>2546</v>
      </c>
      <c r="AJ189" s="81"/>
      <c r="AK189" s="89" t="s">
        <v>2530</v>
      </c>
      <c r="AL189" s="81" t="b">
        <v>0</v>
      </c>
      <c r="AM189" s="81">
        <v>1</v>
      </c>
      <c r="AN189" s="89" t="s">
        <v>2149</v>
      </c>
      <c r="AO189" s="81" t="s">
        <v>2562</v>
      </c>
      <c r="AP189" s="81" t="b">
        <v>0</v>
      </c>
      <c r="AQ189" s="89" t="s">
        <v>2149</v>
      </c>
      <c r="AR189" s="81" t="s">
        <v>178</v>
      </c>
      <c r="AS189" s="81">
        <v>0</v>
      </c>
      <c r="AT189" s="81">
        <v>0</v>
      </c>
      <c r="AU189" s="81"/>
      <c r="AV189" s="81"/>
      <c r="AW189" s="81"/>
      <c r="AX189" s="81"/>
      <c r="AY189" s="81"/>
      <c r="AZ189" s="81"/>
      <c r="BA189" s="81"/>
      <c r="BB189" s="81"/>
      <c r="BC189" s="80" t="str">
        <f>REPLACE(INDEX(GroupVertices[Group],MATCH(Edges[[#This Row],[Vertex 1]],GroupVertices[Vertex],0)),1,1,"")</f>
        <v>1</v>
      </c>
      <c r="BD189" s="80" t="str">
        <f>REPLACE(INDEX(GroupVertices[Group],MATCH(Edges[[#This Row],[Vertex 2]],GroupVertices[Vertex],0)),1,1,"")</f>
        <v>1</v>
      </c>
    </row>
    <row r="190" spans="1:56" ht="15">
      <c r="A190" s="66" t="s">
        <v>307</v>
      </c>
      <c r="B190" s="66" t="s">
        <v>644</v>
      </c>
      <c r="C190" s="67"/>
      <c r="D190" s="68"/>
      <c r="E190" s="69"/>
      <c r="F190" s="70"/>
      <c r="G190" s="67"/>
      <c r="H190" s="71"/>
      <c r="I190" s="72"/>
      <c r="J190" s="72"/>
      <c r="K190" s="34" t="s">
        <v>65</v>
      </c>
      <c r="L190" s="79">
        <v>190</v>
      </c>
      <c r="M190" s="79"/>
      <c r="N190" s="74"/>
      <c r="O190" s="81" t="s">
        <v>670</v>
      </c>
      <c r="P190" s="83">
        <v>43661.76534722222</v>
      </c>
      <c r="Q190" s="81" t="s">
        <v>710</v>
      </c>
      <c r="R190" s="81"/>
      <c r="S190" s="81"/>
      <c r="T190" s="81"/>
      <c r="U190" s="81"/>
      <c r="V190" s="85" t="s">
        <v>999</v>
      </c>
      <c r="W190" s="83">
        <v>43661.76534722222</v>
      </c>
      <c r="X190" s="87">
        <v>43661</v>
      </c>
      <c r="Y190" s="89" t="s">
        <v>1259</v>
      </c>
      <c r="Z190" s="85" t="s">
        <v>1685</v>
      </c>
      <c r="AA190" s="81"/>
      <c r="AB190" s="81"/>
      <c r="AC190" s="89" t="s">
        <v>2150</v>
      </c>
      <c r="AD190" s="81"/>
      <c r="AE190" s="81" t="b">
        <v>0</v>
      </c>
      <c r="AF190" s="81">
        <v>0</v>
      </c>
      <c r="AG190" s="89" t="s">
        <v>2530</v>
      </c>
      <c r="AH190" s="81" t="b">
        <v>0</v>
      </c>
      <c r="AI190" s="81" t="s">
        <v>2546</v>
      </c>
      <c r="AJ190" s="81"/>
      <c r="AK190" s="89" t="s">
        <v>2530</v>
      </c>
      <c r="AL190" s="81" t="b">
        <v>0</v>
      </c>
      <c r="AM190" s="81">
        <v>1</v>
      </c>
      <c r="AN190" s="89" t="s">
        <v>2149</v>
      </c>
      <c r="AO190" s="81" t="s">
        <v>2562</v>
      </c>
      <c r="AP190" s="81" t="b">
        <v>0</v>
      </c>
      <c r="AQ190" s="89" t="s">
        <v>2149</v>
      </c>
      <c r="AR190" s="81" t="s">
        <v>178</v>
      </c>
      <c r="AS190" s="81">
        <v>0</v>
      </c>
      <c r="AT190" s="81">
        <v>0</v>
      </c>
      <c r="AU190" s="81"/>
      <c r="AV190" s="81"/>
      <c r="AW190" s="81"/>
      <c r="AX190" s="81"/>
      <c r="AY190" s="81"/>
      <c r="AZ190" s="81"/>
      <c r="BA190" s="81"/>
      <c r="BB190" s="81"/>
      <c r="BC190" s="80" t="str">
        <f>REPLACE(INDEX(GroupVertices[Group],MATCH(Edges[[#This Row],[Vertex 1]],GroupVertices[Vertex],0)),1,1,"")</f>
        <v>1</v>
      </c>
      <c r="BD190" s="80" t="str">
        <f>REPLACE(INDEX(GroupVertices[Group],MATCH(Edges[[#This Row],[Vertex 2]],GroupVertices[Vertex],0)),1,1,"")</f>
        <v>1</v>
      </c>
    </row>
    <row r="191" spans="1:56" ht="15">
      <c r="A191" s="66" t="s">
        <v>307</v>
      </c>
      <c r="B191" s="66" t="s">
        <v>593</v>
      </c>
      <c r="C191" s="67"/>
      <c r="D191" s="68"/>
      <c r="E191" s="69"/>
      <c r="F191" s="70"/>
      <c r="G191" s="67"/>
      <c r="H191" s="71"/>
      <c r="I191" s="72"/>
      <c r="J191" s="72"/>
      <c r="K191" s="34" t="s">
        <v>65</v>
      </c>
      <c r="L191" s="79">
        <v>191</v>
      </c>
      <c r="M191" s="79"/>
      <c r="N191" s="74"/>
      <c r="O191" s="81" t="s">
        <v>670</v>
      </c>
      <c r="P191" s="83">
        <v>43661.76534722222</v>
      </c>
      <c r="Q191" s="81" t="s">
        <v>710</v>
      </c>
      <c r="R191" s="81"/>
      <c r="S191" s="81"/>
      <c r="T191" s="81"/>
      <c r="U191" s="81"/>
      <c r="V191" s="85" t="s">
        <v>999</v>
      </c>
      <c r="W191" s="83">
        <v>43661.76534722222</v>
      </c>
      <c r="X191" s="87">
        <v>43661</v>
      </c>
      <c r="Y191" s="89" t="s">
        <v>1259</v>
      </c>
      <c r="Z191" s="85" t="s">
        <v>1685</v>
      </c>
      <c r="AA191" s="81"/>
      <c r="AB191" s="81"/>
      <c r="AC191" s="89" t="s">
        <v>2150</v>
      </c>
      <c r="AD191" s="81"/>
      <c r="AE191" s="81" t="b">
        <v>0</v>
      </c>
      <c r="AF191" s="81">
        <v>0</v>
      </c>
      <c r="AG191" s="89" t="s">
        <v>2530</v>
      </c>
      <c r="AH191" s="81" t="b">
        <v>0</v>
      </c>
      <c r="AI191" s="81" t="s">
        <v>2546</v>
      </c>
      <c r="AJ191" s="81"/>
      <c r="AK191" s="89" t="s">
        <v>2530</v>
      </c>
      <c r="AL191" s="81" t="b">
        <v>0</v>
      </c>
      <c r="AM191" s="81">
        <v>1</v>
      </c>
      <c r="AN191" s="89" t="s">
        <v>2149</v>
      </c>
      <c r="AO191" s="81" t="s">
        <v>2562</v>
      </c>
      <c r="AP191" s="81" t="b">
        <v>0</v>
      </c>
      <c r="AQ191" s="89" t="s">
        <v>2149</v>
      </c>
      <c r="AR191" s="81" t="s">
        <v>178</v>
      </c>
      <c r="AS191" s="81">
        <v>0</v>
      </c>
      <c r="AT191" s="81">
        <v>0</v>
      </c>
      <c r="AU191" s="81"/>
      <c r="AV191" s="81"/>
      <c r="AW191" s="81"/>
      <c r="AX191" s="81"/>
      <c r="AY191" s="81"/>
      <c r="AZ191" s="81"/>
      <c r="BA191" s="81"/>
      <c r="BB191" s="81"/>
      <c r="BC191" s="80" t="str">
        <f>REPLACE(INDEX(GroupVertices[Group],MATCH(Edges[[#This Row],[Vertex 1]],GroupVertices[Vertex],0)),1,1,"")</f>
        <v>1</v>
      </c>
      <c r="BD191" s="80" t="str">
        <f>REPLACE(INDEX(GroupVertices[Group],MATCH(Edges[[#This Row],[Vertex 2]],GroupVertices[Vertex],0)),1,1,"")</f>
        <v>1</v>
      </c>
    </row>
    <row r="192" spans="1:56" ht="15">
      <c r="A192" s="66" t="s">
        <v>308</v>
      </c>
      <c r="B192" s="66" t="s">
        <v>616</v>
      </c>
      <c r="C192" s="67"/>
      <c r="D192" s="68"/>
      <c r="E192" s="69"/>
      <c r="F192" s="70"/>
      <c r="G192" s="67"/>
      <c r="H192" s="71"/>
      <c r="I192" s="72"/>
      <c r="J192" s="72"/>
      <c r="K192" s="34" t="s">
        <v>65</v>
      </c>
      <c r="L192" s="79">
        <v>192</v>
      </c>
      <c r="M192" s="79"/>
      <c r="N192" s="74"/>
      <c r="O192" s="81" t="s">
        <v>669</v>
      </c>
      <c r="P192" s="83">
        <v>43661.7653587963</v>
      </c>
      <c r="Q192" s="81" t="s">
        <v>697</v>
      </c>
      <c r="R192" s="85" t="s">
        <v>5497</v>
      </c>
      <c r="S192" s="81" t="s">
        <v>5518</v>
      </c>
      <c r="T192" s="81" t="s">
        <v>820</v>
      </c>
      <c r="U192" s="81"/>
      <c r="V192" s="85" t="s">
        <v>1000</v>
      </c>
      <c r="W192" s="83">
        <v>43661.7653587963</v>
      </c>
      <c r="X192" s="87">
        <v>43661</v>
      </c>
      <c r="Y192" s="89" t="s">
        <v>1260</v>
      </c>
      <c r="Z192" s="85" t="s">
        <v>1686</v>
      </c>
      <c r="AA192" s="81"/>
      <c r="AB192" s="81"/>
      <c r="AC192" s="89" t="s">
        <v>2151</v>
      </c>
      <c r="AD192" s="81"/>
      <c r="AE192" s="81" t="b">
        <v>0</v>
      </c>
      <c r="AF192" s="81">
        <v>0</v>
      </c>
      <c r="AG192" s="89" t="s">
        <v>2530</v>
      </c>
      <c r="AH192" s="81" t="b">
        <v>0</v>
      </c>
      <c r="AI192" s="81" t="s">
        <v>2546</v>
      </c>
      <c r="AJ192" s="81"/>
      <c r="AK192" s="89" t="s">
        <v>2530</v>
      </c>
      <c r="AL192" s="81" t="b">
        <v>0</v>
      </c>
      <c r="AM192" s="81">
        <v>93</v>
      </c>
      <c r="AN192" s="89" t="s">
        <v>2504</v>
      </c>
      <c r="AO192" s="81" t="s">
        <v>2559</v>
      </c>
      <c r="AP192" s="81" t="b">
        <v>0</v>
      </c>
      <c r="AQ192" s="89" t="s">
        <v>2504</v>
      </c>
      <c r="AR192" s="81" t="s">
        <v>178</v>
      </c>
      <c r="AS192" s="81">
        <v>0</v>
      </c>
      <c r="AT192" s="81">
        <v>0</v>
      </c>
      <c r="AU192" s="81"/>
      <c r="AV192" s="81"/>
      <c r="AW192" s="81"/>
      <c r="AX192" s="81"/>
      <c r="AY192" s="81"/>
      <c r="AZ192" s="81"/>
      <c r="BA192" s="81"/>
      <c r="BB192" s="81"/>
      <c r="BC192" s="80" t="str">
        <f>REPLACE(INDEX(GroupVertices[Group],MATCH(Edges[[#This Row],[Vertex 1]],GroupVertices[Vertex],0)),1,1,"")</f>
        <v>3</v>
      </c>
      <c r="BD192" s="80" t="str">
        <f>REPLACE(INDEX(GroupVertices[Group],MATCH(Edges[[#This Row],[Vertex 2]],GroupVertices[Vertex],0)),1,1,"")</f>
        <v>3</v>
      </c>
    </row>
    <row r="193" spans="1:56" ht="15">
      <c r="A193" s="66" t="s">
        <v>309</v>
      </c>
      <c r="B193" s="66" t="s">
        <v>577</v>
      </c>
      <c r="C193" s="67"/>
      <c r="D193" s="68"/>
      <c r="E193" s="69"/>
      <c r="F193" s="70"/>
      <c r="G193" s="67"/>
      <c r="H193" s="71"/>
      <c r="I193" s="72"/>
      <c r="J193" s="72"/>
      <c r="K193" s="34" t="s">
        <v>65</v>
      </c>
      <c r="L193" s="79">
        <v>193</v>
      </c>
      <c r="M193" s="79"/>
      <c r="N193" s="74"/>
      <c r="O193" s="81" t="s">
        <v>669</v>
      </c>
      <c r="P193" s="83">
        <v>43661.765497685185</v>
      </c>
      <c r="Q193" s="81" t="s">
        <v>674</v>
      </c>
      <c r="R193" s="81"/>
      <c r="S193" s="81"/>
      <c r="T193" s="81" t="s">
        <v>820</v>
      </c>
      <c r="U193" s="81"/>
      <c r="V193" s="85" t="s">
        <v>1001</v>
      </c>
      <c r="W193" s="83">
        <v>43661.765497685185</v>
      </c>
      <c r="X193" s="87">
        <v>43661</v>
      </c>
      <c r="Y193" s="89" t="s">
        <v>1261</v>
      </c>
      <c r="Z193" s="85" t="s">
        <v>1687</v>
      </c>
      <c r="AA193" s="81"/>
      <c r="AB193" s="81"/>
      <c r="AC193" s="89" t="s">
        <v>2152</v>
      </c>
      <c r="AD193" s="81"/>
      <c r="AE193" s="81" t="b">
        <v>0</v>
      </c>
      <c r="AF193" s="81">
        <v>0</v>
      </c>
      <c r="AG193" s="89" t="s">
        <v>2530</v>
      </c>
      <c r="AH193" s="81" t="b">
        <v>0</v>
      </c>
      <c r="AI193" s="81" t="s">
        <v>2546</v>
      </c>
      <c r="AJ193" s="81"/>
      <c r="AK193" s="89" t="s">
        <v>2530</v>
      </c>
      <c r="AL193" s="81" t="b">
        <v>0</v>
      </c>
      <c r="AM193" s="81">
        <v>231</v>
      </c>
      <c r="AN193" s="89" t="s">
        <v>2443</v>
      </c>
      <c r="AO193" s="81" t="s">
        <v>2559</v>
      </c>
      <c r="AP193" s="81" t="b">
        <v>0</v>
      </c>
      <c r="AQ193" s="89" t="s">
        <v>2443</v>
      </c>
      <c r="AR193" s="81" t="s">
        <v>178</v>
      </c>
      <c r="AS193" s="81">
        <v>0</v>
      </c>
      <c r="AT193" s="81">
        <v>0</v>
      </c>
      <c r="AU193" s="81"/>
      <c r="AV193" s="81"/>
      <c r="AW193" s="81"/>
      <c r="AX193" s="81"/>
      <c r="AY193" s="81"/>
      <c r="AZ193" s="81"/>
      <c r="BA193" s="81"/>
      <c r="BB193" s="81"/>
      <c r="BC193" s="80" t="str">
        <f>REPLACE(INDEX(GroupVertices[Group],MATCH(Edges[[#This Row],[Vertex 1]],GroupVertices[Vertex],0)),1,1,"")</f>
        <v>5</v>
      </c>
      <c r="BD193" s="80" t="str">
        <f>REPLACE(INDEX(GroupVertices[Group],MATCH(Edges[[#This Row],[Vertex 2]],GroupVertices[Vertex],0)),1,1,"")</f>
        <v>5</v>
      </c>
    </row>
    <row r="194" spans="1:56" ht="15">
      <c r="A194" s="66" t="s">
        <v>309</v>
      </c>
      <c r="B194" s="66" t="s">
        <v>629</v>
      </c>
      <c r="C194" s="67"/>
      <c r="D194" s="68"/>
      <c r="E194" s="69"/>
      <c r="F194" s="70"/>
      <c r="G194" s="67"/>
      <c r="H194" s="71"/>
      <c r="I194" s="72"/>
      <c r="J194" s="72"/>
      <c r="K194" s="34" t="s">
        <v>65</v>
      </c>
      <c r="L194" s="79">
        <v>194</v>
      </c>
      <c r="M194" s="79"/>
      <c r="N194" s="74"/>
      <c r="O194" s="81" t="s">
        <v>670</v>
      </c>
      <c r="P194" s="83">
        <v>43661.765497685185</v>
      </c>
      <c r="Q194" s="81" t="s">
        <v>674</v>
      </c>
      <c r="R194" s="81"/>
      <c r="S194" s="81"/>
      <c r="T194" s="81" t="s">
        <v>820</v>
      </c>
      <c r="U194" s="81"/>
      <c r="V194" s="85" t="s">
        <v>1001</v>
      </c>
      <c r="W194" s="83">
        <v>43661.765497685185</v>
      </c>
      <c r="X194" s="87">
        <v>43661</v>
      </c>
      <c r="Y194" s="89" t="s">
        <v>1261</v>
      </c>
      <c r="Z194" s="85" t="s">
        <v>1687</v>
      </c>
      <c r="AA194" s="81"/>
      <c r="AB194" s="81"/>
      <c r="AC194" s="89" t="s">
        <v>2152</v>
      </c>
      <c r="AD194" s="81"/>
      <c r="AE194" s="81" t="b">
        <v>0</v>
      </c>
      <c r="AF194" s="81">
        <v>0</v>
      </c>
      <c r="AG194" s="89" t="s">
        <v>2530</v>
      </c>
      <c r="AH194" s="81" t="b">
        <v>0</v>
      </c>
      <c r="AI194" s="81" t="s">
        <v>2546</v>
      </c>
      <c r="AJ194" s="81"/>
      <c r="AK194" s="89" t="s">
        <v>2530</v>
      </c>
      <c r="AL194" s="81" t="b">
        <v>0</v>
      </c>
      <c r="AM194" s="81">
        <v>231</v>
      </c>
      <c r="AN194" s="89" t="s">
        <v>2443</v>
      </c>
      <c r="AO194" s="81" t="s">
        <v>2559</v>
      </c>
      <c r="AP194" s="81" t="b">
        <v>0</v>
      </c>
      <c r="AQ194" s="89" t="s">
        <v>2443</v>
      </c>
      <c r="AR194" s="81" t="s">
        <v>178</v>
      </c>
      <c r="AS194" s="81">
        <v>0</v>
      </c>
      <c r="AT194" s="81">
        <v>0</v>
      </c>
      <c r="AU194" s="81"/>
      <c r="AV194" s="81"/>
      <c r="AW194" s="81"/>
      <c r="AX194" s="81"/>
      <c r="AY194" s="81"/>
      <c r="AZ194" s="81"/>
      <c r="BA194" s="81"/>
      <c r="BB194" s="81"/>
      <c r="BC194" s="80" t="str">
        <f>REPLACE(INDEX(GroupVertices[Group],MATCH(Edges[[#This Row],[Vertex 1]],GroupVertices[Vertex],0)),1,1,"")</f>
        <v>5</v>
      </c>
      <c r="BD194" s="80" t="str">
        <f>REPLACE(INDEX(GroupVertices[Group],MATCH(Edges[[#This Row],[Vertex 2]],GroupVertices[Vertex],0)),1,1,"")</f>
        <v>5</v>
      </c>
    </row>
    <row r="195" spans="1:56" ht="15">
      <c r="A195" s="66" t="s">
        <v>310</v>
      </c>
      <c r="B195" s="66" t="s">
        <v>310</v>
      </c>
      <c r="C195" s="67"/>
      <c r="D195" s="68"/>
      <c r="E195" s="69"/>
      <c r="F195" s="70"/>
      <c r="G195" s="67"/>
      <c r="H195" s="71"/>
      <c r="I195" s="72"/>
      <c r="J195" s="72"/>
      <c r="K195" s="34" t="s">
        <v>65</v>
      </c>
      <c r="L195" s="79">
        <v>195</v>
      </c>
      <c r="M195" s="79"/>
      <c r="N195" s="74"/>
      <c r="O195" s="81" t="s">
        <v>178</v>
      </c>
      <c r="P195" s="83">
        <v>43661.76155092593</v>
      </c>
      <c r="Q195" s="81" t="s">
        <v>711</v>
      </c>
      <c r="R195" s="85" t="s">
        <v>795</v>
      </c>
      <c r="S195" s="81" t="s">
        <v>811</v>
      </c>
      <c r="T195" s="81" t="s">
        <v>820</v>
      </c>
      <c r="U195" s="81"/>
      <c r="V195" s="85" t="s">
        <v>1002</v>
      </c>
      <c r="W195" s="83">
        <v>43661.76155092593</v>
      </c>
      <c r="X195" s="87">
        <v>43661</v>
      </c>
      <c r="Y195" s="89" t="s">
        <v>1262</v>
      </c>
      <c r="Z195" s="85" t="s">
        <v>1688</v>
      </c>
      <c r="AA195" s="81"/>
      <c r="AB195" s="81"/>
      <c r="AC195" s="89" t="s">
        <v>2153</v>
      </c>
      <c r="AD195" s="81"/>
      <c r="AE195" s="81" t="b">
        <v>0</v>
      </c>
      <c r="AF195" s="81">
        <v>0</v>
      </c>
      <c r="AG195" s="89" t="s">
        <v>2530</v>
      </c>
      <c r="AH195" s="81" t="b">
        <v>1</v>
      </c>
      <c r="AI195" s="81" t="s">
        <v>2546</v>
      </c>
      <c r="AJ195" s="81"/>
      <c r="AK195" s="89" t="s">
        <v>2552</v>
      </c>
      <c r="AL195" s="81" t="b">
        <v>0</v>
      </c>
      <c r="AM195" s="81">
        <v>3</v>
      </c>
      <c r="AN195" s="89" t="s">
        <v>2530</v>
      </c>
      <c r="AO195" s="81" t="s">
        <v>2560</v>
      </c>
      <c r="AP195" s="81" t="b">
        <v>0</v>
      </c>
      <c r="AQ195" s="89" t="s">
        <v>2153</v>
      </c>
      <c r="AR195" s="81" t="s">
        <v>178</v>
      </c>
      <c r="AS195" s="81">
        <v>0</v>
      </c>
      <c r="AT195" s="81">
        <v>0</v>
      </c>
      <c r="AU195" s="81"/>
      <c r="AV195" s="81"/>
      <c r="AW195" s="81"/>
      <c r="AX195" s="81"/>
      <c r="AY195" s="81"/>
      <c r="AZ195" s="81"/>
      <c r="BA195" s="81"/>
      <c r="BB195" s="81"/>
      <c r="BC195" s="80" t="str">
        <f>REPLACE(INDEX(GroupVertices[Group],MATCH(Edges[[#This Row],[Vertex 1]],GroupVertices[Vertex],0)),1,1,"")</f>
        <v>34</v>
      </c>
      <c r="BD195" s="80" t="str">
        <f>REPLACE(INDEX(GroupVertices[Group],MATCH(Edges[[#This Row],[Vertex 2]],GroupVertices[Vertex],0)),1,1,"")</f>
        <v>34</v>
      </c>
    </row>
    <row r="196" spans="1:56" ht="15">
      <c r="A196" s="66" t="s">
        <v>311</v>
      </c>
      <c r="B196" s="66" t="s">
        <v>310</v>
      </c>
      <c r="C196" s="67"/>
      <c r="D196" s="68"/>
      <c r="E196" s="69"/>
      <c r="F196" s="70"/>
      <c r="G196" s="67"/>
      <c r="H196" s="71"/>
      <c r="I196" s="72"/>
      <c r="J196" s="72"/>
      <c r="K196" s="34" t="s">
        <v>65</v>
      </c>
      <c r="L196" s="79">
        <v>196</v>
      </c>
      <c r="M196" s="79"/>
      <c r="N196" s="74"/>
      <c r="O196" s="81" t="s">
        <v>669</v>
      </c>
      <c r="P196" s="83">
        <v>43661.765497685185</v>
      </c>
      <c r="Q196" s="81" t="s">
        <v>711</v>
      </c>
      <c r="R196" s="85" t="s">
        <v>795</v>
      </c>
      <c r="S196" s="81" t="s">
        <v>811</v>
      </c>
      <c r="T196" s="81" t="s">
        <v>820</v>
      </c>
      <c r="U196" s="81"/>
      <c r="V196" s="85" t="s">
        <v>1003</v>
      </c>
      <c r="W196" s="83">
        <v>43661.765497685185</v>
      </c>
      <c r="X196" s="87">
        <v>43661</v>
      </c>
      <c r="Y196" s="89" t="s">
        <v>1261</v>
      </c>
      <c r="Z196" s="85" t="s">
        <v>1689</v>
      </c>
      <c r="AA196" s="81"/>
      <c r="AB196" s="81"/>
      <c r="AC196" s="89" t="s">
        <v>2154</v>
      </c>
      <c r="AD196" s="81"/>
      <c r="AE196" s="81" t="b">
        <v>0</v>
      </c>
      <c r="AF196" s="81">
        <v>0</v>
      </c>
      <c r="AG196" s="89" t="s">
        <v>2530</v>
      </c>
      <c r="AH196" s="81" t="b">
        <v>1</v>
      </c>
      <c r="AI196" s="81" t="s">
        <v>2546</v>
      </c>
      <c r="AJ196" s="81"/>
      <c r="AK196" s="89" t="s">
        <v>2552</v>
      </c>
      <c r="AL196" s="81" t="b">
        <v>0</v>
      </c>
      <c r="AM196" s="81">
        <v>3</v>
      </c>
      <c r="AN196" s="89" t="s">
        <v>2153</v>
      </c>
      <c r="AO196" s="81" t="s">
        <v>2559</v>
      </c>
      <c r="AP196" s="81" t="b">
        <v>0</v>
      </c>
      <c r="AQ196" s="89" t="s">
        <v>2153</v>
      </c>
      <c r="AR196" s="81" t="s">
        <v>178</v>
      </c>
      <c r="AS196" s="81">
        <v>0</v>
      </c>
      <c r="AT196" s="81">
        <v>0</v>
      </c>
      <c r="AU196" s="81"/>
      <c r="AV196" s="81"/>
      <c r="AW196" s="81"/>
      <c r="AX196" s="81"/>
      <c r="AY196" s="81"/>
      <c r="AZ196" s="81"/>
      <c r="BA196" s="81"/>
      <c r="BB196" s="81"/>
      <c r="BC196" s="80" t="str">
        <f>REPLACE(INDEX(GroupVertices[Group],MATCH(Edges[[#This Row],[Vertex 1]],GroupVertices[Vertex],0)),1,1,"")</f>
        <v>34</v>
      </c>
      <c r="BD196" s="80" t="str">
        <f>REPLACE(INDEX(GroupVertices[Group],MATCH(Edges[[#This Row],[Vertex 2]],GroupVertices[Vertex],0)),1,1,"")</f>
        <v>34</v>
      </c>
    </row>
    <row r="197" spans="1:56" ht="15">
      <c r="A197" s="66" t="s">
        <v>312</v>
      </c>
      <c r="B197" s="66" t="s">
        <v>577</v>
      </c>
      <c r="C197" s="67"/>
      <c r="D197" s="68"/>
      <c r="E197" s="69"/>
      <c r="F197" s="70"/>
      <c r="G197" s="67"/>
      <c r="H197" s="71"/>
      <c r="I197" s="72"/>
      <c r="J197" s="72"/>
      <c r="K197" s="34" t="s">
        <v>65</v>
      </c>
      <c r="L197" s="79">
        <v>197</v>
      </c>
      <c r="M197" s="79"/>
      <c r="N197" s="74"/>
      <c r="O197" s="81" t="s">
        <v>669</v>
      </c>
      <c r="P197" s="83">
        <v>43661.76565972222</v>
      </c>
      <c r="Q197" s="81" t="s">
        <v>674</v>
      </c>
      <c r="R197" s="81"/>
      <c r="S197" s="81"/>
      <c r="T197" s="81" t="s">
        <v>820</v>
      </c>
      <c r="U197" s="81"/>
      <c r="V197" s="85" t="s">
        <v>1004</v>
      </c>
      <c r="W197" s="83">
        <v>43661.76565972222</v>
      </c>
      <c r="X197" s="87">
        <v>43661</v>
      </c>
      <c r="Y197" s="89" t="s">
        <v>1263</v>
      </c>
      <c r="Z197" s="85" t="s">
        <v>1690</v>
      </c>
      <c r="AA197" s="81"/>
      <c r="AB197" s="81"/>
      <c r="AC197" s="89" t="s">
        <v>2155</v>
      </c>
      <c r="AD197" s="81"/>
      <c r="AE197" s="81" t="b">
        <v>0</v>
      </c>
      <c r="AF197" s="81">
        <v>0</v>
      </c>
      <c r="AG197" s="89" t="s">
        <v>2530</v>
      </c>
      <c r="AH197" s="81" t="b">
        <v>0</v>
      </c>
      <c r="AI197" s="81" t="s">
        <v>2546</v>
      </c>
      <c r="AJ197" s="81"/>
      <c r="AK197" s="89" t="s">
        <v>2530</v>
      </c>
      <c r="AL197" s="81" t="b">
        <v>0</v>
      </c>
      <c r="AM197" s="81">
        <v>231</v>
      </c>
      <c r="AN197" s="89" t="s">
        <v>2443</v>
      </c>
      <c r="AO197" s="81" t="s">
        <v>2559</v>
      </c>
      <c r="AP197" s="81" t="b">
        <v>0</v>
      </c>
      <c r="AQ197" s="89" t="s">
        <v>2443</v>
      </c>
      <c r="AR197" s="81" t="s">
        <v>178</v>
      </c>
      <c r="AS197" s="81">
        <v>0</v>
      </c>
      <c r="AT197" s="81">
        <v>0</v>
      </c>
      <c r="AU197" s="81"/>
      <c r="AV197" s="81"/>
      <c r="AW197" s="81"/>
      <c r="AX197" s="81"/>
      <c r="AY197" s="81"/>
      <c r="AZ197" s="81"/>
      <c r="BA197" s="81"/>
      <c r="BB197" s="81"/>
      <c r="BC197" s="80" t="str">
        <f>REPLACE(INDEX(GroupVertices[Group],MATCH(Edges[[#This Row],[Vertex 1]],GroupVertices[Vertex],0)),1,1,"")</f>
        <v>5</v>
      </c>
      <c r="BD197" s="80" t="str">
        <f>REPLACE(INDEX(GroupVertices[Group],MATCH(Edges[[#This Row],[Vertex 2]],GroupVertices[Vertex],0)),1,1,"")</f>
        <v>5</v>
      </c>
    </row>
    <row r="198" spans="1:56" ht="15">
      <c r="A198" s="66" t="s">
        <v>312</v>
      </c>
      <c r="B198" s="66" t="s">
        <v>629</v>
      </c>
      <c r="C198" s="67"/>
      <c r="D198" s="68"/>
      <c r="E198" s="69"/>
      <c r="F198" s="70"/>
      <c r="G198" s="67"/>
      <c r="H198" s="71"/>
      <c r="I198" s="72"/>
      <c r="J198" s="72"/>
      <c r="K198" s="34" t="s">
        <v>65</v>
      </c>
      <c r="L198" s="79">
        <v>198</v>
      </c>
      <c r="M198" s="79"/>
      <c r="N198" s="74"/>
      <c r="O198" s="81" t="s">
        <v>670</v>
      </c>
      <c r="P198" s="83">
        <v>43661.76565972222</v>
      </c>
      <c r="Q198" s="81" t="s">
        <v>674</v>
      </c>
      <c r="R198" s="81"/>
      <c r="S198" s="81"/>
      <c r="T198" s="81" t="s">
        <v>820</v>
      </c>
      <c r="U198" s="81"/>
      <c r="V198" s="85" t="s">
        <v>1004</v>
      </c>
      <c r="W198" s="83">
        <v>43661.76565972222</v>
      </c>
      <c r="X198" s="87">
        <v>43661</v>
      </c>
      <c r="Y198" s="89" t="s">
        <v>1263</v>
      </c>
      <c r="Z198" s="85" t="s">
        <v>1690</v>
      </c>
      <c r="AA198" s="81"/>
      <c r="AB198" s="81"/>
      <c r="AC198" s="89" t="s">
        <v>2155</v>
      </c>
      <c r="AD198" s="81"/>
      <c r="AE198" s="81" t="b">
        <v>0</v>
      </c>
      <c r="AF198" s="81">
        <v>0</v>
      </c>
      <c r="AG198" s="89" t="s">
        <v>2530</v>
      </c>
      <c r="AH198" s="81" t="b">
        <v>0</v>
      </c>
      <c r="AI198" s="81" t="s">
        <v>2546</v>
      </c>
      <c r="AJ198" s="81"/>
      <c r="AK198" s="89" t="s">
        <v>2530</v>
      </c>
      <c r="AL198" s="81" t="b">
        <v>0</v>
      </c>
      <c r="AM198" s="81">
        <v>231</v>
      </c>
      <c r="AN198" s="89" t="s">
        <v>2443</v>
      </c>
      <c r="AO198" s="81" t="s">
        <v>2559</v>
      </c>
      <c r="AP198" s="81" t="b">
        <v>0</v>
      </c>
      <c r="AQ198" s="89" t="s">
        <v>2443</v>
      </c>
      <c r="AR198" s="81" t="s">
        <v>178</v>
      </c>
      <c r="AS198" s="81">
        <v>0</v>
      </c>
      <c r="AT198" s="81">
        <v>0</v>
      </c>
      <c r="AU198" s="81"/>
      <c r="AV198" s="81"/>
      <c r="AW198" s="81"/>
      <c r="AX198" s="81"/>
      <c r="AY198" s="81"/>
      <c r="AZ198" s="81"/>
      <c r="BA198" s="81"/>
      <c r="BB198" s="81"/>
      <c r="BC198" s="80" t="str">
        <f>REPLACE(INDEX(GroupVertices[Group],MATCH(Edges[[#This Row],[Vertex 1]],GroupVertices[Vertex],0)),1,1,"")</f>
        <v>5</v>
      </c>
      <c r="BD198" s="80" t="str">
        <f>REPLACE(INDEX(GroupVertices[Group],MATCH(Edges[[#This Row],[Vertex 2]],GroupVertices[Vertex],0)),1,1,"")</f>
        <v>5</v>
      </c>
    </row>
    <row r="199" spans="1:56" ht="15">
      <c r="A199" s="66" t="s">
        <v>313</v>
      </c>
      <c r="B199" s="66" t="s">
        <v>577</v>
      </c>
      <c r="C199" s="67"/>
      <c r="D199" s="68"/>
      <c r="E199" s="69"/>
      <c r="F199" s="70"/>
      <c r="G199" s="67"/>
      <c r="H199" s="71"/>
      <c r="I199" s="72"/>
      <c r="J199" s="72"/>
      <c r="K199" s="34" t="s">
        <v>65</v>
      </c>
      <c r="L199" s="79">
        <v>199</v>
      </c>
      <c r="M199" s="79"/>
      <c r="N199" s="74"/>
      <c r="O199" s="81" t="s">
        <v>669</v>
      </c>
      <c r="P199" s="83">
        <v>43661.76568287037</v>
      </c>
      <c r="Q199" s="81" t="s">
        <v>674</v>
      </c>
      <c r="R199" s="81"/>
      <c r="S199" s="81"/>
      <c r="T199" s="81" t="s">
        <v>820</v>
      </c>
      <c r="U199" s="81"/>
      <c r="V199" s="85" t="s">
        <v>1005</v>
      </c>
      <c r="W199" s="83">
        <v>43661.76568287037</v>
      </c>
      <c r="X199" s="87">
        <v>43661</v>
      </c>
      <c r="Y199" s="89" t="s">
        <v>1264</v>
      </c>
      <c r="Z199" s="85" t="s">
        <v>1691</v>
      </c>
      <c r="AA199" s="81"/>
      <c r="AB199" s="81"/>
      <c r="AC199" s="89" t="s">
        <v>2156</v>
      </c>
      <c r="AD199" s="81"/>
      <c r="AE199" s="81" t="b">
        <v>0</v>
      </c>
      <c r="AF199" s="81">
        <v>0</v>
      </c>
      <c r="AG199" s="89" t="s">
        <v>2530</v>
      </c>
      <c r="AH199" s="81" t="b">
        <v>0</v>
      </c>
      <c r="AI199" s="81" t="s">
        <v>2546</v>
      </c>
      <c r="AJ199" s="81"/>
      <c r="AK199" s="89" t="s">
        <v>2530</v>
      </c>
      <c r="AL199" s="81" t="b">
        <v>0</v>
      </c>
      <c r="AM199" s="81">
        <v>231</v>
      </c>
      <c r="AN199" s="89" t="s">
        <v>2443</v>
      </c>
      <c r="AO199" s="81" t="s">
        <v>2559</v>
      </c>
      <c r="AP199" s="81" t="b">
        <v>0</v>
      </c>
      <c r="AQ199" s="89" t="s">
        <v>2443</v>
      </c>
      <c r="AR199" s="81" t="s">
        <v>178</v>
      </c>
      <c r="AS199" s="81">
        <v>0</v>
      </c>
      <c r="AT199" s="81">
        <v>0</v>
      </c>
      <c r="AU199" s="81"/>
      <c r="AV199" s="81"/>
      <c r="AW199" s="81"/>
      <c r="AX199" s="81"/>
      <c r="AY199" s="81"/>
      <c r="AZ199" s="81"/>
      <c r="BA199" s="81"/>
      <c r="BB199" s="81"/>
      <c r="BC199" s="80" t="str">
        <f>REPLACE(INDEX(GroupVertices[Group],MATCH(Edges[[#This Row],[Vertex 1]],GroupVertices[Vertex],0)),1,1,"")</f>
        <v>5</v>
      </c>
      <c r="BD199" s="80" t="str">
        <f>REPLACE(INDEX(GroupVertices[Group],MATCH(Edges[[#This Row],[Vertex 2]],GroupVertices[Vertex],0)),1,1,"")</f>
        <v>5</v>
      </c>
    </row>
    <row r="200" spans="1:56" ht="15">
      <c r="A200" s="66" t="s">
        <v>313</v>
      </c>
      <c r="B200" s="66" t="s">
        <v>629</v>
      </c>
      <c r="C200" s="67"/>
      <c r="D200" s="68"/>
      <c r="E200" s="69"/>
      <c r="F200" s="70"/>
      <c r="G200" s="67"/>
      <c r="H200" s="71"/>
      <c r="I200" s="72"/>
      <c r="J200" s="72"/>
      <c r="K200" s="34" t="s">
        <v>65</v>
      </c>
      <c r="L200" s="79">
        <v>200</v>
      </c>
      <c r="M200" s="79"/>
      <c r="N200" s="74"/>
      <c r="O200" s="81" t="s">
        <v>670</v>
      </c>
      <c r="P200" s="83">
        <v>43661.76568287037</v>
      </c>
      <c r="Q200" s="81" t="s">
        <v>674</v>
      </c>
      <c r="R200" s="81"/>
      <c r="S200" s="81"/>
      <c r="T200" s="81" t="s">
        <v>820</v>
      </c>
      <c r="U200" s="81"/>
      <c r="V200" s="85" t="s">
        <v>1005</v>
      </c>
      <c r="W200" s="83">
        <v>43661.76568287037</v>
      </c>
      <c r="X200" s="87">
        <v>43661</v>
      </c>
      <c r="Y200" s="89" t="s">
        <v>1264</v>
      </c>
      <c r="Z200" s="85" t="s">
        <v>1691</v>
      </c>
      <c r="AA200" s="81"/>
      <c r="AB200" s="81"/>
      <c r="AC200" s="89" t="s">
        <v>2156</v>
      </c>
      <c r="AD200" s="81"/>
      <c r="AE200" s="81" t="b">
        <v>0</v>
      </c>
      <c r="AF200" s="81">
        <v>0</v>
      </c>
      <c r="AG200" s="89" t="s">
        <v>2530</v>
      </c>
      <c r="AH200" s="81" t="b">
        <v>0</v>
      </c>
      <c r="AI200" s="81" t="s">
        <v>2546</v>
      </c>
      <c r="AJ200" s="81"/>
      <c r="AK200" s="89" t="s">
        <v>2530</v>
      </c>
      <c r="AL200" s="81" t="b">
        <v>0</v>
      </c>
      <c r="AM200" s="81">
        <v>231</v>
      </c>
      <c r="AN200" s="89" t="s">
        <v>2443</v>
      </c>
      <c r="AO200" s="81" t="s">
        <v>2559</v>
      </c>
      <c r="AP200" s="81" t="b">
        <v>0</v>
      </c>
      <c r="AQ200" s="89" t="s">
        <v>2443</v>
      </c>
      <c r="AR200" s="81" t="s">
        <v>178</v>
      </c>
      <c r="AS200" s="81">
        <v>0</v>
      </c>
      <c r="AT200" s="81">
        <v>0</v>
      </c>
      <c r="AU200" s="81"/>
      <c r="AV200" s="81"/>
      <c r="AW200" s="81"/>
      <c r="AX200" s="81"/>
      <c r="AY200" s="81"/>
      <c r="AZ200" s="81"/>
      <c r="BA200" s="81"/>
      <c r="BB200" s="81"/>
      <c r="BC200" s="80" t="str">
        <f>REPLACE(INDEX(GroupVertices[Group],MATCH(Edges[[#This Row],[Vertex 1]],GroupVertices[Vertex],0)),1,1,"")</f>
        <v>5</v>
      </c>
      <c r="BD200" s="80" t="str">
        <f>REPLACE(INDEX(GroupVertices[Group],MATCH(Edges[[#This Row],[Vertex 2]],GroupVertices[Vertex],0)),1,1,"")</f>
        <v>5</v>
      </c>
    </row>
    <row r="201" spans="1:56" ht="15">
      <c r="A201" s="66" t="s">
        <v>314</v>
      </c>
      <c r="B201" s="66" t="s">
        <v>593</v>
      </c>
      <c r="C201" s="67"/>
      <c r="D201" s="68"/>
      <c r="E201" s="69"/>
      <c r="F201" s="70"/>
      <c r="G201" s="67"/>
      <c r="H201" s="71"/>
      <c r="I201" s="72"/>
      <c r="J201" s="72"/>
      <c r="K201" s="34" t="s">
        <v>65</v>
      </c>
      <c r="L201" s="79">
        <v>201</v>
      </c>
      <c r="M201" s="79"/>
      <c r="N201" s="74"/>
      <c r="O201" s="81" t="s">
        <v>669</v>
      </c>
      <c r="P201" s="83">
        <v>43661.76571759259</v>
      </c>
      <c r="Q201" s="81" t="s">
        <v>712</v>
      </c>
      <c r="R201" s="85" t="s">
        <v>799</v>
      </c>
      <c r="S201" s="81" t="s">
        <v>811</v>
      </c>
      <c r="T201" s="81" t="s">
        <v>821</v>
      </c>
      <c r="U201" s="81"/>
      <c r="V201" s="85" t="s">
        <v>1006</v>
      </c>
      <c r="W201" s="83">
        <v>43661.76571759259</v>
      </c>
      <c r="X201" s="87">
        <v>43661</v>
      </c>
      <c r="Y201" s="89" t="s">
        <v>1265</v>
      </c>
      <c r="Z201" s="85" t="s">
        <v>1692</v>
      </c>
      <c r="AA201" s="81"/>
      <c r="AB201" s="81"/>
      <c r="AC201" s="89" t="s">
        <v>2157</v>
      </c>
      <c r="AD201" s="81"/>
      <c r="AE201" s="81" t="b">
        <v>0</v>
      </c>
      <c r="AF201" s="81">
        <v>0</v>
      </c>
      <c r="AG201" s="89" t="s">
        <v>2530</v>
      </c>
      <c r="AH201" s="81" t="b">
        <v>1</v>
      </c>
      <c r="AI201" s="81" t="s">
        <v>2546</v>
      </c>
      <c r="AJ201" s="81"/>
      <c r="AK201" s="89" t="s">
        <v>2553</v>
      </c>
      <c r="AL201" s="81" t="b">
        <v>0</v>
      </c>
      <c r="AM201" s="81">
        <v>108</v>
      </c>
      <c r="AN201" s="89" t="s">
        <v>2479</v>
      </c>
      <c r="AO201" s="81" t="s">
        <v>2559</v>
      </c>
      <c r="AP201" s="81" t="b">
        <v>0</v>
      </c>
      <c r="AQ201" s="89" t="s">
        <v>2479</v>
      </c>
      <c r="AR201" s="81" t="s">
        <v>178</v>
      </c>
      <c r="AS201" s="81">
        <v>0</v>
      </c>
      <c r="AT201" s="81">
        <v>0</v>
      </c>
      <c r="AU201" s="81"/>
      <c r="AV201" s="81"/>
      <c r="AW201" s="81"/>
      <c r="AX201" s="81"/>
      <c r="AY201" s="81"/>
      <c r="AZ201" s="81"/>
      <c r="BA201" s="81"/>
      <c r="BB201" s="81"/>
      <c r="BC201" s="80" t="str">
        <f>REPLACE(INDEX(GroupVertices[Group],MATCH(Edges[[#This Row],[Vertex 1]],GroupVertices[Vertex],0)),1,1,"")</f>
        <v>8</v>
      </c>
      <c r="BD201" s="80" t="str">
        <f>REPLACE(INDEX(GroupVertices[Group],MATCH(Edges[[#This Row],[Vertex 2]],GroupVertices[Vertex],0)),1,1,"")</f>
        <v>1</v>
      </c>
    </row>
    <row r="202" spans="1:56" ht="15">
      <c r="A202" s="66" t="s">
        <v>314</v>
      </c>
      <c r="B202" s="66" t="s">
        <v>630</v>
      </c>
      <c r="C202" s="67"/>
      <c r="D202" s="68"/>
      <c r="E202" s="69"/>
      <c r="F202" s="70"/>
      <c r="G202" s="67"/>
      <c r="H202" s="71"/>
      <c r="I202" s="72"/>
      <c r="J202" s="72"/>
      <c r="K202" s="34" t="s">
        <v>65</v>
      </c>
      <c r="L202" s="79">
        <v>202</v>
      </c>
      <c r="M202" s="79"/>
      <c r="N202" s="74"/>
      <c r="O202" s="81" t="s">
        <v>670</v>
      </c>
      <c r="P202" s="83">
        <v>43661.76571759259</v>
      </c>
      <c r="Q202" s="81" t="s">
        <v>712</v>
      </c>
      <c r="R202" s="85" t="s">
        <v>799</v>
      </c>
      <c r="S202" s="81" t="s">
        <v>811</v>
      </c>
      <c r="T202" s="81" t="s">
        <v>821</v>
      </c>
      <c r="U202" s="81"/>
      <c r="V202" s="85" t="s">
        <v>1006</v>
      </c>
      <c r="W202" s="83">
        <v>43661.76571759259</v>
      </c>
      <c r="X202" s="87">
        <v>43661</v>
      </c>
      <c r="Y202" s="89" t="s">
        <v>1265</v>
      </c>
      <c r="Z202" s="85" t="s">
        <v>1692</v>
      </c>
      <c r="AA202" s="81"/>
      <c r="AB202" s="81"/>
      <c r="AC202" s="89" t="s">
        <v>2157</v>
      </c>
      <c r="AD202" s="81"/>
      <c r="AE202" s="81" t="b">
        <v>0</v>
      </c>
      <c r="AF202" s="81">
        <v>0</v>
      </c>
      <c r="AG202" s="89" t="s">
        <v>2530</v>
      </c>
      <c r="AH202" s="81" t="b">
        <v>1</v>
      </c>
      <c r="AI202" s="81" t="s">
        <v>2546</v>
      </c>
      <c r="AJ202" s="81"/>
      <c r="AK202" s="89" t="s">
        <v>2553</v>
      </c>
      <c r="AL202" s="81" t="b">
        <v>0</v>
      </c>
      <c r="AM202" s="81">
        <v>108</v>
      </c>
      <c r="AN202" s="89" t="s">
        <v>2479</v>
      </c>
      <c r="AO202" s="81" t="s">
        <v>2559</v>
      </c>
      <c r="AP202" s="81" t="b">
        <v>0</v>
      </c>
      <c r="AQ202" s="89" t="s">
        <v>2479</v>
      </c>
      <c r="AR202" s="81" t="s">
        <v>178</v>
      </c>
      <c r="AS202" s="81">
        <v>0</v>
      </c>
      <c r="AT202" s="81">
        <v>0</v>
      </c>
      <c r="AU202" s="81"/>
      <c r="AV202" s="81"/>
      <c r="AW202" s="81"/>
      <c r="AX202" s="81"/>
      <c r="AY202" s="81"/>
      <c r="AZ202" s="81"/>
      <c r="BA202" s="81"/>
      <c r="BB202" s="81"/>
      <c r="BC202" s="80" t="str">
        <f>REPLACE(INDEX(GroupVertices[Group],MATCH(Edges[[#This Row],[Vertex 1]],GroupVertices[Vertex],0)),1,1,"")</f>
        <v>8</v>
      </c>
      <c r="BD202" s="80" t="str">
        <f>REPLACE(INDEX(GroupVertices[Group],MATCH(Edges[[#This Row],[Vertex 2]],GroupVertices[Vertex],0)),1,1,"")</f>
        <v>8</v>
      </c>
    </row>
    <row r="203" spans="1:56" ht="15">
      <c r="A203" s="66" t="s">
        <v>315</v>
      </c>
      <c r="B203" s="66" t="s">
        <v>638</v>
      </c>
      <c r="C203" s="67"/>
      <c r="D203" s="68"/>
      <c r="E203" s="69"/>
      <c r="F203" s="70"/>
      <c r="G203" s="67"/>
      <c r="H203" s="71"/>
      <c r="I203" s="72"/>
      <c r="J203" s="72"/>
      <c r="K203" s="34" t="s">
        <v>65</v>
      </c>
      <c r="L203" s="79">
        <v>203</v>
      </c>
      <c r="M203" s="79"/>
      <c r="N203" s="74"/>
      <c r="O203" s="81" t="s">
        <v>670</v>
      </c>
      <c r="P203" s="83">
        <v>43661.76578703704</v>
      </c>
      <c r="Q203" s="81" t="s">
        <v>713</v>
      </c>
      <c r="R203" s="85" t="s">
        <v>800</v>
      </c>
      <c r="S203" s="81" t="s">
        <v>811</v>
      </c>
      <c r="T203" s="81" t="s">
        <v>820</v>
      </c>
      <c r="U203" s="81"/>
      <c r="V203" s="85" t="s">
        <v>1007</v>
      </c>
      <c r="W203" s="83">
        <v>43661.76578703704</v>
      </c>
      <c r="X203" s="87">
        <v>43661</v>
      </c>
      <c r="Y203" s="89" t="s">
        <v>1266</v>
      </c>
      <c r="Z203" s="85" t="s">
        <v>1693</v>
      </c>
      <c r="AA203" s="81"/>
      <c r="AB203" s="81"/>
      <c r="AC203" s="89" t="s">
        <v>2158</v>
      </c>
      <c r="AD203" s="81"/>
      <c r="AE203" s="81" t="b">
        <v>0</v>
      </c>
      <c r="AF203" s="81">
        <v>2</v>
      </c>
      <c r="AG203" s="89" t="s">
        <v>2530</v>
      </c>
      <c r="AH203" s="81" t="b">
        <v>1</v>
      </c>
      <c r="AI203" s="81" t="s">
        <v>2546</v>
      </c>
      <c r="AJ203" s="81"/>
      <c r="AK203" s="89" t="s">
        <v>2554</v>
      </c>
      <c r="AL203" s="81" t="b">
        <v>0</v>
      </c>
      <c r="AM203" s="81">
        <v>0</v>
      </c>
      <c r="AN203" s="89" t="s">
        <v>2530</v>
      </c>
      <c r="AO203" s="81" t="s">
        <v>2559</v>
      </c>
      <c r="AP203" s="81" t="b">
        <v>0</v>
      </c>
      <c r="AQ203" s="89" t="s">
        <v>2158</v>
      </c>
      <c r="AR203" s="81" t="s">
        <v>178</v>
      </c>
      <c r="AS203" s="81">
        <v>0</v>
      </c>
      <c r="AT203" s="81">
        <v>0</v>
      </c>
      <c r="AU203" s="81"/>
      <c r="AV203" s="81"/>
      <c r="AW203" s="81"/>
      <c r="AX203" s="81"/>
      <c r="AY203" s="81"/>
      <c r="AZ203" s="81"/>
      <c r="BA203" s="81"/>
      <c r="BB203" s="81"/>
      <c r="BC203" s="80" t="str">
        <f>REPLACE(INDEX(GroupVertices[Group],MATCH(Edges[[#This Row],[Vertex 1]],GroupVertices[Vertex],0)),1,1,"")</f>
        <v>18</v>
      </c>
      <c r="BD203" s="80" t="str">
        <f>REPLACE(INDEX(GroupVertices[Group],MATCH(Edges[[#This Row],[Vertex 2]],GroupVertices[Vertex],0)),1,1,"")</f>
        <v>18</v>
      </c>
    </row>
    <row r="204" spans="1:56" ht="15">
      <c r="A204" s="66" t="s">
        <v>316</v>
      </c>
      <c r="B204" s="66" t="s">
        <v>316</v>
      </c>
      <c r="C204" s="67"/>
      <c r="D204" s="68"/>
      <c r="E204" s="69"/>
      <c r="F204" s="70"/>
      <c r="G204" s="67"/>
      <c r="H204" s="71"/>
      <c r="I204" s="72"/>
      <c r="J204" s="72"/>
      <c r="K204" s="34" t="s">
        <v>65</v>
      </c>
      <c r="L204" s="79">
        <v>204</v>
      </c>
      <c r="M204" s="79"/>
      <c r="N204" s="74"/>
      <c r="O204" s="81" t="s">
        <v>178</v>
      </c>
      <c r="P204" s="83">
        <v>43661.765810185185</v>
      </c>
      <c r="Q204" s="81" t="s">
        <v>714</v>
      </c>
      <c r="R204" s="81"/>
      <c r="S204" s="81"/>
      <c r="T204" s="81" t="s">
        <v>820</v>
      </c>
      <c r="U204" s="85" t="s">
        <v>873</v>
      </c>
      <c r="V204" s="85" t="s">
        <v>873</v>
      </c>
      <c r="W204" s="83">
        <v>43661.765810185185</v>
      </c>
      <c r="X204" s="87">
        <v>43661</v>
      </c>
      <c r="Y204" s="89" t="s">
        <v>1267</v>
      </c>
      <c r="Z204" s="85" t="s">
        <v>1694</v>
      </c>
      <c r="AA204" s="81"/>
      <c r="AB204" s="81"/>
      <c r="AC204" s="89" t="s">
        <v>2159</v>
      </c>
      <c r="AD204" s="81"/>
      <c r="AE204" s="81" t="b">
        <v>0</v>
      </c>
      <c r="AF204" s="81">
        <v>0</v>
      </c>
      <c r="AG204" s="89" t="s">
        <v>2530</v>
      </c>
      <c r="AH204" s="81" t="b">
        <v>0</v>
      </c>
      <c r="AI204" s="81" t="s">
        <v>2546</v>
      </c>
      <c r="AJ204" s="81"/>
      <c r="AK204" s="89" t="s">
        <v>2530</v>
      </c>
      <c r="AL204" s="81" t="b">
        <v>0</v>
      </c>
      <c r="AM204" s="81">
        <v>0</v>
      </c>
      <c r="AN204" s="89" t="s">
        <v>2530</v>
      </c>
      <c r="AO204" s="81" t="s">
        <v>2561</v>
      </c>
      <c r="AP204" s="81" t="b">
        <v>0</v>
      </c>
      <c r="AQ204" s="89" t="s">
        <v>2159</v>
      </c>
      <c r="AR204" s="81" t="s">
        <v>178</v>
      </c>
      <c r="AS204" s="81">
        <v>0</v>
      </c>
      <c r="AT204" s="81">
        <v>0</v>
      </c>
      <c r="AU204" s="81"/>
      <c r="AV204" s="81"/>
      <c r="AW204" s="81"/>
      <c r="AX204" s="81"/>
      <c r="AY204" s="81"/>
      <c r="AZ204" s="81"/>
      <c r="BA204" s="81"/>
      <c r="BB204" s="81"/>
      <c r="BC204" s="80" t="str">
        <f>REPLACE(INDEX(GroupVertices[Group],MATCH(Edges[[#This Row],[Vertex 1]],GroupVertices[Vertex],0)),1,1,"")</f>
        <v>6</v>
      </c>
      <c r="BD204" s="80" t="str">
        <f>REPLACE(INDEX(GroupVertices[Group],MATCH(Edges[[#This Row],[Vertex 2]],GroupVertices[Vertex],0)),1,1,"")</f>
        <v>6</v>
      </c>
    </row>
    <row r="205" spans="1:56" ht="15">
      <c r="A205" s="66" t="s">
        <v>317</v>
      </c>
      <c r="B205" s="66" t="s">
        <v>616</v>
      </c>
      <c r="C205" s="67"/>
      <c r="D205" s="68"/>
      <c r="E205" s="69"/>
      <c r="F205" s="70"/>
      <c r="G205" s="67"/>
      <c r="H205" s="71"/>
      <c r="I205" s="72"/>
      <c r="J205" s="72"/>
      <c r="K205" s="34" t="s">
        <v>65</v>
      </c>
      <c r="L205" s="79">
        <v>205</v>
      </c>
      <c r="M205" s="79"/>
      <c r="N205" s="74"/>
      <c r="O205" s="81" t="s">
        <v>669</v>
      </c>
      <c r="P205" s="83">
        <v>43661.76583333333</v>
      </c>
      <c r="Q205" s="81" t="s">
        <v>697</v>
      </c>
      <c r="R205" s="85" t="s">
        <v>5497</v>
      </c>
      <c r="S205" s="81" t="s">
        <v>5518</v>
      </c>
      <c r="T205" s="81" t="s">
        <v>820</v>
      </c>
      <c r="U205" s="81"/>
      <c r="V205" s="85" t="s">
        <v>1008</v>
      </c>
      <c r="W205" s="83">
        <v>43661.76583333333</v>
      </c>
      <c r="X205" s="87">
        <v>43661</v>
      </c>
      <c r="Y205" s="89" t="s">
        <v>1268</v>
      </c>
      <c r="Z205" s="85" t="s">
        <v>1695</v>
      </c>
      <c r="AA205" s="81"/>
      <c r="AB205" s="81"/>
      <c r="AC205" s="89" t="s">
        <v>2160</v>
      </c>
      <c r="AD205" s="81"/>
      <c r="AE205" s="81" t="b">
        <v>0</v>
      </c>
      <c r="AF205" s="81">
        <v>0</v>
      </c>
      <c r="AG205" s="89" t="s">
        <v>2530</v>
      </c>
      <c r="AH205" s="81" t="b">
        <v>0</v>
      </c>
      <c r="AI205" s="81" t="s">
        <v>2546</v>
      </c>
      <c r="AJ205" s="81"/>
      <c r="AK205" s="89" t="s">
        <v>2530</v>
      </c>
      <c r="AL205" s="81" t="b">
        <v>0</v>
      </c>
      <c r="AM205" s="81">
        <v>93</v>
      </c>
      <c r="AN205" s="89" t="s">
        <v>2504</v>
      </c>
      <c r="AO205" s="81" t="s">
        <v>2559</v>
      </c>
      <c r="AP205" s="81" t="b">
        <v>0</v>
      </c>
      <c r="AQ205" s="89" t="s">
        <v>2504</v>
      </c>
      <c r="AR205" s="81" t="s">
        <v>178</v>
      </c>
      <c r="AS205" s="81">
        <v>0</v>
      </c>
      <c r="AT205" s="81">
        <v>0</v>
      </c>
      <c r="AU205" s="81"/>
      <c r="AV205" s="81"/>
      <c r="AW205" s="81"/>
      <c r="AX205" s="81"/>
      <c r="AY205" s="81"/>
      <c r="AZ205" s="81"/>
      <c r="BA205" s="81"/>
      <c r="BB205" s="81"/>
      <c r="BC205" s="80" t="str">
        <f>REPLACE(INDEX(GroupVertices[Group],MATCH(Edges[[#This Row],[Vertex 1]],GroupVertices[Vertex],0)),1,1,"")</f>
        <v>3</v>
      </c>
      <c r="BD205" s="80" t="str">
        <f>REPLACE(INDEX(GroupVertices[Group],MATCH(Edges[[#This Row],[Vertex 2]],GroupVertices[Vertex],0)),1,1,"")</f>
        <v>3</v>
      </c>
    </row>
    <row r="206" spans="1:56" ht="15">
      <c r="A206" s="66" t="s">
        <v>318</v>
      </c>
      <c r="B206" s="66" t="s">
        <v>616</v>
      </c>
      <c r="C206" s="67"/>
      <c r="D206" s="68"/>
      <c r="E206" s="69"/>
      <c r="F206" s="70"/>
      <c r="G206" s="67"/>
      <c r="H206" s="71"/>
      <c r="I206" s="72"/>
      <c r="J206" s="72"/>
      <c r="K206" s="34" t="s">
        <v>65</v>
      </c>
      <c r="L206" s="79">
        <v>206</v>
      </c>
      <c r="M206" s="79"/>
      <c r="N206" s="74"/>
      <c r="O206" s="81" t="s">
        <v>669</v>
      </c>
      <c r="P206" s="83">
        <v>43661.7658912037</v>
      </c>
      <c r="Q206" s="81" t="s">
        <v>697</v>
      </c>
      <c r="R206" s="85" t="s">
        <v>5497</v>
      </c>
      <c r="S206" s="81" t="s">
        <v>5518</v>
      </c>
      <c r="T206" s="81" t="s">
        <v>820</v>
      </c>
      <c r="U206" s="81"/>
      <c r="V206" s="85" t="s">
        <v>1009</v>
      </c>
      <c r="W206" s="83">
        <v>43661.7658912037</v>
      </c>
      <c r="X206" s="87">
        <v>43661</v>
      </c>
      <c r="Y206" s="89" t="s">
        <v>1269</v>
      </c>
      <c r="Z206" s="85" t="s">
        <v>1696</v>
      </c>
      <c r="AA206" s="81"/>
      <c r="AB206" s="81"/>
      <c r="AC206" s="89" t="s">
        <v>2161</v>
      </c>
      <c r="AD206" s="81"/>
      <c r="AE206" s="81" t="b">
        <v>0</v>
      </c>
      <c r="AF206" s="81">
        <v>0</v>
      </c>
      <c r="AG206" s="89" t="s">
        <v>2530</v>
      </c>
      <c r="AH206" s="81" t="b">
        <v>0</v>
      </c>
      <c r="AI206" s="81" t="s">
        <v>2546</v>
      </c>
      <c r="AJ206" s="81"/>
      <c r="AK206" s="89" t="s">
        <v>2530</v>
      </c>
      <c r="AL206" s="81" t="b">
        <v>0</v>
      </c>
      <c r="AM206" s="81">
        <v>93</v>
      </c>
      <c r="AN206" s="89" t="s">
        <v>2504</v>
      </c>
      <c r="AO206" s="81" t="s">
        <v>2559</v>
      </c>
      <c r="AP206" s="81" t="b">
        <v>0</v>
      </c>
      <c r="AQ206" s="89" t="s">
        <v>2504</v>
      </c>
      <c r="AR206" s="81" t="s">
        <v>178</v>
      </c>
      <c r="AS206" s="81">
        <v>0</v>
      </c>
      <c r="AT206" s="81">
        <v>0</v>
      </c>
      <c r="AU206" s="81"/>
      <c r="AV206" s="81"/>
      <c r="AW206" s="81"/>
      <c r="AX206" s="81"/>
      <c r="AY206" s="81"/>
      <c r="AZ206" s="81"/>
      <c r="BA206" s="81"/>
      <c r="BB206" s="81"/>
      <c r="BC206" s="80" t="str">
        <f>REPLACE(INDEX(GroupVertices[Group],MATCH(Edges[[#This Row],[Vertex 1]],GroupVertices[Vertex],0)),1,1,"")</f>
        <v>3</v>
      </c>
      <c r="BD206" s="80" t="str">
        <f>REPLACE(INDEX(GroupVertices[Group],MATCH(Edges[[#This Row],[Vertex 2]],GroupVertices[Vertex],0)),1,1,"")</f>
        <v>3</v>
      </c>
    </row>
    <row r="207" spans="1:56" ht="15">
      <c r="A207" s="66" t="s">
        <v>319</v>
      </c>
      <c r="B207" s="66" t="s">
        <v>601</v>
      </c>
      <c r="C207" s="67"/>
      <c r="D207" s="68"/>
      <c r="E207" s="69"/>
      <c r="F207" s="70"/>
      <c r="G207" s="67"/>
      <c r="H207" s="71"/>
      <c r="I207" s="72"/>
      <c r="J207" s="72"/>
      <c r="K207" s="34" t="s">
        <v>65</v>
      </c>
      <c r="L207" s="79">
        <v>207</v>
      </c>
      <c r="M207" s="79"/>
      <c r="N207" s="74"/>
      <c r="O207" s="81" t="s">
        <v>669</v>
      </c>
      <c r="P207" s="83">
        <v>43661.76603009259</v>
      </c>
      <c r="Q207" s="81" t="s">
        <v>672</v>
      </c>
      <c r="R207" s="81"/>
      <c r="S207" s="81"/>
      <c r="T207" s="81" t="s">
        <v>820</v>
      </c>
      <c r="U207" s="81"/>
      <c r="V207" s="85" t="s">
        <v>1010</v>
      </c>
      <c r="W207" s="83">
        <v>43661.76603009259</v>
      </c>
      <c r="X207" s="87">
        <v>43661</v>
      </c>
      <c r="Y207" s="89" t="s">
        <v>1270</v>
      </c>
      <c r="Z207" s="85" t="s">
        <v>1697</v>
      </c>
      <c r="AA207" s="81"/>
      <c r="AB207" s="81"/>
      <c r="AC207" s="89" t="s">
        <v>2162</v>
      </c>
      <c r="AD207" s="81"/>
      <c r="AE207" s="81" t="b">
        <v>0</v>
      </c>
      <c r="AF207" s="81">
        <v>0</v>
      </c>
      <c r="AG207" s="89" t="s">
        <v>2530</v>
      </c>
      <c r="AH207" s="81" t="b">
        <v>0</v>
      </c>
      <c r="AI207" s="81" t="s">
        <v>2546</v>
      </c>
      <c r="AJ207" s="81"/>
      <c r="AK207" s="89" t="s">
        <v>2530</v>
      </c>
      <c r="AL207" s="81" t="b">
        <v>0</v>
      </c>
      <c r="AM207" s="81">
        <v>418</v>
      </c>
      <c r="AN207" s="89" t="s">
        <v>2487</v>
      </c>
      <c r="AO207" s="81" t="s">
        <v>2560</v>
      </c>
      <c r="AP207" s="81" t="b">
        <v>0</v>
      </c>
      <c r="AQ207" s="89" t="s">
        <v>2487</v>
      </c>
      <c r="AR207" s="81" t="s">
        <v>178</v>
      </c>
      <c r="AS207" s="81">
        <v>0</v>
      </c>
      <c r="AT207" s="81">
        <v>0</v>
      </c>
      <c r="AU207" s="81"/>
      <c r="AV207" s="81"/>
      <c r="AW207" s="81"/>
      <c r="AX207" s="81"/>
      <c r="AY207" s="81"/>
      <c r="AZ207" s="81"/>
      <c r="BA207" s="81"/>
      <c r="BB207" s="81"/>
      <c r="BC207" s="80" t="str">
        <f>REPLACE(INDEX(GroupVertices[Group],MATCH(Edges[[#This Row],[Vertex 1]],GroupVertices[Vertex],0)),1,1,"")</f>
        <v>7</v>
      </c>
      <c r="BD207" s="80" t="str">
        <f>REPLACE(INDEX(GroupVertices[Group],MATCH(Edges[[#This Row],[Vertex 2]],GroupVertices[Vertex],0)),1,1,"")</f>
        <v>7</v>
      </c>
    </row>
    <row r="208" spans="1:56" ht="15">
      <c r="A208" s="66" t="s">
        <v>319</v>
      </c>
      <c r="B208" s="66" t="s">
        <v>626</v>
      </c>
      <c r="C208" s="67"/>
      <c r="D208" s="68"/>
      <c r="E208" s="69"/>
      <c r="F208" s="70"/>
      <c r="G208" s="67"/>
      <c r="H208" s="71"/>
      <c r="I208" s="72"/>
      <c r="J208" s="72"/>
      <c r="K208" s="34" t="s">
        <v>65</v>
      </c>
      <c r="L208" s="79">
        <v>208</v>
      </c>
      <c r="M208" s="79"/>
      <c r="N208" s="74"/>
      <c r="O208" s="81" t="s">
        <v>670</v>
      </c>
      <c r="P208" s="83">
        <v>43661.76603009259</v>
      </c>
      <c r="Q208" s="81" t="s">
        <v>672</v>
      </c>
      <c r="R208" s="81"/>
      <c r="S208" s="81"/>
      <c r="T208" s="81" t="s">
        <v>820</v>
      </c>
      <c r="U208" s="81"/>
      <c r="V208" s="85" t="s">
        <v>1010</v>
      </c>
      <c r="W208" s="83">
        <v>43661.76603009259</v>
      </c>
      <c r="X208" s="87">
        <v>43661</v>
      </c>
      <c r="Y208" s="89" t="s">
        <v>1270</v>
      </c>
      <c r="Z208" s="85" t="s">
        <v>1697</v>
      </c>
      <c r="AA208" s="81"/>
      <c r="AB208" s="81"/>
      <c r="AC208" s="89" t="s">
        <v>2162</v>
      </c>
      <c r="AD208" s="81"/>
      <c r="AE208" s="81" t="b">
        <v>0</v>
      </c>
      <c r="AF208" s="81">
        <v>0</v>
      </c>
      <c r="AG208" s="89" t="s">
        <v>2530</v>
      </c>
      <c r="AH208" s="81" t="b">
        <v>0</v>
      </c>
      <c r="AI208" s="81" t="s">
        <v>2546</v>
      </c>
      <c r="AJ208" s="81"/>
      <c r="AK208" s="89" t="s">
        <v>2530</v>
      </c>
      <c r="AL208" s="81" t="b">
        <v>0</v>
      </c>
      <c r="AM208" s="81">
        <v>418</v>
      </c>
      <c r="AN208" s="89" t="s">
        <v>2487</v>
      </c>
      <c r="AO208" s="81" t="s">
        <v>2560</v>
      </c>
      <c r="AP208" s="81" t="b">
        <v>0</v>
      </c>
      <c r="AQ208" s="89" t="s">
        <v>2487</v>
      </c>
      <c r="AR208" s="81" t="s">
        <v>178</v>
      </c>
      <c r="AS208" s="81">
        <v>0</v>
      </c>
      <c r="AT208" s="81">
        <v>0</v>
      </c>
      <c r="AU208" s="81"/>
      <c r="AV208" s="81"/>
      <c r="AW208" s="81"/>
      <c r="AX208" s="81"/>
      <c r="AY208" s="81"/>
      <c r="AZ208" s="81"/>
      <c r="BA208" s="81"/>
      <c r="BB208" s="81"/>
      <c r="BC208" s="80" t="str">
        <f>REPLACE(INDEX(GroupVertices[Group],MATCH(Edges[[#This Row],[Vertex 1]],GroupVertices[Vertex],0)),1,1,"")</f>
        <v>7</v>
      </c>
      <c r="BD208" s="80" t="str">
        <f>REPLACE(INDEX(GroupVertices[Group],MATCH(Edges[[#This Row],[Vertex 2]],GroupVertices[Vertex],0)),1,1,"")</f>
        <v>7</v>
      </c>
    </row>
    <row r="209" spans="1:56" ht="15">
      <c r="A209" s="66" t="s">
        <v>319</v>
      </c>
      <c r="B209" s="66" t="s">
        <v>593</v>
      </c>
      <c r="C209" s="67"/>
      <c r="D209" s="68"/>
      <c r="E209" s="69"/>
      <c r="F209" s="70"/>
      <c r="G209" s="67"/>
      <c r="H209" s="71"/>
      <c r="I209" s="72"/>
      <c r="J209" s="72"/>
      <c r="K209" s="34" t="s">
        <v>65</v>
      </c>
      <c r="L209" s="79">
        <v>209</v>
      </c>
      <c r="M209" s="79"/>
      <c r="N209" s="74"/>
      <c r="O209" s="81" t="s">
        <v>670</v>
      </c>
      <c r="P209" s="83">
        <v>43661.76603009259</v>
      </c>
      <c r="Q209" s="81" t="s">
        <v>672</v>
      </c>
      <c r="R209" s="81"/>
      <c r="S209" s="81"/>
      <c r="T209" s="81" t="s">
        <v>820</v>
      </c>
      <c r="U209" s="81"/>
      <c r="V209" s="85" t="s">
        <v>1010</v>
      </c>
      <c r="W209" s="83">
        <v>43661.76603009259</v>
      </c>
      <c r="X209" s="87">
        <v>43661</v>
      </c>
      <c r="Y209" s="89" t="s">
        <v>1270</v>
      </c>
      <c r="Z209" s="85" t="s">
        <v>1697</v>
      </c>
      <c r="AA209" s="81"/>
      <c r="AB209" s="81"/>
      <c r="AC209" s="89" t="s">
        <v>2162</v>
      </c>
      <c r="AD209" s="81"/>
      <c r="AE209" s="81" t="b">
        <v>0</v>
      </c>
      <c r="AF209" s="81">
        <v>0</v>
      </c>
      <c r="AG209" s="89" t="s">
        <v>2530</v>
      </c>
      <c r="AH209" s="81" t="b">
        <v>0</v>
      </c>
      <c r="AI209" s="81" t="s">
        <v>2546</v>
      </c>
      <c r="AJ209" s="81"/>
      <c r="AK209" s="89" t="s">
        <v>2530</v>
      </c>
      <c r="AL209" s="81" t="b">
        <v>0</v>
      </c>
      <c r="AM209" s="81">
        <v>418</v>
      </c>
      <c r="AN209" s="89" t="s">
        <v>2487</v>
      </c>
      <c r="AO209" s="81" t="s">
        <v>2560</v>
      </c>
      <c r="AP209" s="81" t="b">
        <v>0</v>
      </c>
      <c r="AQ209" s="89" t="s">
        <v>2487</v>
      </c>
      <c r="AR209" s="81" t="s">
        <v>178</v>
      </c>
      <c r="AS209" s="81">
        <v>0</v>
      </c>
      <c r="AT209" s="81">
        <v>0</v>
      </c>
      <c r="AU209" s="81"/>
      <c r="AV209" s="81"/>
      <c r="AW209" s="81"/>
      <c r="AX209" s="81"/>
      <c r="AY209" s="81"/>
      <c r="AZ209" s="81"/>
      <c r="BA209" s="81"/>
      <c r="BB209" s="81"/>
      <c r="BC209" s="80" t="str">
        <f>REPLACE(INDEX(GroupVertices[Group],MATCH(Edges[[#This Row],[Vertex 1]],GroupVertices[Vertex],0)),1,1,"")</f>
        <v>7</v>
      </c>
      <c r="BD209" s="80" t="str">
        <f>REPLACE(INDEX(GroupVertices[Group],MATCH(Edges[[#This Row],[Vertex 2]],GroupVertices[Vertex],0)),1,1,"")</f>
        <v>1</v>
      </c>
    </row>
    <row r="210" spans="1:56" ht="15">
      <c r="A210" s="66" t="s">
        <v>319</v>
      </c>
      <c r="B210" s="66" t="s">
        <v>627</v>
      </c>
      <c r="C210" s="67"/>
      <c r="D210" s="68"/>
      <c r="E210" s="69"/>
      <c r="F210" s="70"/>
      <c r="G210" s="67"/>
      <c r="H210" s="71"/>
      <c r="I210" s="72"/>
      <c r="J210" s="72"/>
      <c r="K210" s="34" t="s">
        <v>65</v>
      </c>
      <c r="L210" s="79">
        <v>210</v>
      </c>
      <c r="M210" s="79"/>
      <c r="N210" s="74"/>
      <c r="O210" s="81" t="s">
        <v>670</v>
      </c>
      <c r="P210" s="83">
        <v>43661.76603009259</v>
      </c>
      <c r="Q210" s="81" t="s">
        <v>672</v>
      </c>
      <c r="R210" s="81"/>
      <c r="S210" s="81"/>
      <c r="T210" s="81" t="s">
        <v>820</v>
      </c>
      <c r="U210" s="81"/>
      <c r="V210" s="85" t="s">
        <v>1010</v>
      </c>
      <c r="W210" s="83">
        <v>43661.76603009259</v>
      </c>
      <c r="X210" s="87">
        <v>43661</v>
      </c>
      <c r="Y210" s="89" t="s">
        <v>1270</v>
      </c>
      <c r="Z210" s="85" t="s">
        <v>1697</v>
      </c>
      <c r="AA210" s="81"/>
      <c r="AB210" s="81"/>
      <c r="AC210" s="89" t="s">
        <v>2162</v>
      </c>
      <c r="AD210" s="81"/>
      <c r="AE210" s="81" t="b">
        <v>0</v>
      </c>
      <c r="AF210" s="81">
        <v>0</v>
      </c>
      <c r="AG210" s="89" t="s">
        <v>2530</v>
      </c>
      <c r="AH210" s="81" t="b">
        <v>0</v>
      </c>
      <c r="AI210" s="81" t="s">
        <v>2546</v>
      </c>
      <c r="AJ210" s="81"/>
      <c r="AK210" s="89" t="s">
        <v>2530</v>
      </c>
      <c r="AL210" s="81" t="b">
        <v>0</v>
      </c>
      <c r="AM210" s="81">
        <v>418</v>
      </c>
      <c r="AN210" s="89" t="s">
        <v>2487</v>
      </c>
      <c r="AO210" s="81" t="s">
        <v>2560</v>
      </c>
      <c r="AP210" s="81" t="b">
        <v>0</v>
      </c>
      <c r="AQ210" s="89" t="s">
        <v>2487</v>
      </c>
      <c r="AR210" s="81" t="s">
        <v>178</v>
      </c>
      <c r="AS210" s="81">
        <v>0</v>
      </c>
      <c r="AT210" s="81">
        <v>0</v>
      </c>
      <c r="AU210" s="81"/>
      <c r="AV210" s="81"/>
      <c r="AW210" s="81"/>
      <c r="AX210" s="81"/>
      <c r="AY210" s="81"/>
      <c r="AZ210" s="81"/>
      <c r="BA210" s="81"/>
      <c r="BB210" s="81"/>
      <c r="BC210" s="80" t="str">
        <f>REPLACE(INDEX(GroupVertices[Group],MATCH(Edges[[#This Row],[Vertex 1]],GroupVertices[Vertex],0)),1,1,"")</f>
        <v>7</v>
      </c>
      <c r="BD210" s="80" t="str">
        <f>REPLACE(INDEX(GroupVertices[Group],MATCH(Edges[[#This Row],[Vertex 2]],GroupVertices[Vertex],0)),1,1,"")</f>
        <v>7</v>
      </c>
    </row>
    <row r="211" spans="1:56" ht="15">
      <c r="A211" s="66" t="s">
        <v>320</v>
      </c>
      <c r="B211" s="66" t="s">
        <v>616</v>
      </c>
      <c r="C211" s="67"/>
      <c r="D211" s="68"/>
      <c r="E211" s="69"/>
      <c r="F211" s="70"/>
      <c r="G211" s="67"/>
      <c r="H211" s="71"/>
      <c r="I211" s="72"/>
      <c r="J211" s="72"/>
      <c r="K211" s="34" t="s">
        <v>65</v>
      </c>
      <c r="L211" s="79">
        <v>211</v>
      </c>
      <c r="M211" s="79"/>
      <c r="N211" s="74"/>
      <c r="O211" s="81" t="s">
        <v>669</v>
      </c>
      <c r="P211" s="83">
        <v>43661.76603009259</v>
      </c>
      <c r="Q211" s="81" t="s">
        <v>697</v>
      </c>
      <c r="R211" s="85" t="s">
        <v>5497</v>
      </c>
      <c r="S211" s="81" t="s">
        <v>5518</v>
      </c>
      <c r="T211" s="81" t="s">
        <v>820</v>
      </c>
      <c r="U211" s="81"/>
      <c r="V211" s="85" t="s">
        <v>1011</v>
      </c>
      <c r="W211" s="83">
        <v>43661.76603009259</v>
      </c>
      <c r="X211" s="87">
        <v>43661</v>
      </c>
      <c r="Y211" s="89" t="s">
        <v>1270</v>
      </c>
      <c r="Z211" s="85" t="s">
        <v>1698</v>
      </c>
      <c r="AA211" s="81"/>
      <c r="AB211" s="81"/>
      <c r="AC211" s="89" t="s">
        <v>2163</v>
      </c>
      <c r="AD211" s="81"/>
      <c r="AE211" s="81" t="b">
        <v>0</v>
      </c>
      <c r="AF211" s="81">
        <v>0</v>
      </c>
      <c r="AG211" s="89" t="s">
        <v>2530</v>
      </c>
      <c r="AH211" s="81" t="b">
        <v>0</v>
      </c>
      <c r="AI211" s="81" t="s">
        <v>2546</v>
      </c>
      <c r="AJ211" s="81"/>
      <c r="AK211" s="89" t="s">
        <v>2530</v>
      </c>
      <c r="AL211" s="81" t="b">
        <v>0</v>
      </c>
      <c r="AM211" s="81">
        <v>93</v>
      </c>
      <c r="AN211" s="89" t="s">
        <v>2504</v>
      </c>
      <c r="AO211" s="81" t="s">
        <v>2559</v>
      </c>
      <c r="AP211" s="81" t="b">
        <v>0</v>
      </c>
      <c r="AQ211" s="89" t="s">
        <v>2504</v>
      </c>
      <c r="AR211" s="81" t="s">
        <v>178</v>
      </c>
      <c r="AS211" s="81">
        <v>0</v>
      </c>
      <c r="AT211" s="81">
        <v>0</v>
      </c>
      <c r="AU211" s="81"/>
      <c r="AV211" s="81"/>
      <c r="AW211" s="81"/>
      <c r="AX211" s="81"/>
      <c r="AY211" s="81"/>
      <c r="AZ211" s="81"/>
      <c r="BA211" s="81"/>
      <c r="BB211" s="81"/>
      <c r="BC211" s="80" t="str">
        <f>REPLACE(INDEX(GroupVertices[Group],MATCH(Edges[[#This Row],[Vertex 1]],GroupVertices[Vertex],0)),1,1,"")</f>
        <v>3</v>
      </c>
      <c r="BD211" s="80" t="str">
        <f>REPLACE(INDEX(GroupVertices[Group],MATCH(Edges[[#This Row],[Vertex 2]],GroupVertices[Vertex],0)),1,1,"")</f>
        <v>3</v>
      </c>
    </row>
    <row r="212" spans="1:56" ht="15">
      <c r="A212" s="66" t="s">
        <v>321</v>
      </c>
      <c r="B212" s="66" t="s">
        <v>321</v>
      </c>
      <c r="C212" s="67"/>
      <c r="D212" s="68"/>
      <c r="E212" s="69"/>
      <c r="F212" s="70"/>
      <c r="G212" s="67"/>
      <c r="H212" s="71"/>
      <c r="I212" s="72"/>
      <c r="J212" s="72"/>
      <c r="K212" s="34" t="s">
        <v>65</v>
      </c>
      <c r="L212" s="79">
        <v>212</v>
      </c>
      <c r="M212" s="79"/>
      <c r="N212" s="74"/>
      <c r="O212" s="81" t="s">
        <v>178</v>
      </c>
      <c r="P212" s="83">
        <v>43661.766064814816</v>
      </c>
      <c r="Q212" s="81" t="s">
        <v>715</v>
      </c>
      <c r="R212" s="85" t="s">
        <v>5497</v>
      </c>
      <c r="S212" s="81" t="s">
        <v>5518</v>
      </c>
      <c r="T212" s="81" t="s">
        <v>820</v>
      </c>
      <c r="U212" s="85" t="s">
        <v>874</v>
      </c>
      <c r="V212" s="85" t="s">
        <v>874</v>
      </c>
      <c r="W212" s="83">
        <v>43661.766064814816</v>
      </c>
      <c r="X212" s="87">
        <v>43661</v>
      </c>
      <c r="Y212" s="89" t="s">
        <v>1271</v>
      </c>
      <c r="Z212" s="85" t="s">
        <v>1699</v>
      </c>
      <c r="AA212" s="81"/>
      <c r="AB212" s="81"/>
      <c r="AC212" s="89" t="s">
        <v>2164</v>
      </c>
      <c r="AD212" s="81"/>
      <c r="AE212" s="81" t="b">
        <v>0</v>
      </c>
      <c r="AF212" s="81">
        <v>0</v>
      </c>
      <c r="AG212" s="89" t="s">
        <v>2530</v>
      </c>
      <c r="AH212" s="81" t="b">
        <v>0</v>
      </c>
      <c r="AI212" s="81" t="s">
        <v>2546</v>
      </c>
      <c r="AJ212" s="81"/>
      <c r="AK212" s="89" t="s">
        <v>2530</v>
      </c>
      <c r="AL212" s="81" t="b">
        <v>0</v>
      </c>
      <c r="AM212" s="81">
        <v>0</v>
      </c>
      <c r="AN212" s="89" t="s">
        <v>2530</v>
      </c>
      <c r="AO212" s="81" t="s">
        <v>2567</v>
      </c>
      <c r="AP212" s="81" t="b">
        <v>0</v>
      </c>
      <c r="AQ212" s="89" t="s">
        <v>2164</v>
      </c>
      <c r="AR212" s="81" t="s">
        <v>178</v>
      </c>
      <c r="AS212" s="81">
        <v>0</v>
      </c>
      <c r="AT212" s="81">
        <v>0</v>
      </c>
      <c r="AU212" s="81"/>
      <c r="AV212" s="81"/>
      <c r="AW212" s="81"/>
      <c r="AX212" s="81"/>
      <c r="AY212" s="81"/>
      <c r="AZ212" s="81"/>
      <c r="BA212" s="81"/>
      <c r="BB212" s="81"/>
      <c r="BC212" s="80" t="str">
        <f>REPLACE(INDEX(GroupVertices[Group],MATCH(Edges[[#This Row],[Vertex 1]],GroupVertices[Vertex],0)),1,1,"")</f>
        <v>6</v>
      </c>
      <c r="BD212" s="80" t="str">
        <f>REPLACE(INDEX(GroupVertices[Group],MATCH(Edges[[#This Row],[Vertex 2]],GroupVertices[Vertex],0)),1,1,"")</f>
        <v>6</v>
      </c>
    </row>
    <row r="213" spans="1:56" ht="15">
      <c r="A213" s="66" t="s">
        <v>322</v>
      </c>
      <c r="B213" s="66" t="s">
        <v>601</v>
      </c>
      <c r="C213" s="67"/>
      <c r="D213" s="68"/>
      <c r="E213" s="69"/>
      <c r="F213" s="70"/>
      <c r="G213" s="67"/>
      <c r="H213" s="71"/>
      <c r="I213" s="72"/>
      <c r="J213" s="72"/>
      <c r="K213" s="34" t="s">
        <v>65</v>
      </c>
      <c r="L213" s="79">
        <v>213</v>
      </c>
      <c r="M213" s="79"/>
      <c r="N213" s="74"/>
      <c r="O213" s="81" t="s">
        <v>669</v>
      </c>
      <c r="P213" s="83">
        <v>43661.76609953704</v>
      </c>
      <c r="Q213" s="81" t="s">
        <v>672</v>
      </c>
      <c r="R213" s="81"/>
      <c r="S213" s="81"/>
      <c r="T213" s="81" t="s">
        <v>820</v>
      </c>
      <c r="U213" s="81"/>
      <c r="V213" s="85" t="s">
        <v>1012</v>
      </c>
      <c r="W213" s="83">
        <v>43661.76609953704</v>
      </c>
      <c r="X213" s="87">
        <v>43661</v>
      </c>
      <c r="Y213" s="89" t="s">
        <v>1272</v>
      </c>
      <c r="Z213" s="85" t="s">
        <v>1700</v>
      </c>
      <c r="AA213" s="81"/>
      <c r="AB213" s="81"/>
      <c r="AC213" s="89" t="s">
        <v>2165</v>
      </c>
      <c r="AD213" s="81"/>
      <c r="AE213" s="81" t="b">
        <v>0</v>
      </c>
      <c r="AF213" s="81">
        <v>0</v>
      </c>
      <c r="AG213" s="89" t="s">
        <v>2530</v>
      </c>
      <c r="AH213" s="81" t="b">
        <v>0</v>
      </c>
      <c r="AI213" s="81" t="s">
        <v>2546</v>
      </c>
      <c r="AJ213" s="81"/>
      <c r="AK213" s="89" t="s">
        <v>2530</v>
      </c>
      <c r="AL213" s="81" t="b">
        <v>0</v>
      </c>
      <c r="AM213" s="81">
        <v>418</v>
      </c>
      <c r="AN213" s="89" t="s">
        <v>2487</v>
      </c>
      <c r="AO213" s="81" t="s">
        <v>2559</v>
      </c>
      <c r="AP213" s="81" t="b">
        <v>0</v>
      </c>
      <c r="AQ213" s="89" t="s">
        <v>2487</v>
      </c>
      <c r="AR213" s="81" t="s">
        <v>178</v>
      </c>
      <c r="AS213" s="81">
        <v>0</v>
      </c>
      <c r="AT213" s="81">
        <v>0</v>
      </c>
      <c r="AU213" s="81"/>
      <c r="AV213" s="81"/>
      <c r="AW213" s="81"/>
      <c r="AX213" s="81"/>
      <c r="AY213" s="81"/>
      <c r="AZ213" s="81"/>
      <c r="BA213" s="81"/>
      <c r="BB213" s="81"/>
      <c r="BC213" s="80" t="str">
        <f>REPLACE(INDEX(GroupVertices[Group],MATCH(Edges[[#This Row],[Vertex 1]],GroupVertices[Vertex],0)),1,1,"")</f>
        <v>7</v>
      </c>
      <c r="BD213" s="80" t="str">
        <f>REPLACE(INDEX(GroupVertices[Group],MATCH(Edges[[#This Row],[Vertex 2]],GroupVertices[Vertex],0)),1,1,"")</f>
        <v>7</v>
      </c>
    </row>
    <row r="214" spans="1:56" ht="15">
      <c r="A214" s="66" t="s">
        <v>322</v>
      </c>
      <c r="B214" s="66" t="s">
        <v>626</v>
      </c>
      <c r="C214" s="67"/>
      <c r="D214" s="68"/>
      <c r="E214" s="69"/>
      <c r="F214" s="70"/>
      <c r="G214" s="67"/>
      <c r="H214" s="71"/>
      <c r="I214" s="72"/>
      <c r="J214" s="72"/>
      <c r="K214" s="34" t="s">
        <v>65</v>
      </c>
      <c r="L214" s="79">
        <v>214</v>
      </c>
      <c r="M214" s="79"/>
      <c r="N214" s="74"/>
      <c r="O214" s="81" t="s">
        <v>670</v>
      </c>
      <c r="P214" s="83">
        <v>43661.76609953704</v>
      </c>
      <c r="Q214" s="81" t="s">
        <v>672</v>
      </c>
      <c r="R214" s="81"/>
      <c r="S214" s="81"/>
      <c r="T214" s="81" t="s">
        <v>820</v>
      </c>
      <c r="U214" s="81"/>
      <c r="V214" s="85" t="s">
        <v>1012</v>
      </c>
      <c r="W214" s="83">
        <v>43661.76609953704</v>
      </c>
      <c r="X214" s="87">
        <v>43661</v>
      </c>
      <c r="Y214" s="89" t="s">
        <v>1272</v>
      </c>
      <c r="Z214" s="85" t="s">
        <v>1700</v>
      </c>
      <c r="AA214" s="81"/>
      <c r="AB214" s="81"/>
      <c r="AC214" s="89" t="s">
        <v>2165</v>
      </c>
      <c r="AD214" s="81"/>
      <c r="AE214" s="81" t="b">
        <v>0</v>
      </c>
      <c r="AF214" s="81">
        <v>0</v>
      </c>
      <c r="AG214" s="89" t="s">
        <v>2530</v>
      </c>
      <c r="AH214" s="81" t="b">
        <v>0</v>
      </c>
      <c r="AI214" s="81" t="s">
        <v>2546</v>
      </c>
      <c r="AJ214" s="81"/>
      <c r="AK214" s="89" t="s">
        <v>2530</v>
      </c>
      <c r="AL214" s="81" t="b">
        <v>0</v>
      </c>
      <c r="AM214" s="81">
        <v>418</v>
      </c>
      <c r="AN214" s="89" t="s">
        <v>2487</v>
      </c>
      <c r="AO214" s="81" t="s">
        <v>2559</v>
      </c>
      <c r="AP214" s="81" t="b">
        <v>0</v>
      </c>
      <c r="AQ214" s="89" t="s">
        <v>2487</v>
      </c>
      <c r="AR214" s="81" t="s">
        <v>178</v>
      </c>
      <c r="AS214" s="81">
        <v>0</v>
      </c>
      <c r="AT214" s="81">
        <v>0</v>
      </c>
      <c r="AU214" s="81"/>
      <c r="AV214" s="81"/>
      <c r="AW214" s="81"/>
      <c r="AX214" s="81"/>
      <c r="AY214" s="81"/>
      <c r="AZ214" s="81"/>
      <c r="BA214" s="81"/>
      <c r="BB214" s="81"/>
      <c r="BC214" s="80" t="str">
        <f>REPLACE(INDEX(GroupVertices[Group],MATCH(Edges[[#This Row],[Vertex 1]],GroupVertices[Vertex],0)),1,1,"")</f>
        <v>7</v>
      </c>
      <c r="BD214" s="80" t="str">
        <f>REPLACE(INDEX(GroupVertices[Group],MATCH(Edges[[#This Row],[Vertex 2]],GroupVertices[Vertex],0)),1,1,"")</f>
        <v>7</v>
      </c>
    </row>
    <row r="215" spans="1:56" ht="15">
      <c r="A215" s="66" t="s">
        <v>322</v>
      </c>
      <c r="B215" s="66" t="s">
        <v>593</v>
      </c>
      <c r="C215" s="67"/>
      <c r="D215" s="68"/>
      <c r="E215" s="69"/>
      <c r="F215" s="70"/>
      <c r="G215" s="67"/>
      <c r="H215" s="71"/>
      <c r="I215" s="72"/>
      <c r="J215" s="72"/>
      <c r="K215" s="34" t="s">
        <v>65</v>
      </c>
      <c r="L215" s="79">
        <v>215</v>
      </c>
      <c r="M215" s="79"/>
      <c r="N215" s="74"/>
      <c r="O215" s="81" t="s">
        <v>670</v>
      </c>
      <c r="P215" s="83">
        <v>43661.76609953704</v>
      </c>
      <c r="Q215" s="81" t="s">
        <v>672</v>
      </c>
      <c r="R215" s="81"/>
      <c r="S215" s="81"/>
      <c r="T215" s="81" t="s">
        <v>820</v>
      </c>
      <c r="U215" s="81"/>
      <c r="V215" s="85" t="s">
        <v>1012</v>
      </c>
      <c r="W215" s="83">
        <v>43661.76609953704</v>
      </c>
      <c r="X215" s="87">
        <v>43661</v>
      </c>
      <c r="Y215" s="89" t="s">
        <v>1272</v>
      </c>
      <c r="Z215" s="85" t="s">
        <v>1700</v>
      </c>
      <c r="AA215" s="81"/>
      <c r="AB215" s="81"/>
      <c r="AC215" s="89" t="s">
        <v>2165</v>
      </c>
      <c r="AD215" s="81"/>
      <c r="AE215" s="81" t="b">
        <v>0</v>
      </c>
      <c r="AF215" s="81">
        <v>0</v>
      </c>
      <c r="AG215" s="89" t="s">
        <v>2530</v>
      </c>
      <c r="AH215" s="81" t="b">
        <v>0</v>
      </c>
      <c r="AI215" s="81" t="s">
        <v>2546</v>
      </c>
      <c r="AJ215" s="81"/>
      <c r="AK215" s="89" t="s">
        <v>2530</v>
      </c>
      <c r="AL215" s="81" t="b">
        <v>0</v>
      </c>
      <c r="AM215" s="81">
        <v>418</v>
      </c>
      <c r="AN215" s="89" t="s">
        <v>2487</v>
      </c>
      <c r="AO215" s="81" t="s">
        <v>2559</v>
      </c>
      <c r="AP215" s="81" t="b">
        <v>0</v>
      </c>
      <c r="AQ215" s="89" t="s">
        <v>2487</v>
      </c>
      <c r="AR215" s="81" t="s">
        <v>178</v>
      </c>
      <c r="AS215" s="81">
        <v>0</v>
      </c>
      <c r="AT215" s="81">
        <v>0</v>
      </c>
      <c r="AU215" s="81"/>
      <c r="AV215" s="81"/>
      <c r="AW215" s="81"/>
      <c r="AX215" s="81"/>
      <c r="AY215" s="81"/>
      <c r="AZ215" s="81"/>
      <c r="BA215" s="81"/>
      <c r="BB215" s="81"/>
      <c r="BC215" s="80" t="str">
        <f>REPLACE(INDEX(GroupVertices[Group],MATCH(Edges[[#This Row],[Vertex 1]],GroupVertices[Vertex],0)),1,1,"")</f>
        <v>7</v>
      </c>
      <c r="BD215" s="80" t="str">
        <f>REPLACE(INDEX(GroupVertices[Group],MATCH(Edges[[#This Row],[Vertex 2]],GroupVertices[Vertex],0)),1,1,"")</f>
        <v>1</v>
      </c>
    </row>
    <row r="216" spans="1:56" ht="15">
      <c r="A216" s="66" t="s">
        <v>322</v>
      </c>
      <c r="B216" s="66" t="s">
        <v>627</v>
      </c>
      <c r="C216" s="67"/>
      <c r="D216" s="68"/>
      <c r="E216" s="69"/>
      <c r="F216" s="70"/>
      <c r="G216" s="67"/>
      <c r="H216" s="71"/>
      <c r="I216" s="72"/>
      <c r="J216" s="72"/>
      <c r="K216" s="34" t="s">
        <v>65</v>
      </c>
      <c r="L216" s="79">
        <v>216</v>
      </c>
      <c r="M216" s="79"/>
      <c r="N216" s="74"/>
      <c r="O216" s="81" t="s">
        <v>670</v>
      </c>
      <c r="P216" s="83">
        <v>43661.76609953704</v>
      </c>
      <c r="Q216" s="81" t="s">
        <v>672</v>
      </c>
      <c r="R216" s="81"/>
      <c r="S216" s="81"/>
      <c r="T216" s="81" t="s">
        <v>820</v>
      </c>
      <c r="U216" s="81"/>
      <c r="V216" s="85" t="s">
        <v>1012</v>
      </c>
      <c r="W216" s="83">
        <v>43661.76609953704</v>
      </c>
      <c r="X216" s="87">
        <v>43661</v>
      </c>
      <c r="Y216" s="89" t="s">
        <v>1272</v>
      </c>
      <c r="Z216" s="85" t="s">
        <v>1700</v>
      </c>
      <c r="AA216" s="81"/>
      <c r="AB216" s="81"/>
      <c r="AC216" s="89" t="s">
        <v>2165</v>
      </c>
      <c r="AD216" s="81"/>
      <c r="AE216" s="81" t="b">
        <v>0</v>
      </c>
      <c r="AF216" s="81">
        <v>0</v>
      </c>
      <c r="AG216" s="89" t="s">
        <v>2530</v>
      </c>
      <c r="AH216" s="81" t="b">
        <v>0</v>
      </c>
      <c r="AI216" s="81" t="s">
        <v>2546</v>
      </c>
      <c r="AJ216" s="81"/>
      <c r="AK216" s="89" t="s">
        <v>2530</v>
      </c>
      <c r="AL216" s="81" t="b">
        <v>0</v>
      </c>
      <c r="AM216" s="81">
        <v>418</v>
      </c>
      <c r="AN216" s="89" t="s">
        <v>2487</v>
      </c>
      <c r="AO216" s="81" t="s">
        <v>2559</v>
      </c>
      <c r="AP216" s="81" t="b">
        <v>0</v>
      </c>
      <c r="AQ216" s="89" t="s">
        <v>2487</v>
      </c>
      <c r="AR216" s="81" t="s">
        <v>178</v>
      </c>
      <c r="AS216" s="81">
        <v>0</v>
      </c>
      <c r="AT216" s="81">
        <v>0</v>
      </c>
      <c r="AU216" s="81"/>
      <c r="AV216" s="81"/>
      <c r="AW216" s="81"/>
      <c r="AX216" s="81"/>
      <c r="AY216" s="81"/>
      <c r="AZ216" s="81"/>
      <c r="BA216" s="81"/>
      <c r="BB216" s="81"/>
      <c r="BC216" s="80" t="str">
        <f>REPLACE(INDEX(GroupVertices[Group],MATCH(Edges[[#This Row],[Vertex 1]],GroupVertices[Vertex],0)),1,1,"")</f>
        <v>7</v>
      </c>
      <c r="BD216" s="80" t="str">
        <f>REPLACE(INDEX(GroupVertices[Group],MATCH(Edges[[#This Row],[Vertex 2]],GroupVertices[Vertex],0)),1,1,"")</f>
        <v>7</v>
      </c>
    </row>
    <row r="217" spans="1:56" ht="15">
      <c r="A217" s="66" t="s">
        <v>323</v>
      </c>
      <c r="B217" s="66" t="s">
        <v>593</v>
      </c>
      <c r="C217" s="67"/>
      <c r="D217" s="68"/>
      <c r="E217" s="69"/>
      <c r="F217" s="70"/>
      <c r="G217" s="67"/>
      <c r="H217" s="71"/>
      <c r="I217" s="72"/>
      <c r="J217" s="72"/>
      <c r="K217" s="34" t="s">
        <v>65</v>
      </c>
      <c r="L217" s="79">
        <v>217</v>
      </c>
      <c r="M217" s="79"/>
      <c r="N217" s="74"/>
      <c r="O217" s="81" t="s">
        <v>670</v>
      </c>
      <c r="P217" s="83">
        <v>43661.68880787037</v>
      </c>
      <c r="Q217" s="81" t="s">
        <v>694</v>
      </c>
      <c r="R217" s="85" t="s">
        <v>5499</v>
      </c>
      <c r="S217" s="81" t="s">
        <v>5518</v>
      </c>
      <c r="T217" s="81" t="s">
        <v>820</v>
      </c>
      <c r="U217" s="85" t="s">
        <v>875</v>
      </c>
      <c r="V217" s="85" t="s">
        <v>875</v>
      </c>
      <c r="W217" s="83">
        <v>43661.68880787037</v>
      </c>
      <c r="X217" s="87">
        <v>43661</v>
      </c>
      <c r="Y217" s="89" t="s">
        <v>1273</v>
      </c>
      <c r="Z217" s="85" t="s">
        <v>1701</v>
      </c>
      <c r="AA217" s="81"/>
      <c r="AB217" s="81"/>
      <c r="AC217" s="89" t="s">
        <v>2166</v>
      </c>
      <c r="AD217" s="81"/>
      <c r="AE217" s="81" t="b">
        <v>0</v>
      </c>
      <c r="AF217" s="81">
        <v>111</v>
      </c>
      <c r="AG217" s="89" t="s">
        <v>2530</v>
      </c>
      <c r="AH217" s="81" t="b">
        <v>0</v>
      </c>
      <c r="AI217" s="81" t="s">
        <v>2546</v>
      </c>
      <c r="AJ217" s="81"/>
      <c r="AK217" s="89" t="s">
        <v>2530</v>
      </c>
      <c r="AL217" s="81" t="b">
        <v>0</v>
      </c>
      <c r="AM217" s="81">
        <v>32</v>
      </c>
      <c r="AN217" s="89" t="s">
        <v>2530</v>
      </c>
      <c r="AO217" s="81" t="s">
        <v>2568</v>
      </c>
      <c r="AP217" s="81" t="b">
        <v>0</v>
      </c>
      <c r="AQ217" s="89" t="s">
        <v>2166</v>
      </c>
      <c r="AR217" s="81" t="s">
        <v>669</v>
      </c>
      <c r="AS217" s="81">
        <v>0</v>
      </c>
      <c r="AT217" s="81">
        <v>0</v>
      </c>
      <c r="AU217" s="81"/>
      <c r="AV217" s="81"/>
      <c r="AW217" s="81"/>
      <c r="AX217" s="81"/>
      <c r="AY217" s="81"/>
      <c r="AZ217" s="81"/>
      <c r="BA217" s="81"/>
      <c r="BB217" s="81"/>
      <c r="BC217" s="80" t="str">
        <f>REPLACE(INDEX(GroupVertices[Group],MATCH(Edges[[#This Row],[Vertex 1]],GroupVertices[Vertex],0)),1,1,"")</f>
        <v>10</v>
      </c>
      <c r="BD217" s="80" t="str">
        <f>REPLACE(INDEX(GroupVertices[Group],MATCH(Edges[[#This Row],[Vertex 2]],GroupVertices[Vertex],0)),1,1,"")</f>
        <v>1</v>
      </c>
    </row>
    <row r="218" spans="1:56" ht="15">
      <c r="A218" s="66" t="s">
        <v>323</v>
      </c>
      <c r="B218" s="66" t="s">
        <v>642</v>
      </c>
      <c r="C218" s="67"/>
      <c r="D218" s="68"/>
      <c r="E218" s="69"/>
      <c r="F218" s="70"/>
      <c r="G218" s="67"/>
      <c r="H218" s="71"/>
      <c r="I218" s="72"/>
      <c r="J218" s="72"/>
      <c r="K218" s="34" t="s">
        <v>65</v>
      </c>
      <c r="L218" s="79">
        <v>218</v>
      </c>
      <c r="M218" s="79"/>
      <c r="N218" s="74"/>
      <c r="O218" s="81" t="s">
        <v>670</v>
      </c>
      <c r="P218" s="83">
        <v>43661.68880787037</v>
      </c>
      <c r="Q218" s="81" t="s">
        <v>694</v>
      </c>
      <c r="R218" s="85" t="s">
        <v>5499</v>
      </c>
      <c r="S218" s="81" t="s">
        <v>5518</v>
      </c>
      <c r="T218" s="81" t="s">
        <v>820</v>
      </c>
      <c r="U218" s="85" t="s">
        <v>875</v>
      </c>
      <c r="V218" s="85" t="s">
        <v>875</v>
      </c>
      <c r="W218" s="83">
        <v>43661.68880787037</v>
      </c>
      <c r="X218" s="87">
        <v>43661</v>
      </c>
      <c r="Y218" s="89" t="s">
        <v>1273</v>
      </c>
      <c r="Z218" s="85" t="s">
        <v>1701</v>
      </c>
      <c r="AA218" s="81"/>
      <c r="AB218" s="81"/>
      <c r="AC218" s="89" t="s">
        <v>2166</v>
      </c>
      <c r="AD218" s="81"/>
      <c r="AE218" s="81" t="b">
        <v>0</v>
      </c>
      <c r="AF218" s="81">
        <v>111</v>
      </c>
      <c r="AG218" s="89" t="s">
        <v>2530</v>
      </c>
      <c r="AH218" s="81" t="b">
        <v>0</v>
      </c>
      <c r="AI218" s="81" t="s">
        <v>2546</v>
      </c>
      <c r="AJ218" s="81"/>
      <c r="AK218" s="89" t="s">
        <v>2530</v>
      </c>
      <c r="AL218" s="81" t="b">
        <v>0</v>
      </c>
      <c r="AM218" s="81">
        <v>32</v>
      </c>
      <c r="AN218" s="89" t="s">
        <v>2530</v>
      </c>
      <c r="AO218" s="81" t="s">
        <v>2568</v>
      </c>
      <c r="AP218" s="81" t="b">
        <v>0</v>
      </c>
      <c r="AQ218" s="89" t="s">
        <v>2166</v>
      </c>
      <c r="AR218" s="81" t="s">
        <v>669</v>
      </c>
      <c r="AS218" s="81">
        <v>0</v>
      </c>
      <c r="AT218" s="81">
        <v>0</v>
      </c>
      <c r="AU218" s="81"/>
      <c r="AV218" s="81"/>
      <c r="AW218" s="81"/>
      <c r="AX218" s="81"/>
      <c r="AY218" s="81"/>
      <c r="AZ218" s="81"/>
      <c r="BA218" s="81"/>
      <c r="BB218" s="81"/>
      <c r="BC218" s="80" t="str">
        <f>REPLACE(INDEX(GroupVertices[Group],MATCH(Edges[[#This Row],[Vertex 1]],GroupVertices[Vertex],0)),1,1,"")</f>
        <v>10</v>
      </c>
      <c r="BD218" s="80" t="str">
        <f>REPLACE(INDEX(GroupVertices[Group],MATCH(Edges[[#This Row],[Vertex 2]],GroupVertices[Vertex],0)),1,1,"")</f>
        <v>10</v>
      </c>
    </row>
    <row r="219" spans="1:56" ht="15">
      <c r="A219" s="66" t="s">
        <v>323</v>
      </c>
      <c r="B219" s="66" t="s">
        <v>641</v>
      </c>
      <c r="C219" s="67"/>
      <c r="D219" s="68"/>
      <c r="E219" s="69"/>
      <c r="F219" s="70"/>
      <c r="G219" s="67"/>
      <c r="H219" s="71"/>
      <c r="I219" s="72"/>
      <c r="J219" s="72"/>
      <c r="K219" s="34" t="s">
        <v>65</v>
      </c>
      <c r="L219" s="79">
        <v>219</v>
      </c>
      <c r="M219" s="79"/>
      <c r="N219" s="74"/>
      <c r="O219" s="81" t="s">
        <v>670</v>
      </c>
      <c r="P219" s="83">
        <v>43661.68880787037</v>
      </c>
      <c r="Q219" s="81" t="s">
        <v>694</v>
      </c>
      <c r="R219" s="85" t="s">
        <v>5499</v>
      </c>
      <c r="S219" s="81" t="s">
        <v>5518</v>
      </c>
      <c r="T219" s="81" t="s">
        <v>820</v>
      </c>
      <c r="U219" s="85" t="s">
        <v>875</v>
      </c>
      <c r="V219" s="85" t="s">
        <v>875</v>
      </c>
      <c r="W219" s="83">
        <v>43661.68880787037</v>
      </c>
      <c r="X219" s="87">
        <v>43661</v>
      </c>
      <c r="Y219" s="89" t="s">
        <v>1273</v>
      </c>
      <c r="Z219" s="85" t="s">
        <v>1701</v>
      </c>
      <c r="AA219" s="81"/>
      <c r="AB219" s="81"/>
      <c r="AC219" s="89" t="s">
        <v>2166</v>
      </c>
      <c r="AD219" s="81"/>
      <c r="AE219" s="81" t="b">
        <v>0</v>
      </c>
      <c r="AF219" s="81">
        <v>111</v>
      </c>
      <c r="AG219" s="89" t="s">
        <v>2530</v>
      </c>
      <c r="AH219" s="81" t="b">
        <v>0</v>
      </c>
      <c r="AI219" s="81" t="s">
        <v>2546</v>
      </c>
      <c r="AJ219" s="81"/>
      <c r="AK219" s="89" t="s">
        <v>2530</v>
      </c>
      <c r="AL219" s="81" t="b">
        <v>0</v>
      </c>
      <c r="AM219" s="81">
        <v>32</v>
      </c>
      <c r="AN219" s="89" t="s">
        <v>2530</v>
      </c>
      <c r="AO219" s="81" t="s">
        <v>2568</v>
      </c>
      <c r="AP219" s="81" t="b">
        <v>0</v>
      </c>
      <c r="AQ219" s="89" t="s">
        <v>2166</v>
      </c>
      <c r="AR219" s="81" t="s">
        <v>669</v>
      </c>
      <c r="AS219" s="81">
        <v>0</v>
      </c>
      <c r="AT219" s="81">
        <v>0</v>
      </c>
      <c r="AU219" s="81"/>
      <c r="AV219" s="81"/>
      <c r="AW219" s="81"/>
      <c r="AX219" s="81"/>
      <c r="AY219" s="81"/>
      <c r="AZ219" s="81"/>
      <c r="BA219" s="81"/>
      <c r="BB219" s="81"/>
      <c r="BC219" s="80" t="str">
        <f>REPLACE(INDEX(GroupVertices[Group],MATCH(Edges[[#This Row],[Vertex 1]],GroupVertices[Vertex],0)),1,1,"")</f>
        <v>10</v>
      </c>
      <c r="BD219" s="80" t="str">
        <f>REPLACE(INDEX(GroupVertices[Group],MATCH(Edges[[#This Row],[Vertex 2]],GroupVertices[Vertex],0)),1,1,"")</f>
        <v>10</v>
      </c>
    </row>
    <row r="220" spans="1:56" ht="15">
      <c r="A220" s="66" t="s">
        <v>323</v>
      </c>
      <c r="B220" s="66" t="s">
        <v>324</v>
      </c>
      <c r="C220" s="67"/>
      <c r="D220" s="68"/>
      <c r="E220" s="69"/>
      <c r="F220" s="70"/>
      <c r="G220" s="67"/>
      <c r="H220" s="71"/>
      <c r="I220" s="72"/>
      <c r="J220" s="72"/>
      <c r="K220" s="34" t="s">
        <v>65</v>
      </c>
      <c r="L220" s="79">
        <v>220</v>
      </c>
      <c r="M220" s="79"/>
      <c r="N220" s="74"/>
      <c r="O220" s="81" t="s">
        <v>670</v>
      </c>
      <c r="P220" s="83">
        <v>43661.68880787037</v>
      </c>
      <c r="Q220" s="81" t="s">
        <v>694</v>
      </c>
      <c r="R220" s="85" t="s">
        <v>5499</v>
      </c>
      <c r="S220" s="81" t="s">
        <v>5518</v>
      </c>
      <c r="T220" s="81" t="s">
        <v>820</v>
      </c>
      <c r="U220" s="85" t="s">
        <v>875</v>
      </c>
      <c r="V220" s="85" t="s">
        <v>875</v>
      </c>
      <c r="W220" s="83">
        <v>43661.68880787037</v>
      </c>
      <c r="X220" s="87">
        <v>43661</v>
      </c>
      <c r="Y220" s="89" t="s">
        <v>1273</v>
      </c>
      <c r="Z220" s="85" t="s">
        <v>1701</v>
      </c>
      <c r="AA220" s="81"/>
      <c r="AB220" s="81"/>
      <c r="AC220" s="89" t="s">
        <v>2166</v>
      </c>
      <c r="AD220" s="81"/>
      <c r="AE220" s="81" t="b">
        <v>0</v>
      </c>
      <c r="AF220" s="81">
        <v>111</v>
      </c>
      <c r="AG220" s="89" t="s">
        <v>2530</v>
      </c>
      <c r="AH220" s="81" t="b">
        <v>0</v>
      </c>
      <c r="AI220" s="81" t="s">
        <v>2546</v>
      </c>
      <c r="AJ220" s="81"/>
      <c r="AK220" s="89" t="s">
        <v>2530</v>
      </c>
      <c r="AL220" s="81" t="b">
        <v>0</v>
      </c>
      <c r="AM220" s="81">
        <v>32</v>
      </c>
      <c r="AN220" s="89" t="s">
        <v>2530</v>
      </c>
      <c r="AO220" s="81" t="s">
        <v>2568</v>
      </c>
      <c r="AP220" s="81" t="b">
        <v>0</v>
      </c>
      <c r="AQ220" s="89" t="s">
        <v>2166</v>
      </c>
      <c r="AR220" s="81" t="s">
        <v>669</v>
      </c>
      <c r="AS220" s="81">
        <v>0</v>
      </c>
      <c r="AT220" s="81">
        <v>0</v>
      </c>
      <c r="AU220" s="81"/>
      <c r="AV220" s="81"/>
      <c r="AW220" s="81"/>
      <c r="AX220" s="81"/>
      <c r="AY220" s="81"/>
      <c r="AZ220" s="81"/>
      <c r="BA220" s="81"/>
      <c r="BB220" s="81"/>
      <c r="BC220" s="80" t="str">
        <f>REPLACE(INDEX(GroupVertices[Group],MATCH(Edges[[#This Row],[Vertex 1]],GroupVertices[Vertex],0)),1,1,"")</f>
        <v>10</v>
      </c>
      <c r="BD220" s="80" t="str">
        <f>REPLACE(INDEX(GroupVertices[Group],MATCH(Edges[[#This Row],[Vertex 2]],GroupVertices[Vertex],0)),1,1,"")</f>
        <v>10</v>
      </c>
    </row>
    <row r="221" spans="1:56" ht="15">
      <c r="A221" s="66" t="s">
        <v>325</v>
      </c>
      <c r="B221" s="66" t="s">
        <v>323</v>
      </c>
      <c r="C221" s="67"/>
      <c r="D221" s="68"/>
      <c r="E221" s="69"/>
      <c r="F221" s="70"/>
      <c r="G221" s="67"/>
      <c r="H221" s="71"/>
      <c r="I221" s="72"/>
      <c r="J221" s="72"/>
      <c r="K221" s="34" t="s">
        <v>65</v>
      </c>
      <c r="L221" s="79">
        <v>221</v>
      </c>
      <c r="M221" s="79"/>
      <c r="N221" s="74"/>
      <c r="O221" s="81" t="s">
        <v>669</v>
      </c>
      <c r="P221" s="83">
        <v>43661.76609953704</v>
      </c>
      <c r="Q221" s="81" t="s">
        <v>694</v>
      </c>
      <c r="R221" s="81"/>
      <c r="S221" s="81"/>
      <c r="T221" s="81" t="s">
        <v>820</v>
      </c>
      <c r="U221" s="81"/>
      <c r="V221" s="85" t="s">
        <v>1014</v>
      </c>
      <c r="W221" s="83">
        <v>43661.76609953704</v>
      </c>
      <c r="X221" s="87">
        <v>43661</v>
      </c>
      <c r="Y221" s="89" t="s">
        <v>1272</v>
      </c>
      <c r="Z221" s="85" t="s">
        <v>1702</v>
      </c>
      <c r="AA221" s="81"/>
      <c r="AB221" s="81"/>
      <c r="AC221" s="89" t="s">
        <v>2167</v>
      </c>
      <c r="AD221" s="81"/>
      <c r="AE221" s="81" t="b">
        <v>0</v>
      </c>
      <c r="AF221" s="81">
        <v>0</v>
      </c>
      <c r="AG221" s="89" t="s">
        <v>2530</v>
      </c>
      <c r="AH221" s="81" t="b">
        <v>0</v>
      </c>
      <c r="AI221" s="81" t="s">
        <v>2546</v>
      </c>
      <c r="AJ221" s="81"/>
      <c r="AK221" s="89" t="s">
        <v>2530</v>
      </c>
      <c r="AL221" s="81" t="b">
        <v>0</v>
      </c>
      <c r="AM221" s="81">
        <v>32</v>
      </c>
      <c r="AN221" s="89" t="s">
        <v>2166</v>
      </c>
      <c r="AO221" s="81" t="s">
        <v>2559</v>
      </c>
      <c r="AP221" s="81" t="b">
        <v>0</v>
      </c>
      <c r="AQ221" s="89" t="s">
        <v>2166</v>
      </c>
      <c r="AR221" s="81" t="s">
        <v>178</v>
      </c>
      <c r="AS221" s="81">
        <v>0</v>
      </c>
      <c r="AT221" s="81">
        <v>0</v>
      </c>
      <c r="AU221" s="81"/>
      <c r="AV221" s="81"/>
      <c r="AW221" s="81"/>
      <c r="AX221" s="81"/>
      <c r="AY221" s="81"/>
      <c r="AZ221" s="81"/>
      <c r="BA221" s="81"/>
      <c r="BB221" s="81"/>
      <c r="BC221" s="80" t="str">
        <f>REPLACE(INDEX(GroupVertices[Group],MATCH(Edges[[#This Row],[Vertex 1]],GroupVertices[Vertex],0)),1,1,"")</f>
        <v>10</v>
      </c>
      <c r="BD221" s="80" t="str">
        <f>REPLACE(INDEX(GroupVertices[Group],MATCH(Edges[[#This Row],[Vertex 2]],GroupVertices[Vertex],0)),1,1,"")</f>
        <v>10</v>
      </c>
    </row>
    <row r="222" spans="1:56" ht="15">
      <c r="A222" s="66" t="s">
        <v>325</v>
      </c>
      <c r="B222" s="66" t="s">
        <v>642</v>
      </c>
      <c r="C222" s="67"/>
      <c r="D222" s="68"/>
      <c r="E222" s="69"/>
      <c r="F222" s="70"/>
      <c r="G222" s="67"/>
      <c r="H222" s="71"/>
      <c r="I222" s="72"/>
      <c r="J222" s="72"/>
      <c r="K222" s="34" t="s">
        <v>65</v>
      </c>
      <c r="L222" s="79">
        <v>222</v>
      </c>
      <c r="M222" s="79"/>
      <c r="N222" s="74"/>
      <c r="O222" s="81" t="s">
        <v>670</v>
      </c>
      <c r="P222" s="83">
        <v>43661.76609953704</v>
      </c>
      <c r="Q222" s="81" t="s">
        <v>694</v>
      </c>
      <c r="R222" s="81"/>
      <c r="S222" s="81"/>
      <c r="T222" s="81" t="s">
        <v>820</v>
      </c>
      <c r="U222" s="81"/>
      <c r="V222" s="85" t="s">
        <v>1014</v>
      </c>
      <c r="W222" s="83">
        <v>43661.76609953704</v>
      </c>
      <c r="X222" s="87">
        <v>43661</v>
      </c>
      <c r="Y222" s="89" t="s">
        <v>1272</v>
      </c>
      <c r="Z222" s="85" t="s">
        <v>1702</v>
      </c>
      <c r="AA222" s="81"/>
      <c r="AB222" s="81"/>
      <c r="AC222" s="89" t="s">
        <v>2167</v>
      </c>
      <c r="AD222" s="81"/>
      <c r="AE222" s="81" t="b">
        <v>0</v>
      </c>
      <c r="AF222" s="81">
        <v>0</v>
      </c>
      <c r="AG222" s="89" t="s">
        <v>2530</v>
      </c>
      <c r="AH222" s="81" t="b">
        <v>0</v>
      </c>
      <c r="AI222" s="81" t="s">
        <v>2546</v>
      </c>
      <c r="AJ222" s="81"/>
      <c r="AK222" s="89" t="s">
        <v>2530</v>
      </c>
      <c r="AL222" s="81" t="b">
        <v>0</v>
      </c>
      <c r="AM222" s="81">
        <v>32</v>
      </c>
      <c r="AN222" s="89" t="s">
        <v>2166</v>
      </c>
      <c r="AO222" s="81" t="s">
        <v>2559</v>
      </c>
      <c r="AP222" s="81" t="b">
        <v>0</v>
      </c>
      <c r="AQ222" s="89" t="s">
        <v>2166</v>
      </c>
      <c r="AR222" s="81" t="s">
        <v>178</v>
      </c>
      <c r="AS222" s="81">
        <v>0</v>
      </c>
      <c r="AT222" s="81">
        <v>0</v>
      </c>
      <c r="AU222" s="81"/>
      <c r="AV222" s="81"/>
      <c r="AW222" s="81"/>
      <c r="AX222" s="81"/>
      <c r="AY222" s="81"/>
      <c r="AZ222" s="81"/>
      <c r="BA222" s="81"/>
      <c r="BB222" s="81"/>
      <c r="BC222" s="80" t="str">
        <f>REPLACE(INDEX(GroupVertices[Group],MATCH(Edges[[#This Row],[Vertex 1]],GroupVertices[Vertex],0)),1,1,"")</f>
        <v>10</v>
      </c>
      <c r="BD222" s="80" t="str">
        <f>REPLACE(INDEX(GroupVertices[Group],MATCH(Edges[[#This Row],[Vertex 2]],GroupVertices[Vertex],0)),1,1,"")</f>
        <v>10</v>
      </c>
    </row>
    <row r="223" spans="1:56" ht="15">
      <c r="A223" s="66" t="s">
        <v>325</v>
      </c>
      <c r="B223" s="66" t="s">
        <v>324</v>
      </c>
      <c r="C223" s="67"/>
      <c r="D223" s="68"/>
      <c r="E223" s="69"/>
      <c r="F223" s="70"/>
      <c r="G223" s="67"/>
      <c r="H223" s="71"/>
      <c r="I223" s="72"/>
      <c r="J223" s="72"/>
      <c r="K223" s="34" t="s">
        <v>65</v>
      </c>
      <c r="L223" s="79">
        <v>223</v>
      </c>
      <c r="M223" s="79"/>
      <c r="N223" s="74"/>
      <c r="O223" s="81" t="s">
        <v>670</v>
      </c>
      <c r="P223" s="83">
        <v>43661.76609953704</v>
      </c>
      <c r="Q223" s="81" t="s">
        <v>694</v>
      </c>
      <c r="R223" s="81"/>
      <c r="S223" s="81"/>
      <c r="T223" s="81" t="s">
        <v>820</v>
      </c>
      <c r="U223" s="81"/>
      <c r="V223" s="85" t="s">
        <v>1014</v>
      </c>
      <c r="W223" s="83">
        <v>43661.76609953704</v>
      </c>
      <c r="X223" s="87">
        <v>43661</v>
      </c>
      <c r="Y223" s="89" t="s">
        <v>1272</v>
      </c>
      <c r="Z223" s="85" t="s">
        <v>1702</v>
      </c>
      <c r="AA223" s="81"/>
      <c r="AB223" s="81"/>
      <c r="AC223" s="89" t="s">
        <v>2167</v>
      </c>
      <c r="AD223" s="81"/>
      <c r="AE223" s="81" t="b">
        <v>0</v>
      </c>
      <c r="AF223" s="81">
        <v>0</v>
      </c>
      <c r="AG223" s="89" t="s">
        <v>2530</v>
      </c>
      <c r="AH223" s="81" t="b">
        <v>0</v>
      </c>
      <c r="AI223" s="81" t="s">
        <v>2546</v>
      </c>
      <c r="AJ223" s="81"/>
      <c r="AK223" s="89" t="s">
        <v>2530</v>
      </c>
      <c r="AL223" s="81" t="b">
        <v>0</v>
      </c>
      <c r="AM223" s="81">
        <v>32</v>
      </c>
      <c r="AN223" s="89" t="s">
        <v>2166</v>
      </c>
      <c r="AO223" s="81" t="s">
        <v>2559</v>
      </c>
      <c r="AP223" s="81" t="b">
        <v>0</v>
      </c>
      <c r="AQ223" s="89" t="s">
        <v>2166</v>
      </c>
      <c r="AR223" s="81" t="s">
        <v>178</v>
      </c>
      <c r="AS223" s="81">
        <v>0</v>
      </c>
      <c r="AT223" s="81">
        <v>0</v>
      </c>
      <c r="AU223" s="81"/>
      <c r="AV223" s="81"/>
      <c r="AW223" s="81"/>
      <c r="AX223" s="81"/>
      <c r="AY223" s="81"/>
      <c r="AZ223" s="81"/>
      <c r="BA223" s="81"/>
      <c r="BB223" s="81"/>
      <c r="BC223" s="80" t="str">
        <f>REPLACE(INDEX(GroupVertices[Group],MATCH(Edges[[#This Row],[Vertex 1]],GroupVertices[Vertex],0)),1,1,"")</f>
        <v>10</v>
      </c>
      <c r="BD223" s="80" t="str">
        <f>REPLACE(INDEX(GroupVertices[Group],MATCH(Edges[[#This Row],[Vertex 2]],GroupVertices[Vertex],0)),1,1,"")</f>
        <v>10</v>
      </c>
    </row>
    <row r="224" spans="1:56" ht="15">
      <c r="A224" s="66" t="s">
        <v>325</v>
      </c>
      <c r="B224" s="66" t="s">
        <v>593</v>
      </c>
      <c r="C224" s="67"/>
      <c r="D224" s="68"/>
      <c r="E224" s="69"/>
      <c r="F224" s="70"/>
      <c r="G224" s="67"/>
      <c r="H224" s="71"/>
      <c r="I224" s="72"/>
      <c r="J224" s="72"/>
      <c r="K224" s="34" t="s">
        <v>65</v>
      </c>
      <c r="L224" s="79">
        <v>224</v>
      </c>
      <c r="M224" s="79"/>
      <c r="N224" s="74"/>
      <c r="O224" s="81" t="s">
        <v>670</v>
      </c>
      <c r="P224" s="83">
        <v>43661.76609953704</v>
      </c>
      <c r="Q224" s="81" t="s">
        <v>694</v>
      </c>
      <c r="R224" s="81"/>
      <c r="S224" s="81"/>
      <c r="T224" s="81" t="s">
        <v>820</v>
      </c>
      <c r="U224" s="81"/>
      <c r="V224" s="85" t="s">
        <v>1014</v>
      </c>
      <c r="W224" s="83">
        <v>43661.76609953704</v>
      </c>
      <c r="X224" s="87">
        <v>43661</v>
      </c>
      <c r="Y224" s="89" t="s">
        <v>1272</v>
      </c>
      <c r="Z224" s="85" t="s">
        <v>1702</v>
      </c>
      <c r="AA224" s="81"/>
      <c r="AB224" s="81"/>
      <c r="AC224" s="89" t="s">
        <v>2167</v>
      </c>
      <c r="AD224" s="81"/>
      <c r="AE224" s="81" t="b">
        <v>0</v>
      </c>
      <c r="AF224" s="81">
        <v>0</v>
      </c>
      <c r="AG224" s="89" t="s">
        <v>2530</v>
      </c>
      <c r="AH224" s="81" t="b">
        <v>0</v>
      </c>
      <c r="AI224" s="81" t="s">
        <v>2546</v>
      </c>
      <c r="AJ224" s="81"/>
      <c r="AK224" s="89" t="s">
        <v>2530</v>
      </c>
      <c r="AL224" s="81" t="b">
        <v>0</v>
      </c>
      <c r="AM224" s="81">
        <v>32</v>
      </c>
      <c r="AN224" s="89" t="s">
        <v>2166</v>
      </c>
      <c r="AO224" s="81" t="s">
        <v>2559</v>
      </c>
      <c r="AP224" s="81" t="b">
        <v>0</v>
      </c>
      <c r="AQ224" s="89" t="s">
        <v>2166</v>
      </c>
      <c r="AR224" s="81" t="s">
        <v>178</v>
      </c>
      <c r="AS224" s="81">
        <v>0</v>
      </c>
      <c r="AT224" s="81">
        <v>0</v>
      </c>
      <c r="AU224" s="81"/>
      <c r="AV224" s="81"/>
      <c r="AW224" s="81"/>
      <c r="AX224" s="81"/>
      <c r="AY224" s="81"/>
      <c r="AZ224" s="81"/>
      <c r="BA224" s="81"/>
      <c r="BB224" s="81"/>
      <c r="BC224" s="80" t="str">
        <f>REPLACE(INDEX(GroupVertices[Group],MATCH(Edges[[#This Row],[Vertex 1]],GroupVertices[Vertex],0)),1,1,"")</f>
        <v>10</v>
      </c>
      <c r="BD224" s="80" t="str">
        <f>REPLACE(INDEX(GroupVertices[Group],MATCH(Edges[[#This Row],[Vertex 2]],GroupVertices[Vertex],0)),1,1,"")</f>
        <v>1</v>
      </c>
    </row>
    <row r="225" spans="1:56" ht="15">
      <c r="A225" s="66" t="s">
        <v>325</v>
      </c>
      <c r="B225" s="66" t="s">
        <v>641</v>
      </c>
      <c r="C225" s="67"/>
      <c r="D225" s="68"/>
      <c r="E225" s="69"/>
      <c r="F225" s="70"/>
      <c r="G225" s="67"/>
      <c r="H225" s="71"/>
      <c r="I225" s="72"/>
      <c r="J225" s="72"/>
      <c r="K225" s="34" t="s">
        <v>65</v>
      </c>
      <c r="L225" s="79">
        <v>225</v>
      </c>
      <c r="M225" s="79"/>
      <c r="N225" s="74"/>
      <c r="O225" s="81" t="s">
        <v>670</v>
      </c>
      <c r="P225" s="83">
        <v>43661.76609953704</v>
      </c>
      <c r="Q225" s="81" t="s">
        <v>694</v>
      </c>
      <c r="R225" s="81"/>
      <c r="S225" s="81"/>
      <c r="T225" s="81" t="s">
        <v>820</v>
      </c>
      <c r="U225" s="81"/>
      <c r="V225" s="85" t="s">
        <v>1014</v>
      </c>
      <c r="W225" s="83">
        <v>43661.76609953704</v>
      </c>
      <c r="X225" s="87">
        <v>43661</v>
      </c>
      <c r="Y225" s="89" t="s">
        <v>1272</v>
      </c>
      <c r="Z225" s="85" t="s">
        <v>1702</v>
      </c>
      <c r="AA225" s="81"/>
      <c r="AB225" s="81"/>
      <c r="AC225" s="89" t="s">
        <v>2167</v>
      </c>
      <c r="AD225" s="81"/>
      <c r="AE225" s="81" t="b">
        <v>0</v>
      </c>
      <c r="AF225" s="81">
        <v>0</v>
      </c>
      <c r="AG225" s="89" t="s">
        <v>2530</v>
      </c>
      <c r="AH225" s="81" t="b">
        <v>0</v>
      </c>
      <c r="AI225" s="81" t="s">
        <v>2546</v>
      </c>
      <c r="AJ225" s="81"/>
      <c r="AK225" s="89" t="s">
        <v>2530</v>
      </c>
      <c r="AL225" s="81" t="b">
        <v>0</v>
      </c>
      <c r="AM225" s="81">
        <v>32</v>
      </c>
      <c r="AN225" s="89" t="s">
        <v>2166</v>
      </c>
      <c r="AO225" s="81" t="s">
        <v>2559</v>
      </c>
      <c r="AP225" s="81" t="b">
        <v>0</v>
      </c>
      <c r="AQ225" s="89" t="s">
        <v>2166</v>
      </c>
      <c r="AR225" s="81" t="s">
        <v>178</v>
      </c>
      <c r="AS225" s="81">
        <v>0</v>
      </c>
      <c r="AT225" s="81">
        <v>0</v>
      </c>
      <c r="AU225" s="81"/>
      <c r="AV225" s="81"/>
      <c r="AW225" s="81"/>
      <c r="AX225" s="81"/>
      <c r="AY225" s="81"/>
      <c r="AZ225" s="81"/>
      <c r="BA225" s="81"/>
      <c r="BB225" s="81"/>
      <c r="BC225" s="80" t="str">
        <f>REPLACE(INDEX(GroupVertices[Group],MATCH(Edges[[#This Row],[Vertex 1]],GroupVertices[Vertex],0)),1,1,"")</f>
        <v>10</v>
      </c>
      <c r="BD225" s="80" t="str">
        <f>REPLACE(INDEX(GroupVertices[Group],MATCH(Edges[[#This Row],[Vertex 2]],GroupVertices[Vertex],0)),1,1,"")</f>
        <v>10</v>
      </c>
    </row>
    <row r="226" spans="1:56" ht="15">
      <c r="A226" s="66" t="s">
        <v>326</v>
      </c>
      <c r="B226" s="66" t="s">
        <v>616</v>
      </c>
      <c r="C226" s="67"/>
      <c r="D226" s="68"/>
      <c r="E226" s="69"/>
      <c r="F226" s="70"/>
      <c r="G226" s="67"/>
      <c r="H226" s="71"/>
      <c r="I226" s="72"/>
      <c r="J226" s="72"/>
      <c r="K226" s="34" t="s">
        <v>65</v>
      </c>
      <c r="L226" s="79">
        <v>226</v>
      </c>
      <c r="M226" s="79"/>
      <c r="N226" s="74"/>
      <c r="O226" s="81" t="s">
        <v>669</v>
      </c>
      <c r="P226" s="83">
        <v>43661.766168981485</v>
      </c>
      <c r="Q226" s="81" t="s">
        <v>697</v>
      </c>
      <c r="R226" s="85" t="s">
        <v>5497</v>
      </c>
      <c r="S226" s="81" t="s">
        <v>5518</v>
      </c>
      <c r="T226" s="81" t="s">
        <v>820</v>
      </c>
      <c r="U226" s="81"/>
      <c r="V226" s="85" t="s">
        <v>1015</v>
      </c>
      <c r="W226" s="83">
        <v>43661.766168981485</v>
      </c>
      <c r="X226" s="87">
        <v>43661</v>
      </c>
      <c r="Y226" s="89" t="s">
        <v>1274</v>
      </c>
      <c r="Z226" s="85" t="s">
        <v>1703</v>
      </c>
      <c r="AA226" s="81"/>
      <c r="AB226" s="81"/>
      <c r="AC226" s="89" t="s">
        <v>2168</v>
      </c>
      <c r="AD226" s="81"/>
      <c r="AE226" s="81" t="b">
        <v>0</v>
      </c>
      <c r="AF226" s="81">
        <v>0</v>
      </c>
      <c r="AG226" s="89" t="s">
        <v>2530</v>
      </c>
      <c r="AH226" s="81" t="b">
        <v>0</v>
      </c>
      <c r="AI226" s="81" t="s">
        <v>2546</v>
      </c>
      <c r="AJ226" s="81"/>
      <c r="AK226" s="89" t="s">
        <v>2530</v>
      </c>
      <c r="AL226" s="81" t="b">
        <v>0</v>
      </c>
      <c r="AM226" s="81">
        <v>93</v>
      </c>
      <c r="AN226" s="89" t="s">
        <v>2504</v>
      </c>
      <c r="AO226" s="81" t="s">
        <v>2559</v>
      </c>
      <c r="AP226" s="81" t="b">
        <v>0</v>
      </c>
      <c r="AQ226" s="89" t="s">
        <v>2504</v>
      </c>
      <c r="AR226" s="81" t="s">
        <v>178</v>
      </c>
      <c r="AS226" s="81">
        <v>0</v>
      </c>
      <c r="AT226" s="81">
        <v>0</v>
      </c>
      <c r="AU226" s="81"/>
      <c r="AV226" s="81"/>
      <c r="AW226" s="81"/>
      <c r="AX226" s="81"/>
      <c r="AY226" s="81"/>
      <c r="AZ226" s="81"/>
      <c r="BA226" s="81"/>
      <c r="BB226" s="81"/>
      <c r="BC226" s="80" t="str">
        <f>REPLACE(INDEX(GroupVertices[Group],MATCH(Edges[[#This Row],[Vertex 1]],GroupVertices[Vertex],0)),1,1,"")</f>
        <v>3</v>
      </c>
      <c r="BD226" s="80" t="str">
        <f>REPLACE(INDEX(GroupVertices[Group],MATCH(Edges[[#This Row],[Vertex 2]],GroupVertices[Vertex],0)),1,1,"")</f>
        <v>3</v>
      </c>
    </row>
    <row r="227" spans="1:56" ht="15">
      <c r="A227" s="66" t="s">
        <v>327</v>
      </c>
      <c r="B227" s="66" t="s">
        <v>523</v>
      </c>
      <c r="C227" s="67"/>
      <c r="D227" s="68"/>
      <c r="E227" s="69"/>
      <c r="F227" s="70"/>
      <c r="G227" s="67"/>
      <c r="H227" s="71"/>
      <c r="I227" s="72"/>
      <c r="J227" s="72"/>
      <c r="K227" s="34" t="s">
        <v>65</v>
      </c>
      <c r="L227" s="79">
        <v>227</v>
      </c>
      <c r="M227" s="79"/>
      <c r="N227" s="74"/>
      <c r="O227" s="81" t="s">
        <v>669</v>
      </c>
      <c r="P227" s="83">
        <v>43661.766180555554</v>
      </c>
      <c r="Q227" s="81" t="s">
        <v>696</v>
      </c>
      <c r="R227" s="81"/>
      <c r="S227" s="81"/>
      <c r="T227" s="81" t="s">
        <v>830</v>
      </c>
      <c r="U227" s="81"/>
      <c r="V227" s="85" t="s">
        <v>1016</v>
      </c>
      <c r="W227" s="83">
        <v>43661.766180555554</v>
      </c>
      <c r="X227" s="87">
        <v>43661</v>
      </c>
      <c r="Y227" s="89" t="s">
        <v>1275</v>
      </c>
      <c r="Z227" s="85" t="s">
        <v>1704</v>
      </c>
      <c r="AA227" s="81"/>
      <c r="AB227" s="81"/>
      <c r="AC227" s="89" t="s">
        <v>2169</v>
      </c>
      <c r="AD227" s="81"/>
      <c r="AE227" s="81" t="b">
        <v>0</v>
      </c>
      <c r="AF227" s="81">
        <v>0</v>
      </c>
      <c r="AG227" s="89" t="s">
        <v>2530</v>
      </c>
      <c r="AH227" s="81" t="b">
        <v>0</v>
      </c>
      <c r="AI227" s="81" t="s">
        <v>2546</v>
      </c>
      <c r="AJ227" s="81"/>
      <c r="AK227" s="89" t="s">
        <v>2530</v>
      </c>
      <c r="AL227" s="81" t="b">
        <v>0</v>
      </c>
      <c r="AM227" s="81">
        <v>96</v>
      </c>
      <c r="AN227" s="89" t="s">
        <v>2377</v>
      </c>
      <c r="AO227" s="81" t="s">
        <v>2560</v>
      </c>
      <c r="AP227" s="81" t="b">
        <v>0</v>
      </c>
      <c r="AQ227" s="89" t="s">
        <v>2377</v>
      </c>
      <c r="AR227" s="81" t="s">
        <v>178</v>
      </c>
      <c r="AS227" s="81">
        <v>0</v>
      </c>
      <c r="AT227" s="81">
        <v>0</v>
      </c>
      <c r="AU227" s="81"/>
      <c r="AV227" s="81"/>
      <c r="AW227" s="81"/>
      <c r="AX227" s="81"/>
      <c r="AY227" s="81"/>
      <c r="AZ227" s="81"/>
      <c r="BA227" s="81"/>
      <c r="BB227" s="81"/>
      <c r="BC227" s="80" t="str">
        <f>REPLACE(INDEX(GroupVertices[Group],MATCH(Edges[[#This Row],[Vertex 1]],GroupVertices[Vertex],0)),1,1,"")</f>
        <v>11</v>
      </c>
      <c r="BD227" s="80" t="str">
        <f>REPLACE(INDEX(GroupVertices[Group],MATCH(Edges[[#This Row],[Vertex 2]],GroupVertices[Vertex],0)),1,1,"")</f>
        <v>11</v>
      </c>
    </row>
    <row r="228" spans="1:56" ht="15">
      <c r="A228" s="66" t="s">
        <v>328</v>
      </c>
      <c r="B228" s="66" t="s">
        <v>538</v>
      </c>
      <c r="C228" s="67"/>
      <c r="D228" s="68"/>
      <c r="E228" s="69"/>
      <c r="F228" s="70"/>
      <c r="G228" s="67"/>
      <c r="H228" s="71"/>
      <c r="I228" s="72"/>
      <c r="J228" s="72"/>
      <c r="K228" s="34" t="s">
        <v>65</v>
      </c>
      <c r="L228" s="79">
        <v>228</v>
      </c>
      <c r="M228" s="79"/>
      <c r="N228" s="74"/>
      <c r="O228" s="81" t="s">
        <v>669</v>
      </c>
      <c r="P228" s="83">
        <v>43661.766331018516</v>
      </c>
      <c r="Q228" s="81" t="s">
        <v>716</v>
      </c>
      <c r="R228" s="81"/>
      <c r="S228" s="81"/>
      <c r="T228" s="81" t="s">
        <v>837</v>
      </c>
      <c r="U228" s="81"/>
      <c r="V228" s="85" t="s">
        <v>1017</v>
      </c>
      <c r="W228" s="83">
        <v>43661.766331018516</v>
      </c>
      <c r="X228" s="87">
        <v>43661</v>
      </c>
      <c r="Y228" s="89" t="s">
        <v>1276</v>
      </c>
      <c r="Z228" s="85" t="s">
        <v>1705</v>
      </c>
      <c r="AA228" s="81"/>
      <c r="AB228" s="81"/>
      <c r="AC228" s="89" t="s">
        <v>2170</v>
      </c>
      <c r="AD228" s="81"/>
      <c r="AE228" s="81" t="b">
        <v>0</v>
      </c>
      <c r="AF228" s="81">
        <v>0</v>
      </c>
      <c r="AG228" s="89" t="s">
        <v>2530</v>
      </c>
      <c r="AH228" s="81" t="b">
        <v>0</v>
      </c>
      <c r="AI228" s="81" t="s">
        <v>2546</v>
      </c>
      <c r="AJ228" s="81"/>
      <c r="AK228" s="89" t="s">
        <v>2530</v>
      </c>
      <c r="AL228" s="81" t="b">
        <v>0</v>
      </c>
      <c r="AM228" s="81">
        <v>41</v>
      </c>
      <c r="AN228" s="89" t="s">
        <v>2491</v>
      </c>
      <c r="AO228" s="81" t="s">
        <v>2559</v>
      </c>
      <c r="AP228" s="81" t="b">
        <v>0</v>
      </c>
      <c r="AQ228" s="89" t="s">
        <v>2491</v>
      </c>
      <c r="AR228" s="81" t="s">
        <v>178</v>
      </c>
      <c r="AS228" s="81">
        <v>0</v>
      </c>
      <c r="AT228" s="81">
        <v>0</v>
      </c>
      <c r="AU228" s="81"/>
      <c r="AV228" s="81"/>
      <c r="AW228" s="81"/>
      <c r="AX228" s="81"/>
      <c r="AY228" s="81"/>
      <c r="AZ228" s="81"/>
      <c r="BA228" s="81"/>
      <c r="BB228" s="81"/>
      <c r="BC228" s="80" t="str">
        <f>REPLACE(INDEX(GroupVertices[Group],MATCH(Edges[[#This Row],[Vertex 1]],GroupVertices[Vertex],0)),1,1,"")</f>
        <v>12</v>
      </c>
      <c r="BD228" s="80" t="str">
        <f>REPLACE(INDEX(GroupVertices[Group],MATCH(Edges[[#This Row],[Vertex 2]],GroupVertices[Vertex],0)),1,1,"")</f>
        <v>12</v>
      </c>
    </row>
    <row r="229" spans="1:56" ht="15">
      <c r="A229" s="66" t="s">
        <v>329</v>
      </c>
      <c r="B229" s="66" t="s">
        <v>491</v>
      </c>
      <c r="C229" s="67"/>
      <c r="D229" s="68"/>
      <c r="E229" s="69"/>
      <c r="F229" s="70"/>
      <c r="G229" s="67"/>
      <c r="H229" s="71"/>
      <c r="I229" s="72"/>
      <c r="J229" s="72"/>
      <c r="K229" s="34" t="s">
        <v>65</v>
      </c>
      <c r="L229" s="79">
        <v>229</v>
      </c>
      <c r="M229" s="79"/>
      <c r="N229" s="74"/>
      <c r="O229" s="81" t="s">
        <v>669</v>
      </c>
      <c r="P229" s="83">
        <v>43661.76646990741</v>
      </c>
      <c r="Q229" s="81" t="s">
        <v>678</v>
      </c>
      <c r="R229" s="81"/>
      <c r="S229" s="81"/>
      <c r="T229" s="81" t="s">
        <v>820</v>
      </c>
      <c r="U229" s="85" t="s">
        <v>863</v>
      </c>
      <c r="V229" s="85" t="s">
        <v>863</v>
      </c>
      <c r="W229" s="83">
        <v>43661.76646990741</v>
      </c>
      <c r="X229" s="87">
        <v>43661</v>
      </c>
      <c r="Y229" s="89" t="s">
        <v>1277</v>
      </c>
      <c r="Z229" s="85" t="s">
        <v>1706</v>
      </c>
      <c r="AA229" s="81"/>
      <c r="AB229" s="81"/>
      <c r="AC229" s="89" t="s">
        <v>2171</v>
      </c>
      <c r="AD229" s="81"/>
      <c r="AE229" s="81" t="b">
        <v>0</v>
      </c>
      <c r="AF229" s="81">
        <v>0</v>
      </c>
      <c r="AG229" s="89" t="s">
        <v>2530</v>
      </c>
      <c r="AH229" s="81" t="b">
        <v>0</v>
      </c>
      <c r="AI229" s="81" t="s">
        <v>2546</v>
      </c>
      <c r="AJ229" s="81"/>
      <c r="AK229" s="89" t="s">
        <v>2530</v>
      </c>
      <c r="AL229" s="81" t="b">
        <v>0</v>
      </c>
      <c r="AM229" s="81">
        <v>184</v>
      </c>
      <c r="AN229" s="89" t="s">
        <v>2445</v>
      </c>
      <c r="AO229" s="81" t="s">
        <v>2559</v>
      </c>
      <c r="AP229" s="81" t="b">
        <v>0</v>
      </c>
      <c r="AQ229" s="89" t="s">
        <v>2445</v>
      </c>
      <c r="AR229" s="81" t="s">
        <v>178</v>
      </c>
      <c r="AS229" s="81">
        <v>0</v>
      </c>
      <c r="AT229" s="81">
        <v>0</v>
      </c>
      <c r="AU229" s="81"/>
      <c r="AV229" s="81"/>
      <c r="AW229" s="81"/>
      <c r="AX229" s="81"/>
      <c r="AY229" s="81"/>
      <c r="AZ229" s="81"/>
      <c r="BA229" s="81"/>
      <c r="BB229" s="81"/>
      <c r="BC229" s="80" t="str">
        <f>REPLACE(INDEX(GroupVertices[Group],MATCH(Edges[[#This Row],[Vertex 1]],GroupVertices[Vertex],0)),1,1,"")</f>
        <v>9</v>
      </c>
      <c r="BD229" s="80" t="str">
        <f>REPLACE(INDEX(GroupVertices[Group],MATCH(Edges[[#This Row],[Vertex 2]],GroupVertices[Vertex],0)),1,1,"")</f>
        <v>9</v>
      </c>
    </row>
    <row r="230" spans="1:56" ht="15">
      <c r="A230" s="66" t="s">
        <v>329</v>
      </c>
      <c r="B230" s="66" t="s">
        <v>631</v>
      </c>
      <c r="C230" s="67"/>
      <c r="D230" s="68"/>
      <c r="E230" s="69"/>
      <c r="F230" s="70"/>
      <c r="G230" s="67"/>
      <c r="H230" s="71"/>
      <c r="I230" s="72"/>
      <c r="J230" s="72"/>
      <c r="K230" s="34" t="s">
        <v>65</v>
      </c>
      <c r="L230" s="79">
        <v>230</v>
      </c>
      <c r="M230" s="79"/>
      <c r="N230" s="74"/>
      <c r="O230" s="81" t="s">
        <v>670</v>
      </c>
      <c r="P230" s="83">
        <v>43661.76646990741</v>
      </c>
      <c r="Q230" s="81" t="s">
        <v>678</v>
      </c>
      <c r="R230" s="81"/>
      <c r="S230" s="81"/>
      <c r="T230" s="81" t="s">
        <v>820</v>
      </c>
      <c r="U230" s="85" t="s">
        <v>863</v>
      </c>
      <c r="V230" s="85" t="s">
        <v>863</v>
      </c>
      <c r="W230" s="83">
        <v>43661.76646990741</v>
      </c>
      <c r="X230" s="87">
        <v>43661</v>
      </c>
      <c r="Y230" s="89" t="s">
        <v>1277</v>
      </c>
      <c r="Z230" s="85" t="s">
        <v>1706</v>
      </c>
      <c r="AA230" s="81"/>
      <c r="AB230" s="81"/>
      <c r="AC230" s="89" t="s">
        <v>2171</v>
      </c>
      <c r="AD230" s="81"/>
      <c r="AE230" s="81" t="b">
        <v>0</v>
      </c>
      <c r="AF230" s="81">
        <v>0</v>
      </c>
      <c r="AG230" s="89" t="s">
        <v>2530</v>
      </c>
      <c r="AH230" s="81" t="b">
        <v>0</v>
      </c>
      <c r="AI230" s="81" t="s">
        <v>2546</v>
      </c>
      <c r="AJ230" s="81"/>
      <c r="AK230" s="89" t="s">
        <v>2530</v>
      </c>
      <c r="AL230" s="81" t="b">
        <v>0</v>
      </c>
      <c r="AM230" s="81">
        <v>184</v>
      </c>
      <c r="AN230" s="89" t="s">
        <v>2445</v>
      </c>
      <c r="AO230" s="81" t="s">
        <v>2559</v>
      </c>
      <c r="AP230" s="81" t="b">
        <v>0</v>
      </c>
      <c r="AQ230" s="89" t="s">
        <v>2445</v>
      </c>
      <c r="AR230" s="81" t="s">
        <v>178</v>
      </c>
      <c r="AS230" s="81">
        <v>0</v>
      </c>
      <c r="AT230" s="81">
        <v>0</v>
      </c>
      <c r="AU230" s="81"/>
      <c r="AV230" s="81"/>
      <c r="AW230" s="81"/>
      <c r="AX230" s="81"/>
      <c r="AY230" s="81"/>
      <c r="AZ230" s="81"/>
      <c r="BA230" s="81"/>
      <c r="BB230" s="81"/>
      <c r="BC230" s="80" t="str">
        <f>REPLACE(INDEX(GroupVertices[Group],MATCH(Edges[[#This Row],[Vertex 1]],GroupVertices[Vertex],0)),1,1,"")</f>
        <v>9</v>
      </c>
      <c r="BD230" s="80" t="str">
        <f>REPLACE(INDEX(GroupVertices[Group],MATCH(Edges[[#This Row],[Vertex 2]],GroupVertices[Vertex],0)),1,1,"")</f>
        <v>9</v>
      </c>
    </row>
    <row r="231" spans="1:56" ht="15">
      <c r="A231" s="66" t="s">
        <v>329</v>
      </c>
      <c r="B231" s="66" t="s">
        <v>593</v>
      </c>
      <c r="C231" s="67"/>
      <c r="D231" s="68"/>
      <c r="E231" s="69"/>
      <c r="F231" s="70"/>
      <c r="G231" s="67"/>
      <c r="H231" s="71"/>
      <c r="I231" s="72"/>
      <c r="J231" s="72"/>
      <c r="K231" s="34" t="s">
        <v>65</v>
      </c>
      <c r="L231" s="79">
        <v>231</v>
      </c>
      <c r="M231" s="79"/>
      <c r="N231" s="74"/>
      <c r="O231" s="81" t="s">
        <v>670</v>
      </c>
      <c r="P231" s="83">
        <v>43661.76646990741</v>
      </c>
      <c r="Q231" s="81" t="s">
        <v>678</v>
      </c>
      <c r="R231" s="81"/>
      <c r="S231" s="81"/>
      <c r="T231" s="81" t="s">
        <v>820</v>
      </c>
      <c r="U231" s="85" t="s">
        <v>863</v>
      </c>
      <c r="V231" s="85" t="s">
        <v>863</v>
      </c>
      <c r="W231" s="83">
        <v>43661.76646990741</v>
      </c>
      <c r="X231" s="87">
        <v>43661</v>
      </c>
      <c r="Y231" s="89" t="s">
        <v>1277</v>
      </c>
      <c r="Z231" s="85" t="s">
        <v>1706</v>
      </c>
      <c r="AA231" s="81"/>
      <c r="AB231" s="81"/>
      <c r="AC231" s="89" t="s">
        <v>2171</v>
      </c>
      <c r="AD231" s="81"/>
      <c r="AE231" s="81" t="b">
        <v>0</v>
      </c>
      <c r="AF231" s="81">
        <v>0</v>
      </c>
      <c r="AG231" s="89" t="s">
        <v>2530</v>
      </c>
      <c r="AH231" s="81" t="b">
        <v>0</v>
      </c>
      <c r="AI231" s="81" t="s">
        <v>2546</v>
      </c>
      <c r="AJ231" s="81"/>
      <c r="AK231" s="89" t="s">
        <v>2530</v>
      </c>
      <c r="AL231" s="81" t="b">
        <v>0</v>
      </c>
      <c r="AM231" s="81">
        <v>184</v>
      </c>
      <c r="AN231" s="89" t="s">
        <v>2445</v>
      </c>
      <c r="AO231" s="81" t="s">
        <v>2559</v>
      </c>
      <c r="AP231" s="81" t="b">
        <v>0</v>
      </c>
      <c r="AQ231" s="89" t="s">
        <v>2445</v>
      </c>
      <c r="AR231" s="81" t="s">
        <v>178</v>
      </c>
      <c r="AS231" s="81">
        <v>0</v>
      </c>
      <c r="AT231" s="81">
        <v>0</v>
      </c>
      <c r="AU231" s="81"/>
      <c r="AV231" s="81"/>
      <c r="AW231" s="81"/>
      <c r="AX231" s="81"/>
      <c r="AY231" s="81"/>
      <c r="AZ231" s="81"/>
      <c r="BA231" s="81"/>
      <c r="BB231" s="81"/>
      <c r="BC231" s="80" t="str">
        <f>REPLACE(INDEX(GroupVertices[Group],MATCH(Edges[[#This Row],[Vertex 1]],GroupVertices[Vertex],0)),1,1,"")</f>
        <v>9</v>
      </c>
      <c r="BD231" s="80" t="str">
        <f>REPLACE(INDEX(GroupVertices[Group],MATCH(Edges[[#This Row],[Vertex 2]],GroupVertices[Vertex],0)),1,1,"")</f>
        <v>1</v>
      </c>
    </row>
    <row r="232" spans="1:56" ht="15">
      <c r="A232" s="66" t="s">
        <v>330</v>
      </c>
      <c r="B232" s="66" t="s">
        <v>567</v>
      </c>
      <c r="C232" s="67"/>
      <c r="D232" s="68"/>
      <c r="E232" s="69"/>
      <c r="F232" s="70"/>
      <c r="G232" s="67"/>
      <c r="H232" s="71"/>
      <c r="I232" s="72"/>
      <c r="J232" s="72"/>
      <c r="K232" s="34" t="s">
        <v>65</v>
      </c>
      <c r="L232" s="79">
        <v>232</v>
      </c>
      <c r="M232" s="79"/>
      <c r="N232" s="74"/>
      <c r="O232" s="81" t="s">
        <v>669</v>
      </c>
      <c r="P232" s="83">
        <v>43661.766550925924</v>
      </c>
      <c r="Q232" s="81" t="s">
        <v>717</v>
      </c>
      <c r="R232" s="81"/>
      <c r="S232" s="81"/>
      <c r="T232" s="81"/>
      <c r="U232" s="81"/>
      <c r="V232" s="85" t="s">
        <v>1018</v>
      </c>
      <c r="W232" s="83">
        <v>43661.766550925924</v>
      </c>
      <c r="X232" s="87">
        <v>43661</v>
      </c>
      <c r="Y232" s="89" t="s">
        <v>1278</v>
      </c>
      <c r="Z232" s="85" t="s">
        <v>1707</v>
      </c>
      <c r="AA232" s="81"/>
      <c r="AB232" s="81"/>
      <c r="AC232" s="89" t="s">
        <v>2172</v>
      </c>
      <c r="AD232" s="81"/>
      <c r="AE232" s="81" t="b">
        <v>0</v>
      </c>
      <c r="AF232" s="81">
        <v>0</v>
      </c>
      <c r="AG232" s="89" t="s">
        <v>2530</v>
      </c>
      <c r="AH232" s="81" t="b">
        <v>0</v>
      </c>
      <c r="AI232" s="81" t="s">
        <v>2546</v>
      </c>
      <c r="AJ232" s="81"/>
      <c r="AK232" s="89" t="s">
        <v>2530</v>
      </c>
      <c r="AL232" s="81" t="b">
        <v>0</v>
      </c>
      <c r="AM232" s="81">
        <v>27</v>
      </c>
      <c r="AN232" s="89" t="s">
        <v>2428</v>
      </c>
      <c r="AO232" s="81" t="s">
        <v>2559</v>
      </c>
      <c r="AP232" s="81" t="b">
        <v>0</v>
      </c>
      <c r="AQ232" s="89" t="s">
        <v>2428</v>
      </c>
      <c r="AR232" s="81" t="s">
        <v>178</v>
      </c>
      <c r="AS232" s="81">
        <v>0</v>
      </c>
      <c r="AT232" s="81">
        <v>0</v>
      </c>
      <c r="AU232" s="81"/>
      <c r="AV232" s="81"/>
      <c r="AW232" s="81"/>
      <c r="AX232" s="81"/>
      <c r="AY232" s="81"/>
      <c r="AZ232" s="81"/>
      <c r="BA232" s="81"/>
      <c r="BB232" s="81"/>
      <c r="BC232" s="80" t="str">
        <f>REPLACE(INDEX(GroupVertices[Group],MATCH(Edges[[#This Row],[Vertex 1]],GroupVertices[Vertex],0)),1,1,"")</f>
        <v>14</v>
      </c>
      <c r="BD232" s="80" t="str">
        <f>REPLACE(INDEX(GroupVertices[Group],MATCH(Edges[[#This Row],[Vertex 2]],GroupVertices[Vertex],0)),1,1,"")</f>
        <v>14</v>
      </c>
    </row>
    <row r="233" spans="1:56" ht="15">
      <c r="A233" s="66" t="s">
        <v>331</v>
      </c>
      <c r="B233" s="66" t="s">
        <v>616</v>
      </c>
      <c r="C233" s="67"/>
      <c r="D233" s="68"/>
      <c r="E233" s="69"/>
      <c r="F233" s="70"/>
      <c r="G233" s="67"/>
      <c r="H233" s="71"/>
      <c r="I233" s="72"/>
      <c r="J233" s="72"/>
      <c r="K233" s="34" t="s">
        <v>65</v>
      </c>
      <c r="L233" s="79">
        <v>233</v>
      </c>
      <c r="M233" s="79"/>
      <c r="N233" s="74"/>
      <c r="O233" s="81" t="s">
        <v>669</v>
      </c>
      <c r="P233" s="83">
        <v>43661.766597222224</v>
      </c>
      <c r="Q233" s="81" t="s">
        <v>697</v>
      </c>
      <c r="R233" s="85" t="s">
        <v>5497</v>
      </c>
      <c r="S233" s="81" t="s">
        <v>5518</v>
      </c>
      <c r="T233" s="81" t="s">
        <v>820</v>
      </c>
      <c r="U233" s="81"/>
      <c r="V233" s="85" t="s">
        <v>1019</v>
      </c>
      <c r="W233" s="83">
        <v>43661.766597222224</v>
      </c>
      <c r="X233" s="87">
        <v>43661</v>
      </c>
      <c r="Y233" s="89" t="s">
        <v>1279</v>
      </c>
      <c r="Z233" s="85" t="s">
        <v>1708</v>
      </c>
      <c r="AA233" s="81"/>
      <c r="AB233" s="81"/>
      <c r="AC233" s="89" t="s">
        <v>2173</v>
      </c>
      <c r="AD233" s="81"/>
      <c r="AE233" s="81" t="b">
        <v>0</v>
      </c>
      <c r="AF233" s="81">
        <v>0</v>
      </c>
      <c r="AG233" s="89" t="s">
        <v>2530</v>
      </c>
      <c r="AH233" s="81" t="b">
        <v>0</v>
      </c>
      <c r="AI233" s="81" t="s">
        <v>2546</v>
      </c>
      <c r="AJ233" s="81"/>
      <c r="AK233" s="89" t="s">
        <v>2530</v>
      </c>
      <c r="AL233" s="81" t="b">
        <v>0</v>
      </c>
      <c r="AM233" s="81">
        <v>93</v>
      </c>
      <c r="AN233" s="89" t="s">
        <v>2504</v>
      </c>
      <c r="AO233" s="81" t="s">
        <v>2560</v>
      </c>
      <c r="AP233" s="81" t="b">
        <v>0</v>
      </c>
      <c r="AQ233" s="89" t="s">
        <v>2504</v>
      </c>
      <c r="AR233" s="81" t="s">
        <v>178</v>
      </c>
      <c r="AS233" s="81">
        <v>0</v>
      </c>
      <c r="AT233" s="81">
        <v>0</v>
      </c>
      <c r="AU233" s="81"/>
      <c r="AV233" s="81"/>
      <c r="AW233" s="81"/>
      <c r="AX233" s="81"/>
      <c r="AY233" s="81"/>
      <c r="AZ233" s="81"/>
      <c r="BA233" s="81"/>
      <c r="BB233" s="81"/>
      <c r="BC233" s="80" t="str">
        <f>REPLACE(INDEX(GroupVertices[Group],MATCH(Edges[[#This Row],[Vertex 1]],GroupVertices[Vertex],0)),1,1,"")</f>
        <v>3</v>
      </c>
      <c r="BD233" s="80" t="str">
        <f>REPLACE(INDEX(GroupVertices[Group],MATCH(Edges[[#This Row],[Vertex 2]],GroupVertices[Vertex],0)),1,1,"")</f>
        <v>3</v>
      </c>
    </row>
    <row r="234" spans="1:56" ht="15">
      <c r="A234" s="66" t="s">
        <v>332</v>
      </c>
      <c r="B234" s="66" t="s">
        <v>623</v>
      </c>
      <c r="C234" s="67"/>
      <c r="D234" s="68"/>
      <c r="E234" s="69"/>
      <c r="F234" s="70"/>
      <c r="G234" s="67"/>
      <c r="H234" s="71"/>
      <c r="I234" s="72"/>
      <c r="J234" s="72"/>
      <c r="K234" s="34" t="s">
        <v>65</v>
      </c>
      <c r="L234" s="79">
        <v>234</v>
      </c>
      <c r="M234" s="79"/>
      <c r="N234" s="74"/>
      <c r="O234" s="81" t="s">
        <v>669</v>
      </c>
      <c r="P234" s="83">
        <v>43661.76662037037</v>
      </c>
      <c r="Q234" s="81" t="s">
        <v>718</v>
      </c>
      <c r="R234" s="81"/>
      <c r="S234" s="81"/>
      <c r="T234" s="81" t="s">
        <v>820</v>
      </c>
      <c r="U234" s="85" t="s">
        <v>876</v>
      </c>
      <c r="V234" s="85" t="s">
        <v>876</v>
      </c>
      <c r="W234" s="83">
        <v>43661.76662037037</v>
      </c>
      <c r="X234" s="87">
        <v>43661</v>
      </c>
      <c r="Y234" s="89" t="s">
        <v>1280</v>
      </c>
      <c r="Z234" s="85" t="s">
        <v>1709</v>
      </c>
      <c r="AA234" s="81"/>
      <c r="AB234" s="81"/>
      <c r="AC234" s="89" t="s">
        <v>2174</v>
      </c>
      <c r="AD234" s="81"/>
      <c r="AE234" s="81" t="b">
        <v>0</v>
      </c>
      <c r="AF234" s="81">
        <v>0</v>
      </c>
      <c r="AG234" s="89" t="s">
        <v>2530</v>
      </c>
      <c r="AH234" s="81" t="b">
        <v>0</v>
      </c>
      <c r="AI234" s="81" t="s">
        <v>2546</v>
      </c>
      <c r="AJ234" s="81"/>
      <c r="AK234" s="89" t="s">
        <v>2530</v>
      </c>
      <c r="AL234" s="81" t="b">
        <v>0</v>
      </c>
      <c r="AM234" s="81">
        <v>12</v>
      </c>
      <c r="AN234" s="89" t="s">
        <v>2515</v>
      </c>
      <c r="AO234" s="81" t="s">
        <v>2559</v>
      </c>
      <c r="AP234" s="81" t="b">
        <v>0</v>
      </c>
      <c r="AQ234" s="89" t="s">
        <v>2515</v>
      </c>
      <c r="AR234" s="81" t="s">
        <v>178</v>
      </c>
      <c r="AS234" s="81">
        <v>0</v>
      </c>
      <c r="AT234" s="81">
        <v>0</v>
      </c>
      <c r="AU234" s="81"/>
      <c r="AV234" s="81"/>
      <c r="AW234" s="81"/>
      <c r="AX234" s="81"/>
      <c r="AY234" s="81"/>
      <c r="AZ234" s="81"/>
      <c r="BA234" s="81"/>
      <c r="BB234" s="81"/>
      <c r="BC234" s="80" t="str">
        <f>REPLACE(INDEX(GroupVertices[Group],MATCH(Edges[[#This Row],[Vertex 1]],GroupVertices[Vertex],0)),1,1,"")</f>
        <v>4</v>
      </c>
      <c r="BD234" s="80" t="str">
        <f>REPLACE(INDEX(GroupVertices[Group],MATCH(Edges[[#This Row],[Vertex 2]],GroupVertices[Vertex],0)),1,1,"")</f>
        <v>4</v>
      </c>
    </row>
    <row r="235" spans="1:56" ht="15">
      <c r="A235" s="66" t="s">
        <v>333</v>
      </c>
      <c r="B235" s="66" t="s">
        <v>645</v>
      </c>
      <c r="C235" s="67"/>
      <c r="D235" s="68"/>
      <c r="E235" s="69"/>
      <c r="F235" s="70"/>
      <c r="G235" s="67"/>
      <c r="H235" s="71"/>
      <c r="I235" s="72"/>
      <c r="J235" s="72"/>
      <c r="K235" s="34" t="s">
        <v>65</v>
      </c>
      <c r="L235" s="79">
        <v>235</v>
      </c>
      <c r="M235" s="79"/>
      <c r="N235" s="74"/>
      <c r="O235" s="81" t="s">
        <v>670</v>
      </c>
      <c r="P235" s="83">
        <v>43661.76664351852</v>
      </c>
      <c r="Q235" s="81" t="s">
        <v>719</v>
      </c>
      <c r="R235" s="81"/>
      <c r="S235" s="81"/>
      <c r="T235" s="81"/>
      <c r="U235" s="81"/>
      <c r="V235" s="85" t="s">
        <v>1020</v>
      </c>
      <c r="W235" s="83">
        <v>43661.76664351852</v>
      </c>
      <c r="X235" s="87">
        <v>43661</v>
      </c>
      <c r="Y235" s="89" t="s">
        <v>1281</v>
      </c>
      <c r="Z235" s="85" t="s">
        <v>1710</v>
      </c>
      <c r="AA235" s="81"/>
      <c r="AB235" s="81"/>
      <c r="AC235" s="89" t="s">
        <v>2175</v>
      </c>
      <c r="AD235" s="89" t="s">
        <v>2524</v>
      </c>
      <c r="AE235" s="81" t="b">
        <v>0</v>
      </c>
      <c r="AF235" s="81">
        <v>0</v>
      </c>
      <c r="AG235" s="89" t="s">
        <v>2537</v>
      </c>
      <c r="AH235" s="81" t="b">
        <v>0</v>
      </c>
      <c r="AI235" s="81" t="s">
        <v>2546</v>
      </c>
      <c r="AJ235" s="81"/>
      <c r="AK235" s="89" t="s">
        <v>2530</v>
      </c>
      <c r="AL235" s="81" t="b">
        <v>0</v>
      </c>
      <c r="AM235" s="81">
        <v>0</v>
      </c>
      <c r="AN235" s="89" t="s">
        <v>2530</v>
      </c>
      <c r="AO235" s="81" t="s">
        <v>2559</v>
      </c>
      <c r="AP235" s="81" t="b">
        <v>0</v>
      </c>
      <c r="AQ235" s="89" t="s">
        <v>2524</v>
      </c>
      <c r="AR235" s="81" t="s">
        <v>178</v>
      </c>
      <c r="AS235" s="81">
        <v>0</v>
      </c>
      <c r="AT235" s="81">
        <v>0</v>
      </c>
      <c r="AU235" s="81"/>
      <c r="AV235" s="81"/>
      <c r="AW235" s="81"/>
      <c r="AX235" s="81"/>
      <c r="AY235" s="81"/>
      <c r="AZ235" s="81"/>
      <c r="BA235" s="81"/>
      <c r="BB235" s="81"/>
      <c r="BC235" s="80" t="str">
        <f>REPLACE(INDEX(GroupVertices[Group],MATCH(Edges[[#This Row],[Vertex 1]],GroupVertices[Vertex],0)),1,1,"")</f>
        <v>19</v>
      </c>
      <c r="BD235" s="80" t="str">
        <f>REPLACE(INDEX(GroupVertices[Group],MATCH(Edges[[#This Row],[Vertex 2]],GroupVertices[Vertex],0)),1,1,"")</f>
        <v>19</v>
      </c>
    </row>
    <row r="236" spans="1:56" ht="15">
      <c r="A236" s="66" t="s">
        <v>333</v>
      </c>
      <c r="B236" s="66" t="s">
        <v>646</v>
      </c>
      <c r="C236" s="67"/>
      <c r="D236" s="68"/>
      <c r="E236" s="69"/>
      <c r="F236" s="70"/>
      <c r="G236" s="67"/>
      <c r="H236" s="71"/>
      <c r="I236" s="72"/>
      <c r="J236" s="72"/>
      <c r="K236" s="34" t="s">
        <v>65</v>
      </c>
      <c r="L236" s="79">
        <v>236</v>
      </c>
      <c r="M236" s="79"/>
      <c r="N236" s="74"/>
      <c r="O236" s="81" t="s">
        <v>670</v>
      </c>
      <c r="P236" s="83">
        <v>43661.76664351852</v>
      </c>
      <c r="Q236" s="81" t="s">
        <v>719</v>
      </c>
      <c r="R236" s="81"/>
      <c r="S236" s="81"/>
      <c r="T236" s="81"/>
      <c r="U236" s="81"/>
      <c r="V236" s="85" t="s">
        <v>1020</v>
      </c>
      <c r="W236" s="83">
        <v>43661.76664351852</v>
      </c>
      <c r="X236" s="87">
        <v>43661</v>
      </c>
      <c r="Y236" s="89" t="s">
        <v>1281</v>
      </c>
      <c r="Z236" s="85" t="s">
        <v>1710</v>
      </c>
      <c r="AA236" s="81"/>
      <c r="AB236" s="81"/>
      <c r="AC236" s="89" t="s">
        <v>2175</v>
      </c>
      <c r="AD236" s="89" t="s">
        <v>2524</v>
      </c>
      <c r="AE236" s="81" t="b">
        <v>0</v>
      </c>
      <c r="AF236" s="81">
        <v>0</v>
      </c>
      <c r="AG236" s="89" t="s">
        <v>2537</v>
      </c>
      <c r="AH236" s="81" t="b">
        <v>0</v>
      </c>
      <c r="AI236" s="81" t="s">
        <v>2546</v>
      </c>
      <c r="AJ236" s="81"/>
      <c r="AK236" s="89" t="s">
        <v>2530</v>
      </c>
      <c r="AL236" s="81" t="b">
        <v>0</v>
      </c>
      <c r="AM236" s="81">
        <v>0</v>
      </c>
      <c r="AN236" s="89" t="s">
        <v>2530</v>
      </c>
      <c r="AO236" s="81" t="s">
        <v>2559</v>
      </c>
      <c r="AP236" s="81" t="b">
        <v>0</v>
      </c>
      <c r="AQ236" s="89" t="s">
        <v>2524</v>
      </c>
      <c r="AR236" s="81" t="s">
        <v>178</v>
      </c>
      <c r="AS236" s="81">
        <v>0</v>
      </c>
      <c r="AT236" s="81">
        <v>0</v>
      </c>
      <c r="AU236" s="81"/>
      <c r="AV236" s="81"/>
      <c r="AW236" s="81"/>
      <c r="AX236" s="81"/>
      <c r="AY236" s="81"/>
      <c r="AZ236" s="81"/>
      <c r="BA236" s="81"/>
      <c r="BB236" s="81"/>
      <c r="BC236" s="80" t="str">
        <f>REPLACE(INDEX(GroupVertices[Group],MATCH(Edges[[#This Row],[Vertex 1]],GroupVertices[Vertex],0)),1,1,"")</f>
        <v>19</v>
      </c>
      <c r="BD236" s="80" t="str">
        <f>REPLACE(INDEX(GroupVertices[Group],MATCH(Edges[[#This Row],[Vertex 2]],GroupVertices[Vertex],0)),1,1,"")</f>
        <v>19</v>
      </c>
    </row>
    <row r="237" spans="1:56" ht="15">
      <c r="A237" s="66" t="s">
        <v>333</v>
      </c>
      <c r="B237" s="66" t="s">
        <v>376</v>
      </c>
      <c r="C237" s="67"/>
      <c r="D237" s="68"/>
      <c r="E237" s="69"/>
      <c r="F237" s="70"/>
      <c r="G237" s="67"/>
      <c r="H237" s="71"/>
      <c r="I237" s="72"/>
      <c r="J237" s="72"/>
      <c r="K237" s="34" t="s">
        <v>65</v>
      </c>
      <c r="L237" s="79">
        <v>237</v>
      </c>
      <c r="M237" s="79"/>
      <c r="N237" s="74"/>
      <c r="O237" s="81" t="s">
        <v>671</v>
      </c>
      <c r="P237" s="83">
        <v>43661.76664351852</v>
      </c>
      <c r="Q237" s="81" t="s">
        <v>719</v>
      </c>
      <c r="R237" s="81"/>
      <c r="S237" s="81"/>
      <c r="T237" s="81"/>
      <c r="U237" s="81"/>
      <c r="V237" s="85" t="s">
        <v>1020</v>
      </c>
      <c r="W237" s="83">
        <v>43661.76664351852</v>
      </c>
      <c r="X237" s="87">
        <v>43661</v>
      </c>
      <c r="Y237" s="89" t="s">
        <v>1281</v>
      </c>
      <c r="Z237" s="85" t="s">
        <v>1710</v>
      </c>
      <c r="AA237" s="81"/>
      <c r="AB237" s="81"/>
      <c r="AC237" s="89" t="s">
        <v>2175</v>
      </c>
      <c r="AD237" s="89" t="s">
        <v>2524</v>
      </c>
      <c r="AE237" s="81" t="b">
        <v>0</v>
      </c>
      <c r="AF237" s="81">
        <v>0</v>
      </c>
      <c r="AG237" s="89" t="s">
        <v>2537</v>
      </c>
      <c r="AH237" s="81" t="b">
        <v>0</v>
      </c>
      <c r="AI237" s="81" t="s">
        <v>2546</v>
      </c>
      <c r="AJ237" s="81"/>
      <c r="AK237" s="89" t="s">
        <v>2530</v>
      </c>
      <c r="AL237" s="81" t="b">
        <v>0</v>
      </c>
      <c r="AM237" s="81">
        <v>0</v>
      </c>
      <c r="AN237" s="89" t="s">
        <v>2530</v>
      </c>
      <c r="AO237" s="81" t="s">
        <v>2559</v>
      </c>
      <c r="AP237" s="81" t="b">
        <v>0</v>
      </c>
      <c r="AQ237" s="89" t="s">
        <v>2524</v>
      </c>
      <c r="AR237" s="81" t="s">
        <v>178</v>
      </c>
      <c r="AS237" s="81">
        <v>0</v>
      </c>
      <c r="AT237" s="81">
        <v>0</v>
      </c>
      <c r="AU237" s="81"/>
      <c r="AV237" s="81"/>
      <c r="AW237" s="81"/>
      <c r="AX237" s="81"/>
      <c r="AY237" s="81"/>
      <c r="AZ237" s="81"/>
      <c r="BA237" s="81"/>
      <c r="BB237" s="81"/>
      <c r="BC237" s="80" t="str">
        <f>REPLACE(INDEX(GroupVertices[Group],MATCH(Edges[[#This Row],[Vertex 1]],GroupVertices[Vertex],0)),1,1,"")</f>
        <v>19</v>
      </c>
      <c r="BD237" s="80" t="str">
        <f>REPLACE(INDEX(GroupVertices[Group],MATCH(Edges[[#This Row],[Vertex 2]],GroupVertices[Vertex],0)),1,1,"")</f>
        <v>19</v>
      </c>
    </row>
    <row r="238" spans="1:56" ht="15">
      <c r="A238" s="66" t="s">
        <v>334</v>
      </c>
      <c r="B238" s="66" t="s">
        <v>616</v>
      </c>
      <c r="C238" s="67"/>
      <c r="D238" s="68"/>
      <c r="E238" s="69"/>
      <c r="F238" s="70"/>
      <c r="G238" s="67"/>
      <c r="H238" s="71"/>
      <c r="I238" s="72"/>
      <c r="J238" s="72"/>
      <c r="K238" s="34" t="s">
        <v>65</v>
      </c>
      <c r="L238" s="79">
        <v>238</v>
      </c>
      <c r="M238" s="79"/>
      <c r="N238" s="74"/>
      <c r="O238" s="81" t="s">
        <v>669</v>
      </c>
      <c r="P238" s="83">
        <v>43661.76672453704</v>
      </c>
      <c r="Q238" s="81" t="s">
        <v>697</v>
      </c>
      <c r="R238" s="85" t="s">
        <v>5497</v>
      </c>
      <c r="S238" s="81" t="s">
        <v>5518</v>
      </c>
      <c r="T238" s="81" t="s">
        <v>820</v>
      </c>
      <c r="U238" s="81"/>
      <c r="V238" s="85" t="s">
        <v>1021</v>
      </c>
      <c r="W238" s="83">
        <v>43661.76672453704</v>
      </c>
      <c r="X238" s="87">
        <v>43661</v>
      </c>
      <c r="Y238" s="89" t="s">
        <v>1282</v>
      </c>
      <c r="Z238" s="85" t="s">
        <v>1711</v>
      </c>
      <c r="AA238" s="81"/>
      <c r="AB238" s="81"/>
      <c r="AC238" s="89" t="s">
        <v>2176</v>
      </c>
      <c r="AD238" s="81"/>
      <c r="AE238" s="81" t="b">
        <v>0</v>
      </c>
      <c r="AF238" s="81">
        <v>0</v>
      </c>
      <c r="AG238" s="89" t="s">
        <v>2530</v>
      </c>
      <c r="AH238" s="81" t="b">
        <v>0</v>
      </c>
      <c r="AI238" s="81" t="s">
        <v>2546</v>
      </c>
      <c r="AJ238" s="81"/>
      <c r="AK238" s="89" t="s">
        <v>2530</v>
      </c>
      <c r="AL238" s="81" t="b">
        <v>0</v>
      </c>
      <c r="AM238" s="81">
        <v>93</v>
      </c>
      <c r="AN238" s="89" t="s">
        <v>2504</v>
      </c>
      <c r="AO238" s="81" t="s">
        <v>2559</v>
      </c>
      <c r="AP238" s="81" t="b">
        <v>0</v>
      </c>
      <c r="AQ238" s="89" t="s">
        <v>2504</v>
      </c>
      <c r="AR238" s="81" t="s">
        <v>178</v>
      </c>
      <c r="AS238" s="81">
        <v>0</v>
      </c>
      <c r="AT238" s="81">
        <v>0</v>
      </c>
      <c r="AU238" s="81"/>
      <c r="AV238" s="81"/>
      <c r="AW238" s="81"/>
      <c r="AX238" s="81"/>
      <c r="AY238" s="81"/>
      <c r="AZ238" s="81"/>
      <c r="BA238" s="81"/>
      <c r="BB238" s="81"/>
      <c r="BC238" s="80" t="str">
        <f>REPLACE(INDEX(GroupVertices[Group],MATCH(Edges[[#This Row],[Vertex 1]],GroupVertices[Vertex],0)),1,1,"")</f>
        <v>3</v>
      </c>
      <c r="BD238" s="80" t="str">
        <f>REPLACE(INDEX(GroupVertices[Group],MATCH(Edges[[#This Row],[Vertex 2]],GroupVertices[Vertex],0)),1,1,"")</f>
        <v>3</v>
      </c>
    </row>
    <row r="239" spans="1:56" ht="15">
      <c r="A239" s="66" t="s">
        <v>335</v>
      </c>
      <c r="B239" s="66" t="s">
        <v>335</v>
      </c>
      <c r="C239" s="67"/>
      <c r="D239" s="68"/>
      <c r="E239" s="69"/>
      <c r="F239" s="70"/>
      <c r="G239" s="67"/>
      <c r="H239" s="71"/>
      <c r="I239" s="72"/>
      <c r="J239" s="72"/>
      <c r="K239" s="34" t="s">
        <v>65</v>
      </c>
      <c r="L239" s="79">
        <v>239</v>
      </c>
      <c r="M239" s="79"/>
      <c r="N239" s="74"/>
      <c r="O239" s="81" t="s">
        <v>178</v>
      </c>
      <c r="P239" s="83">
        <v>43661.76679398148</v>
      </c>
      <c r="Q239" s="81" t="s">
        <v>720</v>
      </c>
      <c r="R239" s="81"/>
      <c r="S239" s="81"/>
      <c r="T239" s="81" t="s">
        <v>838</v>
      </c>
      <c r="U239" s="81"/>
      <c r="V239" s="85" t="s">
        <v>1022</v>
      </c>
      <c r="W239" s="83">
        <v>43661.76679398148</v>
      </c>
      <c r="X239" s="87">
        <v>43661</v>
      </c>
      <c r="Y239" s="89" t="s">
        <v>1283</v>
      </c>
      <c r="Z239" s="85" t="s">
        <v>1712</v>
      </c>
      <c r="AA239" s="81"/>
      <c r="AB239" s="81"/>
      <c r="AC239" s="89" t="s">
        <v>2177</v>
      </c>
      <c r="AD239" s="81"/>
      <c r="AE239" s="81" t="b">
        <v>0</v>
      </c>
      <c r="AF239" s="81">
        <v>0</v>
      </c>
      <c r="AG239" s="89" t="s">
        <v>2530</v>
      </c>
      <c r="AH239" s="81" t="b">
        <v>0</v>
      </c>
      <c r="AI239" s="81" t="s">
        <v>2546</v>
      </c>
      <c r="AJ239" s="81"/>
      <c r="AK239" s="89" t="s">
        <v>2530</v>
      </c>
      <c r="AL239" s="81" t="b">
        <v>0</v>
      </c>
      <c r="AM239" s="81">
        <v>0</v>
      </c>
      <c r="AN239" s="89" t="s">
        <v>2530</v>
      </c>
      <c r="AO239" s="81" t="s">
        <v>2561</v>
      </c>
      <c r="AP239" s="81" t="b">
        <v>0</v>
      </c>
      <c r="AQ239" s="89" t="s">
        <v>2177</v>
      </c>
      <c r="AR239" s="81" t="s">
        <v>178</v>
      </c>
      <c r="AS239" s="81">
        <v>0</v>
      </c>
      <c r="AT239" s="81">
        <v>0</v>
      </c>
      <c r="AU239" s="81"/>
      <c r="AV239" s="81"/>
      <c r="AW239" s="81"/>
      <c r="AX239" s="81"/>
      <c r="AY239" s="81"/>
      <c r="AZ239" s="81"/>
      <c r="BA239" s="81"/>
      <c r="BB239" s="81"/>
      <c r="BC239" s="80" t="str">
        <f>REPLACE(INDEX(GroupVertices[Group],MATCH(Edges[[#This Row],[Vertex 1]],GroupVertices[Vertex],0)),1,1,"")</f>
        <v>6</v>
      </c>
      <c r="BD239" s="80" t="str">
        <f>REPLACE(INDEX(GroupVertices[Group],MATCH(Edges[[#This Row],[Vertex 2]],GroupVertices[Vertex],0)),1,1,"")</f>
        <v>6</v>
      </c>
    </row>
    <row r="240" spans="1:56" ht="15">
      <c r="A240" s="66" t="s">
        <v>336</v>
      </c>
      <c r="B240" s="66" t="s">
        <v>351</v>
      </c>
      <c r="C240" s="67"/>
      <c r="D240" s="68"/>
      <c r="E240" s="69"/>
      <c r="F240" s="70"/>
      <c r="G240" s="67"/>
      <c r="H240" s="71"/>
      <c r="I240" s="72"/>
      <c r="J240" s="72"/>
      <c r="K240" s="34" t="s">
        <v>65</v>
      </c>
      <c r="L240" s="79">
        <v>240</v>
      </c>
      <c r="M240" s="79"/>
      <c r="N240" s="74"/>
      <c r="O240" s="81" t="s">
        <v>669</v>
      </c>
      <c r="P240" s="83">
        <v>43661.76684027778</v>
      </c>
      <c r="Q240" s="81" t="s">
        <v>682</v>
      </c>
      <c r="R240" s="81"/>
      <c r="S240" s="81"/>
      <c r="T240" s="81" t="s">
        <v>824</v>
      </c>
      <c r="U240" s="85" t="s">
        <v>867</v>
      </c>
      <c r="V240" s="85" t="s">
        <v>867</v>
      </c>
      <c r="W240" s="83">
        <v>43661.76684027778</v>
      </c>
      <c r="X240" s="87">
        <v>43661</v>
      </c>
      <c r="Y240" s="89" t="s">
        <v>1284</v>
      </c>
      <c r="Z240" s="85" t="s">
        <v>1713</v>
      </c>
      <c r="AA240" s="81"/>
      <c r="AB240" s="81"/>
      <c r="AC240" s="89" t="s">
        <v>2178</v>
      </c>
      <c r="AD240" s="81"/>
      <c r="AE240" s="81" t="b">
        <v>0</v>
      </c>
      <c r="AF240" s="81">
        <v>0</v>
      </c>
      <c r="AG240" s="89" t="s">
        <v>2530</v>
      </c>
      <c r="AH240" s="81" t="b">
        <v>0</v>
      </c>
      <c r="AI240" s="81" t="s">
        <v>2546</v>
      </c>
      <c r="AJ240" s="81"/>
      <c r="AK240" s="89" t="s">
        <v>2530</v>
      </c>
      <c r="AL240" s="81" t="b">
        <v>0</v>
      </c>
      <c r="AM240" s="81">
        <v>77</v>
      </c>
      <c r="AN240" s="89" t="s">
        <v>2195</v>
      </c>
      <c r="AO240" s="81" t="s">
        <v>2559</v>
      </c>
      <c r="AP240" s="81" t="b">
        <v>0</v>
      </c>
      <c r="AQ240" s="89" t="s">
        <v>2195</v>
      </c>
      <c r="AR240" s="81" t="s">
        <v>178</v>
      </c>
      <c r="AS240" s="81">
        <v>0</v>
      </c>
      <c r="AT240" s="81">
        <v>0</v>
      </c>
      <c r="AU240" s="81"/>
      <c r="AV240" s="81"/>
      <c r="AW240" s="81"/>
      <c r="AX240" s="81"/>
      <c r="AY240" s="81"/>
      <c r="AZ240" s="81"/>
      <c r="BA240" s="81"/>
      <c r="BB240" s="81"/>
      <c r="BC240" s="80" t="str">
        <f>REPLACE(INDEX(GroupVertices[Group],MATCH(Edges[[#This Row],[Vertex 1]],GroupVertices[Vertex],0)),1,1,"")</f>
        <v>13</v>
      </c>
      <c r="BD240" s="80" t="str">
        <f>REPLACE(INDEX(GroupVertices[Group],MATCH(Edges[[#This Row],[Vertex 2]],GroupVertices[Vertex],0)),1,1,"")</f>
        <v>13</v>
      </c>
    </row>
    <row r="241" spans="1:56" ht="15">
      <c r="A241" s="66" t="s">
        <v>336</v>
      </c>
      <c r="B241" s="66" t="s">
        <v>632</v>
      </c>
      <c r="C241" s="67"/>
      <c r="D241" s="68"/>
      <c r="E241" s="69"/>
      <c r="F241" s="70"/>
      <c r="G241" s="67"/>
      <c r="H241" s="71"/>
      <c r="I241" s="72"/>
      <c r="J241" s="72"/>
      <c r="K241" s="34" t="s">
        <v>65</v>
      </c>
      <c r="L241" s="79">
        <v>241</v>
      </c>
      <c r="M241" s="79"/>
      <c r="N241" s="74"/>
      <c r="O241" s="81" t="s">
        <v>670</v>
      </c>
      <c r="P241" s="83">
        <v>43661.76684027778</v>
      </c>
      <c r="Q241" s="81" t="s">
        <v>682</v>
      </c>
      <c r="R241" s="81"/>
      <c r="S241" s="81"/>
      <c r="T241" s="81" t="s">
        <v>824</v>
      </c>
      <c r="U241" s="85" t="s">
        <v>867</v>
      </c>
      <c r="V241" s="85" t="s">
        <v>867</v>
      </c>
      <c r="W241" s="83">
        <v>43661.76684027778</v>
      </c>
      <c r="X241" s="87">
        <v>43661</v>
      </c>
      <c r="Y241" s="89" t="s">
        <v>1284</v>
      </c>
      <c r="Z241" s="85" t="s">
        <v>1713</v>
      </c>
      <c r="AA241" s="81"/>
      <c r="AB241" s="81"/>
      <c r="AC241" s="89" t="s">
        <v>2178</v>
      </c>
      <c r="AD241" s="81"/>
      <c r="AE241" s="81" t="b">
        <v>0</v>
      </c>
      <c r="AF241" s="81">
        <v>0</v>
      </c>
      <c r="AG241" s="89" t="s">
        <v>2530</v>
      </c>
      <c r="AH241" s="81" t="b">
        <v>0</v>
      </c>
      <c r="AI241" s="81" t="s">
        <v>2546</v>
      </c>
      <c r="AJ241" s="81"/>
      <c r="AK241" s="89" t="s">
        <v>2530</v>
      </c>
      <c r="AL241" s="81" t="b">
        <v>0</v>
      </c>
      <c r="AM241" s="81">
        <v>77</v>
      </c>
      <c r="AN241" s="89" t="s">
        <v>2195</v>
      </c>
      <c r="AO241" s="81" t="s">
        <v>2559</v>
      </c>
      <c r="AP241" s="81" t="b">
        <v>0</v>
      </c>
      <c r="AQ241" s="89" t="s">
        <v>2195</v>
      </c>
      <c r="AR241" s="81" t="s">
        <v>178</v>
      </c>
      <c r="AS241" s="81">
        <v>0</v>
      </c>
      <c r="AT241" s="81">
        <v>0</v>
      </c>
      <c r="AU241" s="81"/>
      <c r="AV241" s="81"/>
      <c r="AW241" s="81"/>
      <c r="AX241" s="81"/>
      <c r="AY241" s="81"/>
      <c r="AZ241" s="81"/>
      <c r="BA241" s="81"/>
      <c r="BB241" s="81"/>
      <c r="BC241" s="80" t="str">
        <f>REPLACE(INDEX(GroupVertices[Group],MATCH(Edges[[#This Row],[Vertex 1]],GroupVertices[Vertex],0)),1,1,"")</f>
        <v>13</v>
      </c>
      <c r="BD241" s="80" t="str">
        <f>REPLACE(INDEX(GroupVertices[Group],MATCH(Edges[[#This Row],[Vertex 2]],GroupVertices[Vertex],0)),1,1,"")</f>
        <v>13</v>
      </c>
    </row>
    <row r="242" spans="1:56" ht="15">
      <c r="A242" s="66" t="s">
        <v>336</v>
      </c>
      <c r="B242" s="66" t="s">
        <v>633</v>
      </c>
      <c r="C242" s="67"/>
      <c r="D242" s="68"/>
      <c r="E242" s="69"/>
      <c r="F242" s="70"/>
      <c r="G242" s="67"/>
      <c r="H242" s="71"/>
      <c r="I242" s="72"/>
      <c r="J242" s="72"/>
      <c r="K242" s="34" t="s">
        <v>65</v>
      </c>
      <c r="L242" s="79">
        <v>242</v>
      </c>
      <c r="M242" s="79"/>
      <c r="N242" s="74"/>
      <c r="O242" s="81" t="s">
        <v>670</v>
      </c>
      <c r="P242" s="83">
        <v>43661.76684027778</v>
      </c>
      <c r="Q242" s="81" t="s">
        <v>682</v>
      </c>
      <c r="R242" s="81"/>
      <c r="S242" s="81"/>
      <c r="T242" s="81" t="s">
        <v>824</v>
      </c>
      <c r="U242" s="85" t="s">
        <v>867</v>
      </c>
      <c r="V242" s="85" t="s">
        <v>867</v>
      </c>
      <c r="W242" s="83">
        <v>43661.76684027778</v>
      </c>
      <c r="X242" s="87">
        <v>43661</v>
      </c>
      <c r="Y242" s="89" t="s">
        <v>1284</v>
      </c>
      <c r="Z242" s="85" t="s">
        <v>1713</v>
      </c>
      <c r="AA242" s="81"/>
      <c r="AB242" s="81"/>
      <c r="AC242" s="89" t="s">
        <v>2178</v>
      </c>
      <c r="AD242" s="81"/>
      <c r="AE242" s="81" t="b">
        <v>0</v>
      </c>
      <c r="AF242" s="81">
        <v>0</v>
      </c>
      <c r="AG242" s="89" t="s">
        <v>2530</v>
      </c>
      <c r="AH242" s="81" t="b">
        <v>0</v>
      </c>
      <c r="AI242" s="81" t="s">
        <v>2546</v>
      </c>
      <c r="AJ242" s="81"/>
      <c r="AK242" s="89" t="s">
        <v>2530</v>
      </c>
      <c r="AL242" s="81" t="b">
        <v>0</v>
      </c>
      <c r="AM242" s="81">
        <v>77</v>
      </c>
      <c r="AN242" s="89" t="s">
        <v>2195</v>
      </c>
      <c r="AO242" s="81" t="s">
        <v>2559</v>
      </c>
      <c r="AP242" s="81" t="b">
        <v>0</v>
      </c>
      <c r="AQ242" s="89" t="s">
        <v>2195</v>
      </c>
      <c r="AR242" s="81" t="s">
        <v>178</v>
      </c>
      <c r="AS242" s="81">
        <v>0</v>
      </c>
      <c r="AT242" s="81">
        <v>0</v>
      </c>
      <c r="AU242" s="81"/>
      <c r="AV242" s="81"/>
      <c r="AW242" s="81"/>
      <c r="AX242" s="81"/>
      <c r="AY242" s="81"/>
      <c r="AZ242" s="81"/>
      <c r="BA242" s="81"/>
      <c r="BB242" s="81"/>
      <c r="BC242" s="80" t="str">
        <f>REPLACE(INDEX(GroupVertices[Group],MATCH(Edges[[#This Row],[Vertex 1]],GroupVertices[Vertex],0)),1,1,"")</f>
        <v>13</v>
      </c>
      <c r="BD242" s="80" t="str">
        <f>REPLACE(INDEX(GroupVertices[Group],MATCH(Edges[[#This Row],[Vertex 2]],GroupVertices[Vertex],0)),1,1,"")</f>
        <v>13</v>
      </c>
    </row>
    <row r="243" spans="1:56" ht="15">
      <c r="A243" s="66" t="s">
        <v>337</v>
      </c>
      <c r="B243" s="66" t="s">
        <v>337</v>
      </c>
      <c r="C243" s="67"/>
      <c r="D243" s="68"/>
      <c r="E243" s="69"/>
      <c r="F243" s="70"/>
      <c r="G243" s="67"/>
      <c r="H243" s="71"/>
      <c r="I243" s="72"/>
      <c r="J243" s="72"/>
      <c r="K243" s="34" t="s">
        <v>65</v>
      </c>
      <c r="L243" s="79">
        <v>243</v>
      </c>
      <c r="M243" s="79"/>
      <c r="N243" s="74"/>
      <c r="O243" s="81" t="s">
        <v>178</v>
      </c>
      <c r="P243" s="83">
        <v>43661.765439814815</v>
      </c>
      <c r="Q243" s="81" t="s">
        <v>721</v>
      </c>
      <c r="R243" s="85" t="s">
        <v>801</v>
      </c>
      <c r="S243" s="81" t="s">
        <v>815</v>
      </c>
      <c r="T243" s="81" t="s">
        <v>820</v>
      </c>
      <c r="U243" s="85" t="s">
        <v>877</v>
      </c>
      <c r="V243" s="85" t="s">
        <v>877</v>
      </c>
      <c r="W243" s="83">
        <v>43661.765439814815</v>
      </c>
      <c r="X243" s="87">
        <v>43661</v>
      </c>
      <c r="Y243" s="89" t="s">
        <v>1285</v>
      </c>
      <c r="Z243" s="85" t="s">
        <v>1714</v>
      </c>
      <c r="AA243" s="81"/>
      <c r="AB243" s="81"/>
      <c r="AC243" s="89" t="s">
        <v>2179</v>
      </c>
      <c r="AD243" s="81"/>
      <c r="AE243" s="81" t="b">
        <v>0</v>
      </c>
      <c r="AF243" s="81">
        <v>0</v>
      </c>
      <c r="AG243" s="89" t="s">
        <v>2530</v>
      </c>
      <c r="AH243" s="81" t="b">
        <v>0</v>
      </c>
      <c r="AI243" s="81" t="s">
        <v>2547</v>
      </c>
      <c r="AJ243" s="81"/>
      <c r="AK243" s="89" t="s">
        <v>2530</v>
      </c>
      <c r="AL243" s="81" t="b">
        <v>0</v>
      </c>
      <c r="AM243" s="81">
        <v>1</v>
      </c>
      <c r="AN243" s="89" t="s">
        <v>2530</v>
      </c>
      <c r="AO243" s="81" t="s">
        <v>2563</v>
      </c>
      <c r="AP243" s="81" t="b">
        <v>0</v>
      </c>
      <c r="AQ243" s="89" t="s">
        <v>2179</v>
      </c>
      <c r="AR243" s="81" t="s">
        <v>178</v>
      </c>
      <c r="AS243" s="81">
        <v>0</v>
      </c>
      <c r="AT243" s="81">
        <v>0</v>
      </c>
      <c r="AU243" s="81"/>
      <c r="AV243" s="81"/>
      <c r="AW243" s="81"/>
      <c r="AX243" s="81"/>
      <c r="AY243" s="81"/>
      <c r="AZ243" s="81"/>
      <c r="BA243" s="81"/>
      <c r="BB243" s="81"/>
      <c r="BC243" s="80" t="str">
        <f>REPLACE(INDEX(GroupVertices[Group],MATCH(Edges[[#This Row],[Vertex 1]],GroupVertices[Vertex],0)),1,1,"")</f>
        <v>33</v>
      </c>
      <c r="BD243" s="80" t="str">
        <f>REPLACE(INDEX(GroupVertices[Group],MATCH(Edges[[#This Row],[Vertex 2]],GroupVertices[Vertex],0)),1,1,"")</f>
        <v>33</v>
      </c>
    </row>
    <row r="244" spans="1:56" ht="15">
      <c r="A244" s="66" t="s">
        <v>338</v>
      </c>
      <c r="B244" s="66" t="s">
        <v>337</v>
      </c>
      <c r="C244" s="67"/>
      <c r="D244" s="68"/>
      <c r="E244" s="69"/>
      <c r="F244" s="70"/>
      <c r="G244" s="67"/>
      <c r="H244" s="71"/>
      <c r="I244" s="72"/>
      <c r="J244" s="72"/>
      <c r="K244" s="34" t="s">
        <v>65</v>
      </c>
      <c r="L244" s="79">
        <v>244</v>
      </c>
      <c r="M244" s="79"/>
      <c r="N244" s="74"/>
      <c r="O244" s="81" t="s">
        <v>669</v>
      </c>
      <c r="P244" s="83">
        <v>43661.76688657407</v>
      </c>
      <c r="Q244" s="81" t="s">
        <v>721</v>
      </c>
      <c r="R244" s="85" t="s">
        <v>801</v>
      </c>
      <c r="S244" s="81" t="s">
        <v>815</v>
      </c>
      <c r="T244" s="81" t="s">
        <v>820</v>
      </c>
      <c r="U244" s="85" t="s">
        <v>877</v>
      </c>
      <c r="V244" s="85" t="s">
        <v>877</v>
      </c>
      <c r="W244" s="83">
        <v>43661.76688657407</v>
      </c>
      <c r="X244" s="87">
        <v>43661</v>
      </c>
      <c r="Y244" s="89" t="s">
        <v>1286</v>
      </c>
      <c r="Z244" s="85" t="s">
        <v>1715</v>
      </c>
      <c r="AA244" s="81"/>
      <c r="AB244" s="81"/>
      <c r="AC244" s="89" t="s">
        <v>2180</v>
      </c>
      <c r="AD244" s="81"/>
      <c r="AE244" s="81" t="b">
        <v>0</v>
      </c>
      <c r="AF244" s="81">
        <v>0</v>
      </c>
      <c r="AG244" s="89" t="s">
        <v>2530</v>
      </c>
      <c r="AH244" s="81" t="b">
        <v>0</v>
      </c>
      <c r="AI244" s="81" t="s">
        <v>2547</v>
      </c>
      <c r="AJ244" s="81"/>
      <c r="AK244" s="89" t="s">
        <v>2530</v>
      </c>
      <c r="AL244" s="81" t="b">
        <v>0</v>
      </c>
      <c r="AM244" s="81">
        <v>1</v>
      </c>
      <c r="AN244" s="89" t="s">
        <v>2179</v>
      </c>
      <c r="AO244" s="81" t="s">
        <v>2560</v>
      </c>
      <c r="AP244" s="81" t="b">
        <v>0</v>
      </c>
      <c r="AQ244" s="89" t="s">
        <v>2179</v>
      </c>
      <c r="AR244" s="81" t="s">
        <v>178</v>
      </c>
      <c r="AS244" s="81">
        <v>0</v>
      </c>
      <c r="AT244" s="81">
        <v>0</v>
      </c>
      <c r="AU244" s="81"/>
      <c r="AV244" s="81"/>
      <c r="AW244" s="81"/>
      <c r="AX244" s="81"/>
      <c r="AY244" s="81"/>
      <c r="AZ244" s="81"/>
      <c r="BA244" s="81"/>
      <c r="BB244" s="81"/>
      <c r="BC244" s="80" t="str">
        <f>REPLACE(INDEX(GroupVertices[Group],MATCH(Edges[[#This Row],[Vertex 1]],GroupVertices[Vertex],0)),1,1,"")</f>
        <v>33</v>
      </c>
      <c r="BD244" s="80" t="str">
        <f>REPLACE(INDEX(GroupVertices[Group],MATCH(Edges[[#This Row],[Vertex 2]],GroupVertices[Vertex],0)),1,1,"")</f>
        <v>33</v>
      </c>
    </row>
    <row r="245" spans="1:56" ht="15">
      <c r="A245" s="66" t="s">
        <v>339</v>
      </c>
      <c r="B245" s="66" t="s">
        <v>616</v>
      </c>
      <c r="C245" s="67"/>
      <c r="D245" s="68"/>
      <c r="E245" s="69"/>
      <c r="F245" s="70"/>
      <c r="G245" s="67"/>
      <c r="H245" s="71"/>
      <c r="I245" s="72"/>
      <c r="J245" s="72"/>
      <c r="K245" s="34" t="s">
        <v>65</v>
      </c>
      <c r="L245" s="79">
        <v>245</v>
      </c>
      <c r="M245" s="79"/>
      <c r="N245" s="74"/>
      <c r="O245" s="81" t="s">
        <v>669</v>
      </c>
      <c r="P245" s="83">
        <v>43661.76689814815</v>
      </c>
      <c r="Q245" s="81" t="s">
        <v>697</v>
      </c>
      <c r="R245" s="85" t="s">
        <v>5497</v>
      </c>
      <c r="S245" s="81" t="s">
        <v>5518</v>
      </c>
      <c r="T245" s="81" t="s">
        <v>820</v>
      </c>
      <c r="U245" s="81"/>
      <c r="V245" s="85" t="s">
        <v>1023</v>
      </c>
      <c r="W245" s="83">
        <v>43661.76689814815</v>
      </c>
      <c r="X245" s="87">
        <v>43661</v>
      </c>
      <c r="Y245" s="89" t="s">
        <v>1287</v>
      </c>
      <c r="Z245" s="85" t="s">
        <v>1716</v>
      </c>
      <c r="AA245" s="81"/>
      <c r="AB245" s="81"/>
      <c r="AC245" s="89" t="s">
        <v>2181</v>
      </c>
      <c r="AD245" s="81"/>
      <c r="AE245" s="81" t="b">
        <v>0</v>
      </c>
      <c r="AF245" s="81">
        <v>0</v>
      </c>
      <c r="AG245" s="89" t="s">
        <v>2530</v>
      </c>
      <c r="AH245" s="81" t="b">
        <v>0</v>
      </c>
      <c r="AI245" s="81" t="s">
        <v>2546</v>
      </c>
      <c r="AJ245" s="81"/>
      <c r="AK245" s="89" t="s">
        <v>2530</v>
      </c>
      <c r="AL245" s="81" t="b">
        <v>0</v>
      </c>
      <c r="AM245" s="81">
        <v>93</v>
      </c>
      <c r="AN245" s="89" t="s">
        <v>2504</v>
      </c>
      <c r="AO245" s="81" t="s">
        <v>2560</v>
      </c>
      <c r="AP245" s="81" t="b">
        <v>0</v>
      </c>
      <c r="AQ245" s="89" t="s">
        <v>2504</v>
      </c>
      <c r="AR245" s="81" t="s">
        <v>178</v>
      </c>
      <c r="AS245" s="81">
        <v>0</v>
      </c>
      <c r="AT245" s="81">
        <v>0</v>
      </c>
      <c r="AU245" s="81"/>
      <c r="AV245" s="81"/>
      <c r="AW245" s="81"/>
      <c r="AX245" s="81"/>
      <c r="AY245" s="81"/>
      <c r="AZ245" s="81"/>
      <c r="BA245" s="81"/>
      <c r="BB245" s="81"/>
      <c r="BC245" s="80" t="str">
        <f>REPLACE(INDEX(GroupVertices[Group],MATCH(Edges[[#This Row],[Vertex 1]],GroupVertices[Vertex],0)),1,1,"")</f>
        <v>3</v>
      </c>
      <c r="BD245" s="80" t="str">
        <f>REPLACE(INDEX(GroupVertices[Group],MATCH(Edges[[#This Row],[Vertex 2]],GroupVertices[Vertex],0)),1,1,"")</f>
        <v>3</v>
      </c>
    </row>
    <row r="246" spans="1:56" ht="15">
      <c r="A246" s="66" t="s">
        <v>340</v>
      </c>
      <c r="B246" s="66" t="s">
        <v>340</v>
      </c>
      <c r="C246" s="67"/>
      <c r="D246" s="68"/>
      <c r="E246" s="69"/>
      <c r="F246" s="70"/>
      <c r="G246" s="67"/>
      <c r="H246" s="71"/>
      <c r="I246" s="72"/>
      <c r="J246" s="72"/>
      <c r="K246" s="34" t="s">
        <v>65</v>
      </c>
      <c r="L246" s="79">
        <v>246</v>
      </c>
      <c r="M246" s="79"/>
      <c r="N246" s="74"/>
      <c r="O246" s="81" t="s">
        <v>178</v>
      </c>
      <c r="P246" s="83">
        <v>43661.65663194445</v>
      </c>
      <c r="Q246" s="81" t="s">
        <v>722</v>
      </c>
      <c r="R246" s="81"/>
      <c r="S246" s="81"/>
      <c r="T246" s="81" t="s">
        <v>839</v>
      </c>
      <c r="U246" s="81"/>
      <c r="V246" s="85" t="s">
        <v>1024</v>
      </c>
      <c r="W246" s="83">
        <v>43661.65663194445</v>
      </c>
      <c r="X246" s="87">
        <v>43661</v>
      </c>
      <c r="Y246" s="89" t="s">
        <v>1288</v>
      </c>
      <c r="Z246" s="85" t="s">
        <v>1717</v>
      </c>
      <c r="AA246" s="81"/>
      <c r="AB246" s="81"/>
      <c r="AC246" s="89" t="s">
        <v>2182</v>
      </c>
      <c r="AD246" s="81"/>
      <c r="AE246" s="81" t="b">
        <v>0</v>
      </c>
      <c r="AF246" s="81">
        <v>81</v>
      </c>
      <c r="AG246" s="89" t="s">
        <v>2530</v>
      </c>
      <c r="AH246" s="81" t="b">
        <v>0</v>
      </c>
      <c r="AI246" s="81" t="s">
        <v>2546</v>
      </c>
      <c r="AJ246" s="81"/>
      <c r="AK246" s="89" t="s">
        <v>2530</v>
      </c>
      <c r="AL246" s="81" t="b">
        <v>0</v>
      </c>
      <c r="AM246" s="81">
        <v>20</v>
      </c>
      <c r="AN246" s="89" t="s">
        <v>2530</v>
      </c>
      <c r="AO246" s="81" t="s">
        <v>2561</v>
      </c>
      <c r="AP246" s="81" t="b">
        <v>0</v>
      </c>
      <c r="AQ246" s="89" t="s">
        <v>2182</v>
      </c>
      <c r="AR246" s="81" t="s">
        <v>669</v>
      </c>
      <c r="AS246" s="81">
        <v>0</v>
      </c>
      <c r="AT246" s="81">
        <v>0</v>
      </c>
      <c r="AU246" s="81"/>
      <c r="AV246" s="81"/>
      <c r="AW246" s="81"/>
      <c r="AX246" s="81"/>
      <c r="AY246" s="81"/>
      <c r="AZ246" s="81"/>
      <c r="BA246" s="81"/>
      <c r="BB246" s="81"/>
      <c r="BC246" s="80" t="str">
        <f>REPLACE(INDEX(GroupVertices[Group],MATCH(Edges[[#This Row],[Vertex 1]],GroupVertices[Vertex],0)),1,1,"")</f>
        <v>32</v>
      </c>
      <c r="BD246" s="80" t="str">
        <f>REPLACE(INDEX(GroupVertices[Group],MATCH(Edges[[#This Row],[Vertex 2]],GroupVertices[Vertex],0)),1,1,"")</f>
        <v>32</v>
      </c>
    </row>
    <row r="247" spans="1:56" ht="15">
      <c r="A247" s="66" t="s">
        <v>341</v>
      </c>
      <c r="B247" s="66" t="s">
        <v>340</v>
      </c>
      <c r="C247" s="67"/>
      <c r="D247" s="68"/>
      <c r="E247" s="69"/>
      <c r="F247" s="70"/>
      <c r="G247" s="67"/>
      <c r="H247" s="71"/>
      <c r="I247" s="72"/>
      <c r="J247" s="72"/>
      <c r="K247" s="34" t="s">
        <v>65</v>
      </c>
      <c r="L247" s="79">
        <v>247</v>
      </c>
      <c r="M247" s="79"/>
      <c r="N247" s="74"/>
      <c r="O247" s="81" t="s">
        <v>669</v>
      </c>
      <c r="P247" s="83">
        <v>43661.76708333333</v>
      </c>
      <c r="Q247" s="81" t="s">
        <v>722</v>
      </c>
      <c r="R247" s="81"/>
      <c r="S247" s="81"/>
      <c r="T247" s="81" t="s">
        <v>840</v>
      </c>
      <c r="U247" s="81"/>
      <c r="V247" s="85" t="s">
        <v>1025</v>
      </c>
      <c r="W247" s="83">
        <v>43661.76708333333</v>
      </c>
      <c r="X247" s="87">
        <v>43661</v>
      </c>
      <c r="Y247" s="89" t="s">
        <v>1289</v>
      </c>
      <c r="Z247" s="85" t="s">
        <v>1718</v>
      </c>
      <c r="AA247" s="81"/>
      <c r="AB247" s="81"/>
      <c r="AC247" s="89" t="s">
        <v>2183</v>
      </c>
      <c r="AD247" s="81"/>
      <c r="AE247" s="81" t="b">
        <v>0</v>
      </c>
      <c r="AF247" s="81">
        <v>0</v>
      </c>
      <c r="AG247" s="89" t="s">
        <v>2530</v>
      </c>
      <c r="AH247" s="81" t="b">
        <v>0</v>
      </c>
      <c r="AI247" s="81" t="s">
        <v>2546</v>
      </c>
      <c r="AJ247" s="81"/>
      <c r="AK247" s="89" t="s">
        <v>2530</v>
      </c>
      <c r="AL247" s="81" t="b">
        <v>0</v>
      </c>
      <c r="AM247" s="81">
        <v>20</v>
      </c>
      <c r="AN247" s="89" t="s">
        <v>2182</v>
      </c>
      <c r="AO247" s="81" t="s">
        <v>2559</v>
      </c>
      <c r="AP247" s="81" t="b">
        <v>0</v>
      </c>
      <c r="AQ247" s="89" t="s">
        <v>2182</v>
      </c>
      <c r="AR247" s="81" t="s">
        <v>178</v>
      </c>
      <c r="AS247" s="81">
        <v>0</v>
      </c>
      <c r="AT247" s="81">
        <v>0</v>
      </c>
      <c r="AU247" s="81"/>
      <c r="AV247" s="81"/>
      <c r="AW247" s="81"/>
      <c r="AX247" s="81"/>
      <c r="AY247" s="81"/>
      <c r="AZ247" s="81"/>
      <c r="BA247" s="81"/>
      <c r="BB247" s="81"/>
      <c r="BC247" s="80" t="str">
        <f>REPLACE(INDEX(GroupVertices[Group],MATCH(Edges[[#This Row],[Vertex 1]],GroupVertices[Vertex],0)),1,1,"")</f>
        <v>32</v>
      </c>
      <c r="BD247" s="80" t="str">
        <f>REPLACE(INDEX(GroupVertices[Group],MATCH(Edges[[#This Row],[Vertex 2]],GroupVertices[Vertex],0)),1,1,"")</f>
        <v>32</v>
      </c>
    </row>
    <row r="248" spans="1:56" ht="15">
      <c r="A248" s="66" t="s">
        <v>342</v>
      </c>
      <c r="B248" s="66" t="s">
        <v>351</v>
      </c>
      <c r="C248" s="67"/>
      <c r="D248" s="68"/>
      <c r="E248" s="69"/>
      <c r="F248" s="70"/>
      <c r="G248" s="67"/>
      <c r="H248" s="71"/>
      <c r="I248" s="72"/>
      <c r="J248" s="72"/>
      <c r="K248" s="34" t="s">
        <v>65</v>
      </c>
      <c r="L248" s="79">
        <v>248</v>
      </c>
      <c r="M248" s="79"/>
      <c r="N248" s="74"/>
      <c r="O248" s="81" t="s">
        <v>669</v>
      </c>
      <c r="P248" s="83">
        <v>43661.76708333333</v>
      </c>
      <c r="Q248" s="81" t="s">
        <v>682</v>
      </c>
      <c r="R248" s="81"/>
      <c r="S248" s="81"/>
      <c r="T248" s="81" t="s">
        <v>824</v>
      </c>
      <c r="U248" s="85" t="s">
        <v>867</v>
      </c>
      <c r="V248" s="85" t="s">
        <v>867</v>
      </c>
      <c r="W248" s="83">
        <v>43661.76708333333</v>
      </c>
      <c r="X248" s="87">
        <v>43661</v>
      </c>
      <c r="Y248" s="89" t="s">
        <v>1289</v>
      </c>
      <c r="Z248" s="85" t="s">
        <v>1719</v>
      </c>
      <c r="AA248" s="81"/>
      <c r="AB248" s="81"/>
      <c r="AC248" s="89" t="s">
        <v>2184</v>
      </c>
      <c r="AD248" s="81"/>
      <c r="AE248" s="81" t="b">
        <v>0</v>
      </c>
      <c r="AF248" s="81">
        <v>0</v>
      </c>
      <c r="AG248" s="89" t="s">
        <v>2530</v>
      </c>
      <c r="AH248" s="81" t="b">
        <v>0</v>
      </c>
      <c r="AI248" s="81" t="s">
        <v>2546</v>
      </c>
      <c r="AJ248" s="81"/>
      <c r="AK248" s="89" t="s">
        <v>2530</v>
      </c>
      <c r="AL248" s="81" t="b">
        <v>0</v>
      </c>
      <c r="AM248" s="81">
        <v>77</v>
      </c>
      <c r="AN248" s="89" t="s">
        <v>2195</v>
      </c>
      <c r="AO248" s="81" t="s">
        <v>2559</v>
      </c>
      <c r="AP248" s="81" t="b">
        <v>0</v>
      </c>
      <c r="AQ248" s="89" t="s">
        <v>2195</v>
      </c>
      <c r="AR248" s="81" t="s">
        <v>178</v>
      </c>
      <c r="AS248" s="81">
        <v>0</v>
      </c>
      <c r="AT248" s="81">
        <v>0</v>
      </c>
      <c r="AU248" s="81"/>
      <c r="AV248" s="81"/>
      <c r="AW248" s="81"/>
      <c r="AX248" s="81"/>
      <c r="AY248" s="81"/>
      <c r="AZ248" s="81"/>
      <c r="BA248" s="81"/>
      <c r="BB248" s="81"/>
      <c r="BC248" s="80" t="str">
        <f>REPLACE(INDEX(GroupVertices[Group],MATCH(Edges[[#This Row],[Vertex 1]],GroupVertices[Vertex],0)),1,1,"")</f>
        <v>13</v>
      </c>
      <c r="BD248" s="80" t="str">
        <f>REPLACE(INDEX(GroupVertices[Group],MATCH(Edges[[#This Row],[Vertex 2]],GroupVertices[Vertex],0)),1,1,"")</f>
        <v>13</v>
      </c>
    </row>
    <row r="249" spans="1:56" ht="15">
      <c r="A249" s="66" t="s">
        <v>342</v>
      </c>
      <c r="B249" s="66" t="s">
        <v>632</v>
      </c>
      <c r="C249" s="67"/>
      <c r="D249" s="68"/>
      <c r="E249" s="69"/>
      <c r="F249" s="70"/>
      <c r="G249" s="67"/>
      <c r="H249" s="71"/>
      <c r="I249" s="72"/>
      <c r="J249" s="72"/>
      <c r="K249" s="34" t="s">
        <v>65</v>
      </c>
      <c r="L249" s="79">
        <v>249</v>
      </c>
      <c r="M249" s="79"/>
      <c r="N249" s="74"/>
      <c r="O249" s="81" t="s">
        <v>670</v>
      </c>
      <c r="P249" s="83">
        <v>43661.76708333333</v>
      </c>
      <c r="Q249" s="81" t="s">
        <v>682</v>
      </c>
      <c r="R249" s="81"/>
      <c r="S249" s="81"/>
      <c r="T249" s="81" t="s">
        <v>824</v>
      </c>
      <c r="U249" s="85" t="s">
        <v>867</v>
      </c>
      <c r="V249" s="85" t="s">
        <v>867</v>
      </c>
      <c r="W249" s="83">
        <v>43661.76708333333</v>
      </c>
      <c r="X249" s="87">
        <v>43661</v>
      </c>
      <c r="Y249" s="89" t="s">
        <v>1289</v>
      </c>
      <c r="Z249" s="85" t="s">
        <v>1719</v>
      </c>
      <c r="AA249" s="81"/>
      <c r="AB249" s="81"/>
      <c r="AC249" s="89" t="s">
        <v>2184</v>
      </c>
      <c r="AD249" s="81"/>
      <c r="AE249" s="81" t="b">
        <v>0</v>
      </c>
      <c r="AF249" s="81">
        <v>0</v>
      </c>
      <c r="AG249" s="89" t="s">
        <v>2530</v>
      </c>
      <c r="AH249" s="81" t="b">
        <v>0</v>
      </c>
      <c r="AI249" s="81" t="s">
        <v>2546</v>
      </c>
      <c r="AJ249" s="81"/>
      <c r="AK249" s="89" t="s">
        <v>2530</v>
      </c>
      <c r="AL249" s="81" t="b">
        <v>0</v>
      </c>
      <c r="AM249" s="81">
        <v>77</v>
      </c>
      <c r="AN249" s="89" t="s">
        <v>2195</v>
      </c>
      <c r="AO249" s="81" t="s">
        <v>2559</v>
      </c>
      <c r="AP249" s="81" t="b">
        <v>0</v>
      </c>
      <c r="AQ249" s="89" t="s">
        <v>2195</v>
      </c>
      <c r="AR249" s="81" t="s">
        <v>178</v>
      </c>
      <c r="AS249" s="81">
        <v>0</v>
      </c>
      <c r="AT249" s="81">
        <v>0</v>
      </c>
      <c r="AU249" s="81"/>
      <c r="AV249" s="81"/>
      <c r="AW249" s="81"/>
      <c r="AX249" s="81"/>
      <c r="AY249" s="81"/>
      <c r="AZ249" s="81"/>
      <c r="BA249" s="81"/>
      <c r="BB249" s="81"/>
      <c r="BC249" s="80" t="str">
        <f>REPLACE(INDEX(GroupVertices[Group],MATCH(Edges[[#This Row],[Vertex 1]],GroupVertices[Vertex],0)),1,1,"")</f>
        <v>13</v>
      </c>
      <c r="BD249" s="80" t="str">
        <f>REPLACE(INDEX(GroupVertices[Group],MATCH(Edges[[#This Row],[Vertex 2]],GroupVertices[Vertex],0)),1,1,"")</f>
        <v>13</v>
      </c>
    </row>
    <row r="250" spans="1:56" ht="15">
      <c r="A250" s="66" t="s">
        <v>342</v>
      </c>
      <c r="B250" s="66" t="s">
        <v>633</v>
      </c>
      <c r="C250" s="67"/>
      <c r="D250" s="68"/>
      <c r="E250" s="69"/>
      <c r="F250" s="70"/>
      <c r="G250" s="67"/>
      <c r="H250" s="71"/>
      <c r="I250" s="72"/>
      <c r="J250" s="72"/>
      <c r="K250" s="34" t="s">
        <v>65</v>
      </c>
      <c r="L250" s="79">
        <v>250</v>
      </c>
      <c r="M250" s="79"/>
      <c r="N250" s="74"/>
      <c r="O250" s="81" t="s">
        <v>670</v>
      </c>
      <c r="P250" s="83">
        <v>43661.76708333333</v>
      </c>
      <c r="Q250" s="81" t="s">
        <v>682</v>
      </c>
      <c r="R250" s="81"/>
      <c r="S250" s="81"/>
      <c r="T250" s="81" t="s">
        <v>824</v>
      </c>
      <c r="U250" s="85" t="s">
        <v>867</v>
      </c>
      <c r="V250" s="85" t="s">
        <v>867</v>
      </c>
      <c r="W250" s="83">
        <v>43661.76708333333</v>
      </c>
      <c r="X250" s="87">
        <v>43661</v>
      </c>
      <c r="Y250" s="89" t="s">
        <v>1289</v>
      </c>
      <c r="Z250" s="85" t="s">
        <v>1719</v>
      </c>
      <c r="AA250" s="81"/>
      <c r="AB250" s="81"/>
      <c r="AC250" s="89" t="s">
        <v>2184</v>
      </c>
      <c r="AD250" s="81"/>
      <c r="AE250" s="81" t="b">
        <v>0</v>
      </c>
      <c r="AF250" s="81">
        <v>0</v>
      </c>
      <c r="AG250" s="89" t="s">
        <v>2530</v>
      </c>
      <c r="AH250" s="81" t="b">
        <v>0</v>
      </c>
      <c r="AI250" s="81" t="s">
        <v>2546</v>
      </c>
      <c r="AJ250" s="81"/>
      <c r="AK250" s="89" t="s">
        <v>2530</v>
      </c>
      <c r="AL250" s="81" t="b">
        <v>0</v>
      </c>
      <c r="AM250" s="81">
        <v>77</v>
      </c>
      <c r="AN250" s="89" t="s">
        <v>2195</v>
      </c>
      <c r="AO250" s="81" t="s">
        <v>2559</v>
      </c>
      <c r="AP250" s="81" t="b">
        <v>0</v>
      </c>
      <c r="AQ250" s="89" t="s">
        <v>2195</v>
      </c>
      <c r="AR250" s="81" t="s">
        <v>178</v>
      </c>
      <c r="AS250" s="81">
        <v>0</v>
      </c>
      <c r="AT250" s="81">
        <v>0</v>
      </c>
      <c r="AU250" s="81"/>
      <c r="AV250" s="81"/>
      <c r="AW250" s="81"/>
      <c r="AX250" s="81"/>
      <c r="AY250" s="81"/>
      <c r="AZ250" s="81"/>
      <c r="BA250" s="81"/>
      <c r="BB250" s="81"/>
      <c r="BC250" s="80" t="str">
        <f>REPLACE(INDEX(GroupVertices[Group],MATCH(Edges[[#This Row],[Vertex 1]],GroupVertices[Vertex],0)),1,1,"")</f>
        <v>13</v>
      </c>
      <c r="BD250" s="80" t="str">
        <f>REPLACE(INDEX(GroupVertices[Group],MATCH(Edges[[#This Row],[Vertex 2]],GroupVertices[Vertex],0)),1,1,"")</f>
        <v>13</v>
      </c>
    </row>
    <row r="251" spans="1:56" ht="15">
      <c r="A251" s="66" t="s">
        <v>343</v>
      </c>
      <c r="B251" s="66" t="s">
        <v>343</v>
      </c>
      <c r="C251" s="67"/>
      <c r="D251" s="68"/>
      <c r="E251" s="69"/>
      <c r="F251" s="70"/>
      <c r="G251" s="67"/>
      <c r="H251" s="71"/>
      <c r="I251" s="72"/>
      <c r="J251" s="72"/>
      <c r="K251" s="34" t="s">
        <v>65</v>
      </c>
      <c r="L251" s="79">
        <v>251</v>
      </c>
      <c r="M251" s="79"/>
      <c r="N251" s="74"/>
      <c r="O251" s="81" t="s">
        <v>178</v>
      </c>
      <c r="P251" s="83">
        <v>43661.7671412037</v>
      </c>
      <c r="Q251" s="81" t="s">
        <v>723</v>
      </c>
      <c r="R251" s="81"/>
      <c r="S251" s="81"/>
      <c r="T251" s="81" t="s">
        <v>820</v>
      </c>
      <c r="U251" s="85" t="s">
        <v>878</v>
      </c>
      <c r="V251" s="85" t="s">
        <v>878</v>
      </c>
      <c r="W251" s="83">
        <v>43661.7671412037</v>
      </c>
      <c r="X251" s="87">
        <v>43661</v>
      </c>
      <c r="Y251" s="89" t="s">
        <v>1290</v>
      </c>
      <c r="Z251" s="85" t="s">
        <v>1720</v>
      </c>
      <c r="AA251" s="81"/>
      <c r="AB251" s="81"/>
      <c r="AC251" s="89" t="s">
        <v>2185</v>
      </c>
      <c r="AD251" s="81"/>
      <c r="AE251" s="81" t="b">
        <v>0</v>
      </c>
      <c r="AF251" s="81">
        <v>0</v>
      </c>
      <c r="AG251" s="89" t="s">
        <v>2530</v>
      </c>
      <c r="AH251" s="81" t="b">
        <v>0</v>
      </c>
      <c r="AI251" s="81" t="s">
        <v>2548</v>
      </c>
      <c r="AJ251" s="81"/>
      <c r="AK251" s="89" t="s">
        <v>2530</v>
      </c>
      <c r="AL251" s="81" t="b">
        <v>0</v>
      </c>
      <c r="AM251" s="81">
        <v>0</v>
      </c>
      <c r="AN251" s="89" t="s">
        <v>2530</v>
      </c>
      <c r="AO251" s="81" t="s">
        <v>2559</v>
      </c>
      <c r="AP251" s="81" t="b">
        <v>0</v>
      </c>
      <c r="AQ251" s="89" t="s">
        <v>2185</v>
      </c>
      <c r="AR251" s="81" t="s">
        <v>178</v>
      </c>
      <c r="AS251" s="81">
        <v>0</v>
      </c>
      <c r="AT251" s="81">
        <v>0</v>
      </c>
      <c r="AU251" s="81"/>
      <c r="AV251" s="81"/>
      <c r="AW251" s="81"/>
      <c r="AX251" s="81"/>
      <c r="AY251" s="81"/>
      <c r="AZ251" s="81"/>
      <c r="BA251" s="81"/>
      <c r="BB251" s="81"/>
      <c r="BC251" s="80" t="str">
        <f>REPLACE(INDEX(GroupVertices[Group],MATCH(Edges[[#This Row],[Vertex 1]],GroupVertices[Vertex],0)),1,1,"")</f>
        <v>6</v>
      </c>
      <c r="BD251" s="80" t="str">
        <f>REPLACE(INDEX(GroupVertices[Group],MATCH(Edges[[#This Row],[Vertex 2]],GroupVertices[Vertex],0)),1,1,"")</f>
        <v>6</v>
      </c>
    </row>
    <row r="252" spans="1:56" ht="15">
      <c r="A252" s="66" t="s">
        <v>344</v>
      </c>
      <c r="B252" s="66" t="s">
        <v>616</v>
      </c>
      <c r="C252" s="67"/>
      <c r="D252" s="68"/>
      <c r="E252" s="69"/>
      <c r="F252" s="70"/>
      <c r="G252" s="67"/>
      <c r="H252" s="71"/>
      <c r="I252" s="72"/>
      <c r="J252" s="72"/>
      <c r="K252" s="34" t="s">
        <v>65</v>
      </c>
      <c r="L252" s="79">
        <v>252</v>
      </c>
      <c r="M252" s="79"/>
      <c r="N252" s="74"/>
      <c r="O252" s="81" t="s">
        <v>669</v>
      </c>
      <c r="P252" s="83">
        <v>43661.76726851852</v>
      </c>
      <c r="Q252" s="81" t="s">
        <v>697</v>
      </c>
      <c r="R252" s="85" t="s">
        <v>5497</v>
      </c>
      <c r="S252" s="81" t="s">
        <v>5518</v>
      </c>
      <c r="T252" s="81" t="s">
        <v>820</v>
      </c>
      <c r="U252" s="81"/>
      <c r="V252" s="85" t="s">
        <v>1026</v>
      </c>
      <c r="W252" s="83">
        <v>43661.76726851852</v>
      </c>
      <c r="X252" s="87">
        <v>43661</v>
      </c>
      <c r="Y252" s="89" t="s">
        <v>1291</v>
      </c>
      <c r="Z252" s="85" t="s">
        <v>1721</v>
      </c>
      <c r="AA252" s="81"/>
      <c r="AB252" s="81"/>
      <c r="AC252" s="89" t="s">
        <v>2186</v>
      </c>
      <c r="AD252" s="81"/>
      <c r="AE252" s="81" t="b">
        <v>0</v>
      </c>
      <c r="AF252" s="81">
        <v>0</v>
      </c>
      <c r="AG252" s="89" t="s">
        <v>2530</v>
      </c>
      <c r="AH252" s="81" t="b">
        <v>0</v>
      </c>
      <c r="AI252" s="81" t="s">
        <v>2546</v>
      </c>
      <c r="AJ252" s="81"/>
      <c r="AK252" s="89" t="s">
        <v>2530</v>
      </c>
      <c r="AL252" s="81" t="b">
        <v>0</v>
      </c>
      <c r="AM252" s="81">
        <v>93</v>
      </c>
      <c r="AN252" s="89" t="s">
        <v>2504</v>
      </c>
      <c r="AO252" s="81" t="s">
        <v>2559</v>
      </c>
      <c r="AP252" s="81" t="b">
        <v>0</v>
      </c>
      <c r="AQ252" s="89" t="s">
        <v>2504</v>
      </c>
      <c r="AR252" s="81" t="s">
        <v>178</v>
      </c>
      <c r="AS252" s="81">
        <v>0</v>
      </c>
      <c r="AT252" s="81">
        <v>0</v>
      </c>
      <c r="AU252" s="81"/>
      <c r="AV252" s="81"/>
      <c r="AW252" s="81"/>
      <c r="AX252" s="81"/>
      <c r="AY252" s="81"/>
      <c r="AZ252" s="81"/>
      <c r="BA252" s="81"/>
      <c r="BB252" s="81"/>
      <c r="BC252" s="80" t="str">
        <f>REPLACE(INDEX(GroupVertices[Group],MATCH(Edges[[#This Row],[Vertex 1]],GroupVertices[Vertex],0)),1,1,"")</f>
        <v>3</v>
      </c>
      <c r="BD252" s="80" t="str">
        <f>REPLACE(INDEX(GroupVertices[Group],MATCH(Edges[[#This Row],[Vertex 2]],GroupVertices[Vertex],0)),1,1,"")</f>
        <v>3</v>
      </c>
    </row>
    <row r="253" spans="1:56" ht="15">
      <c r="A253" s="66" t="s">
        <v>345</v>
      </c>
      <c r="B253" s="66" t="s">
        <v>616</v>
      </c>
      <c r="C253" s="67"/>
      <c r="D253" s="68"/>
      <c r="E253" s="69"/>
      <c r="F253" s="70"/>
      <c r="G253" s="67"/>
      <c r="H253" s="71"/>
      <c r="I253" s="72"/>
      <c r="J253" s="72"/>
      <c r="K253" s="34" t="s">
        <v>65</v>
      </c>
      <c r="L253" s="79">
        <v>253</v>
      </c>
      <c r="M253" s="79"/>
      <c r="N253" s="74"/>
      <c r="O253" s="81" t="s">
        <v>669</v>
      </c>
      <c r="P253" s="83">
        <v>43661.764652777776</v>
      </c>
      <c r="Q253" s="81" t="s">
        <v>697</v>
      </c>
      <c r="R253" s="85" t="s">
        <v>5497</v>
      </c>
      <c r="S253" s="81" t="s">
        <v>5518</v>
      </c>
      <c r="T253" s="81" t="s">
        <v>820</v>
      </c>
      <c r="U253" s="81"/>
      <c r="V253" s="85" t="s">
        <v>1027</v>
      </c>
      <c r="W253" s="83">
        <v>43661.764652777776</v>
      </c>
      <c r="X253" s="87">
        <v>43661</v>
      </c>
      <c r="Y253" s="89" t="s">
        <v>1292</v>
      </c>
      <c r="Z253" s="85" t="s">
        <v>1722</v>
      </c>
      <c r="AA253" s="81"/>
      <c r="AB253" s="81"/>
      <c r="AC253" s="89" t="s">
        <v>2187</v>
      </c>
      <c r="AD253" s="81"/>
      <c r="AE253" s="81" t="b">
        <v>0</v>
      </c>
      <c r="AF253" s="81">
        <v>0</v>
      </c>
      <c r="AG253" s="89" t="s">
        <v>2530</v>
      </c>
      <c r="AH253" s="81" t="b">
        <v>0</v>
      </c>
      <c r="AI253" s="81" t="s">
        <v>2546</v>
      </c>
      <c r="AJ253" s="81"/>
      <c r="AK253" s="89" t="s">
        <v>2530</v>
      </c>
      <c r="AL253" s="81" t="b">
        <v>0</v>
      </c>
      <c r="AM253" s="81">
        <v>93</v>
      </c>
      <c r="AN253" s="89" t="s">
        <v>2504</v>
      </c>
      <c r="AO253" s="81" t="s">
        <v>2559</v>
      </c>
      <c r="AP253" s="81" t="b">
        <v>0</v>
      </c>
      <c r="AQ253" s="89" t="s">
        <v>2504</v>
      </c>
      <c r="AR253" s="81" t="s">
        <v>178</v>
      </c>
      <c r="AS253" s="81">
        <v>0</v>
      </c>
      <c r="AT253" s="81">
        <v>0</v>
      </c>
      <c r="AU253" s="81"/>
      <c r="AV253" s="81"/>
      <c r="AW253" s="81"/>
      <c r="AX253" s="81"/>
      <c r="AY253" s="81"/>
      <c r="AZ253" s="81"/>
      <c r="BA253" s="81"/>
      <c r="BB253" s="81"/>
      <c r="BC253" s="80" t="str">
        <f>REPLACE(INDEX(GroupVertices[Group],MATCH(Edges[[#This Row],[Vertex 1]],GroupVertices[Vertex],0)),1,1,"")</f>
        <v>2</v>
      </c>
      <c r="BD253" s="80" t="str">
        <f>REPLACE(INDEX(GroupVertices[Group],MATCH(Edges[[#This Row],[Vertex 2]],GroupVertices[Vertex],0)),1,1,"")</f>
        <v>3</v>
      </c>
    </row>
    <row r="254" spans="1:56" ht="15">
      <c r="A254" s="66" t="s">
        <v>345</v>
      </c>
      <c r="B254" s="66" t="s">
        <v>594</v>
      </c>
      <c r="C254" s="67"/>
      <c r="D254" s="68"/>
      <c r="E254" s="69"/>
      <c r="F254" s="70"/>
      <c r="G254" s="67"/>
      <c r="H254" s="71"/>
      <c r="I254" s="72"/>
      <c r="J254" s="72"/>
      <c r="K254" s="34" t="s">
        <v>65</v>
      </c>
      <c r="L254" s="79">
        <v>254</v>
      </c>
      <c r="M254" s="79"/>
      <c r="N254" s="74"/>
      <c r="O254" s="81" t="s">
        <v>669</v>
      </c>
      <c r="P254" s="83">
        <v>43661.76731481482</v>
      </c>
      <c r="Q254" s="81" t="s">
        <v>724</v>
      </c>
      <c r="R254" s="81"/>
      <c r="S254" s="81"/>
      <c r="T254" s="81" t="s">
        <v>820</v>
      </c>
      <c r="U254" s="85" t="s">
        <v>879</v>
      </c>
      <c r="V254" s="85" t="s">
        <v>879</v>
      </c>
      <c r="W254" s="83">
        <v>43661.76731481482</v>
      </c>
      <c r="X254" s="87">
        <v>43661</v>
      </c>
      <c r="Y254" s="89" t="s">
        <v>1293</v>
      </c>
      <c r="Z254" s="85" t="s">
        <v>1723</v>
      </c>
      <c r="AA254" s="81"/>
      <c r="AB254" s="81"/>
      <c r="AC254" s="89" t="s">
        <v>2188</v>
      </c>
      <c r="AD254" s="81"/>
      <c r="AE254" s="81" t="b">
        <v>0</v>
      </c>
      <c r="AF254" s="81">
        <v>0</v>
      </c>
      <c r="AG254" s="89" t="s">
        <v>2530</v>
      </c>
      <c r="AH254" s="81" t="b">
        <v>0</v>
      </c>
      <c r="AI254" s="81" t="s">
        <v>2546</v>
      </c>
      <c r="AJ254" s="81"/>
      <c r="AK254" s="89" t="s">
        <v>2530</v>
      </c>
      <c r="AL254" s="81" t="b">
        <v>0</v>
      </c>
      <c r="AM254" s="81">
        <v>103</v>
      </c>
      <c r="AN254" s="89" t="s">
        <v>2512</v>
      </c>
      <c r="AO254" s="81" t="s">
        <v>2559</v>
      </c>
      <c r="AP254" s="81" t="b">
        <v>0</v>
      </c>
      <c r="AQ254" s="89" t="s">
        <v>2512</v>
      </c>
      <c r="AR254" s="81" t="s">
        <v>178</v>
      </c>
      <c r="AS254" s="81">
        <v>0</v>
      </c>
      <c r="AT254" s="81">
        <v>0</v>
      </c>
      <c r="AU254" s="81"/>
      <c r="AV254" s="81"/>
      <c r="AW254" s="81"/>
      <c r="AX254" s="81"/>
      <c r="AY254" s="81"/>
      <c r="AZ254" s="81"/>
      <c r="BA254" s="81"/>
      <c r="BB254" s="81"/>
      <c r="BC254" s="80" t="str">
        <f>REPLACE(INDEX(GroupVertices[Group],MATCH(Edges[[#This Row],[Vertex 1]],GroupVertices[Vertex],0)),1,1,"")</f>
        <v>2</v>
      </c>
      <c r="BD254" s="80" t="str">
        <f>REPLACE(INDEX(GroupVertices[Group],MATCH(Edges[[#This Row],[Vertex 2]],GroupVertices[Vertex],0)),1,1,"")</f>
        <v>2</v>
      </c>
    </row>
    <row r="255" spans="1:56" ht="15">
      <c r="A255" s="66" t="s">
        <v>345</v>
      </c>
      <c r="B255" s="66" t="s">
        <v>622</v>
      </c>
      <c r="C255" s="67"/>
      <c r="D255" s="68"/>
      <c r="E255" s="69"/>
      <c r="F255" s="70"/>
      <c r="G255" s="67"/>
      <c r="H255" s="71"/>
      <c r="I255" s="72"/>
      <c r="J255" s="72"/>
      <c r="K255" s="34" t="s">
        <v>65</v>
      </c>
      <c r="L255" s="79">
        <v>255</v>
      </c>
      <c r="M255" s="79"/>
      <c r="N255" s="74"/>
      <c r="O255" s="81" t="s">
        <v>670</v>
      </c>
      <c r="P255" s="83">
        <v>43661.76731481482</v>
      </c>
      <c r="Q255" s="81" t="s">
        <v>724</v>
      </c>
      <c r="R255" s="81"/>
      <c r="S255" s="81"/>
      <c r="T255" s="81" t="s">
        <v>820</v>
      </c>
      <c r="U255" s="85" t="s">
        <v>879</v>
      </c>
      <c r="V255" s="85" t="s">
        <v>879</v>
      </c>
      <c r="W255" s="83">
        <v>43661.76731481482</v>
      </c>
      <c r="X255" s="87">
        <v>43661</v>
      </c>
      <c r="Y255" s="89" t="s">
        <v>1293</v>
      </c>
      <c r="Z255" s="85" t="s">
        <v>1723</v>
      </c>
      <c r="AA255" s="81"/>
      <c r="AB255" s="81"/>
      <c r="AC255" s="89" t="s">
        <v>2188</v>
      </c>
      <c r="AD255" s="81"/>
      <c r="AE255" s="81" t="b">
        <v>0</v>
      </c>
      <c r="AF255" s="81">
        <v>0</v>
      </c>
      <c r="AG255" s="89" t="s">
        <v>2530</v>
      </c>
      <c r="AH255" s="81" t="b">
        <v>0</v>
      </c>
      <c r="AI255" s="81" t="s">
        <v>2546</v>
      </c>
      <c r="AJ255" s="81"/>
      <c r="AK255" s="89" t="s">
        <v>2530</v>
      </c>
      <c r="AL255" s="81" t="b">
        <v>0</v>
      </c>
      <c r="AM255" s="81">
        <v>103</v>
      </c>
      <c r="AN255" s="89" t="s">
        <v>2512</v>
      </c>
      <c r="AO255" s="81" t="s">
        <v>2559</v>
      </c>
      <c r="AP255" s="81" t="b">
        <v>0</v>
      </c>
      <c r="AQ255" s="89" t="s">
        <v>2512</v>
      </c>
      <c r="AR255" s="81" t="s">
        <v>178</v>
      </c>
      <c r="AS255" s="81">
        <v>0</v>
      </c>
      <c r="AT255" s="81">
        <v>0</v>
      </c>
      <c r="AU255" s="81"/>
      <c r="AV255" s="81"/>
      <c r="AW255" s="81"/>
      <c r="AX255" s="81"/>
      <c r="AY255" s="81"/>
      <c r="AZ255" s="81"/>
      <c r="BA255" s="81"/>
      <c r="BB255" s="81"/>
      <c r="BC255" s="80" t="str">
        <f>REPLACE(INDEX(GroupVertices[Group],MATCH(Edges[[#This Row],[Vertex 1]],GroupVertices[Vertex],0)),1,1,"")</f>
        <v>2</v>
      </c>
      <c r="BD255" s="80" t="str">
        <f>REPLACE(INDEX(GroupVertices[Group],MATCH(Edges[[#This Row],[Vertex 2]],GroupVertices[Vertex],0)),1,1,"")</f>
        <v>2</v>
      </c>
    </row>
    <row r="256" spans="1:56" ht="15">
      <c r="A256" s="66" t="s">
        <v>345</v>
      </c>
      <c r="B256" s="66" t="s">
        <v>647</v>
      </c>
      <c r="C256" s="67"/>
      <c r="D256" s="68"/>
      <c r="E256" s="69"/>
      <c r="F256" s="70"/>
      <c r="G256" s="67"/>
      <c r="H256" s="71"/>
      <c r="I256" s="72"/>
      <c r="J256" s="72"/>
      <c r="K256" s="34" t="s">
        <v>65</v>
      </c>
      <c r="L256" s="79">
        <v>256</v>
      </c>
      <c r="M256" s="79"/>
      <c r="N256" s="74"/>
      <c r="O256" s="81" t="s">
        <v>670</v>
      </c>
      <c r="P256" s="83">
        <v>43661.76731481482</v>
      </c>
      <c r="Q256" s="81" t="s">
        <v>724</v>
      </c>
      <c r="R256" s="81"/>
      <c r="S256" s="81"/>
      <c r="T256" s="81" t="s">
        <v>820</v>
      </c>
      <c r="U256" s="85" t="s">
        <v>879</v>
      </c>
      <c r="V256" s="85" t="s">
        <v>879</v>
      </c>
      <c r="W256" s="83">
        <v>43661.76731481482</v>
      </c>
      <c r="X256" s="87">
        <v>43661</v>
      </c>
      <c r="Y256" s="89" t="s">
        <v>1293</v>
      </c>
      <c r="Z256" s="85" t="s">
        <v>1723</v>
      </c>
      <c r="AA256" s="81"/>
      <c r="AB256" s="81"/>
      <c r="AC256" s="89" t="s">
        <v>2188</v>
      </c>
      <c r="AD256" s="81"/>
      <c r="AE256" s="81" t="b">
        <v>0</v>
      </c>
      <c r="AF256" s="81">
        <v>0</v>
      </c>
      <c r="AG256" s="89" t="s">
        <v>2530</v>
      </c>
      <c r="AH256" s="81" t="b">
        <v>0</v>
      </c>
      <c r="AI256" s="81" t="s">
        <v>2546</v>
      </c>
      <c r="AJ256" s="81"/>
      <c r="AK256" s="89" t="s">
        <v>2530</v>
      </c>
      <c r="AL256" s="81" t="b">
        <v>0</v>
      </c>
      <c r="AM256" s="81">
        <v>103</v>
      </c>
      <c r="AN256" s="89" t="s">
        <v>2512</v>
      </c>
      <c r="AO256" s="81" t="s">
        <v>2559</v>
      </c>
      <c r="AP256" s="81" t="b">
        <v>0</v>
      </c>
      <c r="AQ256" s="89" t="s">
        <v>2512</v>
      </c>
      <c r="AR256" s="81" t="s">
        <v>178</v>
      </c>
      <c r="AS256" s="81">
        <v>0</v>
      </c>
      <c r="AT256" s="81">
        <v>0</v>
      </c>
      <c r="AU256" s="81"/>
      <c r="AV256" s="81"/>
      <c r="AW256" s="81"/>
      <c r="AX256" s="81"/>
      <c r="AY256" s="81"/>
      <c r="AZ256" s="81"/>
      <c r="BA256" s="81"/>
      <c r="BB256" s="81"/>
      <c r="BC256" s="80" t="str">
        <f>REPLACE(INDEX(GroupVertices[Group],MATCH(Edges[[#This Row],[Vertex 1]],GroupVertices[Vertex],0)),1,1,"")</f>
        <v>2</v>
      </c>
      <c r="BD256" s="80" t="str">
        <f>REPLACE(INDEX(GroupVertices[Group],MATCH(Edges[[#This Row],[Vertex 2]],GroupVertices[Vertex],0)),1,1,"")</f>
        <v>2</v>
      </c>
    </row>
    <row r="257" spans="1:56" ht="15">
      <c r="A257" s="66" t="s">
        <v>346</v>
      </c>
      <c r="B257" s="66" t="s">
        <v>567</v>
      </c>
      <c r="C257" s="67"/>
      <c r="D257" s="68"/>
      <c r="E257" s="69"/>
      <c r="F257" s="70"/>
      <c r="G257" s="67"/>
      <c r="H257" s="71"/>
      <c r="I257" s="72"/>
      <c r="J257" s="72"/>
      <c r="K257" s="34" t="s">
        <v>65</v>
      </c>
      <c r="L257" s="79">
        <v>257</v>
      </c>
      <c r="M257" s="79"/>
      <c r="N257" s="74"/>
      <c r="O257" s="81" t="s">
        <v>669</v>
      </c>
      <c r="P257" s="83">
        <v>43661.76732638889</v>
      </c>
      <c r="Q257" s="81" t="s">
        <v>717</v>
      </c>
      <c r="R257" s="81"/>
      <c r="S257" s="81"/>
      <c r="T257" s="81"/>
      <c r="U257" s="81"/>
      <c r="V257" s="85" t="s">
        <v>1028</v>
      </c>
      <c r="W257" s="83">
        <v>43661.76732638889</v>
      </c>
      <c r="X257" s="87">
        <v>43661</v>
      </c>
      <c r="Y257" s="89" t="s">
        <v>1294</v>
      </c>
      <c r="Z257" s="85" t="s">
        <v>1724</v>
      </c>
      <c r="AA257" s="81"/>
      <c r="AB257" s="81"/>
      <c r="AC257" s="89" t="s">
        <v>2189</v>
      </c>
      <c r="AD257" s="81"/>
      <c r="AE257" s="81" t="b">
        <v>0</v>
      </c>
      <c r="AF257" s="81">
        <v>0</v>
      </c>
      <c r="AG257" s="89" t="s">
        <v>2530</v>
      </c>
      <c r="AH257" s="81" t="b">
        <v>0</v>
      </c>
      <c r="AI257" s="81" t="s">
        <v>2546</v>
      </c>
      <c r="AJ257" s="81"/>
      <c r="AK257" s="89" t="s">
        <v>2530</v>
      </c>
      <c r="AL257" s="81" t="b">
        <v>0</v>
      </c>
      <c r="AM257" s="81">
        <v>27</v>
      </c>
      <c r="AN257" s="89" t="s">
        <v>2428</v>
      </c>
      <c r="AO257" s="81" t="s">
        <v>2559</v>
      </c>
      <c r="AP257" s="81" t="b">
        <v>0</v>
      </c>
      <c r="AQ257" s="89" t="s">
        <v>2428</v>
      </c>
      <c r="AR257" s="81" t="s">
        <v>178</v>
      </c>
      <c r="AS257" s="81">
        <v>0</v>
      </c>
      <c r="AT257" s="81">
        <v>0</v>
      </c>
      <c r="AU257" s="81"/>
      <c r="AV257" s="81"/>
      <c r="AW257" s="81"/>
      <c r="AX257" s="81"/>
      <c r="AY257" s="81"/>
      <c r="AZ257" s="81"/>
      <c r="BA257" s="81"/>
      <c r="BB257" s="81"/>
      <c r="BC257" s="80" t="str">
        <f>REPLACE(INDEX(GroupVertices[Group],MATCH(Edges[[#This Row],[Vertex 1]],GroupVertices[Vertex],0)),1,1,"")</f>
        <v>14</v>
      </c>
      <c r="BD257" s="80" t="str">
        <f>REPLACE(INDEX(GroupVertices[Group],MATCH(Edges[[#This Row],[Vertex 2]],GroupVertices[Vertex],0)),1,1,"")</f>
        <v>14</v>
      </c>
    </row>
    <row r="258" spans="1:56" ht="15">
      <c r="A258" s="66" t="s">
        <v>347</v>
      </c>
      <c r="B258" s="66" t="s">
        <v>571</v>
      </c>
      <c r="C258" s="67"/>
      <c r="D258" s="68"/>
      <c r="E258" s="69"/>
      <c r="F258" s="70"/>
      <c r="G258" s="67"/>
      <c r="H258" s="71"/>
      <c r="I258" s="72"/>
      <c r="J258" s="72"/>
      <c r="K258" s="34" t="s">
        <v>65</v>
      </c>
      <c r="L258" s="79">
        <v>258</v>
      </c>
      <c r="M258" s="79"/>
      <c r="N258" s="74"/>
      <c r="O258" s="81" t="s">
        <v>669</v>
      </c>
      <c r="P258" s="83">
        <v>43661.767384259256</v>
      </c>
      <c r="Q258" s="81" t="s">
        <v>683</v>
      </c>
      <c r="R258" s="81"/>
      <c r="S258" s="81"/>
      <c r="T258" s="81" t="s">
        <v>820</v>
      </c>
      <c r="U258" s="81"/>
      <c r="V258" s="85" t="s">
        <v>1029</v>
      </c>
      <c r="W258" s="83">
        <v>43661.767384259256</v>
      </c>
      <c r="X258" s="87">
        <v>43661</v>
      </c>
      <c r="Y258" s="89" t="s">
        <v>1295</v>
      </c>
      <c r="Z258" s="85" t="s">
        <v>1725</v>
      </c>
      <c r="AA258" s="81"/>
      <c r="AB258" s="81"/>
      <c r="AC258" s="89" t="s">
        <v>2190</v>
      </c>
      <c r="AD258" s="81"/>
      <c r="AE258" s="81" t="b">
        <v>0</v>
      </c>
      <c r="AF258" s="81">
        <v>0</v>
      </c>
      <c r="AG258" s="89" t="s">
        <v>2530</v>
      </c>
      <c r="AH258" s="81" t="b">
        <v>0</v>
      </c>
      <c r="AI258" s="81" t="s">
        <v>2546</v>
      </c>
      <c r="AJ258" s="81"/>
      <c r="AK258" s="89" t="s">
        <v>2530</v>
      </c>
      <c r="AL258" s="81" t="b">
        <v>0</v>
      </c>
      <c r="AM258" s="81">
        <v>33</v>
      </c>
      <c r="AN258" s="89" t="s">
        <v>2436</v>
      </c>
      <c r="AO258" s="81" t="s">
        <v>2560</v>
      </c>
      <c r="AP258" s="81" t="b">
        <v>0</v>
      </c>
      <c r="AQ258" s="89" t="s">
        <v>2436</v>
      </c>
      <c r="AR258" s="81" t="s">
        <v>178</v>
      </c>
      <c r="AS258" s="81">
        <v>0</v>
      </c>
      <c r="AT258" s="81">
        <v>0</v>
      </c>
      <c r="AU258" s="81"/>
      <c r="AV258" s="81"/>
      <c r="AW258" s="81"/>
      <c r="AX258" s="81"/>
      <c r="AY258" s="81"/>
      <c r="AZ258" s="81"/>
      <c r="BA258" s="81"/>
      <c r="BB258" s="81"/>
      <c r="BC258" s="80" t="str">
        <f>REPLACE(INDEX(GroupVertices[Group],MATCH(Edges[[#This Row],[Vertex 1]],GroupVertices[Vertex],0)),1,1,"")</f>
        <v>5</v>
      </c>
      <c r="BD258" s="80" t="str">
        <f>REPLACE(INDEX(GroupVertices[Group],MATCH(Edges[[#This Row],[Vertex 2]],GroupVertices[Vertex],0)),1,1,"")</f>
        <v>5</v>
      </c>
    </row>
    <row r="259" spans="1:56" ht="15">
      <c r="A259" s="66" t="s">
        <v>348</v>
      </c>
      <c r="B259" s="66" t="s">
        <v>538</v>
      </c>
      <c r="C259" s="67"/>
      <c r="D259" s="68"/>
      <c r="E259" s="69"/>
      <c r="F259" s="70"/>
      <c r="G259" s="67"/>
      <c r="H259" s="71"/>
      <c r="I259" s="72"/>
      <c r="J259" s="72"/>
      <c r="K259" s="34" t="s">
        <v>65</v>
      </c>
      <c r="L259" s="79">
        <v>259</v>
      </c>
      <c r="M259" s="79"/>
      <c r="N259" s="74"/>
      <c r="O259" s="81" t="s">
        <v>669</v>
      </c>
      <c r="P259" s="83">
        <v>43661.767604166664</v>
      </c>
      <c r="Q259" s="81" t="s">
        <v>716</v>
      </c>
      <c r="R259" s="81"/>
      <c r="S259" s="81"/>
      <c r="T259" s="81" t="s">
        <v>837</v>
      </c>
      <c r="U259" s="81"/>
      <c r="V259" s="85" t="s">
        <v>1030</v>
      </c>
      <c r="W259" s="83">
        <v>43661.767604166664</v>
      </c>
      <c r="X259" s="87">
        <v>43661</v>
      </c>
      <c r="Y259" s="89" t="s">
        <v>1296</v>
      </c>
      <c r="Z259" s="85" t="s">
        <v>1726</v>
      </c>
      <c r="AA259" s="81"/>
      <c r="AB259" s="81"/>
      <c r="AC259" s="89" t="s">
        <v>2191</v>
      </c>
      <c r="AD259" s="81"/>
      <c r="AE259" s="81" t="b">
        <v>0</v>
      </c>
      <c r="AF259" s="81">
        <v>0</v>
      </c>
      <c r="AG259" s="89" t="s">
        <v>2530</v>
      </c>
      <c r="AH259" s="81" t="b">
        <v>0</v>
      </c>
      <c r="AI259" s="81" t="s">
        <v>2546</v>
      </c>
      <c r="AJ259" s="81"/>
      <c r="AK259" s="89" t="s">
        <v>2530</v>
      </c>
      <c r="AL259" s="81" t="b">
        <v>0</v>
      </c>
      <c r="AM259" s="81">
        <v>41</v>
      </c>
      <c r="AN259" s="89" t="s">
        <v>2491</v>
      </c>
      <c r="AO259" s="81" t="s">
        <v>2559</v>
      </c>
      <c r="AP259" s="81" t="b">
        <v>0</v>
      </c>
      <c r="AQ259" s="89" t="s">
        <v>2491</v>
      </c>
      <c r="AR259" s="81" t="s">
        <v>178</v>
      </c>
      <c r="AS259" s="81">
        <v>0</v>
      </c>
      <c r="AT259" s="81">
        <v>0</v>
      </c>
      <c r="AU259" s="81"/>
      <c r="AV259" s="81"/>
      <c r="AW259" s="81"/>
      <c r="AX259" s="81"/>
      <c r="AY259" s="81"/>
      <c r="AZ259" s="81"/>
      <c r="BA259" s="81"/>
      <c r="BB259" s="81"/>
      <c r="BC259" s="80" t="str">
        <f>REPLACE(INDEX(GroupVertices[Group],MATCH(Edges[[#This Row],[Vertex 1]],GroupVertices[Vertex],0)),1,1,"")</f>
        <v>12</v>
      </c>
      <c r="BD259" s="80" t="str">
        <f>REPLACE(INDEX(GroupVertices[Group],MATCH(Edges[[#This Row],[Vertex 2]],GroupVertices[Vertex],0)),1,1,"")</f>
        <v>12</v>
      </c>
    </row>
    <row r="260" spans="1:56" ht="15">
      <c r="A260" s="66" t="s">
        <v>349</v>
      </c>
      <c r="B260" s="66" t="s">
        <v>594</v>
      </c>
      <c r="C260" s="67"/>
      <c r="D260" s="68"/>
      <c r="E260" s="69"/>
      <c r="F260" s="70"/>
      <c r="G260" s="67"/>
      <c r="H260" s="71"/>
      <c r="I260" s="72"/>
      <c r="J260" s="72"/>
      <c r="K260" s="34" t="s">
        <v>65</v>
      </c>
      <c r="L260" s="79">
        <v>260</v>
      </c>
      <c r="M260" s="79"/>
      <c r="N260" s="74"/>
      <c r="O260" s="81" t="s">
        <v>669</v>
      </c>
      <c r="P260" s="83">
        <v>43661.767743055556</v>
      </c>
      <c r="Q260" s="81" t="s">
        <v>724</v>
      </c>
      <c r="R260" s="81"/>
      <c r="S260" s="81"/>
      <c r="T260" s="81" t="s">
        <v>820</v>
      </c>
      <c r="U260" s="85" t="s">
        <v>879</v>
      </c>
      <c r="V260" s="85" t="s">
        <v>879</v>
      </c>
      <c r="W260" s="83">
        <v>43661.767743055556</v>
      </c>
      <c r="X260" s="87">
        <v>43661</v>
      </c>
      <c r="Y260" s="89" t="s">
        <v>1297</v>
      </c>
      <c r="Z260" s="85" t="s">
        <v>1727</v>
      </c>
      <c r="AA260" s="81"/>
      <c r="AB260" s="81"/>
      <c r="AC260" s="89" t="s">
        <v>2192</v>
      </c>
      <c r="AD260" s="81"/>
      <c r="AE260" s="81" t="b">
        <v>0</v>
      </c>
      <c r="AF260" s="81">
        <v>0</v>
      </c>
      <c r="AG260" s="89" t="s">
        <v>2530</v>
      </c>
      <c r="AH260" s="81" t="b">
        <v>0</v>
      </c>
      <c r="AI260" s="81" t="s">
        <v>2546</v>
      </c>
      <c r="AJ260" s="81"/>
      <c r="AK260" s="89" t="s">
        <v>2530</v>
      </c>
      <c r="AL260" s="81" t="b">
        <v>0</v>
      </c>
      <c r="AM260" s="81">
        <v>103</v>
      </c>
      <c r="AN260" s="89" t="s">
        <v>2512</v>
      </c>
      <c r="AO260" s="81" t="s">
        <v>2559</v>
      </c>
      <c r="AP260" s="81" t="b">
        <v>0</v>
      </c>
      <c r="AQ260" s="89" t="s">
        <v>2512</v>
      </c>
      <c r="AR260" s="81" t="s">
        <v>178</v>
      </c>
      <c r="AS260" s="81">
        <v>0</v>
      </c>
      <c r="AT260" s="81">
        <v>0</v>
      </c>
      <c r="AU260" s="81"/>
      <c r="AV260" s="81"/>
      <c r="AW260" s="81"/>
      <c r="AX260" s="81"/>
      <c r="AY260" s="81"/>
      <c r="AZ260" s="81"/>
      <c r="BA260" s="81"/>
      <c r="BB260" s="81"/>
      <c r="BC260" s="80" t="str">
        <f>REPLACE(INDEX(GroupVertices[Group],MATCH(Edges[[#This Row],[Vertex 1]],GroupVertices[Vertex],0)),1,1,"")</f>
        <v>2</v>
      </c>
      <c r="BD260" s="80" t="str">
        <f>REPLACE(INDEX(GroupVertices[Group],MATCH(Edges[[#This Row],[Vertex 2]],GroupVertices[Vertex],0)),1,1,"")</f>
        <v>2</v>
      </c>
    </row>
    <row r="261" spans="1:56" ht="15">
      <c r="A261" s="66" t="s">
        <v>349</v>
      </c>
      <c r="B261" s="66" t="s">
        <v>622</v>
      </c>
      <c r="C261" s="67"/>
      <c r="D261" s="68"/>
      <c r="E261" s="69"/>
      <c r="F261" s="70"/>
      <c r="G261" s="67"/>
      <c r="H261" s="71"/>
      <c r="I261" s="72"/>
      <c r="J261" s="72"/>
      <c r="K261" s="34" t="s">
        <v>65</v>
      </c>
      <c r="L261" s="79">
        <v>261</v>
      </c>
      <c r="M261" s="79"/>
      <c r="N261" s="74"/>
      <c r="O261" s="81" t="s">
        <v>670</v>
      </c>
      <c r="P261" s="83">
        <v>43661.767743055556</v>
      </c>
      <c r="Q261" s="81" t="s">
        <v>724</v>
      </c>
      <c r="R261" s="81"/>
      <c r="S261" s="81"/>
      <c r="T261" s="81" t="s">
        <v>820</v>
      </c>
      <c r="U261" s="85" t="s">
        <v>879</v>
      </c>
      <c r="V261" s="85" t="s">
        <v>879</v>
      </c>
      <c r="W261" s="83">
        <v>43661.767743055556</v>
      </c>
      <c r="X261" s="87">
        <v>43661</v>
      </c>
      <c r="Y261" s="89" t="s">
        <v>1297</v>
      </c>
      <c r="Z261" s="85" t="s">
        <v>1727</v>
      </c>
      <c r="AA261" s="81"/>
      <c r="AB261" s="81"/>
      <c r="AC261" s="89" t="s">
        <v>2192</v>
      </c>
      <c r="AD261" s="81"/>
      <c r="AE261" s="81" t="b">
        <v>0</v>
      </c>
      <c r="AF261" s="81">
        <v>0</v>
      </c>
      <c r="AG261" s="89" t="s">
        <v>2530</v>
      </c>
      <c r="AH261" s="81" t="b">
        <v>0</v>
      </c>
      <c r="AI261" s="81" t="s">
        <v>2546</v>
      </c>
      <c r="AJ261" s="81"/>
      <c r="AK261" s="89" t="s">
        <v>2530</v>
      </c>
      <c r="AL261" s="81" t="b">
        <v>0</v>
      </c>
      <c r="AM261" s="81">
        <v>103</v>
      </c>
      <c r="AN261" s="89" t="s">
        <v>2512</v>
      </c>
      <c r="AO261" s="81" t="s">
        <v>2559</v>
      </c>
      <c r="AP261" s="81" t="b">
        <v>0</v>
      </c>
      <c r="AQ261" s="89" t="s">
        <v>2512</v>
      </c>
      <c r="AR261" s="81" t="s">
        <v>178</v>
      </c>
      <c r="AS261" s="81">
        <v>0</v>
      </c>
      <c r="AT261" s="81">
        <v>0</v>
      </c>
      <c r="AU261" s="81"/>
      <c r="AV261" s="81"/>
      <c r="AW261" s="81"/>
      <c r="AX261" s="81"/>
      <c r="AY261" s="81"/>
      <c r="AZ261" s="81"/>
      <c r="BA261" s="81"/>
      <c r="BB261" s="81"/>
      <c r="BC261" s="80" t="str">
        <f>REPLACE(INDEX(GroupVertices[Group],MATCH(Edges[[#This Row],[Vertex 1]],GroupVertices[Vertex],0)),1,1,"")</f>
        <v>2</v>
      </c>
      <c r="BD261" s="80" t="str">
        <f>REPLACE(INDEX(GroupVertices[Group],MATCH(Edges[[#This Row],[Vertex 2]],GroupVertices[Vertex],0)),1,1,"")</f>
        <v>2</v>
      </c>
    </row>
    <row r="262" spans="1:56" ht="15">
      <c r="A262" s="66" t="s">
        <v>349</v>
      </c>
      <c r="B262" s="66" t="s">
        <v>647</v>
      </c>
      <c r="C262" s="67"/>
      <c r="D262" s="68"/>
      <c r="E262" s="69"/>
      <c r="F262" s="70"/>
      <c r="G262" s="67"/>
      <c r="H262" s="71"/>
      <c r="I262" s="72"/>
      <c r="J262" s="72"/>
      <c r="K262" s="34" t="s">
        <v>65</v>
      </c>
      <c r="L262" s="79">
        <v>262</v>
      </c>
      <c r="M262" s="79"/>
      <c r="N262" s="74"/>
      <c r="O262" s="81" t="s">
        <v>670</v>
      </c>
      <c r="P262" s="83">
        <v>43661.767743055556</v>
      </c>
      <c r="Q262" s="81" t="s">
        <v>724</v>
      </c>
      <c r="R262" s="81"/>
      <c r="S262" s="81"/>
      <c r="T262" s="81" t="s">
        <v>820</v>
      </c>
      <c r="U262" s="85" t="s">
        <v>879</v>
      </c>
      <c r="V262" s="85" t="s">
        <v>879</v>
      </c>
      <c r="W262" s="83">
        <v>43661.767743055556</v>
      </c>
      <c r="X262" s="87">
        <v>43661</v>
      </c>
      <c r="Y262" s="89" t="s">
        <v>1297</v>
      </c>
      <c r="Z262" s="85" t="s">
        <v>1727</v>
      </c>
      <c r="AA262" s="81"/>
      <c r="AB262" s="81"/>
      <c r="AC262" s="89" t="s">
        <v>2192</v>
      </c>
      <c r="AD262" s="81"/>
      <c r="AE262" s="81" t="b">
        <v>0</v>
      </c>
      <c r="AF262" s="81">
        <v>0</v>
      </c>
      <c r="AG262" s="89" t="s">
        <v>2530</v>
      </c>
      <c r="AH262" s="81" t="b">
        <v>0</v>
      </c>
      <c r="AI262" s="81" t="s">
        <v>2546</v>
      </c>
      <c r="AJ262" s="81"/>
      <c r="AK262" s="89" t="s">
        <v>2530</v>
      </c>
      <c r="AL262" s="81" t="b">
        <v>0</v>
      </c>
      <c r="AM262" s="81">
        <v>103</v>
      </c>
      <c r="AN262" s="89" t="s">
        <v>2512</v>
      </c>
      <c r="AO262" s="81" t="s">
        <v>2559</v>
      </c>
      <c r="AP262" s="81" t="b">
        <v>0</v>
      </c>
      <c r="AQ262" s="89" t="s">
        <v>2512</v>
      </c>
      <c r="AR262" s="81" t="s">
        <v>178</v>
      </c>
      <c r="AS262" s="81">
        <v>0</v>
      </c>
      <c r="AT262" s="81">
        <v>0</v>
      </c>
      <c r="AU262" s="81"/>
      <c r="AV262" s="81"/>
      <c r="AW262" s="81"/>
      <c r="AX262" s="81"/>
      <c r="AY262" s="81"/>
      <c r="AZ262" s="81"/>
      <c r="BA262" s="81"/>
      <c r="BB262" s="81"/>
      <c r="BC262" s="80" t="str">
        <f>REPLACE(INDEX(GroupVertices[Group],MATCH(Edges[[#This Row],[Vertex 1]],GroupVertices[Vertex],0)),1,1,"")</f>
        <v>2</v>
      </c>
      <c r="BD262" s="80" t="str">
        <f>REPLACE(INDEX(GroupVertices[Group],MATCH(Edges[[#This Row],[Vertex 2]],GroupVertices[Vertex],0)),1,1,"")</f>
        <v>2</v>
      </c>
    </row>
    <row r="263" spans="1:56" ht="15">
      <c r="A263" s="66" t="s">
        <v>350</v>
      </c>
      <c r="B263" s="66" t="s">
        <v>622</v>
      </c>
      <c r="C263" s="67"/>
      <c r="D263" s="68"/>
      <c r="E263" s="69"/>
      <c r="F263" s="70"/>
      <c r="G263" s="67"/>
      <c r="H263" s="71"/>
      <c r="I263" s="72"/>
      <c r="J263" s="72"/>
      <c r="K263" s="34" t="s">
        <v>65</v>
      </c>
      <c r="L263" s="79">
        <v>263</v>
      </c>
      <c r="M263" s="79"/>
      <c r="N263" s="74"/>
      <c r="O263" s="81" t="s">
        <v>669</v>
      </c>
      <c r="P263" s="83">
        <v>43661.767164351855</v>
      </c>
      <c r="Q263" s="81" t="s">
        <v>681</v>
      </c>
      <c r="R263" s="81"/>
      <c r="S263" s="81"/>
      <c r="T263" s="81" t="s">
        <v>820</v>
      </c>
      <c r="U263" s="85" t="s">
        <v>866</v>
      </c>
      <c r="V263" s="85" t="s">
        <v>866</v>
      </c>
      <c r="W263" s="83">
        <v>43661.767164351855</v>
      </c>
      <c r="X263" s="87">
        <v>43661</v>
      </c>
      <c r="Y263" s="89" t="s">
        <v>1298</v>
      </c>
      <c r="Z263" s="85" t="s">
        <v>1728</v>
      </c>
      <c r="AA263" s="81"/>
      <c r="AB263" s="81"/>
      <c r="AC263" s="89" t="s">
        <v>2193</v>
      </c>
      <c r="AD263" s="81"/>
      <c r="AE263" s="81" t="b">
        <v>0</v>
      </c>
      <c r="AF263" s="81">
        <v>0</v>
      </c>
      <c r="AG263" s="89" t="s">
        <v>2530</v>
      </c>
      <c r="AH263" s="81" t="b">
        <v>0</v>
      </c>
      <c r="AI263" s="81" t="s">
        <v>2546</v>
      </c>
      <c r="AJ263" s="81"/>
      <c r="AK263" s="89" t="s">
        <v>2530</v>
      </c>
      <c r="AL263" s="81" t="b">
        <v>0</v>
      </c>
      <c r="AM263" s="81">
        <v>175</v>
      </c>
      <c r="AN263" s="89" t="s">
        <v>2514</v>
      </c>
      <c r="AO263" s="81" t="s">
        <v>2560</v>
      </c>
      <c r="AP263" s="81" t="b">
        <v>0</v>
      </c>
      <c r="AQ263" s="89" t="s">
        <v>2514</v>
      </c>
      <c r="AR263" s="81" t="s">
        <v>178</v>
      </c>
      <c r="AS263" s="81">
        <v>0</v>
      </c>
      <c r="AT263" s="81">
        <v>0</v>
      </c>
      <c r="AU263" s="81"/>
      <c r="AV263" s="81"/>
      <c r="AW263" s="81"/>
      <c r="AX263" s="81"/>
      <c r="AY263" s="81"/>
      <c r="AZ263" s="81"/>
      <c r="BA263" s="81"/>
      <c r="BB263" s="81"/>
      <c r="BC263" s="80" t="str">
        <f>REPLACE(INDEX(GroupVertices[Group],MATCH(Edges[[#This Row],[Vertex 1]],GroupVertices[Vertex],0)),1,1,"")</f>
        <v>1</v>
      </c>
      <c r="BD263" s="80" t="str">
        <f>REPLACE(INDEX(GroupVertices[Group],MATCH(Edges[[#This Row],[Vertex 2]],GroupVertices[Vertex],0)),1,1,"")</f>
        <v>2</v>
      </c>
    </row>
    <row r="264" spans="1:56" ht="15">
      <c r="A264" s="66" t="s">
        <v>350</v>
      </c>
      <c r="B264" s="66" t="s">
        <v>593</v>
      </c>
      <c r="C264" s="67"/>
      <c r="D264" s="68"/>
      <c r="E264" s="69"/>
      <c r="F264" s="70"/>
      <c r="G264" s="67"/>
      <c r="H264" s="71"/>
      <c r="I264" s="72"/>
      <c r="J264" s="72"/>
      <c r="K264" s="34" t="s">
        <v>65</v>
      </c>
      <c r="L264" s="79">
        <v>264</v>
      </c>
      <c r="M264" s="79"/>
      <c r="N264" s="74"/>
      <c r="O264" s="81" t="s">
        <v>670</v>
      </c>
      <c r="P264" s="83">
        <v>43661.767164351855</v>
      </c>
      <c r="Q264" s="81" t="s">
        <v>681</v>
      </c>
      <c r="R264" s="81"/>
      <c r="S264" s="81"/>
      <c r="T264" s="81" t="s">
        <v>820</v>
      </c>
      <c r="U264" s="85" t="s">
        <v>866</v>
      </c>
      <c r="V264" s="85" t="s">
        <v>866</v>
      </c>
      <c r="W264" s="83">
        <v>43661.767164351855</v>
      </c>
      <c r="X264" s="87">
        <v>43661</v>
      </c>
      <c r="Y264" s="89" t="s">
        <v>1298</v>
      </c>
      <c r="Z264" s="85" t="s">
        <v>1728</v>
      </c>
      <c r="AA264" s="81"/>
      <c r="AB264" s="81"/>
      <c r="AC264" s="89" t="s">
        <v>2193</v>
      </c>
      <c r="AD264" s="81"/>
      <c r="AE264" s="81" t="b">
        <v>0</v>
      </c>
      <c r="AF264" s="81">
        <v>0</v>
      </c>
      <c r="AG264" s="89" t="s">
        <v>2530</v>
      </c>
      <c r="AH264" s="81" t="b">
        <v>0</v>
      </c>
      <c r="AI264" s="81" t="s">
        <v>2546</v>
      </c>
      <c r="AJ264" s="81"/>
      <c r="AK264" s="89" t="s">
        <v>2530</v>
      </c>
      <c r="AL264" s="81" t="b">
        <v>0</v>
      </c>
      <c r="AM264" s="81">
        <v>175</v>
      </c>
      <c r="AN264" s="89" t="s">
        <v>2514</v>
      </c>
      <c r="AO264" s="81" t="s">
        <v>2560</v>
      </c>
      <c r="AP264" s="81" t="b">
        <v>0</v>
      </c>
      <c r="AQ264" s="89" t="s">
        <v>2514</v>
      </c>
      <c r="AR264" s="81" t="s">
        <v>178</v>
      </c>
      <c r="AS264" s="81">
        <v>0</v>
      </c>
      <c r="AT264" s="81">
        <v>0</v>
      </c>
      <c r="AU264" s="81"/>
      <c r="AV264" s="81"/>
      <c r="AW264" s="81"/>
      <c r="AX264" s="81"/>
      <c r="AY264" s="81"/>
      <c r="AZ264" s="81"/>
      <c r="BA264" s="81"/>
      <c r="BB264" s="81"/>
      <c r="BC264" s="80" t="str">
        <f>REPLACE(INDEX(GroupVertices[Group],MATCH(Edges[[#This Row],[Vertex 1]],GroupVertices[Vertex],0)),1,1,"")</f>
        <v>1</v>
      </c>
      <c r="BD264" s="80" t="str">
        <f>REPLACE(INDEX(GroupVertices[Group],MATCH(Edges[[#This Row],[Vertex 2]],GroupVertices[Vertex],0)),1,1,"")</f>
        <v>1</v>
      </c>
    </row>
    <row r="265" spans="1:56" ht="15">
      <c r="A265" s="66" t="s">
        <v>350</v>
      </c>
      <c r="B265" s="66" t="s">
        <v>593</v>
      </c>
      <c r="C265" s="67"/>
      <c r="D265" s="68"/>
      <c r="E265" s="69"/>
      <c r="F265" s="70"/>
      <c r="G265" s="67"/>
      <c r="H265" s="71"/>
      <c r="I265" s="72"/>
      <c r="J265" s="72"/>
      <c r="K265" s="34" t="s">
        <v>65</v>
      </c>
      <c r="L265" s="79">
        <v>265</v>
      </c>
      <c r="M265" s="79"/>
      <c r="N265" s="74"/>
      <c r="O265" s="81" t="s">
        <v>669</v>
      </c>
      <c r="P265" s="83">
        <v>43661.76795138889</v>
      </c>
      <c r="Q265" s="81" t="s">
        <v>675</v>
      </c>
      <c r="R265" s="81"/>
      <c r="S265" s="81"/>
      <c r="T265" s="81" t="s">
        <v>820</v>
      </c>
      <c r="U265" s="81"/>
      <c r="V265" s="85" t="s">
        <v>1031</v>
      </c>
      <c r="W265" s="83">
        <v>43661.76795138889</v>
      </c>
      <c r="X265" s="87">
        <v>43661</v>
      </c>
      <c r="Y265" s="89" t="s">
        <v>1299</v>
      </c>
      <c r="Z265" s="85" t="s">
        <v>1729</v>
      </c>
      <c r="AA265" s="81"/>
      <c r="AB265" s="81"/>
      <c r="AC265" s="89" t="s">
        <v>2194</v>
      </c>
      <c r="AD265" s="81"/>
      <c r="AE265" s="81" t="b">
        <v>0</v>
      </c>
      <c r="AF265" s="81">
        <v>0</v>
      </c>
      <c r="AG265" s="89" t="s">
        <v>2530</v>
      </c>
      <c r="AH265" s="81" t="b">
        <v>0</v>
      </c>
      <c r="AI265" s="81" t="s">
        <v>2546</v>
      </c>
      <c r="AJ265" s="81"/>
      <c r="AK265" s="89" t="s">
        <v>2530</v>
      </c>
      <c r="AL265" s="81" t="b">
        <v>0</v>
      </c>
      <c r="AM265" s="81">
        <v>224</v>
      </c>
      <c r="AN265" s="89" t="s">
        <v>2519</v>
      </c>
      <c r="AO265" s="81" t="s">
        <v>2560</v>
      </c>
      <c r="AP265" s="81" t="b">
        <v>0</v>
      </c>
      <c r="AQ265" s="89" t="s">
        <v>2519</v>
      </c>
      <c r="AR265" s="81" t="s">
        <v>178</v>
      </c>
      <c r="AS265" s="81">
        <v>0</v>
      </c>
      <c r="AT265" s="81">
        <v>0</v>
      </c>
      <c r="AU265" s="81"/>
      <c r="AV265" s="81"/>
      <c r="AW265" s="81"/>
      <c r="AX265" s="81"/>
      <c r="AY265" s="81"/>
      <c r="AZ265" s="81"/>
      <c r="BA265" s="81"/>
      <c r="BB265" s="81"/>
      <c r="BC265" s="80" t="str">
        <f>REPLACE(INDEX(GroupVertices[Group],MATCH(Edges[[#This Row],[Vertex 1]],GroupVertices[Vertex],0)),1,1,"")</f>
        <v>1</v>
      </c>
      <c r="BD265" s="80" t="str">
        <f>REPLACE(INDEX(GroupVertices[Group],MATCH(Edges[[#This Row],[Vertex 2]],GroupVertices[Vertex],0)),1,1,"")</f>
        <v>1</v>
      </c>
    </row>
    <row r="266" spans="1:56" ht="15">
      <c r="A266" s="66" t="s">
        <v>350</v>
      </c>
      <c r="B266" s="66" t="s">
        <v>216</v>
      </c>
      <c r="C266" s="67"/>
      <c r="D266" s="68"/>
      <c r="E266" s="69"/>
      <c r="F266" s="70"/>
      <c r="G266" s="67"/>
      <c r="H266" s="71"/>
      <c r="I266" s="72"/>
      <c r="J266" s="72"/>
      <c r="K266" s="34" t="s">
        <v>65</v>
      </c>
      <c r="L266" s="79">
        <v>266</v>
      </c>
      <c r="M266" s="79"/>
      <c r="N266" s="74"/>
      <c r="O266" s="81" t="s">
        <v>670</v>
      </c>
      <c r="P266" s="83">
        <v>43661.76795138889</v>
      </c>
      <c r="Q266" s="81" t="s">
        <v>675</v>
      </c>
      <c r="R266" s="81"/>
      <c r="S266" s="81"/>
      <c r="T266" s="81" t="s">
        <v>820</v>
      </c>
      <c r="U266" s="81"/>
      <c r="V266" s="85" t="s">
        <v>1031</v>
      </c>
      <c r="W266" s="83">
        <v>43661.76795138889</v>
      </c>
      <c r="X266" s="87">
        <v>43661</v>
      </c>
      <c r="Y266" s="89" t="s">
        <v>1299</v>
      </c>
      <c r="Z266" s="85" t="s">
        <v>1729</v>
      </c>
      <c r="AA266" s="81"/>
      <c r="AB266" s="81"/>
      <c r="AC266" s="89" t="s">
        <v>2194</v>
      </c>
      <c r="AD266" s="81"/>
      <c r="AE266" s="81" t="b">
        <v>0</v>
      </c>
      <c r="AF266" s="81">
        <v>0</v>
      </c>
      <c r="AG266" s="89" t="s">
        <v>2530</v>
      </c>
      <c r="AH266" s="81" t="b">
        <v>0</v>
      </c>
      <c r="AI266" s="81" t="s">
        <v>2546</v>
      </c>
      <c r="AJ266" s="81"/>
      <c r="AK266" s="89" t="s">
        <v>2530</v>
      </c>
      <c r="AL266" s="81" t="b">
        <v>0</v>
      </c>
      <c r="AM266" s="81">
        <v>224</v>
      </c>
      <c r="AN266" s="89" t="s">
        <v>2519</v>
      </c>
      <c r="AO266" s="81" t="s">
        <v>2560</v>
      </c>
      <c r="AP266" s="81" t="b">
        <v>0</v>
      </c>
      <c r="AQ266" s="89" t="s">
        <v>2519</v>
      </c>
      <c r="AR266" s="81" t="s">
        <v>178</v>
      </c>
      <c r="AS266" s="81">
        <v>0</v>
      </c>
      <c r="AT266" s="81">
        <v>0</v>
      </c>
      <c r="AU266" s="81"/>
      <c r="AV266" s="81"/>
      <c r="AW266" s="81"/>
      <c r="AX266" s="81"/>
      <c r="AY266" s="81"/>
      <c r="AZ266" s="81"/>
      <c r="BA266" s="81"/>
      <c r="BB266" s="81"/>
      <c r="BC266" s="80" t="str">
        <f>REPLACE(INDEX(GroupVertices[Group],MATCH(Edges[[#This Row],[Vertex 1]],GroupVertices[Vertex],0)),1,1,"")</f>
        <v>1</v>
      </c>
      <c r="BD266" s="80" t="str">
        <f>REPLACE(INDEX(GroupVertices[Group],MATCH(Edges[[#This Row],[Vertex 2]],GroupVertices[Vertex],0)),1,1,"")</f>
        <v>1</v>
      </c>
    </row>
    <row r="267" spans="1:56" ht="15">
      <c r="A267" s="66" t="s">
        <v>352</v>
      </c>
      <c r="B267" s="66" t="s">
        <v>351</v>
      </c>
      <c r="C267" s="67"/>
      <c r="D267" s="68"/>
      <c r="E267" s="69"/>
      <c r="F267" s="70"/>
      <c r="G267" s="67"/>
      <c r="H267" s="71"/>
      <c r="I267" s="72"/>
      <c r="J267" s="72"/>
      <c r="K267" s="34" t="s">
        <v>65</v>
      </c>
      <c r="L267" s="79">
        <v>267</v>
      </c>
      <c r="M267" s="79"/>
      <c r="N267" s="74"/>
      <c r="O267" s="81" t="s">
        <v>669</v>
      </c>
      <c r="P267" s="83">
        <v>43661.76803240741</v>
      </c>
      <c r="Q267" s="81" t="s">
        <v>682</v>
      </c>
      <c r="R267" s="81"/>
      <c r="S267" s="81"/>
      <c r="T267" s="81" t="s">
        <v>824</v>
      </c>
      <c r="U267" s="85" t="s">
        <v>867</v>
      </c>
      <c r="V267" s="85" t="s">
        <v>867</v>
      </c>
      <c r="W267" s="83">
        <v>43661.76803240741</v>
      </c>
      <c r="X267" s="87">
        <v>43661</v>
      </c>
      <c r="Y267" s="89" t="s">
        <v>1301</v>
      </c>
      <c r="Z267" s="85" t="s">
        <v>1731</v>
      </c>
      <c r="AA267" s="81"/>
      <c r="AB267" s="81"/>
      <c r="AC267" s="89" t="s">
        <v>2196</v>
      </c>
      <c r="AD267" s="81"/>
      <c r="AE267" s="81" t="b">
        <v>0</v>
      </c>
      <c r="AF267" s="81">
        <v>0</v>
      </c>
      <c r="AG267" s="89" t="s">
        <v>2530</v>
      </c>
      <c r="AH267" s="81" t="b">
        <v>0</v>
      </c>
      <c r="AI267" s="81" t="s">
        <v>2546</v>
      </c>
      <c r="AJ267" s="81"/>
      <c r="AK267" s="89" t="s">
        <v>2530</v>
      </c>
      <c r="AL267" s="81" t="b">
        <v>0</v>
      </c>
      <c r="AM267" s="81">
        <v>77</v>
      </c>
      <c r="AN267" s="89" t="s">
        <v>2195</v>
      </c>
      <c r="AO267" s="81" t="s">
        <v>2559</v>
      </c>
      <c r="AP267" s="81" t="b">
        <v>0</v>
      </c>
      <c r="AQ267" s="89" t="s">
        <v>2195</v>
      </c>
      <c r="AR267" s="81" t="s">
        <v>178</v>
      </c>
      <c r="AS267" s="81">
        <v>0</v>
      </c>
      <c r="AT267" s="81">
        <v>0</v>
      </c>
      <c r="AU267" s="81"/>
      <c r="AV267" s="81"/>
      <c r="AW267" s="81"/>
      <c r="AX267" s="81"/>
      <c r="AY267" s="81"/>
      <c r="AZ267" s="81"/>
      <c r="BA267" s="81"/>
      <c r="BB267" s="81"/>
      <c r="BC267" s="80" t="str">
        <f>REPLACE(INDEX(GroupVertices[Group],MATCH(Edges[[#This Row],[Vertex 1]],GroupVertices[Vertex],0)),1,1,"")</f>
        <v>13</v>
      </c>
      <c r="BD267" s="80" t="str">
        <f>REPLACE(INDEX(GroupVertices[Group],MATCH(Edges[[#This Row],[Vertex 2]],GroupVertices[Vertex],0)),1,1,"")</f>
        <v>13</v>
      </c>
    </row>
    <row r="268" spans="1:56" ht="15">
      <c r="A268" s="66" t="s">
        <v>352</v>
      </c>
      <c r="B268" s="66" t="s">
        <v>632</v>
      </c>
      <c r="C268" s="67"/>
      <c r="D268" s="68"/>
      <c r="E268" s="69"/>
      <c r="F268" s="70"/>
      <c r="G268" s="67"/>
      <c r="H268" s="71"/>
      <c r="I268" s="72"/>
      <c r="J268" s="72"/>
      <c r="K268" s="34" t="s">
        <v>65</v>
      </c>
      <c r="L268" s="79">
        <v>268</v>
      </c>
      <c r="M268" s="79"/>
      <c r="N268" s="74"/>
      <c r="O268" s="81" t="s">
        <v>670</v>
      </c>
      <c r="P268" s="83">
        <v>43661.76803240741</v>
      </c>
      <c r="Q268" s="81" t="s">
        <v>682</v>
      </c>
      <c r="R268" s="81"/>
      <c r="S268" s="81"/>
      <c r="T268" s="81" t="s">
        <v>824</v>
      </c>
      <c r="U268" s="85" t="s">
        <v>867</v>
      </c>
      <c r="V268" s="85" t="s">
        <v>867</v>
      </c>
      <c r="W268" s="83">
        <v>43661.76803240741</v>
      </c>
      <c r="X268" s="87">
        <v>43661</v>
      </c>
      <c r="Y268" s="89" t="s">
        <v>1301</v>
      </c>
      <c r="Z268" s="85" t="s">
        <v>1731</v>
      </c>
      <c r="AA268" s="81"/>
      <c r="AB268" s="81"/>
      <c r="AC268" s="89" t="s">
        <v>2196</v>
      </c>
      <c r="AD268" s="81"/>
      <c r="AE268" s="81" t="b">
        <v>0</v>
      </c>
      <c r="AF268" s="81">
        <v>0</v>
      </c>
      <c r="AG268" s="89" t="s">
        <v>2530</v>
      </c>
      <c r="AH268" s="81" t="b">
        <v>0</v>
      </c>
      <c r="AI268" s="81" t="s">
        <v>2546</v>
      </c>
      <c r="AJ268" s="81"/>
      <c r="AK268" s="89" t="s">
        <v>2530</v>
      </c>
      <c r="AL268" s="81" t="b">
        <v>0</v>
      </c>
      <c r="AM268" s="81">
        <v>77</v>
      </c>
      <c r="AN268" s="89" t="s">
        <v>2195</v>
      </c>
      <c r="AO268" s="81" t="s">
        <v>2559</v>
      </c>
      <c r="AP268" s="81" t="b">
        <v>0</v>
      </c>
      <c r="AQ268" s="89" t="s">
        <v>2195</v>
      </c>
      <c r="AR268" s="81" t="s">
        <v>178</v>
      </c>
      <c r="AS268" s="81">
        <v>0</v>
      </c>
      <c r="AT268" s="81">
        <v>0</v>
      </c>
      <c r="AU268" s="81"/>
      <c r="AV268" s="81"/>
      <c r="AW268" s="81"/>
      <c r="AX268" s="81"/>
      <c r="AY268" s="81"/>
      <c r="AZ268" s="81"/>
      <c r="BA268" s="81"/>
      <c r="BB268" s="81"/>
      <c r="BC268" s="80" t="str">
        <f>REPLACE(INDEX(GroupVertices[Group],MATCH(Edges[[#This Row],[Vertex 1]],GroupVertices[Vertex],0)),1,1,"")</f>
        <v>13</v>
      </c>
      <c r="BD268" s="80" t="str">
        <f>REPLACE(INDEX(GroupVertices[Group],MATCH(Edges[[#This Row],[Vertex 2]],GroupVertices[Vertex],0)),1,1,"")</f>
        <v>13</v>
      </c>
    </row>
    <row r="269" spans="1:56" ht="15">
      <c r="A269" s="66" t="s">
        <v>352</v>
      </c>
      <c r="B269" s="66" t="s">
        <v>633</v>
      </c>
      <c r="C269" s="67"/>
      <c r="D269" s="68"/>
      <c r="E269" s="69"/>
      <c r="F269" s="70"/>
      <c r="G269" s="67"/>
      <c r="H269" s="71"/>
      <c r="I269" s="72"/>
      <c r="J269" s="72"/>
      <c r="K269" s="34" t="s">
        <v>65</v>
      </c>
      <c r="L269" s="79">
        <v>269</v>
      </c>
      <c r="M269" s="79"/>
      <c r="N269" s="74"/>
      <c r="O269" s="81" t="s">
        <v>670</v>
      </c>
      <c r="P269" s="83">
        <v>43661.76803240741</v>
      </c>
      <c r="Q269" s="81" t="s">
        <v>682</v>
      </c>
      <c r="R269" s="81"/>
      <c r="S269" s="81"/>
      <c r="T269" s="81" t="s">
        <v>824</v>
      </c>
      <c r="U269" s="85" t="s">
        <v>867</v>
      </c>
      <c r="V269" s="85" t="s">
        <v>867</v>
      </c>
      <c r="W269" s="83">
        <v>43661.76803240741</v>
      </c>
      <c r="X269" s="87">
        <v>43661</v>
      </c>
      <c r="Y269" s="89" t="s">
        <v>1301</v>
      </c>
      <c r="Z269" s="85" t="s">
        <v>1731</v>
      </c>
      <c r="AA269" s="81"/>
      <c r="AB269" s="81"/>
      <c r="AC269" s="89" t="s">
        <v>2196</v>
      </c>
      <c r="AD269" s="81"/>
      <c r="AE269" s="81" t="b">
        <v>0</v>
      </c>
      <c r="AF269" s="81">
        <v>0</v>
      </c>
      <c r="AG269" s="89" t="s">
        <v>2530</v>
      </c>
      <c r="AH269" s="81" t="b">
        <v>0</v>
      </c>
      <c r="AI269" s="81" t="s">
        <v>2546</v>
      </c>
      <c r="AJ269" s="81"/>
      <c r="AK269" s="89" t="s">
        <v>2530</v>
      </c>
      <c r="AL269" s="81" t="b">
        <v>0</v>
      </c>
      <c r="AM269" s="81">
        <v>77</v>
      </c>
      <c r="AN269" s="89" t="s">
        <v>2195</v>
      </c>
      <c r="AO269" s="81" t="s">
        <v>2559</v>
      </c>
      <c r="AP269" s="81" t="b">
        <v>0</v>
      </c>
      <c r="AQ269" s="89" t="s">
        <v>2195</v>
      </c>
      <c r="AR269" s="81" t="s">
        <v>178</v>
      </c>
      <c r="AS269" s="81">
        <v>0</v>
      </c>
      <c r="AT269" s="81">
        <v>0</v>
      </c>
      <c r="AU269" s="81"/>
      <c r="AV269" s="81"/>
      <c r="AW269" s="81"/>
      <c r="AX269" s="81"/>
      <c r="AY269" s="81"/>
      <c r="AZ269" s="81"/>
      <c r="BA269" s="81"/>
      <c r="BB269" s="81"/>
      <c r="BC269" s="80" t="str">
        <f>REPLACE(INDEX(GroupVertices[Group],MATCH(Edges[[#This Row],[Vertex 1]],GroupVertices[Vertex],0)),1,1,"")</f>
        <v>13</v>
      </c>
      <c r="BD269" s="80" t="str">
        <f>REPLACE(INDEX(GroupVertices[Group],MATCH(Edges[[#This Row],[Vertex 2]],GroupVertices[Vertex],0)),1,1,"")</f>
        <v>13</v>
      </c>
    </row>
    <row r="270" spans="1:56" ht="15">
      <c r="A270" s="66" t="s">
        <v>353</v>
      </c>
      <c r="B270" s="66" t="s">
        <v>594</v>
      </c>
      <c r="C270" s="67"/>
      <c r="D270" s="68"/>
      <c r="E270" s="69"/>
      <c r="F270" s="70"/>
      <c r="G270" s="67"/>
      <c r="H270" s="71"/>
      <c r="I270" s="72"/>
      <c r="J270" s="72"/>
      <c r="K270" s="34" t="s">
        <v>65</v>
      </c>
      <c r="L270" s="79">
        <v>270</v>
      </c>
      <c r="M270" s="79"/>
      <c r="N270" s="74"/>
      <c r="O270" s="81" t="s">
        <v>669</v>
      </c>
      <c r="P270" s="83">
        <v>43661.76813657407</v>
      </c>
      <c r="Q270" s="81" t="s">
        <v>724</v>
      </c>
      <c r="R270" s="81"/>
      <c r="S270" s="81"/>
      <c r="T270" s="81" t="s">
        <v>820</v>
      </c>
      <c r="U270" s="85" t="s">
        <v>879</v>
      </c>
      <c r="V270" s="85" t="s">
        <v>879</v>
      </c>
      <c r="W270" s="83">
        <v>43661.76813657407</v>
      </c>
      <c r="X270" s="87">
        <v>43661</v>
      </c>
      <c r="Y270" s="89" t="s">
        <v>1302</v>
      </c>
      <c r="Z270" s="85" t="s">
        <v>1732</v>
      </c>
      <c r="AA270" s="81"/>
      <c r="AB270" s="81"/>
      <c r="AC270" s="89" t="s">
        <v>2197</v>
      </c>
      <c r="AD270" s="81"/>
      <c r="AE270" s="81" t="b">
        <v>0</v>
      </c>
      <c r="AF270" s="81">
        <v>0</v>
      </c>
      <c r="AG270" s="89" t="s">
        <v>2530</v>
      </c>
      <c r="AH270" s="81" t="b">
        <v>0</v>
      </c>
      <c r="AI270" s="81" t="s">
        <v>2546</v>
      </c>
      <c r="AJ270" s="81"/>
      <c r="AK270" s="89" t="s">
        <v>2530</v>
      </c>
      <c r="AL270" s="81" t="b">
        <v>0</v>
      </c>
      <c r="AM270" s="81">
        <v>103</v>
      </c>
      <c r="AN270" s="89" t="s">
        <v>2512</v>
      </c>
      <c r="AO270" s="81" t="s">
        <v>2559</v>
      </c>
      <c r="AP270" s="81" t="b">
        <v>0</v>
      </c>
      <c r="AQ270" s="89" t="s">
        <v>2512</v>
      </c>
      <c r="AR270" s="81" t="s">
        <v>178</v>
      </c>
      <c r="AS270" s="81">
        <v>0</v>
      </c>
      <c r="AT270" s="81">
        <v>0</v>
      </c>
      <c r="AU270" s="81"/>
      <c r="AV270" s="81"/>
      <c r="AW270" s="81"/>
      <c r="AX270" s="81"/>
      <c r="AY270" s="81"/>
      <c r="AZ270" s="81"/>
      <c r="BA270" s="81"/>
      <c r="BB270" s="81"/>
      <c r="BC270" s="80" t="str">
        <f>REPLACE(INDEX(GroupVertices[Group],MATCH(Edges[[#This Row],[Vertex 1]],GroupVertices[Vertex],0)),1,1,"")</f>
        <v>2</v>
      </c>
      <c r="BD270" s="80" t="str">
        <f>REPLACE(INDEX(GroupVertices[Group],MATCH(Edges[[#This Row],[Vertex 2]],GroupVertices[Vertex],0)),1,1,"")</f>
        <v>2</v>
      </c>
    </row>
    <row r="271" spans="1:56" ht="15">
      <c r="A271" s="66" t="s">
        <v>353</v>
      </c>
      <c r="B271" s="66" t="s">
        <v>622</v>
      </c>
      <c r="C271" s="67"/>
      <c r="D271" s="68"/>
      <c r="E271" s="69"/>
      <c r="F271" s="70"/>
      <c r="G271" s="67"/>
      <c r="H271" s="71"/>
      <c r="I271" s="72"/>
      <c r="J271" s="72"/>
      <c r="K271" s="34" t="s">
        <v>65</v>
      </c>
      <c r="L271" s="79">
        <v>271</v>
      </c>
      <c r="M271" s="79"/>
      <c r="N271" s="74"/>
      <c r="O271" s="81" t="s">
        <v>670</v>
      </c>
      <c r="P271" s="83">
        <v>43661.76813657407</v>
      </c>
      <c r="Q271" s="81" t="s">
        <v>724</v>
      </c>
      <c r="R271" s="81"/>
      <c r="S271" s="81"/>
      <c r="T271" s="81" t="s">
        <v>820</v>
      </c>
      <c r="U271" s="85" t="s">
        <v>879</v>
      </c>
      <c r="V271" s="85" t="s">
        <v>879</v>
      </c>
      <c r="W271" s="83">
        <v>43661.76813657407</v>
      </c>
      <c r="X271" s="87">
        <v>43661</v>
      </c>
      <c r="Y271" s="89" t="s">
        <v>1302</v>
      </c>
      <c r="Z271" s="85" t="s">
        <v>1732</v>
      </c>
      <c r="AA271" s="81"/>
      <c r="AB271" s="81"/>
      <c r="AC271" s="89" t="s">
        <v>2197</v>
      </c>
      <c r="AD271" s="81"/>
      <c r="AE271" s="81" t="b">
        <v>0</v>
      </c>
      <c r="AF271" s="81">
        <v>0</v>
      </c>
      <c r="AG271" s="89" t="s">
        <v>2530</v>
      </c>
      <c r="AH271" s="81" t="b">
        <v>0</v>
      </c>
      <c r="AI271" s="81" t="s">
        <v>2546</v>
      </c>
      <c r="AJ271" s="81"/>
      <c r="AK271" s="89" t="s">
        <v>2530</v>
      </c>
      <c r="AL271" s="81" t="b">
        <v>0</v>
      </c>
      <c r="AM271" s="81">
        <v>103</v>
      </c>
      <c r="AN271" s="89" t="s">
        <v>2512</v>
      </c>
      <c r="AO271" s="81" t="s">
        <v>2559</v>
      </c>
      <c r="AP271" s="81" t="b">
        <v>0</v>
      </c>
      <c r="AQ271" s="89" t="s">
        <v>2512</v>
      </c>
      <c r="AR271" s="81" t="s">
        <v>178</v>
      </c>
      <c r="AS271" s="81">
        <v>0</v>
      </c>
      <c r="AT271" s="81">
        <v>0</v>
      </c>
      <c r="AU271" s="81"/>
      <c r="AV271" s="81"/>
      <c r="AW271" s="81"/>
      <c r="AX271" s="81"/>
      <c r="AY271" s="81"/>
      <c r="AZ271" s="81"/>
      <c r="BA271" s="81"/>
      <c r="BB271" s="81"/>
      <c r="BC271" s="80" t="str">
        <f>REPLACE(INDEX(GroupVertices[Group],MATCH(Edges[[#This Row],[Vertex 1]],GroupVertices[Vertex],0)),1,1,"")</f>
        <v>2</v>
      </c>
      <c r="BD271" s="80" t="str">
        <f>REPLACE(INDEX(GroupVertices[Group],MATCH(Edges[[#This Row],[Vertex 2]],GroupVertices[Vertex],0)),1,1,"")</f>
        <v>2</v>
      </c>
    </row>
    <row r="272" spans="1:56" ht="15">
      <c r="A272" s="66" t="s">
        <v>353</v>
      </c>
      <c r="B272" s="66" t="s">
        <v>647</v>
      </c>
      <c r="C272" s="67"/>
      <c r="D272" s="68"/>
      <c r="E272" s="69"/>
      <c r="F272" s="70"/>
      <c r="G272" s="67"/>
      <c r="H272" s="71"/>
      <c r="I272" s="72"/>
      <c r="J272" s="72"/>
      <c r="K272" s="34" t="s">
        <v>65</v>
      </c>
      <c r="L272" s="79">
        <v>272</v>
      </c>
      <c r="M272" s="79"/>
      <c r="N272" s="74"/>
      <c r="O272" s="81" t="s">
        <v>670</v>
      </c>
      <c r="P272" s="83">
        <v>43661.76813657407</v>
      </c>
      <c r="Q272" s="81" t="s">
        <v>724</v>
      </c>
      <c r="R272" s="81"/>
      <c r="S272" s="81"/>
      <c r="T272" s="81" t="s">
        <v>820</v>
      </c>
      <c r="U272" s="85" t="s">
        <v>879</v>
      </c>
      <c r="V272" s="85" t="s">
        <v>879</v>
      </c>
      <c r="W272" s="83">
        <v>43661.76813657407</v>
      </c>
      <c r="X272" s="87">
        <v>43661</v>
      </c>
      <c r="Y272" s="89" t="s">
        <v>1302</v>
      </c>
      <c r="Z272" s="85" t="s">
        <v>1732</v>
      </c>
      <c r="AA272" s="81"/>
      <c r="AB272" s="81"/>
      <c r="AC272" s="89" t="s">
        <v>2197</v>
      </c>
      <c r="AD272" s="81"/>
      <c r="AE272" s="81" t="b">
        <v>0</v>
      </c>
      <c r="AF272" s="81">
        <v>0</v>
      </c>
      <c r="AG272" s="89" t="s">
        <v>2530</v>
      </c>
      <c r="AH272" s="81" t="b">
        <v>0</v>
      </c>
      <c r="AI272" s="81" t="s">
        <v>2546</v>
      </c>
      <c r="AJ272" s="81"/>
      <c r="AK272" s="89" t="s">
        <v>2530</v>
      </c>
      <c r="AL272" s="81" t="b">
        <v>0</v>
      </c>
      <c r="AM272" s="81">
        <v>103</v>
      </c>
      <c r="AN272" s="89" t="s">
        <v>2512</v>
      </c>
      <c r="AO272" s="81" t="s">
        <v>2559</v>
      </c>
      <c r="AP272" s="81" t="b">
        <v>0</v>
      </c>
      <c r="AQ272" s="89" t="s">
        <v>2512</v>
      </c>
      <c r="AR272" s="81" t="s">
        <v>178</v>
      </c>
      <c r="AS272" s="81">
        <v>0</v>
      </c>
      <c r="AT272" s="81">
        <v>0</v>
      </c>
      <c r="AU272" s="81"/>
      <c r="AV272" s="81"/>
      <c r="AW272" s="81"/>
      <c r="AX272" s="81"/>
      <c r="AY272" s="81"/>
      <c r="AZ272" s="81"/>
      <c r="BA272" s="81"/>
      <c r="BB272" s="81"/>
      <c r="BC272" s="80" t="str">
        <f>REPLACE(INDEX(GroupVertices[Group],MATCH(Edges[[#This Row],[Vertex 1]],GroupVertices[Vertex],0)),1,1,"")</f>
        <v>2</v>
      </c>
      <c r="BD272" s="80" t="str">
        <f>REPLACE(INDEX(GroupVertices[Group],MATCH(Edges[[#This Row],[Vertex 2]],GroupVertices[Vertex],0)),1,1,"")</f>
        <v>2</v>
      </c>
    </row>
    <row r="273" spans="1:56" ht="15">
      <c r="A273" s="66" t="s">
        <v>354</v>
      </c>
      <c r="B273" s="66" t="s">
        <v>601</v>
      </c>
      <c r="C273" s="67"/>
      <c r="D273" s="68"/>
      <c r="E273" s="69"/>
      <c r="F273" s="70"/>
      <c r="G273" s="67"/>
      <c r="H273" s="71"/>
      <c r="I273" s="72"/>
      <c r="J273" s="72"/>
      <c r="K273" s="34" t="s">
        <v>65</v>
      </c>
      <c r="L273" s="79">
        <v>273</v>
      </c>
      <c r="M273" s="79"/>
      <c r="N273" s="74"/>
      <c r="O273" s="81" t="s">
        <v>669</v>
      </c>
      <c r="P273" s="83">
        <v>43661.768229166664</v>
      </c>
      <c r="Q273" s="81" t="s">
        <v>672</v>
      </c>
      <c r="R273" s="81"/>
      <c r="S273" s="81"/>
      <c r="T273" s="81" t="s">
        <v>820</v>
      </c>
      <c r="U273" s="81"/>
      <c r="V273" s="85" t="s">
        <v>1032</v>
      </c>
      <c r="W273" s="83">
        <v>43661.768229166664</v>
      </c>
      <c r="X273" s="87">
        <v>43661</v>
      </c>
      <c r="Y273" s="89" t="s">
        <v>1303</v>
      </c>
      <c r="Z273" s="85" t="s">
        <v>1733</v>
      </c>
      <c r="AA273" s="81"/>
      <c r="AB273" s="81"/>
      <c r="AC273" s="89" t="s">
        <v>2198</v>
      </c>
      <c r="AD273" s="81"/>
      <c r="AE273" s="81" t="b">
        <v>0</v>
      </c>
      <c r="AF273" s="81">
        <v>0</v>
      </c>
      <c r="AG273" s="89" t="s">
        <v>2530</v>
      </c>
      <c r="AH273" s="81" t="b">
        <v>0</v>
      </c>
      <c r="AI273" s="81" t="s">
        <v>2546</v>
      </c>
      <c r="AJ273" s="81"/>
      <c r="AK273" s="89" t="s">
        <v>2530</v>
      </c>
      <c r="AL273" s="81" t="b">
        <v>0</v>
      </c>
      <c r="AM273" s="81">
        <v>418</v>
      </c>
      <c r="AN273" s="89" t="s">
        <v>2487</v>
      </c>
      <c r="AO273" s="81" t="s">
        <v>2559</v>
      </c>
      <c r="AP273" s="81" t="b">
        <v>0</v>
      </c>
      <c r="AQ273" s="89" t="s">
        <v>2487</v>
      </c>
      <c r="AR273" s="81" t="s">
        <v>178</v>
      </c>
      <c r="AS273" s="81">
        <v>0</v>
      </c>
      <c r="AT273" s="81">
        <v>0</v>
      </c>
      <c r="AU273" s="81"/>
      <c r="AV273" s="81"/>
      <c r="AW273" s="81"/>
      <c r="AX273" s="81"/>
      <c r="AY273" s="81"/>
      <c r="AZ273" s="81"/>
      <c r="BA273" s="81"/>
      <c r="BB273" s="81"/>
      <c r="BC273" s="80" t="str">
        <f>REPLACE(INDEX(GroupVertices[Group],MATCH(Edges[[#This Row],[Vertex 1]],GroupVertices[Vertex],0)),1,1,"")</f>
        <v>7</v>
      </c>
      <c r="BD273" s="80" t="str">
        <f>REPLACE(INDEX(GroupVertices[Group],MATCH(Edges[[#This Row],[Vertex 2]],GroupVertices[Vertex],0)),1,1,"")</f>
        <v>7</v>
      </c>
    </row>
    <row r="274" spans="1:56" ht="15">
      <c r="A274" s="66" t="s">
        <v>354</v>
      </c>
      <c r="B274" s="66" t="s">
        <v>626</v>
      </c>
      <c r="C274" s="67"/>
      <c r="D274" s="68"/>
      <c r="E274" s="69"/>
      <c r="F274" s="70"/>
      <c r="G274" s="67"/>
      <c r="H274" s="71"/>
      <c r="I274" s="72"/>
      <c r="J274" s="72"/>
      <c r="K274" s="34" t="s">
        <v>65</v>
      </c>
      <c r="L274" s="79">
        <v>274</v>
      </c>
      <c r="M274" s="79"/>
      <c r="N274" s="74"/>
      <c r="O274" s="81" t="s">
        <v>670</v>
      </c>
      <c r="P274" s="83">
        <v>43661.768229166664</v>
      </c>
      <c r="Q274" s="81" t="s">
        <v>672</v>
      </c>
      <c r="R274" s="81"/>
      <c r="S274" s="81"/>
      <c r="T274" s="81" t="s">
        <v>820</v>
      </c>
      <c r="U274" s="81"/>
      <c r="V274" s="85" t="s">
        <v>1032</v>
      </c>
      <c r="W274" s="83">
        <v>43661.768229166664</v>
      </c>
      <c r="X274" s="87">
        <v>43661</v>
      </c>
      <c r="Y274" s="89" t="s">
        <v>1303</v>
      </c>
      <c r="Z274" s="85" t="s">
        <v>1733</v>
      </c>
      <c r="AA274" s="81"/>
      <c r="AB274" s="81"/>
      <c r="AC274" s="89" t="s">
        <v>2198</v>
      </c>
      <c r="AD274" s="81"/>
      <c r="AE274" s="81" t="b">
        <v>0</v>
      </c>
      <c r="AF274" s="81">
        <v>0</v>
      </c>
      <c r="AG274" s="89" t="s">
        <v>2530</v>
      </c>
      <c r="AH274" s="81" t="b">
        <v>0</v>
      </c>
      <c r="AI274" s="81" t="s">
        <v>2546</v>
      </c>
      <c r="AJ274" s="81"/>
      <c r="AK274" s="89" t="s">
        <v>2530</v>
      </c>
      <c r="AL274" s="81" t="b">
        <v>0</v>
      </c>
      <c r="AM274" s="81">
        <v>418</v>
      </c>
      <c r="AN274" s="89" t="s">
        <v>2487</v>
      </c>
      <c r="AO274" s="81" t="s">
        <v>2559</v>
      </c>
      <c r="AP274" s="81" t="b">
        <v>0</v>
      </c>
      <c r="AQ274" s="89" t="s">
        <v>2487</v>
      </c>
      <c r="AR274" s="81" t="s">
        <v>178</v>
      </c>
      <c r="AS274" s="81">
        <v>0</v>
      </c>
      <c r="AT274" s="81">
        <v>0</v>
      </c>
      <c r="AU274" s="81"/>
      <c r="AV274" s="81"/>
      <c r="AW274" s="81"/>
      <c r="AX274" s="81"/>
      <c r="AY274" s="81"/>
      <c r="AZ274" s="81"/>
      <c r="BA274" s="81"/>
      <c r="BB274" s="81"/>
      <c r="BC274" s="80" t="str">
        <f>REPLACE(INDEX(GroupVertices[Group],MATCH(Edges[[#This Row],[Vertex 1]],GroupVertices[Vertex],0)),1,1,"")</f>
        <v>7</v>
      </c>
      <c r="BD274" s="80" t="str">
        <f>REPLACE(INDEX(GroupVertices[Group],MATCH(Edges[[#This Row],[Vertex 2]],GroupVertices[Vertex],0)),1,1,"")</f>
        <v>7</v>
      </c>
    </row>
    <row r="275" spans="1:56" ht="15">
      <c r="A275" s="66" t="s">
        <v>354</v>
      </c>
      <c r="B275" s="66" t="s">
        <v>593</v>
      </c>
      <c r="C275" s="67"/>
      <c r="D275" s="68"/>
      <c r="E275" s="69"/>
      <c r="F275" s="70"/>
      <c r="G275" s="67"/>
      <c r="H275" s="71"/>
      <c r="I275" s="72"/>
      <c r="J275" s="72"/>
      <c r="K275" s="34" t="s">
        <v>65</v>
      </c>
      <c r="L275" s="79">
        <v>275</v>
      </c>
      <c r="M275" s="79"/>
      <c r="N275" s="74"/>
      <c r="O275" s="81" t="s">
        <v>670</v>
      </c>
      <c r="P275" s="83">
        <v>43661.768229166664</v>
      </c>
      <c r="Q275" s="81" t="s">
        <v>672</v>
      </c>
      <c r="R275" s="81"/>
      <c r="S275" s="81"/>
      <c r="T275" s="81" t="s">
        <v>820</v>
      </c>
      <c r="U275" s="81"/>
      <c r="V275" s="85" t="s">
        <v>1032</v>
      </c>
      <c r="W275" s="83">
        <v>43661.768229166664</v>
      </c>
      <c r="X275" s="87">
        <v>43661</v>
      </c>
      <c r="Y275" s="89" t="s">
        <v>1303</v>
      </c>
      <c r="Z275" s="85" t="s">
        <v>1733</v>
      </c>
      <c r="AA275" s="81"/>
      <c r="AB275" s="81"/>
      <c r="AC275" s="89" t="s">
        <v>2198</v>
      </c>
      <c r="AD275" s="81"/>
      <c r="AE275" s="81" t="b">
        <v>0</v>
      </c>
      <c r="AF275" s="81">
        <v>0</v>
      </c>
      <c r="AG275" s="89" t="s">
        <v>2530</v>
      </c>
      <c r="AH275" s="81" t="b">
        <v>0</v>
      </c>
      <c r="AI275" s="81" t="s">
        <v>2546</v>
      </c>
      <c r="AJ275" s="81"/>
      <c r="AK275" s="89" t="s">
        <v>2530</v>
      </c>
      <c r="AL275" s="81" t="b">
        <v>0</v>
      </c>
      <c r="AM275" s="81">
        <v>418</v>
      </c>
      <c r="AN275" s="89" t="s">
        <v>2487</v>
      </c>
      <c r="AO275" s="81" t="s">
        <v>2559</v>
      </c>
      <c r="AP275" s="81" t="b">
        <v>0</v>
      </c>
      <c r="AQ275" s="89" t="s">
        <v>2487</v>
      </c>
      <c r="AR275" s="81" t="s">
        <v>178</v>
      </c>
      <c r="AS275" s="81">
        <v>0</v>
      </c>
      <c r="AT275" s="81">
        <v>0</v>
      </c>
      <c r="AU275" s="81"/>
      <c r="AV275" s="81"/>
      <c r="AW275" s="81"/>
      <c r="AX275" s="81"/>
      <c r="AY275" s="81"/>
      <c r="AZ275" s="81"/>
      <c r="BA275" s="81"/>
      <c r="BB275" s="81"/>
      <c r="BC275" s="80" t="str">
        <f>REPLACE(INDEX(GroupVertices[Group],MATCH(Edges[[#This Row],[Vertex 1]],GroupVertices[Vertex],0)),1,1,"")</f>
        <v>7</v>
      </c>
      <c r="BD275" s="80" t="str">
        <f>REPLACE(INDEX(GroupVertices[Group],MATCH(Edges[[#This Row],[Vertex 2]],GroupVertices[Vertex],0)),1,1,"")</f>
        <v>1</v>
      </c>
    </row>
    <row r="276" spans="1:56" ht="15">
      <c r="A276" s="66" t="s">
        <v>354</v>
      </c>
      <c r="B276" s="66" t="s">
        <v>627</v>
      </c>
      <c r="C276" s="67"/>
      <c r="D276" s="68"/>
      <c r="E276" s="69"/>
      <c r="F276" s="70"/>
      <c r="G276" s="67"/>
      <c r="H276" s="71"/>
      <c r="I276" s="72"/>
      <c r="J276" s="72"/>
      <c r="K276" s="34" t="s">
        <v>65</v>
      </c>
      <c r="L276" s="79">
        <v>276</v>
      </c>
      <c r="M276" s="79"/>
      <c r="N276" s="74"/>
      <c r="O276" s="81" t="s">
        <v>670</v>
      </c>
      <c r="P276" s="83">
        <v>43661.768229166664</v>
      </c>
      <c r="Q276" s="81" t="s">
        <v>672</v>
      </c>
      <c r="R276" s="81"/>
      <c r="S276" s="81"/>
      <c r="T276" s="81" t="s">
        <v>820</v>
      </c>
      <c r="U276" s="81"/>
      <c r="V276" s="85" t="s">
        <v>1032</v>
      </c>
      <c r="W276" s="83">
        <v>43661.768229166664</v>
      </c>
      <c r="X276" s="87">
        <v>43661</v>
      </c>
      <c r="Y276" s="89" t="s">
        <v>1303</v>
      </c>
      <c r="Z276" s="85" t="s">
        <v>1733</v>
      </c>
      <c r="AA276" s="81"/>
      <c r="AB276" s="81"/>
      <c r="AC276" s="89" t="s">
        <v>2198</v>
      </c>
      <c r="AD276" s="81"/>
      <c r="AE276" s="81" t="b">
        <v>0</v>
      </c>
      <c r="AF276" s="81">
        <v>0</v>
      </c>
      <c r="AG276" s="89" t="s">
        <v>2530</v>
      </c>
      <c r="AH276" s="81" t="b">
        <v>0</v>
      </c>
      <c r="AI276" s="81" t="s">
        <v>2546</v>
      </c>
      <c r="AJ276" s="81"/>
      <c r="AK276" s="89" t="s">
        <v>2530</v>
      </c>
      <c r="AL276" s="81" t="b">
        <v>0</v>
      </c>
      <c r="AM276" s="81">
        <v>418</v>
      </c>
      <c r="AN276" s="89" t="s">
        <v>2487</v>
      </c>
      <c r="AO276" s="81" t="s">
        <v>2559</v>
      </c>
      <c r="AP276" s="81" t="b">
        <v>0</v>
      </c>
      <c r="AQ276" s="89" t="s">
        <v>2487</v>
      </c>
      <c r="AR276" s="81" t="s">
        <v>178</v>
      </c>
      <c r="AS276" s="81">
        <v>0</v>
      </c>
      <c r="AT276" s="81">
        <v>0</v>
      </c>
      <c r="AU276" s="81"/>
      <c r="AV276" s="81"/>
      <c r="AW276" s="81"/>
      <c r="AX276" s="81"/>
      <c r="AY276" s="81"/>
      <c r="AZ276" s="81"/>
      <c r="BA276" s="81"/>
      <c r="BB276" s="81"/>
      <c r="BC276" s="80" t="str">
        <f>REPLACE(INDEX(GroupVertices[Group],MATCH(Edges[[#This Row],[Vertex 1]],GroupVertices[Vertex],0)),1,1,"")</f>
        <v>7</v>
      </c>
      <c r="BD276" s="80" t="str">
        <f>REPLACE(INDEX(GroupVertices[Group],MATCH(Edges[[#This Row],[Vertex 2]],GroupVertices[Vertex],0)),1,1,"")</f>
        <v>7</v>
      </c>
    </row>
    <row r="277" spans="1:56" ht="15">
      <c r="A277" s="66" t="s">
        <v>355</v>
      </c>
      <c r="B277" s="66" t="s">
        <v>594</v>
      </c>
      <c r="C277" s="67"/>
      <c r="D277" s="68"/>
      <c r="E277" s="69"/>
      <c r="F277" s="70"/>
      <c r="G277" s="67"/>
      <c r="H277" s="71"/>
      <c r="I277" s="72"/>
      <c r="J277" s="72"/>
      <c r="K277" s="34" t="s">
        <v>65</v>
      </c>
      <c r="L277" s="79">
        <v>277</v>
      </c>
      <c r="M277" s="79"/>
      <c r="N277" s="74"/>
      <c r="O277" s="81" t="s">
        <v>669</v>
      </c>
      <c r="P277" s="83">
        <v>43661.76824074074</v>
      </c>
      <c r="Q277" s="81" t="s">
        <v>724</v>
      </c>
      <c r="R277" s="81"/>
      <c r="S277" s="81"/>
      <c r="T277" s="81" t="s">
        <v>820</v>
      </c>
      <c r="U277" s="85" t="s">
        <v>879</v>
      </c>
      <c r="V277" s="85" t="s">
        <v>879</v>
      </c>
      <c r="W277" s="83">
        <v>43661.76824074074</v>
      </c>
      <c r="X277" s="87">
        <v>43661</v>
      </c>
      <c r="Y277" s="89" t="s">
        <v>1304</v>
      </c>
      <c r="Z277" s="85" t="s">
        <v>1734</v>
      </c>
      <c r="AA277" s="81"/>
      <c r="AB277" s="81"/>
      <c r="AC277" s="89" t="s">
        <v>2199</v>
      </c>
      <c r="AD277" s="81"/>
      <c r="AE277" s="81" t="b">
        <v>0</v>
      </c>
      <c r="AF277" s="81">
        <v>0</v>
      </c>
      <c r="AG277" s="89" t="s">
        <v>2530</v>
      </c>
      <c r="AH277" s="81" t="b">
        <v>0</v>
      </c>
      <c r="AI277" s="81" t="s">
        <v>2546</v>
      </c>
      <c r="AJ277" s="81"/>
      <c r="AK277" s="89" t="s">
        <v>2530</v>
      </c>
      <c r="AL277" s="81" t="b">
        <v>0</v>
      </c>
      <c r="AM277" s="81">
        <v>103</v>
      </c>
      <c r="AN277" s="89" t="s">
        <v>2512</v>
      </c>
      <c r="AO277" s="81" t="s">
        <v>2560</v>
      </c>
      <c r="AP277" s="81" t="b">
        <v>0</v>
      </c>
      <c r="AQ277" s="89" t="s">
        <v>2512</v>
      </c>
      <c r="AR277" s="81" t="s">
        <v>178</v>
      </c>
      <c r="AS277" s="81">
        <v>0</v>
      </c>
      <c r="AT277" s="81">
        <v>0</v>
      </c>
      <c r="AU277" s="81"/>
      <c r="AV277" s="81"/>
      <c r="AW277" s="81"/>
      <c r="AX277" s="81"/>
      <c r="AY277" s="81"/>
      <c r="AZ277" s="81"/>
      <c r="BA277" s="81"/>
      <c r="BB277" s="81"/>
      <c r="BC277" s="80" t="str">
        <f>REPLACE(INDEX(GroupVertices[Group],MATCH(Edges[[#This Row],[Vertex 1]],GroupVertices[Vertex],0)),1,1,"")</f>
        <v>2</v>
      </c>
      <c r="BD277" s="80" t="str">
        <f>REPLACE(INDEX(GroupVertices[Group],MATCH(Edges[[#This Row],[Vertex 2]],GroupVertices[Vertex],0)),1,1,"")</f>
        <v>2</v>
      </c>
    </row>
    <row r="278" spans="1:56" ht="15">
      <c r="A278" s="66" t="s">
        <v>355</v>
      </c>
      <c r="B278" s="66" t="s">
        <v>622</v>
      </c>
      <c r="C278" s="67"/>
      <c r="D278" s="68"/>
      <c r="E278" s="69"/>
      <c r="F278" s="70"/>
      <c r="G278" s="67"/>
      <c r="H278" s="71"/>
      <c r="I278" s="72"/>
      <c r="J278" s="72"/>
      <c r="K278" s="34" t="s">
        <v>65</v>
      </c>
      <c r="L278" s="79">
        <v>278</v>
      </c>
      <c r="M278" s="79"/>
      <c r="N278" s="74"/>
      <c r="O278" s="81" t="s">
        <v>670</v>
      </c>
      <c r="P278" s="83">
        <v>43661.76824074074</v>
      </c>
      <c r="Q278" s="81" t="s">
        <v>724</v>
      </c>
      <c r="R278" s="81"/>
      <c r="S278" s="81"/>
      <c r="T278" s="81" t="s">
        <v>820</v>
      </c>
      <c r="U278" s="85" t="s">
        <v>879</v>
      </c>
      <c r="V278" s="85" t="s">
        <v>879</v>
      </c>
      <c r="W278" s="83">
        <v>43661.76824074074</v>
      </c>
      <c r="X278" s="87">
        <v>43661</v>
      </c>
      <c r="Y278" s="89" t="s">
        <v>1304</v>
      </c>
      <c r="Z278" s="85" t="s">
        <v>1734</v>
      </c>
      <c r="AA278" s="81"/>
      <c r="AB278" s="81"/>
      <c r="AC278" s="89" t="s">
        <v>2199</v>
      </c>
      <c r="AD278" s="81"/>
      <c r="AE278" s="81" t="b">
        <v>0</v>
      </c>
      <c r="AF278" s="81">
        <v>0</v>
      </c>
      <c r="AG278" s="89" t="s">
        <v>2530</v>
      </c>
      <c r="AH278" s="81" t="b">
        <v>0</v>
      </c>
      <c r="AI278" s="81" t="s">
        <v>2546</v>
      </c>
      <c r="AJ278" s="81"/>
      <c r="AK278" s="89" t="s">
        <v>2530</v>
      </c>
      <c r="AL278" s="81" t="b">
        <v>0</v>
      </c>
      <c r="AM278" s="81">
        <v>103</v>
      </c>
      <c r="AN278" s="89" t="s">
        <v>2512</v>
      </c>
      <c r="AO278" s="81" t="s">
        <v>2560</v>
      </c>
      <c r="AP278" s="81" t="b">
        <v>0</v>
      </c>
      <c r="AQ278" s="89" t="s">
        <v>2512</v>
      </c>
      <c r="AR278" s="81" t="s">
        <v>178</v>
      </c>
      <c r="AS278" s="81">
        <v>0</v>
      </c>
      <c r="AT278" s="81">
        <v>0</v>
      </c>
      <c r="AU278" s="81"/>
      <c r="AV278" s="81"/>
      <c r="AW278" s="81"/>
      <c r="AX278" s="81"/>
      <c r="AY278" s="81"/>
      <c r="AZ278" s="81"/>
      <c r="BA278" s="81"/>
      <c r="BB278" s="81"/>
      <c r="BC278" s="80" t="str">
        <f>REPLACE(INDEX(GroupVertices[Group],MATCH(Edges[[#This Row],[Vertex 1]],GroupVertices[Vertex],0)),1,1,"")</f>
        <v>2</v>
      </c>
      <c r="BD278" s="80" t="str">
        <f>REPLACE(INDEX(GroupVertices[Group],MATCH(Edges[[#This Row],[Vertex 2]],GroupVertices[Vertex],0)),1,1,"")</f>
        <v>2</v>
      </c>
    </row>
    <row r="279" spans="1:56" ht="15">
      <c r="A279" s="66" t="s">
        <v>355</v>
      </c>
      <c r="B279" s="66" t="s">
        <v>647</v>
      </c>
      <c r="C279" s="67"/>
      <c r="D279" s="68"/>
      <c r="E279" s="69"/>
      <c r="F279" s="70"/>
      <c r="G279" s="67"/>
      <c r="H279" s="71"/>
      <c r="I279" s="72"/>
      <c r="J279" s="72"/>
      <c r="K279" s="34" t="s">
        <v>65</v>
      </c>
      <c r="L279" s="79">
        <v>279</v>
      </c>
      <c r="M279" s="79"/>
      <c r="N279" s="74"/>
      <c r="O279" s="81" t="s">
        <v>670</v>
      </c>
      <c r="P279" s="83">
        <v>43661.76824074074</v>
      </c>
      <c r="Q279" s="81" t="s">
        <v>724</v>
      </c>
      <c r="R279" s="81"/>
      <c r="S279" s="81"/>
      <c r="T279" s="81" t="s">
        <v>820</v>
      </c>
      <c r="U279" s="85" t="s">
        <v>879</v>
      </c>
      <c r="V279" s="85" t="s">
        <v>879</v>
      </c>
      <c r="W279" s="83">
        <v>43661.76824074074</v>
      </c>
      <c r="X279" s="87">
        <v>43661</v>
      </c>
      <c r="Y279" s="89" t="s">
        <v>1304</v>
      </c>
      <c r="Z279" s="85" t="s">
        <v>1734</v>
      </c>
      <c r="AA279" s="81"/>
      <c r="AB279" s="81"/>
      <c r="AC279" s="89" t="s">
        <v>2199</v>
      </c>
      <c r="AD279" s="81"/>
      <c r="AE279" s="81" t="b">
        <v>0</v>
      </c>
      <c r="AF279" s="81">
        <v>0</v>
      </c>
      <c r="AG279" s="89" t="s">
        <v>2530</v>
      </c>
      <c r="AH279" s="81" t="b">
        <v>0</v>
      </c>
      <c r="AI279" s="81" t="s">
        <v>2546</v>
      </c>
      <c r="AJ279" s="81"/>
      <c r="AK279" s="89" t="s">
        <v>2530</v>
      </c>
      <c r="AL279" s="81" t="b">
        <v>0</v>
      </c>
      <c r="AM279" s="81">
        <v>103</v>
      </c>
      <c r="AN279" s="89" t="s">
        <v>2512</v>
      </c>
      <c r="AO279" s="81" t="s">
        <v>2560</v>
      </c>
      <c r="AP279" s="81" t="b">
        <v>0</v>
      </c>
      <c r="AQ279" s="89" t="s">
        <v>2512</v>
      </c>
      <c r="AR279" s="81" t="s">
        <v>178</v>
      </c>
      <c r="AS279" s="81">
        <v>0</v>
      </c>
      <c r="AT279" s="81">
        <v>0</v>
      </c>
      <c r="AU279" s="81"/>
      <c r="AV279" s="81"/>
      <c r="AW279" s="81"/>
      <c r="AX279" s="81"/>
      <c r="AY279" s="81"/>
      <c r="AZ279" s="81"/>
      <c r="BA279" s="81"/>
      <c r="BB279" s="81"/>
      <c r="BC279" s="80" t="str">
        <f>REPLACE(INDEX(GroupVertices[Group],MATCH(Edges[[#This Row],[Vertex 1]],GroupVertices[Vertex],0)),1,1,"")</f>
        <v>2</v>
      </c>
      <c r="BD279" s="80" t="str">
        <f>REPLACE(INDEX(GroupVertices[Group],MATCH(Edges[[#This Row],[Vertex 2]],GroupVertices[Vertex],0)),1,1,"")</f>
        <v>2</v>
      </c>
    </row>
    <row r="280" spans="1:56" ht="15">
      <c r="A280" s="66" t="s">
        <v>356</v>
      </c>
      <c r="B280" s="66" t="s">
        <v>594</v>
      </c>
      <c r="C280" s="67"/>
      <c r="D280" s="68"/>
      <c r="E280" s="69"/>
      <c r="F280" s="70"/>
      <c r="G280" s="67"/>
      <c r="H280" s="71"/>
      <c r="I280" s="72"/>
      <c r="J280" s="72"/>
      <c r="K280" s="34" t="s">
        <v>65</v>
      </c>
      <c r="L280" s="79">
        <v>280</v>
      </c>
      <c r="M280" s="79"/>
      <c r="N280" s="74"/>
      <c r="O280" s="81" t="s">
        <v>669</v>
      </c>
      <c r="P280" s="83">
        <v>43661.76829861111</v>
      </c>
      <c r="Q280" s="81" t="s">
        <v>724</v>
      </c>
      <c r="R280" s="81"/>
      <c r="S280" s="81"/>
      <c r="T280" s="81" t="s">
        <v>820</v>
      </c>
      <c r="U280" s="85" t="s">
        <v>879</v>
      </c>
      <c r="V280" s="85" t="s">
        <v>879</v>
      </c>
      <c r="W280" s="83">
        <v>43661.76829861111</v>
      </c>
      <c r="X280" s="87">
        <v>43661</v>
      </c>
      <c r="Y280" s="89" t="s">
        <v>1305</v>
      </c>
      <c r="Z280" s="85" t="s">
        <v>1735</v>
      </c>
      <c r="AA280" s="81"/>
      <c r="AB280" s="81"/>
      <c r="AC280" s="89" t="s">
        <v>2200</v>
      </c>
      <c r="AD280" s="81"/>
      <c r="AE280" s="81" t="b">
        <v>0</v>
      </c>
      <c r="AF280" s="81">
        <v>0</v>
      </c>
      <c r="AG280" s="89" t="s">
        <v>2530</v>
      </c>
      <c r="AH280" s="81" t="b">
        <v>0</v>
      </c>
      <c r="AI280" s="81" t="s">
        <v>2546</v>
      </c>
      <c r="AJ280" s="81"/>
      <c r="AK280" s="89" t="s">
        <v>2530</v>
      </c>
      <c r="AL280" s="81" t="b">
        <v>0</v>
      </c>
      <c r="AM280" s="81">
        <v>103</v>
      </c>
      <c r="AN280" s="89" t="s">
        <v>2512</v>
      </c>
      <c r="AO280" s="81" t="s">
        <v>2559</v>
      </c>
      <c r="AP280" s="81" t="b">
        <v>0</v>
      </c>
      <c r="AQ280" s="89" t="s">
        <v>2512</v>
      </c>
      <c r="AR280" s="81" t="s">
        <v>178</v>
      </c>
      <c r="AS280" s="81">
        <v>0</v>
      </c>
      <c r="AT280" s="81">
        <v>0</v>
      </c>
      <c r="AU280" s="81"/>
      <c r="AV280" s="81"/>
      <c r="AW280" s="81"/>
      <c r="AX280" s="81"/>
      <c r="AY280" s="81"/>
      <c r="AZ280" s="81"/>
      <c r="BA280" s="81"/>
      <c r="BB280" s="81"/>
      <c r="BC280" s="80" t="str">
        <f>REPLACE(INDEX(GroupVertices[Group],MATCH(Edges[[#This Row],[Vertex 1]],GroupVertices[Vertex],0)),1,1,"")</f>
        <v>2</v>
      </c>
      <c r="BD280" s="80" t="str">
        <f>REPLACE(INDEX(GroupVertices[Group],MATCH(Edges[[#This Row],[Vertex 2]],GroupVertices[Vertex],0)),1,1,"")</f>
        <v>2</v>
      </c>
    </row>
    <row r="281" spans="1:56" ht="15">
      <c r="A281" s="66" t="s">
        <v>356</v>
      </c>
      <c r="B281" s="66" t="s">
        <v>622</v>
      </c>
      <c r="C281" s="67"/>
      <c r="D281" s="68"/>
      <c r="E281" s="69"/>
      <c r="F281" s="70"/>
      <c r="G281" s="67"/>
      <c r="H281" s="71"/>
      <c r="I281" s="72"/>
      <c r="J281" s="72"/>
      <c r="K281" s="34" t="s">
        <v>65</v>
      </c>
      <c r="L281" s="79">
        <v>281</v>
      </c>
      <c r="M281" s="79"/>
      <c r="N281" s="74"/>
      <c r="O281" s="81" t="s">
        <v>670</v>
      </c>
      <c r="P281" s="83">
        <v>43661.76829861111</v>
      </c>
      <c r="Q281" s="81" t="s">
        <v>724</v>
      </c>
      <c r="R281" s="81"/>
      <c r="S281" s="81"/>
      <c r="T281" s="81" t="s">
        <v>820</v>
      </c>
      <c r="U281" s="85" t="s">
        <v>879</v>
      </c>
      <c r="V281" s="85" t="s">
        <v>879</v>
      </c>
      <c r="W281" s="83">
        <v>43661.76829861111</v>
      </c>
      <c r="X281" s="87">
        <v>43661</v>
      </c>
      <c r="Y281" s="89" t="s">
        <v>1305</v>
      </c>
      <c r="Z281" s="85" t="s">
        <v>1735</v>
      </c>
      <c r="AA281" s="81"/>
      <c r="AB281" s="81"/>
      <c r="AC281" s="89" t="s">
        <v>2200</v>
      </c>
      <c r="AD281" s="81"/>
      <c r="AE281" s="81" t="b">
        <v>0</v>
      </c>
      <c r="AF281" s="81">
        <v>0</v>
      </c>
      <c r="AG281" s="89" t="s">
        <v>2530</v>
      </c>
      <c r="AH281" s="81" t="b">
        <v>0</v>
      </c>
      <c r="AI281" s="81" t="s">
        <v>2546</v>
      </c>
      <c r="AJ281" s="81"/>
      <c r="AK281" s="89" t="s">
        <v>2530</v>
      </c>
      <c r="AL281" s="81" t="b">
        <v>0</v>
      </c>
      <c r="AM281" s="81">
        <v>103</v>
      </c>
      <c r="AN281" s="89" t="s">
        <v>2512</v>
      </c>
      <c r="AO281" s="81" t="s">
        <v>2559</v>
      </c>
      <c r="AP281" s="81" t="b">
        <v>0</v>
      </c>
      <c r="AQ281" s="89" t="s">
        <v>2512</v>
      </c>
      <c r="AR281" s="81" t="s">
        <v>178</v>
      </c>
      <c r="AS281" s="81">
        <v>0</v>
      </c>
      <c r="AT281" s="81">
        <v>0</v>
      </c>
      <c r="AU281" s="81"/>
      <c r="AV281" s="81"/>
      <c r="AW281" s="81"/>
      <c r="AX281" s="81"/>
      <c r="AY281" s="81"/>
      <c r="AZ281" s="81"/>
      <c r="BA281" s="81"/>
      <c r="BB281" s="81"/>
      <c r="BC281" s="80" t="str">
        <f>REPLACE(INDEX(GroupVertices[Group],MATCH(Edges[[#This Row],[Vertex 1]],GroupVertices[Vertex],0)),1,1,"")</f>
        <v>2</v>
      </c>
      <c r="BD281" s="80" t="str">
        <f>REPLACE(INDEX(GroupVertices[Group],MATCH(Edges[[#This Row],[Vertex 2]],GroupVertices[Vertex],0)),1,1,"")</f>
        <v>2</v>
      </c>
    </row>
    <row r="282" spans="1:56" ht="15">
      <c r="A282" s="66" t="s">
        <v>356</v>
      </c>
      <c r="B282" s="66" t="s">
        <v>647</v>
      </c>
      <c r="C282" s="67"/>
      <c r="D282" s="68"/>
      <c r="E282" s="69"/>
      <c r="F282" s="70"/>
      <c r="G282" s="67"/>
      <c r="H282" s="71"/>
      <c r="I282" s="72"/>
      <c r="J282" s="72"/>
      <c r="K282" s="34" t="s">
        <v>65</v>
      </c>
      <c r="L282" s="79">
        <v>282</v>
      </c>
      <c r="M282" s="79"/>
      <c r="N282" s="74"/>
      <c r="O282" s="81" t="s">
        <v>670</v>
      </c>
      <c r="P282" s="83">
        <v>43661.76829861111</v>
      </c>
      <c r="Q282" s="81" t="s">
        <v>724</v>
      </c>
      <c r="R282" s="81"/>
      <c r="S282" s="81"/>
      <c r="T282" s="81" t="s">
        <v>820</v>
      </c>
      <c r="U282" s="85" t="s">
        <v>879</v>
      </c>
      <c r="V282" s="85" t="s">
        <v>879</v>
      </c>
      <c r="W282" s="83">
        <v>43661.76829861111</v>
      </c>
      <c r="X282" s="87">
        <v>43661</v>
      </c>
      <c r="Y282" s="89" t="s">
        <v>1305</v>
      </c>
      <c r="Z282" s="85" t="s">
        <v>1735</v>
      </c>
      <c r="AA282" s="81"/>
      <c r="AB282" s="81"/>
      <c r="AC282" s="89" t="s">
        <v>2200</v>
      </c>
      <c r="AD282" s="81"/>
      <c r="AE282" s="81" t="b">
        <v>0</v>
      </c>
      <c r="AF282" s="81">
        <v>0</v>
      </c>
      <c r="AG282" s="89" t="s">
        <v>2530</v>
      </c>
      <c r="AH282" s="81" t="b">
        <v>0</v>
      </c>
      <c r="AI282" s="81" t="s">
        <v>2546</v>
      </c>
      <c r="AJ282" s="81"/>
      <c r="AK282" s="89" t="s">
        <v>2530</v>
      </c>
      <c r="AL282" s="81" t="b">
        <v>0</v>
      </c>
      <c r="AM282" s="81">
        <v>103</v>
      </c>
      <c r="AN282" s="89" t="s">
        <v>2512</v>
      </c>
      <c r="AO282" s="81" t="s">
        <v>2559</v>
      </c>
      <c r="AP282" s="81" t="b">
        <v>0</v>
      </c>
      <c r="AQ282" s="89" t="s">
        <v>2512</v>
      </c>
      <c r="AR282" s="81" t="s">
        <v>178</v>
      </c>
      <c r="AS282" s="81">
        <v>0</v>
      </c>
      <c r="AT282" s="81">
        <v>0</v>
      </c>
      <c r="AU282" s="81"/>
      <c r="AV282" s="81"/>
      <c r="AW282" s="81"/>
      <c r="AX282" s="81"/>
      <c r="AY282" s="81"/>
      <c r="AZ282" s="81"/>
      <c r="BA282" s="81"/>
      <c r="BB282" s="81"/>
      <c r="BC282" s="80" t="str">
        <f>REPLACE(INDEX(GroupVertices[Group],MATCH(Edges[[#This Row],[Vertex 1]],GroupVertices[Vertex],0)),1,1,"")</f>
        <v>2</v>
      </c>
      <c r="BD282" s="80" t="str">
        <f>REPLACE(INDEX(GroupVertices[Group],MATCH(Edges[[#This Row],[Vertex 2]],GroupVertices[Vertex],0)),1,1,"")</f>
        <v>2</v>
      </c>
    </row>
    <row r="283" spans="1:56" ht="15">
      <c r="A283" s="66" t="s">
        <v>357</v>
      </c>
      <c r="B283" s="66" t="s">
        <v>594</v>
      </c>
      <c r="C283" s="67"/>
      <c r="D283" s="68"/>
      <c r="E283" s="69"/>
      <c r="F283" s="70"/>
      <c r="G283" s="67"/>
      <c r="H283" s="71"/>
      <c r="I283" s="72"/>
      <c r="J283" s="72"/>
      <c r="K283" s="34" t="s">
        <v>65</v>
      </c>
      <c r="L283" s="79">
        <v>283</v>
      </c>
      <c r="M283" s="79"/>
      <c r="N283" s="74"/>
      <c r="O283" s="81" t="s">
        <v>669</v>
      </c>
      <c r="P283" s="83">
        <v>43661.76833333333</v>
      </c>
      <c r="Q283" s="81" t="s">
        <v>724</v>
      </c>
      <c r="R283" s="81"/>
      <c r="S283" s="81"/>
      <c r="T283" s="81" t="s">
        <v>820</v>
      </c>
      <c r="U283" s="85" t="s">
        <v>879</v>
      </c>
      <c r="V283" s="85" t="s">
        <v>879</v>
      </c>
      <c r="W283" s="83">
        <v>43661.76833333333</v>
      </c>
      <c r="X283" s="87">
        <v>43661</v>
      </c>
      <c r="Y283" s="89" t="s">
        <v>1306</v>
      </c>
      <c r="Z283" s="85" t="s">
        <v>1736</v>
      </c>
      <c r="AA283" s="81"/>
      <c r="AB283" s="81"/>
      <c r="AC283" s="89" t="s">
        <v>2201</v>
      </c>
      <c r="AD283" s="81"/>
      <c r="AE283" s="81" t="b">
        <v>0</v>
      </c>
      <c r="AF283" s="81">
        <v>0</v>
      </c>
      <c r="AG283" s="89" t="s">
        <v>2530</v>
      </c>
      <c r="AH283" s="81" t="b">
        <v>0</v>
      </c>
      <c r="AI283" s="81" t="s">
        <v>2546</v>
      </c>
      <c r="AJ283" s="81"/>
      <c r="AK283" s="89" t="s">
        <v>2530</v>
      </c>
      <c r="AL283" s="81" t="b">
        <v>0</v>
      </c>
      <c r="AM283" s="81">
        <v>103</v>
      </c>
      <c r="AN283" s="89" t="s">
        <v>2512</v>
      </c>
      <c r="AO283" s="81" t="s">
        <v>2559</v>
      </c>
      <c r="AP283" s="81" t="b">
        <v>0</v>
      </c>
      <c r="AQ283" s="89" t="s">
        <v>2512</v>
      </c>
      <c r="AR283" s="81" t="s">
        <v>178</v>
      </c>
      <c r="AS283" s="81">
        <v>0</v>
      </c>
      <c r="AT283" s="81">
        <v>0</v>
      </c>
      <c r="AU283" s="81"/>
      <c r="AV283" s="81"/>
      <c r="AW283" s="81"/>
      <c r="AX283" s="81"/>
      <c r="AY283" s="81"/>
      <c r="AZ283" s="81"/>
      <c r="BA283" s="81"/>
      <c r="BB283" s="81"/>
      <c r="BC283" s="80" t="str">
        <f>REPLACE(INDEX(GroupVertices[Group],MATCH(Edges[[#This Row],[Vertex 1]],GroupVertices[Vertex],0)),1,1,"")</f>
        <v>2</v>
      </c>
      <c r="BD283" s="80" t="str">
        <f>REPLACE(INDEX(GroupVertices[Group],MATCH(Edges[[#This Row],[Vertex 2]],GroupVertices[Vertex],0)),1,1,"")</f>
        <v>2</v>
      </c>
    </row>
    <row r="284" spans="1:56" ht="15">
      <c r="A284" s="66" t="s">
        <v>357</v>
      </c>
      <c r="B284" s="66" t="s">
        <v>622</v>
      </c>
      <c r="C284" s="67"/>
      <c r="D284" s="68"/>
      <c r="E284" s="69"/>
      <c r="F284" s="70"/>
      <c r="G284" s="67"/>
      <c r="H284" s="71"/>
      <c r="I284" s="72"/>
      <c r="J284" s="72"/>
      <c r="K284" s="34" t="s">
        <v>65</v>
      </c>
      <c r="L284" s="79">
        <v>284</v>
      </c>
      <c r="M284" s="79"/>
      <c r="N284" s="74"/>
      <c r="O284" s="81" t="s">
        <v>670</v>
      </c>
      <c r="P284" s="83">
        <v>43661.76833333333</v>
      </c>
      <c r="Q284" s="81" t="s">
        <v>724</v>
      </c>
      <c r="R284" s="81"/>
      <c r="S284" s="81"/>
      <c r="T284" s="81" t="s">
        <v>820</v>
      </c>
      <c r="U284" s="85" t="s">
        <v>879</v>
      </c>
      <c r="V284" s="85" t="s">
        <v>879</v>
      </c>
      <c r="W284" s="83">
        <v>43661.76833333333</v>
      </c>
      <c r="X284" s="87">
        <v>43661</v>
      </c>
      <c r="Y284" s="89" t="s">
        <v>1306</v>
      </c>
      <c r="Z284" s="85" t="s">
        <v>1736</v>
      </c>
      <c r="AA284" s="81"/>
      <c r="AB284" s="81"/>
      <c r="AC284" s="89" t="s">
        <v>2201</v>
      </c>
      <c r="AD284" s="81"/>
      <c r="AE284" s="81" t="b">
        <v>0</v>
      </c>
      <c r="AF284" s="81">
        <v>0</v>
      </c>
      <c r="AG284" s="89" t="s">
        <v>2530</v>
      </c>
      <c r="AH284" s="81" t="b">
        <v>0</v>
      </c>
      <c r="AI284" s="81" t="s">
        <v>2546</v>
      </c>
      <c r="AJ284" s="81"/>
      <c r="AK284" s="89" t="s">
        <v>2530</v>
      </c>
      <c r="AL284" s="81" t="b">
        <v>0</v>
      </c>
      <c r="AM284" s="81">
        <v>103</v>
      </c>
      <c r="AN284" s="89" t="s">
        <v>2512</v>
      </c>
      <c r="AO284" s="81" t="s">
        <v>2559</v>
      </c>
      <c r="AP284" s="81" t="b">
        <v>0</v>
      </c>
      <c r="AQ284" s="89" t="s">
        <v>2512</v>
      </c>
      <c r="AR284" s="81" t="s">
        <v>178</v>
      </c>
      <c r="AS284" s="81">
        <v>0</v>
      </c>
      <c r="AT284" s="81">
        <v>0</v>
      </c>
      <c r="AU284" s="81"/>
      <c r="AV284" s="81"/>
      <c r="AW284" s="81"/>
      <c r="AX284" s="81"/>
      <c r="AY284" s="81"/>
      <c r="AZ284" s="81"/>
      <c r="BA284" s="81"/>
      <c r="BB284" s="81"/>
      <c r="BC284" s="80" t="str">
        <f>REPLACE(INDEX(GroupVertices[Group],MATCH(Edges[[#This Row],[Vertex 1]],GroupVertices[Vertex],0)),1,1,"")</f>
        <v>2</v>
      </c>
      <c r="BD284" s="80" t="str">
        <f>REPLACE(INDEX(GroupVertices[Group],MATCH(Edges[[#This Row],[Vertex 2]],GroupVertices[Vertex],0)),1,1,"")</f>
        <v>2</v>
      </c>
    </row>
    <row r="285" spans="1:56" ht="15">
      <c r="A285" s="66" t="s">
        <v>357</v>
      </c>
      <c r="B285" s="66" t="s">
        <v>647</v>
      </c>
      <c r="C285" s="67"/>
      <c r="D285" s="68"/>
      <c r="E285" s="69"/>
      <c r="F285" s="70"/>
      <c r="G285" s="67"/>
      <c r="H285" s="71"/>
      <c r="I285" s="72"/>
      <c r="J285" s="72"/>
      <c r="K285" s="34" t="s">
        <v>65</v>
      </c>
      <c r="L285" s="79">
        <v>285</v>
      </c>
      <c r="M285" s="79"/>
      <c r="N285" s="74"/>
      <c r="O285" s="81" t="s">
        <v>670</v>
      </c>
      <c r="P285" s="83">
        <v>43661.76833333333</v>
      </c>
      <c r="Q285" s="81" t="s">
        <v>724</v>
      </c>
      <c r="R285" s="81"/>
      <c r="S285" s="81"/>
      <c r="T285" s="81" t="s">
        <v>820</v>
      </c>
      <c r="U285" s="85" t="s">
        <v>879</v>
      </c>
      <c r="V285" s="85" t="s">
        <v>879</v>
      </c>
      <c r="W285" s="83">
        <v>43661.76833333333</v>
      </c>
      <c r="X285" s="87">
        <v>43661</v>
      </c>
      <c r="Y285" s="89" t="s">
        <v>1306</v>
      </c>
      <c r="Z285" s="85" t="s">
        <v>1736</v>
      </c>
      <c r="AA285" s="81"/>
      <c r="AB285" s="81"/>
      <c r="AC285" s="89" t="s">
        <v>2201</v>
      </c>
      <c r="AD285" s="81"/>
      <c r="AE285" s="81" t="b">
        <v>0</v>
      </c>
      <c r="AF285" s="81">
        <v>0</v>
      </c>
      <c r="AG285" s="89" t="s">
        <v>2530</v>
      </c>
      <c r="AH285" s="81" t="b">
        <v>0</v>
      </c>
      <c r="AI285" s="81" t="s">
        <v>2546</v>
      </c>
      <c r="AJ285" s="81"/>
      <c r="AK285" s="89" t="s">
        <v>2530</v>
      </c>
      <c r="AL285" s="81" t="b">
        <v>0</v>
      </c>
      <c r="AM285" s="81">
        <v>103</v>
      </c>
      <c r="AN285" s="89" t="s">
        <v>2512</v>
      </c>
      <c r="AO285" s="81" t="s">
        <v>2559</v>
      </c>
      <c r="AP285" s="81" t="b">
        <v>0</v>
      </c>
      <c r="AQ285" s="89" t="s">
        <v>2512</v>
      </c>
      <c r="AR285" s="81" t="s">
        <v>178</v>
      </c>
      <c r="AS285" s="81">
        <v>0</v>
      </c>
      <c r="AT285" s="81">
        <v>0</v>
      </c>
      <c r="AU285" s="81"/>
      <c r="AV285" s="81"/>
      <c r="AW285" s="81"/>
      <c r="AX285" s="81"/>
      <c r="AY285" s="81"/>
      <c r="AZ285" s="81"/>
      <c r="BA285" s="81"/>
      <c r="BB285" s="81"/>
      <c r="BC285" s="80" t="str">
        <f>REPLACE(INDEX(GroupVertices[Group],MATCH(Edges[[#This Row],[Vertex 1]],GroupVertices[Vertex],0)),1,1,"")</f>
        <v>2</v>
      </c>
      <c r="BD285" s="80" t="str">
        <f>REPLACE(INDEX(GroupVertices[Group],MATCH(Edges[[#This Row],[Vertex 2]],GroupVertices[Vertex],0)),1,1,"")</f>
        <v>2</v>
      </c>
    </row>
    <row r="286" spans="1:56" ht="15">
      <c r="A286" s="66" t="s">
        <v>358</v>
      </c>
      <c r="B286" s="66" t="s">
        <v>594</v>
      </c>
      <c r="C286" s="67"/>
      <c r="D286" s="68"/>
      <c r="E286" s="69"/>
      <c r="F286" s="70"/>
      <c r="G286" s="67"/>
      <c r="H286" s="71"/>
      <c r="I286" s="72"/>
      <c r="J286" s="72"/>
      <c r="K286" s="34" t="s">
        <v>65</v>
      </c>
      <c r="L286" s="79">
        <v>286</v>
      </c>
      <c r="M286" s="79"/>
      <c r="N286" s="74"/>
      <c r="O286" s="81" t="s">
        <v>669</v>
      </c>
      <c r="P286" s="83">
        <v>43661.76834490741</v>
      </c>
      <c r="Q286" s="81" t="s">
        <v>724</v>
      </c>
      <c r="R286" s="81"/>
      <c r="S286" s="81"/>
      <c r="T286" s="81" t="s">
        <v>820</v>
      </c>
      <c r="U286" s="85" t="s">
        <v>879</v>
      </c>
      <c r="V286" s="85" t="s">
        <v>879</v>
      </c>
      <c r="W286" s="83">
        <v>43661.76834490741</v>
      </c>
      <c r="X286" s="87">
        <v>43661</v>
      </c>
      <c r="Y286" s="89" t="s">
        <v>1307</v>
      </c>
      <c r="Z286" s="85" t="s">
        <v>1737</v>
      </c>
      <c r="AA286" s="81"/>
      <c r="AB286" s="81"/>
      <c r="AC286" s="89" t="s">
        <v>2202</v>
      </c>
      <c r="AD286" s="81"/>
      <c r="AE286" s="81" t="b">
        <v>0</v>
      </c>
      <c r="AF286" s="81">
        <v>0</v>
      </c>
      <c r="AG286" s="89" t="s">
        <v>2530</v>
      </c>
      <c r="AH286" s="81" t="b">
        <v>0</v>
      </c>
      <c r="AI286" s="81" t="s">
        <v>2546</v>
      </c>
      <c r="AJ286" s="81"/>
      <c r="AK286" s="89" t="s">
        <v>2530</v>
      </c>
      <c r="AL286" s="81" t="b">
        <v>0</v>
      </c>
      <c r="AM286" s="81">
        <v>103</v>
      </c>
      <c r="AN286" s="89" t="s">
        <v>2512</v>
      </c>
      <c r="AO286" s="81" t="s">
        <v>2559</v>
      </c>
      <c r="AP286" s="81" t="b">
        <v>0</v>
      </c>
      <c r="AQ286" s="89" t="s">
        <v>2512</v>
      </c>
      <c r="AR286" s="81" t="s">
        <v>178</v>
      </c>
      <c r="AS286" s="81">
        <v>0</v>
      </c>
      <c r="AT286" s="81">
        <v>0</v>
      </c>
      <c r="AU286" s="81"/>
      <c r="AV286" s="81"/>
      <c r="AW286" s="81"/>
      <c r="AX286" s="81"/>
      <c r="AY286" s="81"/>
      <c r="AZ286" s="81"/>
      <c r="BA286" s="81"/>
      <c r="BB286" s="81"/>
      <c r="BC286" s="80" t="str">
        <f>REPLACE(INDEX(GroupVertices[Group],MATCH(Edges[[#This Row],[Vertex 1]],GroupVertices[Vertex],0)),1,1,"")</f>
        <v>2</v>
      </c>
      <c r="BD286" s="80" t="str">
        <f>REPLACE(INDEX(GroupVertices[Group],MATCH(Edges[[#This Row],[Vertex 2]],GroupVertices[Vertex],0)),1,1,"")</f>
        <v>2</v>
      </c>
    </row>
    <row r="287" spans="1:56" ht="15">
      <c r="A287" s="66" t="s">
        <v>358</v>
      </c>
      <c r="B287" s="66" t="s">
        <v>622</v>
      </c>
      <c r="C287" s="67"/>
      <c r="D287" s="68"/>
      <c r="E287" s="69"/>
      <c r="F287" s="70"/>
      <c r="G287" s="67"/>
      <c r="H287" s="71"/>
      <c r="I287" s="72"/>
      <c r="J287" s="72"/>
      <c r="K287" s="34" t="s">
        <v>65</v>
      </c>
      <c r="L287" s="79">
        <v>287</v>
      </c>
      <c r="M287" s="79"/>
      <c r="N287" s="74"/>
      <c r="O287" s="81" t="s">
        <v>670</v>
      </c>
      <c r="P287" s="83">
        <v>43661.76834490741</v>
      </c>
      <c r="Q287" s="81" t="s">
        <v>724</v>
      </c>
      <c r="R287" s="81"/>
      <c r="S287" s="81"/>
      <c r="T287" s="81" t="s">
        <v>820</v>
      </c>
      <c r="U287" s="85" t="s">
        <v>879</v>
      </c>
      <c r="V287" s="85" t="s">
        <v>879</v>
      </c>
      <c r="W287" s="83">
        <v>43661.76834490741</v>
      </c>
      <c r="X287" s="87">
        <v>43661</v>
      </c>
      <c r="Y287" s="89" t="s">
        <v>1307</v>
      </c>
      <c r="Z287" s="85" t="s">
        <v>1737</v>
      </c>
      <c r="AA287" s="81"/>
      <c r="AB287" s="81"/>
      <c r="AC287" s="89" t="s">
        <v>2202</v>
      </c>
      <c r="AD287" s="81"/>
      <c r="AE287" s="81" t="b">
        <v>0</v>
      </c>
      <c r="AF287" s="81">
        <v>0</v>
      </c>
      <c r="AG287" s="89" t="s">
        <v>2530</v>
      </c>
      <c r="AH287" s="81" t="b">
        <v>0</v>
      </c>
      <c r="AI287" s="81" t="s">
        <v>2546</v>
      </c>
      <c r="AJ287" s="81"/>
      <c r="AK287" s="89" t="s">
        <v>2530</v>
      </c>
      <c r="AL287" s="81" t="b">
        <v>0</v>
      </c>
      <c r="AM287" s="81">
        <v>103</v>
      </c>
      <c r="AN287" s="89" t="s">
        <v>2512</v>
      </c>
      <c r="AO287" s="81" t="s">
        <v>2559</v>
      </c>
      <c r="AP287" s="81" t="b">
        <v>0</v>
      </c>
      <c r="AQ287" s="89" t="s">
        <v>2512</v>
      </c>
      <c r="AR287" s="81" t="s">
        <v>178</v>
      </c>
      <c r="AS287" s="81">
        <v>0</v>
      </c>
      <c r="AT287" s="81">
        <v>0</v>
      </c>
      <c r="AU287" s="81"/>
      <c r="AV287" s="81"/>
      <c r="AW287" s="81"/>
      <c r="AX287" s="81"/>
      <c r="AY287" s="81"/>
      <c r="AZ287" s="81"/>
      <c r="BA287" s="81"/>
      <c r="BB287" s="81"/>
      <c r="BC287" s="80" t="str">
        <f>REPLACE(INDEX(GroupVertices[Group],MATCH(Edges[[#This Row],[Vertex 1]],GroupVertices[Vertex],0)),1,1,"")</f>
        <v>2</v>
      </c>
      <c r="BD287" s="80" t="str">
        <f>REPLACE(INDEX(GroupVertices[Group],MATCH(Edges[[#This Row],[Vertex 2]],GroupVertices[Vertex],0)),1,1,"")</f>
        <v>2</v>
      </c>
    </row>
    <row r="288" spans="1:56" ht="15">
      <c r="A288" s="66" t="s">
        <v>358</v>
      </c>
      <c r="B288" s="66" t="s">
        <v>647</v>
      </c>
      <c r="C288" s="67"/>
      <c r="D288" s="68"/>
      <c r="E288" s="69"/>
      <c r="F288" s="70"/>
      <c r="G288" s="67"/>
      <c r="H288" s="71"/>
      <c r="I288" s="72"/>
      <c r="J288" s="72"/>
      <c r="K288" s="34" t="s">
        <v>65</v>
      </c>
      <c r="L288" s="79">
        <v>288</v>
      </c>
      <c r="M288" s="79"/>
      <c r="N288" s="74"/>
      <c r="O288" s="81" t="s">
        <v>670</v>
      </c>
      <c r="P288" s="83">
        <v>43661.76834490741</v>
      </c>
      <c r="Q288" s="81" t="s">
        <v>724</v>
      </c>
      <c r="R288" s="81"/>
      <c r="S288" s="81"/>
      <c r="T288" s="81" t="s">
        <v>820</v>
      </c>
      <c r="U288" s="85" t="s">
        <v>879</v>
      </c>
      <c r="V288" s="85" t="s">
        <v>879</v>
      </c>
      <c r="W288" s="83">
        <v>43661.76834490741</v>
      </c>
      <c r="X288" s="87">
        <v>43661</v>
      </c>
      <c r="Y288" s="89" t="s">
        <v>1307</v>
      </c>
      <c r="Z288" s="85" t="s">
        <v>1737</v>
      </c>
      <c r="AA288" s="81"/>
      <c r="AB288" s="81"/>
      <c r="AC288" s="89" t="s">
        <v>2202</v>
      </c>
      <c r="AD288" s="81"/>
      <c r="AE288" s="81" t="b">
        <v>0</v>
      </c>
      <c r="AF288" s="81">
        <v>0</v>
      </c>
      <c r="AG288" s="89" t="s">
        <v>2530</v>
      </c>
      <c r="AH288" s="81" t="b">
        <v>0</v>
      </c>
      <c r="AI288" s="81" t="s">
        <v>2546</v>
      </c>
      <c r="AJ288" s="81"/>
      <c r="AK288" s="89" t="s">
        <v>2530</v>
      </c>
      <c r="AL288" s="81" t="b">
        <v>0</v>
      </c>
      <c r="AM288" s="81">
        <v>103</v>
      </c>
      <c r="AN288" s="89" t="s">
        <v>2512</v>
      </c>
      <c r="AO288" s="81" t="s">
        <v>2559</v>
      </c>
      <c r="AP288" s="81" t="b">
        <v>0</v>
      </c>
      <c r="AQ288" s="89" t="s">
        <v>2512</v>
      </c>
      <c r="AR288" s="81" t="s">
        <v>178</v>
      </c>
      <c r="AS288" s="81">
        <v>0</v>
      </c>
      <c r="AT288" s="81">
        <v>0</v>
      </c>
      <c r="AU288" s="81"/>
      <c r="AV288" s="81"/>
      <c r="AW288" s="81"/>
      <c r="AX288" s="81"/>
      <c r="AY288" s="81"/>
      <c r="AZ288" s="81"/>
      <c r="BA288" s="81"/>
      <c r="BB288" s="81"/>
      <c r="BC288" s="80" t="str">
        <f>REPLACE(INDEX(GroupVertices[Group],MATCH(Edges[[#This Row],[Vertex 1]],GroupVertices[Vertex],0)),1,1,"")</f>
        <v>2</v>
      </c>
      <c r="BD288" s="80" t="str">
        <f>REPLACE(INDEX(GroupVertices[Group],MATCH(Edges[[#This Row],[Vertex 2]],GroupVertices[Vertex],0)),1,1,"")</f>
        <v>2</v>
      </c>
    </row>
    <row r="289" spans="1:56" ht="15">
      <c r="A289" s="66" t="s">
        <v>359</v>
      </c>
      <c r="B289" s="66" t="s">
        <v>359</v>
      </c>
      <c r="C289" s="67"/>
      <c r="D289" s="68"/>
      <c r="E289" s="69"/>
      <c r="F289" s="70"/>
      <c r="G289" s="67"/>
      <c r="H289" s="71"/>
      <c r="I289" s="72"/>
      <c r="J289" s="72"/>
      <c r="K289" s="34" t="s">
        <v>65</v>
      </c>
      <c r="L289" s="79">
        <v>289</v>
      </c>
      <c r="M289" s="79"/>
      <c r="N289" s="74"/>
      <c r="O289" s="81" t="s">
        <v>178</v>
      </c>
      <c r="P289" s="83">
        <v>43661.76856481482</v>
      </c>
      <c r="Q289" s="81" t="s">
        <v>725</v>
      </c>
      <c r="R289" s="81"/>
      <c r="S289" s="81"/>
      <c r="T289" s="81" t="s">
        <v>820</v>
      </c>
      <c r="U289" s="81"/>
      <c r="V289" s="85" t="s">
        <v>1033</v>
      </c>
      <c r="W289" s="83">
        <v>43661.76856481482</v>
      </c>
      <c r="X289" s="87">
        <v>43661</v>
      </c>
      <c r="Y289" s="89" t="s">
        <v>1308</v>
      </c>
      <c r="Z289" s="85" t="s">
        <v>1738</v>
      </c>
      <c r="AA289" s="81"/>
      <c r="AB289" s="81"/>
      <c r="AC289" s="89" t="s">
        <v>2203</v>
      </c>
      <c r="AD289" s="81"/>
      <c r="AE289" s="81" t="b">
        <v>0</v>
      </c>
      <c r="AF289" s="81">
        <v>0</v>
      </c>
      <c r="AG289" s="89" t="s">
        <v>2530</v>
      </c>
      <c r="AH289" s="81" t="b">
        <v>0</v>
      </c>
      <c r="AI289" s="81" t="s">
        <v>2546</v>
      </c>
      <c r="AJ289" s="81"/>
      <c r="AK289" s="89" t="s">
        <v>2530</v>
      </c>
      <c r="AL289" s="81" t="b">
        <v>0</v>
      </c>
      <c r="AM289" s="81">
        <v>0</v>
      </c>
      <c r="AN289" s="89" t="s">
        <v>2530</v>
      </c>
      <c r="AO289" s="81" t="s">
        <v>2560</v>
      </c>
      <c r="AP289" s="81" t="b">
        <v>0</v>
      </c>
      <c r="AQ289" s="89" t="s">
        <v>2203</v>
      </c>
      <c r="AR289" s="81" t="s">
        <v>178</v>
      </c>
      <c r="AS289" s="81">
        <v>0</v>
      </c>
      <c r="AT289" s="81">
        <v>0</v>
      </c>
      <c r="AU289" s="81"/>
      <c r="AV289" s="81"/>
      <c r="AW289" s="81"/>
      <c r="AX289" s="81"/>
      <c r="AY289" s="81"/>
      <c r="AZ289" s="81"/>
      <c r="BA289" s="81"/>
      <c r="BB289" s="81"/>
      <c r="BC289" s="80" t="str">
        <f>REPLACE(INDEX(GroupVertices[Group],MATCH(Edges[[#This Row],[Vertex 1]],GroupVertices[Vertex],0)),1,1,"")</f>
        <v>6</v>
      </c>
      <c r="BD289" s="80" t="str">
        <f>REPLACE(INDEX(GroupVertices[Group],MATCH(Edges[[#This Row],[Vertex 2]],GroupVertices[Vertex],0)),1,1,"")</f>
        <v>6</v>
      </c>
    </row>
    <row r="290" spans="1:56" ht="15">
      <c r="A290" s="66" t="s">
        <v>360</v>
      </c>
      <c r="B290" s="66" t="s">
        <v>577</v>
      </c>
      <c r="C290" s="67"/>
      <c r="D290" s="68"/>
      <c r="E290" s="69"/>
      <c r="F290" s="70"/>
      <c r="G290" s="67"/>
      <c r="H290" s="71"/>
      <c r="I290" s="72"/>
      <c r="J290" s="72"/>
      <c r="K290" s="34" t="s">
        <v>65</v>
      </c>
      <c r="L290" s="79">
        <v>290</v>
      </c>
      <c r="M290" s="79"/>
      <c r="N290" s="74"/>
      <c r="O290" s="81" t="s">
        <v>669</v>
      </c>
      <c r="P290" s="83">
        <v>43661.768692129626</v>
      </c>
      <c r="Q290" s="81" t="s">
        <v>674</v>
      </c>
      <c r="R290" s="81"/>
      <c r="S290" s="81"/>
      <c r="T290" s="81" t="s">
        <v>820</v>
      </c>
      <c r="U290" s="81"/>
      <c r="V290" s="85" t="s">
        <v>1034</v>
      </c>
      <c r="W290" s="83">
        <v>43661.768692129626</v>
      </c>
      <c r="X290" s="87">
        <v>43661</v>
      </c>
      <c r="Y290" s="89" t="s">
        <v>1309</v>
      </c>
      <c r="Z290" s="85" t="s">
        <v>1739</v>
      </c>
      <c r="AA290" s="81"/>
      <c r="AB290" s="81"/>
      <c r="AC290" s="89" t="s">
        <v>2204</v>
      </c>
      <c r="AD290" s="81"/>
      <c r="AE290" s="81" t="b">
        <v>0</v>
      </c>
      <c r="AF290" s="81">
        <v>0</v>
      </c>
      <c r="AG290" s="89" t="s">
        <v>2530</v>
      </c>
      <c r="AH290" s="81" t="b">
        <v>0</v>
      </c>
      <c r="AI290" s="81" t="s">
        <v>2546</v>
      </c>
      <c r="AJ290" s="81"/>
      <c r="AK290" s="89" t="s">
        <v>2530</v>
      </c>
      <c r="AL290" s="81" t="b">
        <v>0</v>
      </c>
      <c r="AM290" s="81">
        <v>231</v>
      </c>
      <c r="AN290" s="89" t="s">
        <v>2443</v>
      </c>
      <c r="AO290" s="81" t="s">
        <v>2559</v>
      </c>
      <c r="AP290" s="81" t="b">
        <v>0</v>
      </c>
      <c r="AQ290" s="89" t="s">
        <v>2443</v>
      </c>
      <c r="AR290" s="81" t="s">
        <v>178</v>
      </c>
      <c r="AS290" s="81">
        <v>0</v>
      </c>
      <c r="AT290" s="81">
        <v>0</v>
      </c>
      <c r="AU290" s="81"/>
      <c r="AV290" s="81"/>
      <c r="AW290" s="81"/>
      <c r="AX290" s="81"/>
      <c r="AY290" s="81"/>
      <c r="AZ290" s="81"/>
      <c r="BA290" s="81"/>
      <c r="BB290" s="81"/>
      <c r="BC290" s="80" t="str">
        <f>REPLACE(INDEX(GroupVertices[Group],MATCH(Edges[[#This Row],[Vertex 1]],GroupVertices[Vertex],0)),1,1,"")</f>
        <v>5</v>
      </c>
      <c r="BD290" s="80" t="str">
        <f>REPLACE(INDEX(GroupVertices[Group],MATCH(Edges[[#This Row],[Vertex 2]],GroupVertices[Vertex],0)),1,1,"")</f>
        <v>5</v>
      </c>
    </row>
    <row r="291" spans="1:56" ht="15">
      <c r="A291" s="66" t="s">
        <v>360</v>
      </c>
      <c r="B291" s="66" t="s">
        <v>629</v>
      </c>
      <c r="C291" s="67"/>
      <c r="D291" s="68"/>
      <c r="E291" s="69"/>
      <c r="F291" s="70"/>
      <c r="G291" s="67"/>
      <c r="H291" s="71"/>
      <c r="I291" s="72"/>
      <c r="J291" s="72"/>
      <c r="K291" s="34" t="s">
        <v>65</v>
      </c>
      <c r="L291" s="79">
        <v>291</v>
      </c>
      <c r="M291" s="79"/>
      <c r="N291" s="74"/>
      <c r="O291" s="81" t="s">
        <v>670</v>
      </c>
      <c r="P291" s="83">
        <v>43661.768692129626</v>
      </c>
      <c r="Q291" s="81" t="s">
        <v>674</v>
      </c>
      <c r="R291" s="81"/>
      <c r="S291" s="81"/>
      <c r="T291" s="81" t="s">
        <v>820</v>
      </c>
      <c r="U291" s="81"/>
      <c r="V291" s="85" t="s">
        <v>1034</v>
      </c>
      <c r="W291" s="83">
        <v>43661.768692129626</v>
      </c>
      <c r="X291" s="87">
        <v>43661</v>
      </c>
      <c r="Y291" s="89" t="s">
        <v>1309</v>
      </c>
      <c r="Z291" s="85" t="s">
        <v>1739</v>
      </c>
      <c r="AA291" s="81"/>
      <c r="AB291" s="81"/>
      <c r="AC291" s="89" t="s">
        <v>2204</v>
      </c>
      <c r="AD291" s="81"/>
      <c r="AE291" s="81" t="b">
        <v>0</v>
      </c>
      <c r="AF291" s="81">
        <v>0</v>
      </c>
      <c r="AG291" s="89" t="s">
        <v>2530</v>
      </c>
      <c r="AH291" s="81" t="b">
        <v>0</v>
      </c>
      <c r="AI291" s="81" t="s">
        <v>2546</v>
      </c>
      <c r="AJ291" s="81"/>
      <c r="AK291" s="89" t="s">
        <v>2530</v>
      </c>
      <c r="AL291" s="81" t="b">
        <v>0</v>
      </c>
      <c r="AM291" s="81">
        <v>231</v>
      </c>
      <c r="AN291" s="89" t="s">
        <v>2443</v>
      </c>
      <c r="AO291" s="81" t="s">
        <v>2559</v>
      </c>
      <c r="AP291" s="81" t="b">
        <v>0</v>
      </c>
      <c r="AQ291" s="89" t="s">
        <v>2443</v>
      </c>
      <c r="AR291" s="81" t="s">
        <v>178</v>
      </c>
      <c r="AS291" s="81">
        <v>0</v>
      </c>
      <c r="AT291" s="81">
        <v>0</v>
      </c>
      <c r="AU291" s="81"/>
      <c r="AV291" s="81"/>
      <c r="AW291" s="81"/>
      <c r="AX291" s="81"/>
      <c r="AY291" s="81"/>
      <c r="AZ291" s="81"/>
      <c r="BA291" s="81"/>
      <c r="BB291" s="81"/>
      <c r="BC291" s="80" t="str">
        <f>REPLACE(INDEX(GroupVertices[Group],MATCH(Edges[[#This Row],[Vertex 1]],GroupVertices[Vertex],0)),1,1,"")</f>
        <v>5</v>
      </c>
      <c r="BD291" s="80" t="str">
        <f>REPLACE(INDEX(GroupVertices[Group],MATCH(Edges[[#This Row],[Vertex 2]],GroupVertices[Vertex],0)),1,1,"")</f>
        <v>5</v>
      </c>
    </row>
    <row r="292" spans="1:56" ht="15">
      <c r="A292" s="66" t="s">
        <v>361</v>
      </c>
      <c r="B292" s="66" t="s">
        <v>601</v>
      </c>
      <c r="C292" s="67"/>
      <c r="D292" s="68"/>
      <c r="E292" s="69"/>
      <c r="F292" s="70"/>
      <c r="G292" s="67"/>
      <c r="H292" s="71"/>
      <c r="I292" s="72"/>
      <c r="J292" s="72"/>
      <c r="K292" s="34" t="s">
        <v>65</v>
      </c>
      <c r="L292" s="79">
        <v>292</v>
      </c>
      <c r="M292" s="79"/>
      <c r="N292" s="74"/>
      <c r="O292" s="81" t="s">
        <v>669</v>
      </c>
      <c r="P292" s="83">
        <v>43661.76871527778</v>
      </c>
      <c r="Q292" s="81" t="s">
        <v>672</v>
      </c>
      <c r="R292" s="81"/>
      <c r="S292" s="81"/>
      <c r="T292" s="81" t="s">
        <v>820</v>
      </c>
      <c r="U292" s="81"/>
      <c r="V292" s="85" t="s">
        <v>1035</v>
      </c>
      <c r="W292" s="83">
        <v>43661.76871527778</v>
      </c>
      <c r="X292" s="87">
        <v>43661</v>
      </c>
      <c r="Y292" s="89" t="s">
        <v>1310</v>
      </c>
      <c r="Z292" s="85" t="s">
        <v>1740</v>
      </c>
      <c r="AA292" s="81"/>
      <c r="AB292" s="81"/>
      <c r="AC292" s="89" t="s">
        <v>2205</v>
      </c>
      <c r="AD292" s="81"/>
      <c r="AE292" s="81" t="b">
        <v>0</v>
      </c>
      <c r="AF292" s="81">
        <v>0</v>
      </c>
      <c r="AG292" s="89" t="s">
        <v>2530</v>
      </c>
      <c r="AH292" s="81" t="b">
        <v>0</v>
      </c>
      <c r="AI292" s="81" t="s">
        <v>2546</v>
      </c>
      <c r="AJ292" s="81"/>
      <c r="AK292" s="89" t="s">
        <v>2530</v>
      </c>
      <c r="AL292" s="81" t="b">
        <v>0</v>
      </c>
      <c r="AM292" s="81">
        <v>418</v>
      </c>
      <c r="AN292" s="89" t="s">
        <v>2487</v>
      </c>
      <c r="AO292" s="81" t="s">
        <v>2560</v>
      </c>
      <c r="AP292" s="81" t="b">
        <v>0</v>
      </c>
      <c r="AQ292" s="89" t="s">
        <v>2487</v>
      </c>
      <c r="AR292" s="81" t="s">
        <v>178</v>
      </c>
      <c r="AS292" s="81">
        <v>0</v>
      </c>
      <c r="AT292" s="81">
        <v>0</v>
      </c>
      <c r="AU292" s="81"/>
      <c r="AV292" s="81"/>
      <c r="AW292" s="81"/>
      <c r="AX292" s="81"/>
      <c r="AY292" s="81"/>
      <c r="AZ292" s="81"/>
      <c r="BA292" s="81"/>
      <c r="BB292" s="81"/>
      <c r="BC292" s="80" t="str">
        <f>REPLACE(INDEX(GroupVertices[Group],MATCH(Edges[[#This Row],[Vertex 1]],GroupVertices[Vertex],0)),1,1,"")</f>
        <v>7</v>
      </c>
      <c r="BD292" s="80" t="str">
        <f>REPLACE(INDEX(GroupVertices[Group],MATCH(Edges[[#This Row],[Vertex 2]],GroupVertices[Vertex],0)),1,1,"")</f>
        <v>7</v>
      </c>
    </row>
    <row r="293" spans="1:56" ht="15">
      <c r="A293" s="66" t="s">
        <v>361</v>
      </c>
      <c r="B293" s="66" t="s">
        <v>626</v>
      </c>
      <c r="C293" s="67"/>
      <c r="D293" s="68"/>
      <c r="E293" s="69"/>
      <c r="F293" s="70"/>
      <c r="G293" s="67"/>
      <c r="H293" s="71"/>
      <c r="I293" s="72"/>
      <c r="J293" s="72"/>
      <c r="K293" s="34" t="s">
        <v>65</v>
      </c>
      <c r="L293" s="79">
        <v>293</v>
      </c>
      <c r="M293" s="79"/>
      <c r="N293" s="74"/>
      <c r="O293" s="81" t="s">
        <v>670</v>
      </c>
      <c r="P293" s="83">
        <v>43661.76871527778</v>
      </c>
      <c r="Q293" s="81" t="s">
        <v>672</v>
      </c>
      <c r="R293" s="81"/>
      <c r="S293" s="81"/>
      <c r="T293" s="81" t="s">
        <v>820</v>
      </c>
      <c r="U293" s="81"/>
      <c r="V293" s="85" t="s">
        <v>1035</v>
      </c>
      <c r="W293" s="83">
        <v>43661.76871527778</v>
      </c>
      <c r="X293" s="87">
        <v>43661</v>
      </c>
      <c r="Y293" s="89" t="s">
        <v>1310</v>
      </c>
      <c r="Z293" s="85" t="s">
        <v>1740</v>
      </c>
      <c r="AA293" s="81"/>
      <c r="AB293" s="81"/>
      <c r="AC293" s="89" t="s">
        <v>2205</v>
      </c>
      <c r="AD293" s="81"/>
      <c r="AE293" s="81" t="b">
        <v>0</v>
      </c>
      <c r="AF293" s="81">
        <v>0</v>
      </c>
      <c r="AG293" s="89" t="s">
        <v>2530</v>
      </c>
      <c r="AH293" s="81" t="b">
        <v>0</v>
      </c>
      <c r="AI293" s="81" t="s">
        <v>2546</v>
      </c>
      <c r="AJ293" s="81"/>
      <c r="AK293" s="89" t="s">
        <v>2530</v>
      </c>
      <c r="AL293" s="81" t="b">
        <v>0</v>
      </c>
      <c r="AM293" s="81">
        <v>418</v>
      </c>
      <c r="AN293" s="89" t="s">
        <v>2487</v>
      </c>
      <c r="AO293" s="81" t="s">
        <v>2560</v>
      </c>
      <c r="AP293" s="81" t="b">
        <v>0</v>
      </c>
      <c r="AQ293" s="89" t="s">
        <v>2487</v>
      </c>
      <c r="AR293" s="81" t="s">
        <v>178</v>
      </c>
      <c r="AS293" s="81">
        <v>0</v>
      </c>
      <c r="AT293" s="81">
        <v>0</v>
      </c>
      <c r="AU293" s="81"/>
      <c r="AV293" s="81"/>
      <c r="AW293" s="81"/>
      <c r="AX293" s="81"/>
      <c r="AY293" s="81"/>
      <c r="AZ293" s="81"/>
      <c r="BA293" s="81"/>
      <c r="BB293" s="81"/>
      <c r="BC293" s="80" t="str">
        <f>REPLACE(INDEX(GroupVertices[Group],MATCH(Edges[[#This Row],[Vertex 1]],GroupVertices[Vertex],0)),1,1,"")</f>
        <v>7</v>
      </c>
      <c r="BD293" s="80" t="str">
        <f>REPLACE(INDEX(GroupVertices[Group],MATCH(Edges[[#This Row],[Vertex 2]],GroupVertices[Vertex],0)),1,1,"")</f>
        <v>7</v>
      </c>
    </row>
    <row r="294" spans="1:56" ht="15">
      <c r="A294" s="66" t="s">
        <v>361</v>
      </c>
      <c r="B294" s="66" t="s">
        <v>593</v>
      </c>
      <c r="C294" s="67"/>
      <c r="D294" s="68"/>
      <c r="E294" s="69"/>
      <c r="F294" s="70"/>
      <c r="G294" s="67"/>
      <c r="H294" s="71"/>
      <c r="I294" s="72"/>
      <c r="J294" s="72"/>
      <c r="K294" s="34" t="s">
        <v>65</v>
      </c>
      <c r="L294" s="79">
        <v>294</v>
      </c>
      <c r="M294" s="79"/>
      <c r="N294" s="74"/>
      <c r="O294" s="81" t="s">
        <v>670</v>
      </c>
      <c r="P294" s="83">
        <v>43661.76871527778</v>
      </c>
      <c r="Q294" s="81" t="s">
        <v>672</v>
      </c>
      <c r="R294" s="81"/>
      <c r="S294" s="81"/>
      <c r="T294" s="81" t="s">
        <v>820</v>
      </c>
      <c r="U294" s="81"/>
      <c r="V294" s="85" t="s">
        <v>1035</v>
      </c>
      <c r="W294" s="83">
        <v>43661.76871527778</v>
      </c>
      <c r="X294" s="87">
        <v>43661</v>
      </c>
      <c r="Y294" s="89" t="s">
        <v>1310</v>
      </c>
      <c r="Z294" s="85" t="s">
        <v>1740</v>
      </c>
      <c r="AA294" s="81"/>
      <c r="AB294" s="81"/>
      <c r="AC294" s="89" t="s">
        <v>2205</v>
      </c>
      <c r="AD294" s="81"/>
      <c r="AE294" s="81" t="b">
        <v>0</v>
      </c>
      <c r="AF294" s="81">
        <v>0</v>
      </c>
      <c r="AG294" s="89" t="s">
        <v>2530</v>
      </c>
      <c r="AH294" s="81" t="b">
        <v>0</v>
      </c>
      <c r="AI294" s="81" t="s">
        <v>2546</v>
      </c>
      <c r="AJ294" s="81"/>
      <c r="AK294" s="89" t="s">
        <v>2530</v>
      </c>
      <c r="AL294" s="81" t="b">
        <v>0</v>
      </c>
      <c r="AM294" s="81">
        <v>418</v>
      </c>
      <c r="AN294" s="89" t="s">
        <v>2487</v>
      </c>
      <c r="AO294" s="81" t="s">
        <v>2560</v>
      </c>
      <c r="AP294" s="81" t="b">
        <v>0</v>
      </c>
      <c r="AQ294" s="89" t="s">
        <v>2487</v>
      </c>
      <c r="AR294" s="81" t="s">
        <v>178</v>
      </c>
      <c r="AS294" s="81">
        <v>0</v>
      </c>
      <c r="AT294" s="81">
        <v>0</v>
      </c>
      <c r="AU294" s="81"/>
      <c r="AV294" s="81"/>
      <c r="AW294" s="81"/>
      <c r="AX294" s="81"/>
      <c r="AY294" s="81"/>
      <c r="AZ294" s="81"/>
      <c r="BA294" s="81"/>
      <c r="BB294" s="81"/>
      <c r="BC294" s="80" t="str">
        <f>REPLACE(INDEX(GroupVertices[Group],MATCH(Edges[[#This Row],[Vertex 1]],GroupVertices[Vertex],0)),1,1,"")</f>
        <v>7</v>
      </c>
      <c r="BD294" s="80" t="str">
        <f>REPLACE(INDEX(GroupVertices[Group],MATCH(Edges[[#This Row],[Vertex 2]],GroupVertices[Vertex],0)),1,1,"")</f>
        <v>1</v>
      </c>
    </row>
    <row r="295" spans="1:56" ht="15">
      <c r="A295" s="66" t="s">
        <v>361</v>
      </c>
      <c r="B295" s="66" t="s">
        <v>627</v>
      </c>
      <c r="C295" s="67"/>
      <c r="D295" s="68"/>
      <c r="E295" s="69"/>
      <c r="F295" s="70"/>
      <c r="G295" s="67"/>
      <c r="H295" s="71"/>
      <c r="I295" s="72"/>
      <c r="J295" s="72"/>
      <c r="K295" s="34" t="s">
        <v>65</v>
      </c>
      <c r="L295" s="79">
        <v>295</v>
      </c>
      <c r="M295" s="79"/>
      <c r="N295" s="74"/>
      <c r="O295" s="81" t="s">
        <v>670</v>
      </c>
      <c r="P295" s="83">
        <v>43661.76871527778</v>
      </c>
      <c r="Q295" s="81" t="s">
        <v>672</v>
      </c>
      <c r="R295" s="81"/>
      <c r="S295" s="81"/>
      <c r="T295" s="81" t="s">
        <v>820</v>
      </c>
      <c r="U295" s="81"/>
      <c r="V295" s="85" t="s">
        <v>1035</v>
      </c>
      <c r="W295" s="83">
        <v>43661.76871527778</v>
      </c>
      <c r="X295" s="87">
        <v>43661</v>
      </c>
      <c r="Y295" s="89" t="s">
        <v>1310</v>
      </c>
      <c r="Z295" s="85" t="s">
        <v>1740</v>
      </c>
      <c r="AA295" s="81"/>
      <c r="AB295" s="81"/>
      <c r="AC295" s="89" t="s">
        <v>2205</v>
      </c>
      <c r="AD295" s="81"/>
      <c r="AE295" s="81" t="b">
        <v>0</v>
      </c>
      <c r="AF295" s="81">
        <v>0</v>
      </c>
      <c r="AG295" s="89" t="s">
        <v>2530</v>
      </c>
      <c r="AH295" s="81" t="b">
        <v>0</v>
      </c>
      <c r="AI295" s="81" t="s">
        <v>2546</v>
      </c>
      <c r="AJ295" s="81"/>
      <c r="AK295" s="89" t="s">
        <v>2530</v>
      </c>
      <c r="AL295" s="81" t="b">
        <v>0</v>
      </c>
      <c r="AM295" s="81">
        <v>418</v>
      </c>
      <c r="AN295" s="89" t="s">
        <v>2487</v>
      </c>
      <c r="AO295" s="81" t="s">
        <v>2560</v>
      </c>
      <c r="AP295" s="81" t="b">
        <v>0</v>
      </c>
      <c r="AQ295" s="89" t="s">
        <v>2487</v>
      </c>
      <c r="AR295" s="81" t="s">
        <v>178</v>
      </c>
      <c r="AS295" s="81">
        <v>0</v>
      </c>
      <c r="AT295" s="81">
        <v>0</v>
      </c>
      <c r="AU295" s="81"/>
      <c r="AV295" s="81"/>
      <c r="AW295" s="81"/>
      <c r="AX295" s="81"/>
      <c r="AY295" s="81"/>
      <c r="AZ295" s="81"/>
      <c r="BA295" s="81"/>
      <c r="BB295" s="81"/>
      <c r="BC295" s="80" t="str">
        <f>REPLACE(INDEX(GroupVertices[Group],MATCH(Edges[[#This Row],[Vertex 1]],GroupVertices[Vertex],0)),1,1,"")</f>
        <v>7</v>
      </c>
      <c r="BD295" s="80" t="str">
        <f>REPLACE(INDEX(GroupVertices[Group],MATCH(Edges[[#This Row],[Vertex 2]],GroupVertices[Vertex],0)),1,1,"")</f>
        <v>7</v>
      </c>
    </row>
    <row r="296" spans="1:56" ht="15">
      <c r="A296" s="66" t="s">
        <v>362</v>
      </c>
      <c r="B296" s="66" t="s">
        <v>594</v>
      </c>
      <c r="C296" s="67"/>
      <c r="D296" s="68"/>
      <c r="E296" s="69"/>
      <c r="F296" s="70"/>
      <c r="G296" s="67"/>
      <c r="H296" s="71"/>
      <c r="I296" s="72"/>
      <c r="J296" s="72"/>
      <c r="K296" s="34" t="s">
        <v>65</v>
      </c>
      <c r="L296" s="79">
        <v>296</v>
      </c>
      <c r="M296" s="79"/>
      <c r="N296" s="74"/>
      <c r="O296" s="81" t="s">
        <v>669</v>
      </c>
      <c r="P296" s="83">
        <v>43661.76876157407</v>
      </c>
      <c r="Q296" s="81" t="s">
        <v>724</v>
      </c>
      <c r="R296" s="81"/>
      <c r="S296" s="81"/>
      <c r="T296" s="81" t="s">
        <v>820</v>
      </c>
      <c r="U296" s="85" t="s">
        <v>879</v>
      </c>
      <c r="V296" s="85" t="s">
        <v>879</v>
      </c>
      <c r="W296" s="83">
        <v>43661.76876157407</v>
      </c>
      <c r="X296" s="87">
        <v>43661</v>
      </c>
      <c r="Y296" s="89" t="s">
        <v>1311</v>
      </c>
      <c r="Z296" s="85" t="s">
        <v>1741</v>
      </c>
      <c r="AA296" s="81"/>
      <c r="AB296" s="81"/>
      <c r="AC296" s="89" t="s">
        <v>2206</v>
      </c>
      <c r="AD296" s="81"/>
      <c r="AE296" s="81" t="b">
        <v>0</v>
      </c>
      <c r="AF296" s="81">
        <v>0</v>
      </c>
      <c r="AG296" s="89" t="s">
        <v>2530</v>
      </c>
      <c r="AH296" s="81" t="b">
        <v>0</v>
      </c>
      <c r="AI296" s="81" t="s">
        <v>2546</v>
      </c>
      <c r="AJ296" s="81"/>
      <c r="AK296" s="89" t="s">
        <v>2530</v>
      </c>
      <c r="AL296" s="81" t="b">
        <v>0</v>
      </c>
      <c r="AM296" s="81">
        <v>103</v>
      </c>
      <c r="AN296" s="89" t="s">
        <v>2512</v>
      </c>
      <c r="AO296" s="81" t="s">
        <v>2559</v>
      </c>
      <c r="AP296" s="81" t="b">
        <v>0</v>
      </c>
      <c r="AQ296" s="89" t="s">
        <v>2512</v>
      </c>
      <c r="AR296" s="81" t="s">
        <v>178</v>
      </c>
      <c r="AS296" s="81">
        <v>0</v>
      </c>
      <c r="AT296" s="81">
        <v>0</v>
      </c>
      <c r="AU296" s="81"/>
      <c r="AV296" s="81"/>
      <c r="AW296" s="81"/>
      <c r="AX296" s="81"/>
      <c r="AY296" s="81"/>
      <c r="AZ296" s="81"/>
      <c r="BA296" s="81"/>
      <c r="BB296" s="81"/>
      <c r="BC296" s="80" t="str">
        <f>REPLACE(INDEX(GroupVertices[Group],MATCH(Edges[[#This Row],[Vertex 1]],GroupVertices[Vertex],0)),1,1,"")</f>
        <v>2</v>
      </c>
      <c r="BD296" s="80" t="str">
        <f>REPLACE(INDEX(GroupVertices[Group],MATCH(Edges[[#This Row],[Vertex 2]],GroupVertices[Vertex],0)),1,1,"")</f>
        <v>2</v>
      </c>
    </row>
    <row r="297" spans="1:56" ht="15">
      <c r="A297" s="66" t="s">
        <v>362</v>
      </c>
      <c r="B297" s="66" t="s">
        <v>622</v>
      </c>
      <c r="C297" s="67"/>
      <c r="D297" s="68"/>
      <c r="E297" s="69"/>
      <c r="F297" s="70"/>
      <c r="G297" s="67"/>
      <c r="H297" s="71"/>
      <c r="I297" s="72"/>
      <c r="J297" s="72"/>
      <c r="K297" s="34" t="s">
        <v>65</v>
      </c>
      <c r="L297" s="79">
        <v>297</v>
      </c>
      <c r="M297" s="79"/>
      <c r="N297" s="74"/>
      <c r="O297" s="81" t="s">
        <v>670</v>
      </c>
      <c r="P297" s="83">
        <v>43661.76876157407</v>
      </c>
      <c r="Q297" s="81" t="s">
        <v>724</v>
      </c>
      <c r="R297" s="81"/>
      <c r="S297" s="81"/>
      <c r="T297" s="81" t="s">
        <v>820</v>
      </c>
      <c r="U297" s="85" t="s">
        <v>879</v>
      </c>
      <c r="V297" s="85" t="s">
        <v>879</v>
      </c>
      <c r="W297" s="83">
        <v>43661.76876157407</v>
      </c>
      <c r="X297" s="87">
        <v>43661</v>
      </c>
      <c r="Y297" s="89" t="s">
        <v>1311</v>
      </c>
      <c r="Z297" s="85" t="s">
        <v>1741</v>
      </c>
      <c r="AA297" s="81"/>
      <c r="AB297" s="81"/>
      <c r="AC297" s="89" t="s">
        <v>2206</v>
      </c>
      <c r="AD297" s="81"/>
      <c r="AE297" s="81" t="b">
        <v>0</v>
      </c>
      <c r="AF297" s="81">
        <v>0</v>
      </c>
      <c r="AG297" s="89" t="s">
        <v>2530</v>
      </c>
      <c r="AH297" s="81" t="b">
        <v>0</v>
      </c>
      <c r="AI297" s="81" t="s">
        <v>2546</v>
      </c>
      <c r="AJ297" s="81"/>
      <c r="AK297" s="89" t="s">
        <v>2530</v>
      </c>
      <c r="AL297" s="81" t="b">
        <v>0</v>
      </c>
      <c r="AM297" s="81">
        <v>103</v>
      </c>
      <c r="AN297" s="89" t="s">
        <v>2512</v>
      </c>
      <c r="AO297" s="81" t="s">
        <v>2559</v>
      </c>
      <c r="AP297" s="81" t="b">
        <v>0</v>
      </c>
      <c r="AQ297" s="89" t="s">
        <v>2512</v>
      </c>
      <c r="AR297" s="81" t="s">
        <v>178</v>
      </c>
      <c r="AS297" s="81">
        <v>0</v>
      </c>
      <c r="AT297" s="81">
        <v>0</v>
      </c>
      <c r="AU297" s="81"/>
      <c r="AV297" s="81"/>
      <c r="AW297" s="81"/>
      <c r="AX297" s="81"/>
      <c r="AY297" s="81"/>
      <c r="AZ297" s="81"/>
      <c r="BA297" s="81"/>
      <c r="BB297" s="81"/>
      <c r="BC297" s="80" t="str">
        <f>REPLACE(INDEX(GroupVertices[Group],MATCH(Edges[[#This Row],[Vertex 1]],GroupVertices[Vertex],0)),1,1,"")</f>
        <v>2</v>
      </c>
      <c r="BD297" s="80" t="str">
        <f>REPLACE(INDEX(GroupVertices[Group],MATCH(Edges[[#This Row],[Vertex 2]],GroupVertices[Vertex],0)),1,1,"")</f>
        <v>2</v>
      </c>
    </row>
    <row r="298" spans="1:56" ht="15">
      <c r="A298" s="66" t="s">
        <v>362</v>
      </c>
      <c r="B298" s="66" t="s">
        <v>647</v>
      </c>
      <c r="C298" s="67"/>
      <c r="D298" s="68"/>
      <c r="E298" s="69"/>
      <c r="F298" s="70"/>
      <c r="G298" s="67"/>
      <c r="H298" s="71"/>
      <c r="I298" s="72"/>
      <c r="J298" s="72"/>
      <c r="K298" s="34" t="s">
        <v>65</v>
      </c>
      <c r="L298" s="79">
        <v>298</v>
      </c>
      <c r="M298" s="79"/>
      <c r="N298" s="74"/>
      <c r="O298" s="81" t="s">
        <v>670</v>
      </c>
      <c r="P298" s="83">
        <v>43661.76876157407</v>
      </c>
      <c r="Q298" s="81" t="s">
        <v>724</v>
      </c>
      <c r="R298" s="81"/>
      <c r="S298" s="81"/>
      <c r="T298" s="81" t="s">
        <v>820</v>
      </c>
      <c r="U298" s="85" t="s">
        <v>879</v>
      </c>
      <c r="V298" s="85" t="s">
        <v>879</v>
      </c>
      <c r="W298" s="83">
        <v>43661.76876157407</v>
      </c>
      <c r="X298" s="87">
        <v>43661</v>
      </c>
      <c r="Y298" s="89" t="s">
        <v>1311</v>
      </c>
      <c r="Z298" s="85" t="s">
        <v>1741</v>
      </c>
      <c r="AA298" s="81"/>
      <c r="AB298" s="81"/>
      <c r="AC298" s="89" t="s">
        <v>2206</v>
      </c>
      <c r="AD298" s="81"/>
      <c r="AE298" s="81" t="b">
        <v>0</v>
      </c>
      <c r="AF298" s="81">
        <v>0</v>
      </c>
      <c r="AG298" s="89" t="s">
        <v>2530</v>
      </c>
      <c r="AH298" s="81" t="b">
        <v>0</v>
      </c>
      <c r="AI298" s="81" t="s">
        <v>2546</v>
      </c>
      <c r="AJ298" s="81"/>
      <c r="AK298" s="89" t="s">
        <v>2530</v>
      </c>
      <c r="AL298" s="81" t="b">
        <v>0</v>
      </c>
      <c r="AM298" s="81">
        <v>103</v>
      </c>
      <c r="AN298" s="89" t="s">
        <v>2512</v>
      </c>
      <c r="AO298" s="81" t="s">
        <v>2559</v>
      </c>
      <c r="AP298" s="81" t="b">
        <v>0</v>
      </c>
      <c r="AQ298" s="89" t="s">
        <v>2512</v>
      </c>
      <c r="AR298" s="81" t="s">
        <v>178</v>
      </c>
      <c r="AS298" s="81">
        <v>0</v>
      </c>
      <c r="AT298" s="81">
        <v>0</v>
      </c>
      <c r="AU298" s="81"/>
      <c r="AV298" s="81"/>
      <c r="AW298" s="81"/>
      <c r="AX298" s="81"/>
      <c r="AY298" s="81"/>
      <c r="AZ298" s="81"/>
      <c r="BA298" s="81"/>
      <c r="BB298" s="81"/>
      <c r="BC298" s="80" t="str">
        <f>REPLACE(INDEX(GroupVertices[Group],MATCH(Edges[[#This Row],[Vertex 1]],GroupVertices[Vertex],0)),1,1,"")</f>
        <v>2</v>
      </c>
      <c r="BD298" s="80" t="str">
        <f>REPLACE(INDEX(GroupVertices[Group],MATCH(Edges[[#This Row],[Vertex 2]],GroupVertices[Vertex],0)),1,1,"")</f>
        <v>2</v>
      </c>
    </row>
    <row r="299" spans="1:56" ht="15">
      <c r="A299" s="66" t="s">
        <v>363</v>
      </c>
      <c r="B299" s="66" t="s">
        <v>594</v>
      </c>
      <c r="C299" s="67"/>
      <c r="D299" s="68"/>
      <c r="E299" s="69"/>
      <c r="F299" s="70"/>
      <c r="G299" s="67"/>
      <c r="H299" s="71"/>
      <c r="I299" s="72"/>
      <c r="J299" s="72"/>
      <c r="K299" s="34" t="s">
        <v>65</v>
      </c>
      <c r="L299" s="79">
        <v>299</v>
      </c>
      <c r="M299" s="79"/>
      <c r="N299" s="74"/>
      <c r="O299" s="81" t="s">
        <v>669</v>
      </c>
      <c r="P299" s="83">
        <v>43661.76878472222</v>
      </c>
      <c r="Q299" s="81" t="s">
        <v>724</v>
      </c>
      <c r="R299" s="81"/>
      <c r="S299" s="81"/>
      <c r="T299" s="81" t="s">
        <v>820</v>
      </c>
      <c r="U299" s="85" t="s">
        <v>879</v>
      </c>
      <c r="V299" s="85" t="s">
        <v>879</v>
      </c>
      <c r="W299" s="83">
        <v>43661.76878472222</v>
      </c>
      <c r="X299" s="87">
        <v>43661</v>
      </c>
      <c r="Y299" s="89" t="s">
        <v>1312</v>
      </c>
      <c r="Z299" s="85" t="s">
        <v>1742</v>
      </c>
      <c r="AA299" s="81"/>
      <c r="AB299" s="81"/>
      <c r="AC299" s="89" t="s">
        <v>2207</v>
      </c>
      <c r="AD299" s="81"/>
      <c r="AE299" s="81" t="b">
        <v>0</v>
      </c>
      <c r="AF299" s="81">
        <v>0</v>
      </c>
      <c r="AG299" s="89" t="s">
        <v>2530</v>
      </c>
      <c r="AH299" s="81" t="b">
        <v>0</v>
      </c>
      <c r="AI299" s="81" t="s">
        <v>2546</v>
      </c>
      <c r="AJ299" s="81"/>
      <c r="AK299" s="89" t="s">
        <v>2530</v>
      </c>
      <c r="AL299" s="81" t="b">
        <v>0</v>
      </c>
      <c r="AM299" s="81">
        <v>103</v>
      </c>
      <c r="AN299" s="89" t="s">
        <v>2512</v>
      </c>
      <c r="AO299" s="81" t="s">
        <v>2562</v>
      </c>
      <c r="AP299" s="81" t="b">
        <v>0</v>
      </c>
      <c r="AQ299" s="89" t="s">
        <v>2512</v>
      </c>
      <c r="AR299" s="81" t="s">
        <v>178</v>
      </c>
      <c r="AS299" s="81">
        <v>0</v>
      </c>
      <c r="AT299" s="81">
        <v>0</v>
      </c>
      <c r="AU299" s="81"/>
      <c r="AV299" s="81"/>
      <c r="AW299" s="81"/>
      <c r="AX299" s="81"/>
      <c r="AY299" s="81"/>
      <c r="AZ299" s="81"/>
      <c r="BA299" s="81"/>
      <c r="BB299" s="81"/>
      <c r="BC299" s="80" t="str">
        <f>REPLACE(INDEX(GroupVertices[Group],MATCH(Edges[[#This Row],[Vertex 1]],GroupVertices[Vertex],0)),1,1,"")</f>
        <v>2</v>
      </c>
      <c r="BD299" s="80" t="str">
        <f>REPLACE(INDEX(GroupVertices[Group],MATCH(Edges[[#This Row],[Vertex 2]],GroupVertices[Vertex],0)),1,1,"")</f>
        <v>2</v>
      </c>
    </row>
    <row r="300" spans="1:56" ht="15">
      <c r="A300" s="66" t="s">
        <v>363</v>
      </c>
      <c r="B300" s="66" t="s">
        <v>622</v>
      </c>
      <c r="C300" s="67"/>
      <c r="D300" s="68"/>
      <c r="E300" s="69"/>
      <c r="F300" s="70"/>
      <c r="G300" s="67"/>
      <c r="H300" s="71"/>
      <c r="I300" s="72"/>
      <c r="J300" s="72"/>
      <c r="K300" s="34" t="s">
        <v>65</v>
      </c>
      <c r="L300" s="79">
        <v>300</v>
      </c>
      <c r="M300" s="79"/>
      <c r="N300" s="74"/>
      <c r="O300" s="81" t="s">
        <v>670</v>
      </c>
      <c r="P300" s="83">
        <v>43661.76878472222</v>
      </c>
      <c r="Q300" s="81" t="s">
        <v>724</v>
      </c>
      <c r="R300" s="81"/>
      <c r="S300" s="81"/>
      <c r="T300" s="81" t="s">
        <v>820</v>
      </c>
      <c r="U300" s="85" t="s">
        <v>879</v>
      </c>
      <c r="V300" s="85" t="s">
        <v>879</v>
      </c>
      <c r="W300" s="83">
        <v>43661.76878472222</v>
      </c>
      <c r="X300" s="87">
        <v>43661</v>
      </c>
      <c r="Y300" s="89" t="s">
        <v>1312</v>
      </c>
      <c r="Z300" s="85" t="s">
        <v>1742</v>
      </c>
      <c r="AA300" s="81"/>
      <c r="AB300" s="81"/>
      <c r="AC300" s="89" t="s">
        <v>2207</v>
      </c>
      <c r="AD300" s="81"/>
      <c r="AE300" s="81" t="b">
        <v>0</v>
      </c>
      <c r="AF300" s="81">
        <v>0</v>
      </c>
      <c r="AG300" s="89" t="s">
        <v>2530</v>
      </c>
      <c r="AH300" s="81" t="b">
        <v>0</v>
      </c>
      <c r="AI300" s="81" t="s">
        <v>2546</v>
      </c>
      <c r="AJ300" s="81"/>
      <c r="AK300" s="89" t="s">
        <v>2530</v>
      </c>
      <c r="AL300" s="81" t="b">
        <v>0</v>
      </c>
      <c r="AM300" s="81">
        <v>103</v>
      </c>
      <c r="AN300" s="89" t="s">
        <v>2512</v>
      </c>
      <c r="AO300" s="81" t="s">
        <v>2562</v>
      </c>
      <c r="AP300" s="81" t="b">
        <v>0</v>
      </c>
      <c r="AQ300" s="89" t="s">
        <v>2512</v>
      </c>
      <c r="AR300" s="81" t="s">
        <v>178</v>
      </c>
      <c r="AS300" s="81">
        <v>0</v>
      </c>
      <c r="AT300" s="81">
        <v>0</v>
      </c>
      <c r="AU300" s="81"/>
      <c r="AV300" s="81"/>
      <c r="AW300" s="81"/>
      <c r="AX300" s="81"/>
      <c r="AY300" s="81"/>
      <c r="AZ300" s="81"/>
      <c r="BA300" s="81"/>
      <c r="BB300" s="81"/>
      <c r="BC300" s="80" t="str">
        <f>REPLACE(INDEX(GroupVertices[Group],MATCH(Edges[[#This Row],[Vertex 1]],GroupVertices[Vertex],0)),1,1,"")</f>
        <v>2</v>
      </c>
      <c r="BD300" s="80" t="str">
        <f>REPLACE(INDEX(GroupVertices[Group],MATCH(Edges[[#This Row],[Vertex 2]],GroupVertices[Vertex],0)),1,1,"")</f>
        <v>2</v>
      </c>
    </row>
    <row r="301" spans="1:56" ht="15">
      <c r="A301" s="66" t="s">
        <v>363</v>
      </c>
      <c r="B301" s="66" t="s">
        <v>647</v>
      </c>
      <c r="C301" s="67"/>
      <c r="D301" s="68"/>
      <c r="E301" s="69"/>
      <c r="F301" s="70"/>
      <c r="G301" s="67"/>
      <c r="H301" s="71"/>
      <c r="I301" s="72"/>
      <c r="J301" s="72"/>
      <c r="K301" s="34" t="s">
        <v>65</v>
      </c>
      <c r="L301" s="79">
        <v>301</v>
      </c>
      <c r="M301" s="79"/>
      <c r="N301" s="74"/>
      <c r="O301" s="81" t="s">
        <v>670</v>
      </c>
      <c r="P301" s="83">
        <v>43661.76878472222</v>
      </c>
      <c r="Q301" s="81" t="s">
        <v>724</v>
      </c>
      <c r="R301" s="81"/>
      <c r="S301" s="81"/>
      <c r="T301" s="81" t="s">
        <v>820</v>
      </c>
      <c r="U301" s="85" t="s">
        <v>879</v>
      </c>
      <c r="V301" s="85" t="s">
        <v>879</v>
      </c>
      <c r="W301" s="83">
        <v>43661.76878472222</v>
      </c>
      <c r="X301" s="87">
        <v>43661</v>
      </c>
      <c r="Y301" s="89" t="s">
        <v>1312</v>
      </c>
      <c r="Z301" s="85" t="s">
        <v>1742</v>
      </c>
      <c r="AA301" s="81"/>
      <c r="AB301" s="81"/>
      <c r="AC301" s="89" t="s">
        <v>2207</v>
      </c>
      <c r="AD301" s="81"/>
      <c r="AE301" s="81" t="b">
        <v>0</v>
      </c>
      <c r="AF301" s="81">
        <v>0</v>
      </c>
      <c r="AG301" s="89" t="s">
        <v>2530</v>
      </c>
      <c r="AH301" s="81" t="b">
        <v>0</v>
      </c>
      <c r="AI301" s="81" t="s">
        <v>2546</v>
      </c>
      <c r="AJ301" s="81"/>
      <c r="AK301" s="89" t="s">
        <v>2530</v>
      </c>
      <c r="AL301" s="81" t="b">
        <v>0</v>
      </c>
      <c r="AM301" s="81">
        <v>103</v>
      </c>
      <c r="AN301" s="89" t="s">
        <v>2512</v>
      </c>
      <c r="AO301" s="81" t="s">
        <v>2562</v>
      </c>
      <c r="AP301" s="81" t="b">
        <v>0</v>
      </c>
      <c r="AQ301" s="89" t="s">
        <v>2512</v>
      </c>
      <c r="AR301" s="81" t="s">
        <v>178</v>
      </c>
      <c r="AS301" s="81">
        <v>0</v>
      </c>
      <c r="AT301" s="81">
        <v>0</v>
      </c>
      <c r="AU301" s="81"/>
      <c r="AV301" s="81"/>
      <c r="AW301" s="81"/>
      <c r="AX301" s="81"/>
      <c r="AY301" s="81"/>
      <c r="AZ301" s="81"/>
      <c r="BA301" s="81"/>
      <c r="BB301" s="81"/>
      <c r="BC301" s="80" t="str">
        <f>REPLACE(INDEX(GroupVertices[Group],MATCH(Edges[[#This Row],[Vertex 1]],GroupVertices[Vertex],0)),1,1,"")</f>
        <v>2</v>
      </c>
      <c r="BD301" s="80" t="str">
        <f>REPLACE(INDEX(GroupVertices[Group],MATCH(Edges[[#This Row],[Vertex 2]],GroupVertices[Vertex],0)),1,1,"")</f>
        <v>2</v>
      </c>
    </row>
    <row r="302" spans="1:56" ht="15">
      <c r="A302" s="66" t="s">
        <v>364</v>
      </c>
      <c r="B302" s="66" t="s">
        <v>622</v>
      </c>
      <c r="C302" s="67"/>
      <c r="D302" s="68"/>
      <c r="E302" s="69"/>
      <c r="F302" s="70"/>
      <c r="G302" s="67"/>
      <c r="H302" s="71"/>
      <c r="I302" s="72"/>
      <c r="J302" s="72"/>
      <c r="K302" s="34" t="s">
        <v>65</v>
      </c>
      <c r="L302" s="79">
        <v>302</v>
      </c>
      <c r="M302" s="79"/>
      <c r="N302" s="74"/>
      <c r="O302" s="81" t="s">
        <v>669</v>
      </c>
      <c r="P302" s="83">
        <v>43661.76892361111</v>
      </c>
      <c r="Q302" s="81" t="s">
        <v>681</v>
      </c>
      <c r="R302" s="81"/>
      <c r="S302" s="81"/>
      <c r="T302" s="81" t="s">
        <v>820</v>
      </c>
      <c r="U302" s="85" t="s">
        <v>866</v>
      </c>
      <c r="V302" s="85" t="s">
        <v>866</v>
      </c>
      <c r="W302" s="83">
        <v>43661.76892361111</v>
      </c>
      <c r="X302" s="87">
        <v>43661</v>
      </c>
      <c r="Y302" s="89" t="s">
        <v>1313</v>
      </c>
      <c r="Z302" s="85" t="s">
        <v>1743</v>
      </c>
      <c r="AA302" s="81"/>
      <c r="AB302" s="81"/>
      <c r="AC302" s="89" t="s">
        <v>2208</v>
      </c>
      <c r="AD302" s="81"/>
      <c r="AE302" s="81" t="b">
        <v>0</v>
      </c>
      <c r="AF302" s="81">
        <v>0</v>
      </c>
      <c r="AG302" s="89" t="s">
        <v>2530</v>
      </c>
      <c r="AH302" s="81" t="b">
        <v>0</v>
      </c>
      <c r="AI302" s="81" t="s">
        <v>2546</v>
      </c>
      <c r="AJ302" s="81"/>
      <c r="AK302" s="89" t="s">
        <v>2530</v>
      </c>
      <c r="AL302" s="81" t="b">
        <v>0</v>
      </c>
      <c r="AM302" s="81">
        <v>175</v>
      </c>
      <c r="AN302" s="89" t="s">
        <v>2514</v>
      </c>
      <c r="AO302" s="81" t="s">
        <v>2560</v>
      </c>
      <c r="AP302" s="81" t="b">
        <v>0</v>
      </c>
      <c r="AQ302" s="89" t="s">
        <v>2514</v>
      </c>
      <c r="AR302" s="81" t="s">
        <v>178</v>
      </c>
      <c r="AS302" s="81">
        <v>0</v>
      </c>
      <c r="AT302" s="81">
        <v>0</v>
      </c>
      <c r="AU302" s="81"/>
      <c r="AV302" s="81"/>
      <c r="AW302" s="81"/>
      <c r="AX302" s="81"/>
      <c r="AY302" s="81"/>
      <c r="AZ302" s="81"/>
      <c r="BA302" s="81"/>
      <c r="BB302" s="81"/>
      <c r="BC302" s="80" t="str">
        <f>REPLACE(INDEX(GroupVertices[Group],MATCH(Edges[[#This Row],[Vertex 1]],GroupVertices[Vertex],0)),1,1,"")</f>
        <v>2</v>
      </c>
      <c r="BD302" s="80" t="str">
        <f>REPLACE(INDEX(GroupVertices[Group],MATCH(Edges[[#This Row],[Vertex 2]],GroupVertices[Vertex],0)),1,1,"")</f>
        <v>2</v>
      </c>
    </row>
    <row r="303" spans="1:56" ht="15">
      <c r="A303" s="66" t="s">
        <v>364</v>
      </c>
      <c r="B303" s="66" t="s">
        <v>593</v>
      </c>
      <c r="C303" s="67"/>
      <c r="D303" s="68"/>
      <c r="E303" s="69"/>
      <c r="F303" s="70"/>
      <c r="G303" s="67"/>
      <c r="H303" s="71"/>
      <c r="I303" s="72"/>
      <c r="J303" s="72"/>
      <c r="K303" s="34" t="s">
        <v>65</v>
      </c>
      <c r="L303" s="79">
        <v>303</v>
      </c>
      <c r="M303" s="79"/>
      <c r="N303" s="74"/>
      <c r="O303" s="81" t="s">
        <v>670</v>
      </c>
      <c r="P303" s="83">
        <v>43661.76892361111</v>
      </c>
      <c r="Q303" s="81" t="s">
        <v>681</v>
      </c>
      <c r="R303" s="81"/>
      <c r="S303" s="81"/>
      <c r="T303" s="81" t="s">
        <v>820</v>
      </c>
      <c r="U303" s="85" t="s">
        <v>866</v>
      </c>
      <c r="V303" s="85" t="s">
        <v>866</v>
      </c>
      <c r="W303" s="83">
        <v>43661.76892361111</v>
      </c>
      <c r="X303" s="87">
        <v>43661</v>
      </c>
      <c r="Y303" s="89" t="s">
        <v>1313</v>
      </c>
      <c r="Z303" s="85" t="s">
        <v>1743</v>
      </c>
      <c r="AA303" s="81"/>
      <c r="AB303" s="81"/>
      <c r="AC303" s="89" t="s">
        <v>2208</v>
      </c>
      <c r="AD303" s="81"/>
      <c r="AE303" s="81" t="b">
        <v>0</v>
      </c>
      <c r="AF303" s="81">
        <v>0</v>
      </c>
      <c r="AG303" s="89" t="s">
        <v>2530</v>
      </c>
      <c r="AH303" s="81" t="b">
        <v>0</v>
      </c>
      <c r="AI303" s="81" t="s">
        <v>2546</v>
      </c>
      <c r="AJ303" s="81"/>
      <c r="AK303" s="89" t="s">
        <v>2530</v>
      </c>
      <c r="AL303" s="81" t="b">
        <v>0</v>
      </c>
      <c r="AM303" s="81">
        <v>175</v>
      </c>
      <c r="AN303" s="89" t="s">
        <v>2514</v>
      </c>
      <c r="AO303" s="81" t="s">
        <v>2560</v>
      </c>
      <c r="AP303" s="81" t="b">
        <v>0</v>
      </c>
      <c r="AQ303" s="89" t="s">
        <v>2514</v>
      </c>
      <c r="AR303" s="81" t="s">
        <v>178</v>
      </c>
      <c r="AS303" s="81">
        <v>0</v>
      </c>
      <c r="AT303" s="81">
        <v>0</v>
      </c>
      <c r="AU303" s="81"/>
      <c r="AV303" s="81"/>
      <c r="AW303" s="81"/>
      <c r="AX303" s="81"/>
      <c r="AY303" s="81"/>
      <c r="AZ303" s="81"/>
      <c r="BA303" s="81"/>
      <c r="BB303" s="81"/>
      <c r="BC303" s="80" t="str">
        <f>REPLACE(INDEX(GroupVertices[Group],MATCH(Edges[[#This Row],[Vertex 1]],GroupVertices[Vertex],0)),1,1,"")</f>
        <v>2</v>
      </c>
      <c r="BD303" s="80" t="str">
        <f>REPLACE(INDEX(GroupVertices[Group],MATCH(Edges[[#This Row],[Vertex 2]],GroupVertices[Vertex],0)),1,1,"")</f>
        <v>1</v>
      </c>
    </row>
    <row r="304" spans="1:56" ht="15">
      <c r="A304" s="66" t="s">
        <v>365</v>
      </c>
      <c r="B304" s="66" t="s">
        <v>365</v>
      </c>
      <c r="C304" s="67"/>
      <c r="D304" s="68"/>
      <c r="E304" s="69"/>
      <c r="F304" s="70"/>
      <c r="G304" s="67"/>
      <c r="H304" s="71"/>
      <c r="I304" s="72"/>
      <c r="J304" s="72"/>
      <c r="K304" s="34" t="s">
        <v>65</v>
      </c>
      <c r="L304" s="79">
        <v>304</v>
      </c>
      <c r="M304" s="79"/>
      <c r="N304" s="74"/>
      <c r="O304" s="81" t="s">
        <v>178</v>
      </c>
      <c r="P304" s="83">
        <v>43661.768958333334</v>
      </c>
      <c r="Q304" s="81" t="s">
        <v>726</v>
      </c>
      <c r="R304" s="81"/>
      <c r="S304" s="81"/>
      <c r="T304" s="81" t="s">
        <v>820</v>
      </c>
      <c r="U304" s="81"/>
      <c r="V304" s="85" t="s">
        <v>1036</v>
      </c>
      <c r="W304" s="83">
        <v>43661.768958333334</v>
      </c>
      <c r="X304" s="87">
        <v>43661</v>
      </c>
      <c r="Y304" s="89" t="s">
        <v>1314</v>
      </c>
      <c r="Z304" s="85" t="s">
        <v>1744</v>
      </c>
      <c r="AA304" s="81"/>
      <c r="AB304" s="81"/>
      <c r="AC304" s="89" t="s">
        <v>2209</v>
      </c>
      <c r="AD304" s="81"/>
      <c r="AE304" s="81" t="b">
        <v>0</v>
      </c>
      <c r="AF304" s="81">
        <v>0</v>
      </c>
      <c r="AG304" s="89" t="s">
        <v>2530</v>
      </c>
      <c r="AH304" s="81" t="b">
        <v>0</v>
      </c>
      <c r="AI304" s="81" t="s">
        <v>2546</v>
      </c>
      <c r="AJ304" s="81"/>
      <c r="AK304" s="89" t="s">
        <v>2530</v>
      </c>
      <c r="AL304" s="81" t="b">
        <v>0</v>
      </c>
      <c r="AM304" s="81">
        <v>0</v>
      </c>
      <c r="AN304" s="89" t="s">
        <v>2530</v>
      </c>
      <c r="AO304" s="81" t="s">
        <v>2559</v>
      </c>
      <c r="AP304" s="81" t="b">
        <v>0</v>
      </c>
      <c r="AQ304" s="89" t="s">
        <v>2209</v>
      </c>
      <c r="AR304" s="81" t="s">
        <v>178</v>
      </c>
      <c r="AS304" s="81">
        <v>0</v>
      </c>
      <c r="AT304" s="81">
        <v>0</v>
      </c>
      <c r="AU304" s="81"/>
      <c r="AV304" s="81"/>
      <c r="AW304" s="81"/>
      <c r="AX304" s="81"/>
      <c r="AY304" s="81"/>
      <c r="AZ304" s="81"/>
      <c r="BA304" s="81"/>
      <c r="BB304" s="81"/>
      <c r="BC304" s="80" t="str">
        <f>REPLACE(INDEX(GroupVertices[Group],MATCH(Edges[[#This Row],[Vertex 1]],GroupVertices[Vertex],0)),1,1,"")</f>
        <v>6</v>
      </c>
      <c r="BD304" s="80" t="str">
        <f>REPLACE(INDEX(GroupVertices[Group],MATCH(Edges[[#This Row],[Vertex 2]],GroupVertices[Vertex],0)),1,1,"")</f>
        <v>6</v>
      </c>
    </row>
    <row r="305" spans="1:56" ht="15">
      <c r="A305" s="66" t="s">
        <v>366</v>
      </c>
      <c r="B305" s="66" t="s">
        <v>594</v>
      </c>
      <c r="C305" s="67"/>
      <c r="D305" s="68"/>
      <c r="E305" s="69"/>
      <c r="F305" s="70"/>
      <c r="G305" s="67"/>
      <c r="H305" s="71"/>
      <c r="I305" s="72"/>
      <c r="J305" s="72"/>
      <c r="K305" s="34" t="s">
        <v>65</v>
      </c>
      <c r="L305" s="79">
        <v>305</v>
      </c>
      <c r="M305" s="79"/>
      <c r="N305" s="74"/>
      <c r="O305" s="81" t="s">
        <v>669</v>
      </c>
      <c r="P305" s="83">
        <v>43661.76898148148</v>
      </c>
      <c r="Q305" s="81" t="s">
        <v>724</v>
      </c>
      <c r="R305" s="81"/>
      <c r="S305" s="81"/>
      <c r="T305" s="81" t="s">
        <v>820</v>
      </c>
      <c r="U305" s="85" t="s">
        <v>879</v>
      </c>
      <c r="V305" s="85" t="s">
        <v>879</v>
      </c>
      <c r="W305" s="83">
        <v>43661.76898148148</v>
      </c>
      <c r="X305" s="87">
        <v>43661</v>
      </c>
      <c r="Y305" s="89" t="s">
        <v>1315</v>
      </c>
      <c r="Z305" s="85" t="s">
        <v>1745</v>
      </c>
      <c r="AA305" s="81"/>
      <c r="AB305" s="81"/>
      <c r="AC305" s="89" t="s">
        <v>2210</v>
      </c>
      <c r="AD305" s="81"/>
      <c r="AE305" s="81" t="b">
        <v>0</v>
      </c>
      <c r="AF305" s="81">
        <v>0</v>
      </c>
      <c r="AG305" s="89" t="s">
        <v>2530</v>
      </c>
      <c r="AH305" s="81" t="b">
        <v>0</v>
      </c>
      <c r="AI305" s="81" t="s">
        <v>2546</v>
      </c>
      <c r="AJ305" s="81"/>
      <c r="AK305" s="89" t="s">
        <v>2530</v>
      </c>
      <c r="AL305" s="81" t="b">
        <v>0</v>
      </c>
      <c r="AM305" s="81">
        <v>103</v>
      </c>
      <c r="AN305" s="89" t="s">
        <v>2512</v>
      </c>
      <c r="AO305" s="81" t="s">
        <v>2559</v>
      </c>
      <c r="AP305" s="81" t="b">
        <v>0</v>
      </c>
      <c r="AQ305" s="89" t="s">
        <v>2512</v>
      </c>
      <c r="AR305" s="81" t="s">
        <v>178</v>
      </c>
      <c r="AS305" s="81">
        <v>0</v>
      </c>
      <c r="AT305" s="81">
        <v>0</v>
      </c>
      <c r="AU305" s="81"/>
      <c r="AV305" s="81"/>
      <c r="AW305" s="81"/>
      <c r="AX305" s="81"/>
      <c r="AY305" s="81"/>
      <c r="AZ305" s="81"/>
      <c r="BA305" s="81"/>
      <c r="BB305" s="81"/>
      <c r="BC305" s="80" t="str">
        <f>REPLACE(INDEX(GroupVertices[Group],MATCH(Edges[[#This Row],[Vertex 1]],GroupVertices[Vertex],0)),1,1,"")</f>
        <v>2</v>
      </c>
      <c r="BD305" s="80" t="str">
        <f>REPLACE(INDEX(GroupVertices[Group],MATCH(Edges[[#This Row],[Vertex 2]],GroupVertices[Vertex],0)),1,1,"")</f>
        <v>2</v>
      </c>
    </row>
    <row r="306" spans="1:56" ht="15">
      <c r="A306" s="66" t="s">
        <v>366</v>
      </c>
      <c r="B306" s="66" t="s">
        <v>622</v>
      </c>
      <c r="C306" s="67"/>
      <c r="D306" s="68"/>
      <c r="E306" s="69"/>
      <c r="F306" s="70"/>
      <c r="G306" s="67"/>
      <c r="H306" s="71"/>
      <c r="I306" s="72"/>
      <c r="J306" s="72"/>
      <c r="K306" s="34" t="s">
        <v>65</v>
      </c>
      <c r="L306" s="79">
        <v>306</v>
      </c>
      <c r="M306" s="79"/>
      <c r="N306" s="74"/>
      <c r="O306" s="81" t="s">
        <v>670</v>
      </c>
      <c r="P306" s="83">
        <v>43661.76898148148</v>
      </c>
      <c r="Q306" s="81" t="s">
        <v>724</v>
      </c>
      <c r="R306" s="81"/>
      <c r="S306" s="81"/>
      <c r="T306" s="81" t="s">
        <v>820</v>
      </c>
      <c r="U306" s="85" t="s">
        <v>879</v>
      </c>
      <c r="V306" s="85" t="s">
        <v>879</v>
      </c>
      <c r="W306" s="83">
        <v>43661.76898148148</v>
      </c>
      <c r="X306" s="87">
        <v>43661</v>
      </c>
      <c r="Y306" s="89" t="s">
        <v>1315</v>
      </c>
      <c r="Z306" s="85" t="s">
        <v>1745</v>
      </c>
      <c r="AA306" s="81"/>
      <c r="AB306" s="81"/>
      <c r="AC306" s="89" t="s">
        <v>2210</v>
      </c>
      <c r="AD306" s="81"/>
      <c r="AE306" s="81" t="b">
        <v>0</v>
      </c>
      <c r="AF306" s="81">
        <v>0</v>
      </c>
      <c r="AG306" s="89" t="s">
        <v>2530</v>
      </c>
      <c r="AH306" s="81" t="b">
        <v>0</v>
      </c>
      <c r="AI306" s="81" t="s">
        <v>2546</v>
      </c>
      <c r="AJ306" s="81"/>
      <c r="AK306" s="89" t="s">
        <v>2530</v>
      </c>
      <c r="AL306" s="81" t="b">
        <v>0</v>
      </c>
      <c r="AM306" s="81">
        <v>103</v>
      </c>
      <c r="AN306" s="89" t="s">
        <v>2512</v>
      </c>
      <c r="AO306" s="81" t="s">
        <v>2559</v>
      </c>
      <c r="AP306" s="81" t="b">
        <v>0</v>
      </c>
      <c r="AQ306" s="89" t="s">
        <v>2512</v>
      </c>
      <c r="AR306" s="81" t="s">
        <v>178</v>
      </c>
      <c r="AS306" s="81">
        <v>0</v>
      </c>
      <c r="AT306" s="81">
        <v>0</v>
      </c>
      <c r="AU306" s="81"/>
      <c r="AV306" s="81"/>
      <c r="AW306" s="81"/>
      <c r="AX306" s="81"/>
      <c r="AY306" s="81"/>
      <c r="AZ306" s="81"/>
      <c r="BA306" s="81"/>
      <c r="BB306" s="81"/>
      <c r="BC306" s="80" t="str">
        <f>REPLACE(INDEX(GroupVertices[Group],MATCH(Edges[[#This Row],[Vertex 1]],GroupVertices[Vertex],0)),1,1,"")</f>
        <v>2</v>
      </c>
      <c r="BD306" s="80" t="str">
        <f>REPLACE(INDEX(GroupVertices[Group],MATCH(Edges[[#This Row],[Vertex 2]],GroupVertices[Vertex],0)),1,1,"")</f>
        <v>2</v>
      </c>
    </row>
    <row r="307" spans="1:56" ht="15">
      <c r="A307" s="66" t="s">
        <v>366</v>
      </c>
      <c r="B307" s="66" t="s">
        <v>647</v>
      </c>
      <c r="C307" s="67"/>
      <c r="D307" s="68"/>
      <c r="E307" s="69"/>
      <c r="F307" s="70"/>
      <c r="G307" s="67"/>
      <c r="H307" s="71"/>
      <c r="I307" s="72"/>
      <c r="J307" s="72"/>
      <c r="K307" s="34" t="s">
        <v>65</v>
      </c>
      <c r="L307" s="79">
        <v>307</v>
      </c>
      <c r="M307" s="79"/>
      <c r="N307" s="74"/>
      <c r="O307" s="81" t="s">
        <v>670</v>
      </c>
      <c r="P307" s="83">
        <v>43661.76898148148</v>
      </c>
      <c r="Q307" s="81" t="s">
        <v>724</v>
      </c>
      <c r="R307" s="81"/>
      <c r="S307" s="81"/>
      <c r="T307" s="81" t="s">
        <v>820</v>
      </c>
      <c r="U307" s="85" t="s">
        <v>879</v>
      </c>
      <c r="V307" s="85" t="s">
        <v>879</v>
      </c>
      <c r="W307" s="83">
        <v>43661.76898148148</v>
      </c>
      <c r="X307" s="87">
        <v>43661</v>
      </c>
      <c r="Y307" s="89" t="s">
        <v>1315</v>
      </c>
      <c r="Z307" s="85" t="s">
        <v>1745</v>
      </c>
      <c r="AA307" s="81"/>
      <c r="AB307" s="81"/>
      <c r="AC307" s="89" t="s">
        <v>2210</v>
      </c>
      <c r="AD307" s="81"/>
      <c r="AE307" s="81" t="b">
        <v>0</v>
      </c>
      <c r="AF307" s="81">
        <v>0</v>
      </c>
      <c r="AG307" s="89" t="s">
        <v>2530</v>
      </c>
      <c r="AH307" s="81" t="b">
        <v>0</v>
      </c>
      <c r="AI307" s="81" t="s">
        <v>2546</v>
      </c>
      <c r="AJ307" s="81"/>
      <c r="AK307" s="89" t="s">
        <v>2530</v>
      </c>
      <c r="AL307" s="81" t="b">
        <v>0</v>
      </c>
      <c r="AM307" s="81">
        <v>103</v>
      </c>
      <c r="AN307" s="89" t="s">
        <v>2512</v>
      </c>
      <c r="AO307" s="81" t="s">
        <v>2559</v>
      </c>
      <c r="AP307" s="81" t="b">
        <v>0</v>
      </c>
      <c r="AQ307" s="89" t="s">
        <v>2512</v>
      </c>
      <c r="AR307" s="81" t="s">
        <v>178</v>
      </c>
      <c r="AS307" s="81">
        <v>0</v>
      </c>
      <c r="AT307" s="81">
        <v>0</v>
      </c>
      <c r="AU307" s="81"/>
      <c r="AV307" s="81"/>
      <c r="AW307" s="81"/>
      <c r="AX307" s="81"/>
      <c r="AY307" s="81"/>
      <c r="AZ307" s="81"/>
      <c r="BA307" s="81"/>
      <c r="BB307" s="81"/>
      <c r="BC307" s="80" t="str">
        <f>REPLACE(INDEX(GroupVertices[Group],MATCH(Edges[[#This Row],[Vertex 1]],GroupVertices[Vertex],0)),1,1,"")</f>
        <v>2</v>
      </c>
      <c r="BD307" s="80" t="str">
        <f>REPLACE(INDEX(GroupVertices[Group],MATCH(Edges[[#This Row],[Vertex 2]],GroupVertices[Vertex],0)),1,1,"")</f>
        <v>2</v>
      </c>
    </row>
    <row r="308" spans="1:56" ht="15">
      <c r="A308" s="66" t="s">
        <v>367</v>
      </c>
      <c r="B308" s="66" t="s">
        <v>594</v>
      </c>
      <c r="C308" s="67"/>
      <c r="D308" s="68"/>
      <c r="E308" s="69"/>
      <c r="F308" s="70"/>
      <c r="G308" s="67"/>
      <c r="H308" s="71"/>
      <c r="I308" s="72"/>
      <c r="J308" s="72"/>
      <c r="K308" s="34" t="s">
        <v>65</v>
      </c>
      <c r="L308" s="79">
        <v>308</v>
      </c>
      <c r="M308" s="79"/>
      <c r="N308" s="74"/>
      <c r="O308" s="81" t="s">
        <v>669</v>
      </c>
      <c r="P308" s="83">
        <v>43661.76905092593</v>
      </c>
      <c r="Q308" s="81" t="s">
        <v>724</v>
      </c>
      <c r="R308" s="81"/>
      <c r="S308" s="81"/>
      <c r="T308" s="81" t="s">
        <v>820</v>
      </c>
      <c r="U308" s="85" t="s">
        <v>879</v>
      </c>
      <c r="V308" s="85" t="s">
        <v>879</v>
      </c>
      <c r="W308" s="83">
        <v>43661.76905092593</v>
      </c>
      <c r="X308" s="87">
        <v>43661</v>
      </c>
      <c r="Y308" s="89" t="s">
        <v>1316</v>
      </c>
      <c r="Z308" s="85" t="s">
        <v>1746</v>
      </c>
      <c r="AA308" s="81"/>
      <c r="AB308" s="81"/>
      <c r="AC308" s="89" t="s">
        <v>2211</v>
      </c>
      <c r="AD308" s="81"/>
      <c r="AE308" s="81" t="b">
        <v>0</v>
      </c>
      <c r="AF308" s="81">
        <v>0</v>
      </c>
      <c r="AG308" s="89" t="s">
        <v>2530</v>
      </c>
      <c r="AH308" s="81" t="b">
        <v>0</v>
      </c>
      <c r="AI308" s="81" t="s">
        <v>2546</v>
      </c>
      <c r="AJ308" s="81"/>
      <c r="AK308" s="89" t="s">
        <v>2530</v>
      </c>
      <c r="AL308" s="81" t="b">
        <v>0</v>
      </c>
      <c r="AM308" s="81">
        <v>103</v>
      </c>
      <c r="AN308" s="89" t="s">
        <v>2512</v>
      </c>
      <c r="AO308" s="81" t="s">
        <v>2560</v>
      </c>
      <c r="AP308" s="81" t="b">
        <v>0</v>
      </c>
      <c r="AQ308" s="89" t="s">
        <v>2512</v>
      </c>
      <c r="AR308" s="81" t="s">
        <v>178</v>
      </c>
      <c r="AS308" s="81">
        <v>0</v>
      </c>
      <c r="AT308" s="81">
        <v>0</v>
      </c>
      <c r="AU308" s="81"/>
      <c r="AV308" s="81"/>
      <c r="AW308" s="81"/>
      <c r="AX308" s="81"/>
      <c r="AY308" s="81"/>
      <c r="AZ308" s="81"/>
      <c r="BA308" s="81"/>
      <c r="BB308" s="81"/>
      <c r="BC308" s="80" t="str">
        <f>REPLACE(INDEX(GroupVertices[Group],MATCH(Edges[[#This Row],[Vertex 1]],GroupVertices[Vertex],0)),1,1,"")</f>
        <v>2</v>
      </c>
      <c r="BD308" s="80" t="str">
        <f>REPLACE(INDEX(GroupVertices[Group],MATCH(Edges[[#This Row],[Vertex 2]],GroupVertices[Vertex],0)),1,1,"")</f>
        <v>2</v>
      </c>
    </row>
    <row r="309" spans="1:56" ht="15">
      <c r="A309" s="66" t="s">
        <v>367</v>
      </c>
      <c r="B309" s="66" t="s">
        <v>622</v>
      </c>
      <c r="C309" s="67"/>
      <c r="D309" s="68"/>
      <c r="E309" s="69"/>
      <c r="F309" s="70"/>
      <c r="G309" s="67"/>
      <c r="H309" s="71"/>
      <c r="I309" s="72"/>
      <c r="J309" s="72"/>
      <c r="K309" s="34" t="s">
        <v>65</v>
      </c>
      <c r="L309" s="79">
        <v>309</v>
      </c>
      <c r="M309" s="79"/>
      <c r="N309" s="74"/>
      <c r="O309" s="81" t="s">
        <v>670</v>
      </c>
      <c r="P309" s="83">
        <v>43661.76905092593</v>
      </c>
      <c r="Q309" s="81" t="s">
        <v>724</v>
      </c>
      <c r="R309" s="81"/>
      <c r="S309" s="81"/>
      <c r="T309" s="81" t="s">
        <v>820</v>
      </c>
      <c r="U309" s="85" t="s">
        <v>879</v>
      </c>
      <c r="V309" s="85" t="s">
        <v>879</v>
      </c>
      <c r="W309" s="83">
        <v>43661.76905092593</v>
      </c>
      <c r="X309" s="87">
        <v>43661</v>
      </c>
      <c r="Y309" s="89" t="s">
        <v>1316</v>
      </c>
      <c r="Z309" s="85" t="s">
        <v>1746</v>
      </c>
      <c r="AA309" s="81"/>
      <c r="AB309" s="81"/>
      <c r="AC309" s="89" t="s">
        <v>2211</v>
      </c>
      <c r="AD309" s="81"/>
      <c r="AE309" s="81" t="b">
        <v>0</v>
      </c>
      <c r="AF309" s="81">
        <v>0</v>
      </c>
      <c r="AG309" s="89" t="s">
        <v>2530</v>
      </c>
      <c r="AH309" s="81" t="b">
        <v>0</v>
      </c>
      <c r="AI309" s="81" t="s">
        <v>2546</v>
      </c>
      <c r="AJ309" s="81"/>
      <c r="AK309" s="89" t="s">
        <v>2530</v>
      </c>
      <c r="AL309" s="81" t="b">
        <v>0</v>
      </c>
      <c r="AM309" s="81">
        <v>103</v>
      </c>
      <c r="AN309" s="89" t="s">
        <v>2512</v>
      </c>
      <c r="AO309" s="81" t="s">
        <v>2560</v>
      </c>
      <c r="AP309" s="81" t="b">
        <v>0</v>
      </c>
      <c r="AQ309" s="89" t="s">
        <v>2512</v>
      </c>
      <c r="AR309" s="81" t="s">
        <v>178</v>
      </c>
      <c r="AS309" s="81">
        <v>0</v>
      </c>
      <c r="AT309" s="81">
        <v>0</v>
      </c>
      <c r="AU309" s="81"/>
      <c r="AV309" s="81"/>
      <c r="AW309" s="81"/>
      <c r="AX309" s="81"/>
      <c r="AY309" s="81"/>
      <c r="AZ309" s="81"/>
      <c r="BA309" s="81"/>
      <c r="BB309" s="81"/>
      <c r="BC309" s="80" t="str">
        <f>REPLACE(INDEX(GroupVertices[Group],MATCH(Edges[[#This Row],[Vertex 1]],GroupVertices[Vertex],0)),1,1,"")</f>
        <v>2</v>
      </c>
      <c r="BD309" s="80" t="str">
        <f>REPLACE(INDEX(GroupVertices[Group],MATCH(Edges[[#This Row],[Vertex 2]],GroupVertices[Vertex],0)),1,1,"")</f>
        <v>2</v>
      </c>
    </row>
    <row r="310" spans="1:56" ht="15">
      <c r="A310" s="66" t="s">
        <v>367</v>
      </c>
      <c r="B310" s="66" t="s">
        <v>647</v>
      </c>
      <c r="C310" s="67"/>
      <c r="D310" s="68"/>
      <c r="E310" s="69"/>
      <c r="F310" s="70"/>
      <c r="G310" s="67"/>
      <c r="H310" s="71"/>
      <c r="I310" s="72"/>
      <c r="J310" s="72"/>
      <c r="K310" s="34" t="s">
        <v>65</v>
      </c>
      <c r="L310" s="79">
        <v>310</v>
      </c>
      <c r="M310" s="79"/>
      <c r="N310" s="74"/>
      <c r="O310" s="81" t="s">
        <v>670</v>
      </c>
      <c r="P310" s="83">
        <v>43661.76905092593</v>
      </c>
      <c r="Q310" s="81" t="s">
        <v>724</v>
      </c>
      <c r="R310" s="81"/>
      <c r="S310" s="81"/>
      <c r="T310" s="81" t="s">
        <v>820</v>
      </c>
      <c r="U310" s="85" t="s">
        <v>879</v>
      </c>
      <c r="V310" s="85" t="s">
        <v>879</v>
      </c>
      <c r="W310" s="83">
        <v>43661.76905092593</v>
      </c>
      <c r="X310" s="87">
        <v>43661</v>
      </c>
      <c r="Y310" s="89" t="s">
        <v>1316</v>
      </c>
      <c r="Z310" s="85" t="s">
        <v>1746</v>
      </c>
      <c r="AA310" s="81"/>
      <c r="AB310" s="81"/>
      <c r="AC310" s="89" t="s">
        <v>2211</v>
      </c>
      <c r="AD310" s="81"/>
      <c r="AE310" s="81" t="b">
        <v>0</v>
      </c>
      <c r="AF310" s="81">
        <v>0</v>
      </c>
      <c r="AG310" s="89" t="s">
        <v>2530</v>
      </c>
      <c r="AH310" s="81" t="b">
        <v>0</v>
      </c>
      <c r="AI310" s="81" t="s">
        <v>2546</v>
      </c>
      <c r="AJ310" s="81"/>
      <c r="AK310" s="89" t="s">
        <v>2530</v>
      </c>
      <c r="AL310" s="81" t="b">
        <v>0</v>
      </c>
      <c r="AM310" s="81">
        <v>103</v>
      </c>
      <c r="AN310" s="89" t="s">
        <v>2512</v>
      </c>
      <c r="AO310" s="81" t="s">
        <v>2560</v>
      </c>
      <c r="AP310" s="81" t="b">
        <v>0</v>
      </c>
      <c r="AQ310" s="89" t="s">
        <v>2512</v>
      </c>
      <c r="AR310" s="81" t="s">
        <v>178</v>
      </c>
      <c r="AS310" s="81">
        <v>0</v>
      </c>
      <c r="AT310" s="81">
        <v>0</v>
      </c>
      <c r="AU310" s="81"/>
      <c r="AV310" s="81"/>
      <c r="AW310" s="81"/>
      <c r="AX310" s="81"/>
      <c r="AY310" s="81"/>
      <c r="AZ310" s="81"/>
      <c r="BA310" s="81"/>
      <c r="BB310" s="81"/>
      <c r="BC310" s="80" t="str">
        <f>REPLACE(INDEX(GroupVertices[Group],MATCH(Edges[[#This Row],[Vertex 1]],GroupVertices[Vertex],0)),1,1,"")</f>
        <v>2</v>
      </c>
      <c r="BD310" s="80" t="str">
        <f>REPLACE(INDEX(GroupVertices[Group],MATCH(Edges[[#This Row],[Vertex 2]],GroupVertices[Vertex],0)),1,1,"")</f>
        <v>2</v>
      </c>
    </row>
    <row r="311" spans="1:56" ht="15">
      <c r="A311" s="66" t="s">
        <v>368</v>
      </c>
      <c r="B311" s="66" t="s">
        <v>622</v>
      </c>
      <c r="C311" s="67"/>
      <c r="D311" s="68"/>
      <c r="E311" s="69"/>
      <c r="F311" s="70"/>
      <c r="G311" s="67"/>
      <c r="H311" s="71"/>
      <c r="I311" s="72"/>
      <c r="J311" s="72"/>
      <c r="K311" s="34" t="s">
        <v>65</v>
      </c>
      <c r="L311" s="79">
        <v>311</v>
      </c>
      <c r="M311" s="79"/>
      <c r="N311" s="74"/>
      <c r="O311" s="81" t="s">
        <v>669</v>
      </c>
      <c r="P311" s="83">
        <v>43661.7690625</v>
      </c>
      <c r="Q311" s="81" t="s">
        <v>681</v>
      </c>
      <c r="R311" s="81"/>
      <c r="S311" s="81"/>
      <c r="T311" s="81" t="s">
        <v>820</v>
      </c>
      <c r="U311" s="85" t="s">
        <v>866</v>
      </c>
      <c r="V311" s="85" t="s">
        <v>866</v>
      </c>
      <c r="W311" s="83">
        <v>43661.7690625</v>
      </c>
      <c r="X311" s="87">
        <v>43661</v>
      </c>
      <c r="Y311" s="89" t="s">
        <v>1317</v>
      </c>
      <c r="Z311" s="85" t="s">
        <v>1747</v>
      </c>
      <c r="AA311" s="81"/>
      <c r="AB311" s="81"/>
      <c r="AC311" s="89" t="s">
        <v>2212</v>
      </c>
      <c r="AD311" s="81"/>
      <c r="AE311" s="81" t="b">
        <v>0</v>
      </c>
      <c r="AF311" s="81">
        <v>0</v>
      </c>
      <c r="AG311" s="89" t="s">
        <v>2530</v>
      </c>
      <c r="AH311" s="81" t="b">
        <v>0</v>
      </c>
      <c r="AI311" s="81" t="s">
        <v>2546</v>
      </c>
      <c r="AJ311" s="81"/>
      <c r="AK311" s="89" t="s">
        <v>2530</v>
      </c>
      <c r="AL311" s="81" t="b">
        <v>0</v>
      </c>
      <c r="AM311" s="81">
        <v>175</v>
      </c>
      <c r="AN311" s="89" t="s">
        <v>2514</v>
      </c>
      <c r="AO311" s="81" t="s">
        <v>2559</v>
      </c>
      <c r="AP311" s="81" t="b">
        <v>0</v>
      </c>
      <c r="AQ311" s="89" t="s">
        <v>2514</v>
      </c>
      <c r="AR311" s="81" t="s">
        <v>178</v>
      </c>
      <c r="AS311" s="81">
        <v>0</v>
      </c>
      <c r="AT311" s="81">
        <v>0</v>
      </c>
      <c r="AU311" s="81"/>
      <c r="AV311" s="81"/>
      <c r="AW311" s="81"/>
      <c r="AX311" s="81"/>
      <c r="AY311" s="81"/>
      <c r="AZ311" s="81"/>
      <c r="BA311" s="81"/>
      <c r="BB311" s="81"/>
      <c r="BC311" s="80" t="str">
        <f>REPLACE(INDEX(GroupVertices[Group],MATCH(Edges[[#This Row],[Vertex 1]],GroupVertices[Vertex],0)),1,1,"")</f>
        <v>2</v>
      </c>
      <c r="BD311" s="80" t="str">
        <f>REPLACE(INDEX(GroupVertices[Group],MATCH(Edges[[#This Row],[Vertex 2]],GroupVertices[Vertex],0)),1,1,"")</f>
        <v>2</v>
      </c>
    </row>
    <row r="312" spans="1:56" ht="15">
      <c r="A312" s="66" t="s">
        <v>368</v>
      </c>
      <c r="B312" s="66" t="s">
        <v>593</v>
      </c>
      <c r="C312" s="67"/>
      <c r="D312" s="68"/>
      <c r="E312" s="69"/>
      <c r="F312" s="70"/>
      <c r="G312" s="67"/>
      <c r="H312" s="71"/>
      <c r="I312" s="72"/>
      <c r="J312" s="72"/>
      <c r="K312" s="34" t="s">
        <v>65</v>
      </c>
      <c r="L312" s="79">
        <v>312</v>
      </c>
      <c r="M312" s="79"/>
      <c r="N312" s="74"/>
      <c r="O312" s="81" t="s">
        <v>670</v>
      </c>
      <c r="P312" s="83">
        <v>43661.7690625</v>
      </c>
      <c r="Q312" s="81" t="s">
        <v>681</v>
      </c>
      <c r="R312" s="81"/>
      <c r="S312" s="81"/>
      <c r="T312" s="81" t="s">
        <v>820</v>
      </c>
      <c r="U312" s="85" t="s">
        <v>866</v>
      </c>
      <c r="V312" s="85" t="s">
        <v>866</v>
      </c>
      <c r="W312" s="83">
        <v>43661.7690625</v>
      </c>
      <c r="X312" s="87">
        <v>43661</v>
      </c>
      <c r="Y312" s="89" t="s">
        <v>1317</v>
      </c>
      <c r="Z312" s="85" t="s">
        <v>1747</v>
      </c>
      <c r="AA312" s="81"/>
      <c r="AB312" s="81"/>
      <c r="AC312" s="89" t="s">
        <v>2212</v>
      </c>
      <c r="AD312" s="81"/>
      <c r="AE312" s="81" t="b">
        <v>0</v>
      </c>
      <c r="AF312" s="81">
        <v>0</v>
      </c>
      <c r="AG312" s="89" t="s">
        <v>2530</v>
      </c>
      <c r="AH312" s="81" t="b">
        <v>0</v>
      </c>
      <c r="AI312" s="81" t="s">
        <v>2546</v>
      </c>
      <c r="AJ312" s="81"/>
      <c r="AK312" s="89" t="s">
        <v>2530</v>
      </c>
      <c r="AL312" s="81" t="b">
        <v>0</v>
      </c>
      <c r="AM312" s="81">
        <v>175</v>
      </c>
      <c r="AN312" s="89" t="s">
        <v>2514</v>
      </c>
      <c r="AO312" s="81" t="s">
        <v>2559</v>
      </c>
      <c r="AP312" s="81" t="b">
        <v>0</v>
      </c>
      <c r="AQ312" s="89" t="s">
        <v>2514</v>
      </c>
      <c r="AR312" s="81" t="s">
        <v>178</v>
      </c>
      <c r="AS312" s="81">
        <v>0</v>
      </c>
      <c r="AT312" s="81">
        <v>0</v>
      </c>
      <c r="AU312" s="81"/>
      <c r="AV312" s="81"/>
      <c r="AW312" s="81"/>
      <c r="AX312" s="81"/>
      <c r="AY312" s="81"/>
      <c r="AZ312" s="81"/>
      <c r="BA312" s="81"/>
      <c r="BB312" s="81"/>
      <c r="BC312" s="80" t="str">
        <f>REPLACE(INDEX(GroupVertices[Group],MATCH(Edges[[#This Row],[Vertex 1]],GroupVertices[Vertex],0)),1,1,"")</f>
        <v>2</v>
      </c>
      <c r="BD312" s="80" t="str">
        <f>REPLACE(INDEX(GroupVertices[Group],MATCH(Edges[[#This Row],[Vertex 2]],GroupVertices[Vertex],0)),1,1,"")</f>
        <v>1</v>
      </c>
    </row>
    <row r="313" spans="1:56" ht="15">
      <c r="A313" s="66" t="s">
        <v>369</v>
      </c>
      <c r="B313" s="66" t="s">
        <v>616</v>
      </c>
      <c r="C313" s="67"/>
      <c r="D313" s="68"/>
      <c r="E313" s="69"/>
      <c r="F313" s="70"/>
      <c r="G313" s="67"/>
      <c r="H313" s="71"/>
      <c r="I313" s="72"/>
      <c r="J313" s="72"/>
      <c r="K313" s="34" t="s">
        <v>65</v>
      </c>
      <c r="L313" s="79">
        <v>313</v>
      </c>
      <c r="M313" s="79"/>
      <c r="N313" s="74"/>
      <c r="O313" s="81" t="s">
        <v>669</v>
      </c>
      <c r="P313" s="83">
        <v>43661.76908564815</v>
      </c>
      <c r="Q313" s="81" t="s">
        <v>697</v>
      </c>
      <c r="R313" s="85" t="s">
        <v>5497</v>
      </c>
      <c r="S313" s="81" t="s">
        <v>5518</v>
      </c>
      <c r="T313" s="81" t="s">
        <v>820</v>
      </c>
      <c r="U313" s="81"/>
      <c r="V313" s="85" t="s">
        <v>1037</v>
      </c>
      <c r="W313" s="83">
        <v>43661.76908564815</v>
      </c>
      <c r="X313" s="87">
        <v>43661</v>
      </c>
      <c r="Y313" s="89" t="s">
        <v>1318</v>
      </c>
      <c r="Z313" s="85" t="s">
        <v>1748</v>
      </c>
      <c r="AA313" s="81"/>
      <c r="AB313" s="81"/>
      <c r="AC313" s="89" t="s">
        <v>2213</v>
      </c>
      <c r="AD313" s="81"/>
      <c r="AE313" s="81" t="b">
        <v>0</v>
      </c>
      <c r="AF313" s="81">
        <v>0</v>
      </c>
      <c r="AG313" s="89" t="s">
        <v>2530</v>
      </c>
      <c r="AH313" s="81" t="b">
        <v>0</v>
      </c>
      <c r="AI313" s="81" t="s">
        <v>2546</v>
      </c>
      <c r="AJ313" s="81"/>
      <c r="AK313" s="89" t="s">
        <v>2530</v>
      </c>
      <c r="AL313" s="81" t="b">
        <v>0</v>
      </c>
      <c r="AM313" s="81">
        <v>93</v>
      </c>
      <c r="AN313" s="89" t="s">
        <v>2504</v>
      </c>
      <c r="AO313" s="81" t="s">
        <v>2559</v>
      </c>
      <c r="AP313" s="81" t="b">
        <v>0</v>
      </c>
      <c r="AQ313" s="89" t="s">
        <v>2504</v>
      </c>
      <c r="AR313" s="81" t="s">
        <v>178</v>
      </c>
      <c r="AS313" s="81">
        <v>0</v>
      </c>
      <c r="AT313" s="81">
        <v>0</v>
      </c>
      <c r="AU313" s="81"/>
      <c r="AV313" s="81"/>
      <c r="AW313" s="81"/>
      <c r="AX313" s="81"/>
      <c r="AY313" s="81"/>
      <c r="AZ313" s="81"/>
      <c r="BA313" s="81"/>
      <c r="BB313" s="81"/>
      <c r="BC313" s="80" t="str">
        <f>REPLACE(INDEX(GroupVertices[Group],MATCH(Edges[[#This Row],[Vertex 1]],GroupVertices[Vertex],0)),1,1,"")</f>
        <v>3</v>
      </c>
      <c r="BD313" s="80" t="str">
        <f>REPLACE(INDEX(GroupVertices[Group],MATCH(Edges[[#This Row],[Vertex 2]],GroupVertices[Vertex],0)),1,1,"")</f>
        <v>3</v>
      </c>
    </row>
    <row r="314" spans="1:56" ht="15">
      <c r="A314" s="66" t="s">
        <v>370</v>
      </c>
      <c r="B314" s="66" t="s">
        <v>594</v>
      </c>
      <c r="C314" s="67"/>
      <c r="D314" s="68"/>
      <c r="E314" s="69"/>
      <c r="F314" s="70"/>
      <c r="G314" s="67"/>
      <c r="H314" s="71"/>
      <c r="I314" s="72"/>
      <c r="J314" s="72"/>
      <c r="K314" s="34" t="s">
        <v>65</v>
      </c>
      <c r="L314" s="79">
        <v>314</v>
      </c>
      <c r="M314" s="79"/>
      <c r="N314" s="74"/>
      <c r="O314" s="81" t="s">
        <v>669</v>
      </c>
      <c r="P314" s="83">
        <v>43661.769108796296</v>
      </c>
      <c r="Q314" s="81" t="s">
        <v>724</v>
      </c>
      <c r="R314" s="81"/>
      <c r="S314" s="81"/>
      <c r="T314" s="81" t="s">
        <v>820</v>
      </c>
      <c r="U314" s="85" t="s">
        <v>879</v>
      </c>
      <c r="V314" s="85" t="s">
        <v>879</v>
      </c>
      <c r="W314" s="83">
        <v>43661.769108796296</v>
      </c>
      <c r="X314" s="87">
        <v>43661</v>
      </c>
      <c r="Y314" s="89" t="s">
        <v>1319</v>
      </c>
      <c r="Z314" s="85" t="s">
        <v>1749</v>
      </c>
      <c r="AA314" s="81"/>
      <c r="AB314" s="81"/>
      <c r="AC314" s="89" t="s">
        <v>2214</v>
      </c>
      <c r="AD314" s="81"/>
      <c r="AE314" s="81" t="b">
        <v>0</v>
      </c>
      <c r="AF314" s="81">
        <v>0</v>
      </c>
      <c r="AG314" s="89" t="s">
        <v>2530</v>
      </c>
      <c r="AH314" s="81" t="b">
        <v>0</v>
      </c>
      <c r="AI314" s="81" t="s">
        <v>2546</v>
      </c>
      <c r="AJ314" s="81"/>
      <c r="AK314" s="89" t="s">
        <v>2530</v>
      </c>
      <c r="AL314" s="81" t="b">
        <v>0</v>
      </c>
      <c r="AM314" s="81">
        <v>103</v>
      </c>
      <c r="AN314" s="89" t="s">
        <v>2512</v>
      </c>
      <c r="AO314" s="81" t="s">
        <v>2559</v>
      </c>
      <c r="AP314" s="81" t="b">
        <v>0</v>
      </c>
      <c r="AQ314" s="89" t="s">
        <v>2512</v>
      </c>
      <c r="AR314" s="81" t="s">
        <v>178</v>
      </c>
      <c r="AS314" s="81">
        <v>0</v>
      </c>
      <c r="AT314" s="81">
        <v>0</v>
      </c>
      <c r="AU314" s="81"/>
      <c r="AV314" s="81"/>
      <c r="AW314" s="81"/>
      <c r="AX314" s="81"/>
      <c r="AY314" s="81"/>
      <c r="AZ314" s="81"/>
      <c r="BA314" s="81"/>
      <c r="BB314" s="81"/>
      <c r="BC314" s="80" t="str">
        <f>REPLACE(INDEX(GroupVertices[Group],MATCH(Edges[[#This Row],[Vertex 1]],GroupVertices[Vertex],0)),1,1,"")</f>
        <v>2</v>
      </c>
      <c r="BD314" s="80" t="str">
        <f>REPLACE(INDEX(GroupVertices[Group],MATCH(Edges[[#This Row],[Vertex 2]],GroupVertices[Vertex],0)),1,1,"")</f>
        <v>2</v>
      </c>
    </row>
    <row r="315" spans="1:56" ht="15">
      <c r="A315" s="66" t="s">
        <v>370</v>
      </c>
      <c r="B315" s="66" t="s">
        <v>622</v>
      </c>
      <c r="C315" s="67"/>
      <c r="D315" s="68"/>
      <c r="E315" s="69"/>
      <c r="F315" s="70"/>
      <c r="G315" s="67"/>
      <c r="H315" s="71"/>
      <c r="I315" s="72"/>
      <c r="J315" s="72"/>
      <c r="K315" s="34" t="s">
        <v>65</v>
      </c>
      <c r="L315" s="79">
        <v>315</v>
      </c>
      <c r="M315" s="79"/>
      <c r="N315" s="74"/>
      <c r="O315" s="81" t="s">
        <v>670</v>
      </c>
      <c r="P315" s="83">
        <v>43661.769108796296</v>
      </c>
      <c r="Q315" s="81" t="s">
        <v>724</v>
      </c>
      <c r="R315" s="81"/>
      <c r="S315" s="81"/>
      <c r="T315" s="81" t="s">
        <v>820</v>
      </c>
      <c r="U315" s="85" t="s">
        <v>879</v>
      </c>
      <c r="V315" s="85" t="s">
        <v>879</v>
      </c>
      <c r="W315" s="83">
        <v>43661.769108796296</v>
      </c>
      <c r="X315" s="87">
        <v>43661</v>
      </c>
      <c r="Y315" s="89" t="s">
        <v>1319</v>
      </c>
      <c r="Z315" s="85" t="s">
        <v>1749</v>
      </c>
      <c r="AA315" s="81"/>
      <c r="AB315" s="81"/>
      <c r="AC315" s="89" t="s">
        <v>2214</v>
      </c>
      <c r="AD315" s="81"/>
      <c r="AE315" s="81" t="b">
        <v>0</v>
      </c>
      <c r="AF315" s="81">
        <v>0</v>
      </c>
      <c r="AG315" s="89" t="s">
        <v>2530</v>
      </c>
      <c r="AH315" s="81" t="b">
        <v>0</v>
      </c>
      <c r="AI315" s="81" t="s">
        <v>2546</v>
      </c>
      <c r="AJ315" s="81"/>
      <c r="AK315" s="89" t="s">
        <v>2530</v>
      </c>
      <c r="AL315" s="81" t="b">
        <v>0</v>
      </c>
      <c r="AM315" s="81">
        <v>103</v>
      </c>
      <c r="AN315" s="89" t="s">
        <v>2512</v>
      </c>
      <c r="AO315" s="81" t="s">
        <v>2559</v>
      </c>
      <c r="AP315" s="81" t="b">
        <v>0</v>
      </c>
      <c r="AQ315" s="89" t="s">
        <v>2512</v>
      </c>
      <c r="AR315" s="81" t="s">
        <v>178</v>
      </c>
      <c r="AS315" s="81">
        <v>0</v>
      </c>
      <c r="AT315" s="81">
        <v>0</v>
      </c>
      <c r="AU315" s="81"/>
      <c r="AV315" s="81"/>
      <c r="AW315" s="81"/>
      <c r="AX315" s="81"/>
      <c r="AY315" s="81"/>
      <c r="AZ315" s="81"/>
      <c r="BA315" s="81"/>
      <c r="BB315" s="81"/>
      <c r="BC315" s="80" t="str">
        <f>REPLACE(INDEX(GroupVertices[Group],MATCH(Edges[[#This Row],[Vertex 1]],GroupVertices[Vertex],0)),1,1,"")</f>
        <v>2</v>
      </c>
      <c r="BD315" s="80" t="str">
        <f>REPLACE(INDEX(GroupVertices[Group],MATCH(Edges[[#This Row],[Vertex 2]],GroupVertices[Vertex],0)),1,1,"")</f>
        <v>2</v>
      </c>
    </row>
    <row r="316" spans="1:56" ht="15">
      <c r="A316" s="66" t="s">
        <v>370</v>
      </c>
      <c r="B316" s="66" t="s">
        <v>647</v>
      </c>
      <c r="C316" s="67"/>
      <c r="D316" s="68"/>
      <c r="E316" s="69"/>
      <c r="F316" s="70"/>
      <c r="G316" s="67"/>
      <c r="H316" s="71"/>
      <c r="I316" s="72"/>
      <c r="J316" s="72"/>
      <c r="K316" s="34" t="s">
        <v>65</v>
      </c>
      <c r="L316" s="79">
        <v>316</v>
      </c>
      <c r="M316" s="79"/>
      <c r="N316" s="74"/>
      <c r="O316" s="81" t="s">
        <v>670</v>
      </c>
      <c r="P316" s="83">
        <v>43661.769108796296</v>
      </c>
      <c r="Q316" s="81" t="s">
        <v>724</v>
      </c>
      <c r="R316" s="81"/>
      <c r="S316" s="81"/>
      <c r="T316" s="81" t="s">
        <v>820</v>
      </c>
      <c r="U316" s="85" t="s">
        <v>879</v>
      </c>
      <c r="V316" s="85" t="s">
        <v>879</v>
      </c>
      <c r="W316" s="83">
        <v>43661.769108796296</v>
      </c>
      <c r="X316" s="87">
        <v>43661</v>
      </c>
      <c r="Y316" s="89" t="s">
        <v>1319</v>
      </c>
      <c r="Z316" s="85" t="s">
        <v>1749</v>
      </c>
      <c r="AA316" s="81"/>
      <c r="AB316" s="81"/>
      <c r="AC316" s="89" t="s">
        <v>2214</v>
      </c>
      <c r="AD316" s="81"/>
      <c r="AE316" s="81" t="b">
        <v>0</v>
      </c>
      <c r="AF316" s="81">
        <v>0</v>
      </c>
      <c r="AG316" s="89" t="s">
        <v>2530</v>
      </c>
      <c r="AH316" s="81" t="b">
        <v>0</v>
      </c>
      <c r="AI316" s="81" t="s">
        <v>2546</v>
      </c>
      <c r="AJ316" s="81"/>
      <c r="AK316" s="89" t="s">
        <v>2530</v>
      </c>
      <c r="AL316" s="81" t="b">
        <v>0</v>
      </c>
      <c r="AM316" s="81">
        <v>103</v>
      </c>
      <c r="AN316" s="89" t="s">
        <v>2512</v>
      </c>
      <c r="AO316" s="81" t="s">
        <v>2559</v>
      </c>
      <c r="AP316" s="81" t="b">
        <v>0</v>
      </c>
      <c r="AQ316" s="89" t="s">
        <v>2512</v>
      </c>
      <c r="AR316" s="81" t="s">
        <v>178</v>
      </c>
      <c r="AS316" s="81">
        <v>0</v>
      </c>
      <c r="AT316" s="81">
        <v>0</v>
      </c>
      <c r="AU316" s="81"/>
      <c r="AV316" s="81"/>
      <c r="AW316" s="81"/>
      <c r="AX316" s="81"/>
      <c r="AY316" s="81"/>
      <c r="AZ316" s="81"/>
      <c r="BA316" s="81"/>
      <c r="BB316" s="81"/>
      <c r="BC316" s="80" t="str">
        <f>REPLACE(INDEX(GroupVertices[Group],MATCH(Edges[[#This Row],[Vertex 1]],GroupVertices[Vertex],0)),1,1,"")</f>
        <v>2</v>
      </c>
      <c r="BD316" s="80" t="str">
        <f>REPLACE(INDEX(GroupVertices[Group],MATCH(Edges[[#This Row],[Vertex 2]],GroupVertices[Vertex],0)),1,1,"")</f>
        <v>2</v>
      </c>
    </row>
    <row r="317" spans="1:56" ht="15">
      <c r="A317" s="66" t="s">
        <v>371</v>
      </c>
      <c r="B317" s="66" t="s">
        <v>616</v>
      </c>
      <c r="C317" s="67"/>
      <c r="D317" s="68"/>
      <c r="E317" s="69"/>
      <c r="F317" s="70"/>
      <c r="G317" s="67"/>
      <c r="H317" s="71"/>
      <c r="I317" s="72"/>
      <c r="J317" s="72"/>
      <c r="K317" s="34" t="s">
        <v>65</v>
      </c>
      <c r="L317" s="79">
        <v>317</v>
      </c>
      <c r="M317" s="79"/>
      <c r="N317" s="74"/>
      <c r="O317" s="81" t="s">
        <v>669</v>
      </c>
      <c r="P317" s="83">
        <v>43661.76920138889</v>
      </c>
      <c r="Q317" s="81" t="s">
        <v>697</v>
      </c>
      <c r="R317" s="85" t="s">
        <v>5497</v>
      </c>
      <c r="S317" s="81" t="s">
        <v>5518</v>
      </c>
      <c r="T317" s="81" t="s">
        <v>820</v>
      </c>
      <c r="U317" s="81"/>
      <c r="V317" s="85" t="s">
        <v>1038</v>
      </c>
      <c r="W317" s="83">
        <v>43661.76920138889</v>
      </c>
      <c r="X317" s="87">
        <v>43661</v>
      </c>
      <c r="Y317" s="89" t="s">
        <v>1320</v>
      </c>
      <c r="Z317" s="85" t="s">
        <v>1750</v>
      </c>
      <c r="AA317" s="81"/>
      <c r="AB317" s="81"/>
      <c r="AC317" s="89" t="s">
        <v>2215</v>
      </c>
      <c r="AD317" s="81"/>
      <c r="AE317" s="81" t="b">
        <v>0</v>
      </c>
      <c r="AF317" s="81">
        <v>0</v>
      </c>
      <c r="AG317" s="89" t="s">
        <v>2530</v>
      </c>
      <c r="AH317" s="81" t="b">
        <v>0</v>
      </c>
      <c r="AI317" s="81" t="s">
        <v>2546</v>
      </c>
      <c r="AJ317" s="81"/>
      <c r="AK317" s="89" t="s">
        <v>2530</v>
      </c>
      <c r="AL317" s="81" t="b">
        <v>0</v>
      </c>
      <c r="AM317" s="81">
        <v>93</v>
      </c>
      <c r="AN317" s="89" t="s">
        <v>2504</v>
      </c>
      <c r="AO317" s="81" t="s">
        <v>2560</v>
      </c>
      <c r="AP317" s="81" t="b">
        <v>0</v>
      </c>
      <c r="AQ317" s="89" t="s">
        <v>2504</v>
      </c>
      <c r="AR317" s="81" t="s">
        <v>178</v>
      </c>
      <c r="AS317" s="81">
        <v>0</v>
      </c>
      <c r="AT317" s="81">
        <v>0</v>
      </c>
      <c r="AU317" s="81"/>
      <c r="AV317" s="81"/>
      <c r="AW317" s="81"/>
      <c r="AX317" s="81"/>
      <c r="AY317" s="81"/>
      <c r="AZ317" s="81"/>
      <c r="BA317" s="81"/>
      <c r="BB317" s="81"/>
      <c r="BC317" s="80" t="str">
        <f>REPLACE(INDEX(GroupVertices[Group],MATCH(Edges[[#This Row],[Vertex 1]],GroupVertices[Vertex],0)),1,1,"")</f>
        <v>3</v>
      </c>
      <c r="BD317" s="80" t="str">
        <f>REPLACE(INDEX(GroupVertices[Group],MATCH(Edges[[#This Row],[Vertex 2]],GroupVertices[Vertex],0)),1,1,"")</f>
        <v>3</v>
      </c>
    </row>
    <row r="318" spans="1:56" ht="15">
      <c r="A318" s="66" t="s">
        <v>372</v>
      </c>
      <c r="B318" s="66" t="s">
        <v>601</v>
      </c>
      <c r="C318" s="67"/>
      <c r="D318" s="68"/>
      <c r="E318" s="69"/>
      <c r="F318" s="70"/>
      <c r="G318" s="67"/>
      <c r="H318" s="71"/>
      <c r="I318" s="72"/>
      <c r="J318" s="72"/>
      <c r="K318" s="34" t="s">
        <v>65</v>
      </c>
      <c r="L318" s="79">
        <v>318</v>
      </c>
      <c r="M318" s="79"/>
      <c r="N318" s="74"/>
      <c r="O318" s="81" t="s">
        <v>669</v>
      </c>
      <c r="P318" s="83">
        <v>43661.76923611111</v>
      </c>
      <c r="Q318" s="81" t="s">
        <v>672</v>
      </c>
      <c r="R318" s="81"/>
      <c r="S318" s="81"/>
      <c r="T318" s="81" t="s">
        <v>820</v>
      </c>
      <c r="U318" s="81"/>
      <c r="V318" s="85" t="s">
        <v>1039</v>
      </c>
      <c r="W318" s="83">
        <v>43661.76923611111</v>
      </c>
      <c r="X318" s="87">
        <v>43661</v>
      </c>
      <c r="Y318" s="89" t="s">
        <v>1321</v>
      </c>
      <c r="Z318" s="85" t="s">
        <v>1751</v>
      </c>
      <c r="AA318" s="81"/>
      <c r="AB318" s="81"/>
      <c r="AC318" s="89" t="s">
        <v>2216</v>
      </c>
      <c r="AD318" s="81"/>
      <c r="AE318" s="81" t="b">
        <v>0</v>
      </c>
      <c r="AF318" s="81">
        <v>0</v>
      </c>
      <c r="AG318" s="89" t="s">
        <v>2530</v>
      </c>
      <c r="AH318" s="81" t="b">
        <v>0</v>
      </c>
      <c r="AI318" s="81" t="s">
        <v>2546</v>
      </c>
      <c r="AJ318" s="81"/>
      <c r="AK318" s="89" t="s">
        <v>2530</v>
      </c>
      <c r="AL318" s="81" t="b">
        <v>0</v>
      </c>
      <c r="AM318" s="81">
        <v>418</v>
      </c>
      <c r="AN318" s="89" t="s">
        <v>2487</v>
      </c>
      <c r="AO318" s="81" t="s">
        <v>2560</v>
      </c>
      <c r="AP318" s="81" t="b">
        <v>0</v>
      </c>
      <c r="AQ318" s="89" t="s">
        <v>2487</v>
      </c>
      <c r="AR318" s="81" t="s">
        <v>178</v>
      </c>
      <c r="AS318" s="81">
        <v>0</v>
      </c>
      <c r="AT318" s="81">
        <v>0</v>
      </c>
      <c r="AU318" s="81"/>
      <c r="AV318" s="81"/>
      <c r="AW318" s="81"/>
      <c r="AX318" s="81"/>
      <c r="AY318" s="81"/>
      <c r="AZ318" s="81"/>
      <c r="BA318" s="81"/>
      <c r="BB318" s="81"/>
      <c r="BC318" s="80" t="str">
        <f>REPLACE(INDEX(GroupVertices[Group],MATCH(Edges[[#This Row],[Vertex 1]],GroupVertices[Vertex],0)),1,1,"")</f>
        <v>7</v>
      </c>
      <c r="BD318" s="80" t="str">
        <f>REPLACE(INDEX(GroupVertices[Group],MATCH(Edges[[#This Row],[Vertex 2]],GroupVertices[Vertex],0)),1,1,"")</f>
        <v>7</v>
      </c>
    </row>
    <row r="319" spans="1:56" ht="15">
      <c r="A319" s="66" t="s">
        <v>372</v>
      </c>
      <c r="B319" s="66" t="s">
        <v>626</v>
      </c>
      <c r="C319" s="67"/>
      <c r="D319" s="68"/>
      <c r="E319" s="69"/>
      <c r="F319" s="70"/>
      <c r="G319" s="67"/>
      <c r="H319" s="71"/>
      <c r="I319" s="72"/>
      <c r="J319" s="72"/>
      <c r="K319" s="34" t="s">
        <v>65</v>
      </c>
      <c r="L319" s="79">
        <v>319</v>
      </c>
      <c r="M319" s="79"/>
      <c r="N319" s="74"/>
      <c r="O319" s="81" t="s">
        <v>670</v>
      </c>
      <c r="P319" s="83">
        <v>43661.76923611111</v>
      </c>
      <c r="Q319" s="81" t="s">
        <v>672</v>
      </c>
      <c r="R319" s="81"/>
      <c r="S319" s="81"/>
      <c r="T319" s="81" t="s">
        <v>820</v>
      </c>
      <c r="U319" s="81"/>
      <c r="V319" s="85" t="s">
        <v>1039</v>
      </c>
      <c r="W319" s="83">
        <v>43661.76923611111</v>
      </c>
      <c r="X319" s="87">
        <v>43661</v>
      </c>
      <c r="Y319" s="89" t="s">
        <v>1321</v>
      </c>
      <c r="Z319" s="85" t="s">
        <v>1751</v>
      </c>
      <c r="AA319" s="81"/>
      <c r="AB319" s="81"/>
      <c r="AC319" s="89" t="s">
        <v>2216</v>
      </c>
      <c r="AD319" s="81"/>
      <c r="AE319" s="81" t="b">
        <v>0</v>
      </c>
      <c r="AF319" s="81">
        <v>0</v>
      </c>
      <c r="AG319" s="89" t="s">
        <v>2530</v>
      </c>
      <c r="AH319" s="81" t="b">
        <v>0</v>
      </c>
      <c r="AI319" s="81" t="s">
        <v>2546</v>
      </c>
      <c r="AJ319" s="81"/>
      <c r="AK319" s="89" t="s">
        <v>2530</v>
      </c>
      <c r="AL319" s="81" t="b">
        <v>0</v>
      </c>
      <c r="AM319" s="81">
        <v>418</v>
      </c>
      <c r="AN319" s="89" t="s">
        <v>2487</v>
      </c>
      <c r="AO319" s="81" t="s">
        <v>2560</v>
      </c>
      <c r="AP319" s="81" t="b">
        <v>0</v>
      </c>
      <c r="AQ319" s="89" t="s">
        <v>2487</v>
      </c>
      <c r="AR319" s="81" t="s">
        <v>178</v>
      </c>
      <c r="AS319" s="81">
        <v>0</v>
      </c>
      <c r="AT319" s="81">
        <v>0</v>
      </c>
      <c r="AU319" s="81"/>
      <c r="AV319" s="81"/>
      <c r="AW319" s="81"/>
      <c r="AX319" s="81"/>
      <c r="AY319" s="81"/>
      <c r="AZ319" s="81"/>
      <c r="BA319" s="81"/>
      <c r="BB319" s="81"/>
      <c r="BC319" s="80" t="str">
        <f>REPLACE(INDEX(GroupVertices[Group],MATCH(Edges[[#This Row],[Vertex 1]],GroupVertices[Vertex],0)),1,1,"")</f>
        <v>7</v>
      </c>
      <c r="BD319" s="80" t="str">
        <f>REPLACE(INDEX(GroupVertices[Group],MATCH(Edges[[#This Row],[Vertex 2]],GroupVertices[Vertex],0)),1,1,"")</f>
        <v>7</v>
      </c>
    </row>
    <row r="320" spans="1:56" ht="15">
      <c r="A320" s="66" t="s">
        <v>372</v>
      </c>
      <c r="B320" s="66" t="s">
        <v>593</v>
      </c>
      <c r="C320" s="67"/>
      <c r="D320" s="68"/>
      <c r="E320" s="69"/>
      <c r="F320" s="70"/>
      <c r="G320" s="67"/>
      <c r="H320" s="71"/>
      <c r="I320" s="72"/>
      <c r="J320" s="72"/>
      <c r="K320" s="34" t="s">
        <v>65</v>
      </c>
      <c r="L320" s="79">
        <v>320</v>
      </c>
      <c r="M320" s="79"/>
      <c r="N320" s="74"/>
      <c r="O320" s="81" t="s">
        <v>670</v>
      </c>
      <c r="P320" s="83">
        <v>43661.76923611111</v>
      </c>
      <c r="Q320" s="81" t="s">
        <v>672</v>
      </c>
      <c r="R320" s="81"/>
      <c r="S320" s="81"/>
      <c r="T320" s="81" t="s">
        <v>820</v>
      </c>
      <c r="U320" s="81"/>
      <c r="V320" s="85" t="s">
        <v>1039</v>
      </c>
      <c r="W320" s="83">
        <v>43661.76923611111</v>
      </c>
      <c r="X320" s="87">
        <v>43661</v>
      </c>
      <c r="Y320" s="89" t="s">
        <v>1321</v>
      </c>
      <c r="Z320" s="85" t="s">
        <v>1751</v>
      </c>
      <c r="AA320" s="81"/>
      <c r="AB320" s="81"/>
      <c r="AC320" s="89" t="s">
        <v>2216</v>
      </c>
      <c r="AD320" s="81"/>
      <c r="AE320" s="81" t="b">
        <v>0</v>
      </c>
      <c r="AF320" s="81">
        <v>0</v>
      </c>
      <c r="AG320" s="89" t="s">
        <v>2530</v>
      </c>
      <c r="AH320" s="81" t="b">
        <v>0</v>
      </c>
      <c r="AI320" s="81" t="s">
        <v>2546</v>
      </c>
      <c r="AJ320" s="81"/>
      <c r="AK320" s="89" t="s">
        <v>2530</v>
      </c>
      <c r="AL320" s="81" t="b">
        <v>0</v>
      </c>
      <c r="AM320" s="81">
        <v>418</v>
      </c>
      <c r="AN320" s="89" t="s">
        <v>2487</v>
      </c>
      <c r="AO320" s="81" t="s">
        <v>2560</v>
      </c>
      <c r="AP320" s="81" t="b">
        <v>0</v>
      </c>
      <c r="AQ320" s="89" t="s">
        <v>2487</v>
      </c>
      <c r="AR320" s="81" t="s">
        <v>178</v>
      </c>
      <c r="AS320" s="81">
        <v>0</v>
      </c>
      <c r="AT320" s="81">
        <v>0</v>
      </c>
      <c r="AU320" s="81"/>
      <c r="AV320" s="81"/>
      <c r="AW320" s="81"/>
      <c r="AX320" s="81"/>
      <c r="AY320" s="81"/>
      <c r="AZ320" s="81"/>
      <c r="BA320" s="81"/>
      <c r="BB320" s="81"/>
      <c r="BC320" s="80" t="str">
        <f>REPLACE(INDEX(GroupVertices[Group],MATCH(Edges[[#This Row],[Vertex 1]],GroupVertices[Vertex],0)),1,1,"")</f>
        <v>7</v>
      </c>
      <c r="BD320" s="80" t="str">
        <f>REPLACE(INDEX(GroupVertices[Group],MATCH(Edges[[#This Row],[Vertex 2]],GroupVertices[Vertex],0)),1,1,"")</f>
        <v>1</v>
      </c>
    </row>
    <row r="321" spans="1:56" ht="15">
      <c r="A321" s="66" t="s">
        <v>372</v>
      </c>
      <c r="B321" s="66" t="s">
        <v>627</v>
      </c>
      <c r="C321" s="67"/>
      <c r="D321" s="68"/>
      <c r="E321" s="69"/>
      <c r="F321" s="70"/>
      <c r="G321" s="67"/>
      <c r="H321" s="71"/>
      <c r="I321" s="72"/>
      <c r="J321" s="72"/>
      <c r="K321" s="34" t="s">
        <v>65</v>
      </c>
      <c r="L321" s="79">
        <v>321</v>
      </c>
      <c r="M321" s="79"/>
      <c r="N321" s="74"/>
      <c r="O321" s="81" t="s">
        <v>670</v>
      </c>
      <c r="P321" s="83">
        <v>43661.76923611111</v>
      </c>
      <c r="Q321" s="81" t="s">
        <v>672</v>
      </c>
      <c r="R321" s="81"/>
      <c r="S321" s="81"/>
      <c r="T321" s="81" t="s">
        <v>820</v>
      </c>
      <c r="U321" s="81"/>
      <c r="V321" s="85" t="s">
        <v>1039</v>
      </c>
      <c r="W321" s="83">
        <v>43661.76923611111</v>
      </c>
      <c r="X321" s="87">
        <v>43661</v>
      </c>
      <c r="Y321" s="89" t="s">
        <v>1321</v>
      </c>
      <c r="Z321" s="85" t="s">
        <v>1751</v>
      </c>
      <c r="AA321" s="81"/>
      <c r="AB321" s="81"/>
      <c r="AC321" s="89" t="s">
        <v>2216</v>
      </c>
      <c r="AD321" s="81"/>
      <c r="AE321" s="81" t="b">
        <v>0</v>
      </c>
      <c r="AF321" s="81">
        <v>0</v>
      </c>
      <c r="AG321" s="89" t="s">
        <v>2530</v>
      </c>
      <c r="AH321" s="81" t="b">
        <v>0</v>
      </c>
      <c r="AI321" s="81" t="s">
        <v>2546</v>
      </c>
      <c r="AJ321" s="81"/>
      <c r="AK321" s="89" t="s">
        <v>2530</v>
      </c>
      <c r="AL321" s="81" t="b">
        <v>0</v>
      </c>
      <c r="AM321" s="81">
        <v>418</v>
      </c>
      <c r="AN321" s="89" t="s">
        <v>2487</v>
      </c>
      <c r="AO321" s="81" t="s">
        <v>2560</v>
      </c>
      <c r="AP321" s="81" t="b">
        <v>0</v>
      </c>
      <c r="AQ321" s="89" t="s">
        <v>2487</v>
      </c>
      <c r="AR321" s="81" t="s">
        <v>178</v>
      </c>
      <c r="AS321" s="81">
        <v>0</v>
      </c>
      <c r="AT321" s="81">
        <v>0</v>
      </c>
      <c r="AU321" s="81"/>
      <c r="AV321" s="81"/>
      <c r="AW321" s="81"/>
      <c r="AX321" s="81"/>
      <c r="AY321" s="81"/>
      <c r="AZ321" s="81"/>
      <c r="BA321" s="81"/>
      <c r="BB321" s="81"/>
      <c r="BC321" s="80" t="str">
        <f>REPLACE(INDEX(GroupVertices[Group],MATCH(Edges[[#This Row],[Vertex 1]],GroupVertices[Vertex],0)),1,1,"")</f>
        <v>7</v>
      </c>
      <c r="BD321" s="80" t="str">
        <f>REPLACE(INDEX(GroupVertices[Group],MATCH(Edges[[#This Row],[Vertex 2]],GroupVertices[Vertex],0)),1,1,"")</f>
        <v>7</v>
      </c>
    </row>
    <row r="322" spans="1:56" ht="15">
      <c r="A322" s="66" t="s">
        <v>373</v>
      </c>
      <c r="B322" s="66" t="s">
        <v>594</v>
      </c>
      <c r="C322" s="67"/>
      <c r="D322" s="68"/>
      <c r="E322" s="69"/>
      <c r="F322" s="70"/>
      <c r="G322" s="67"/>
      <c r="H322" s="71"/>
      <c r="I322" s="72"/>
      <c r="J322" s="72"/>
      <c r="K322" s="34" t="s">
        <v>65</v>
      </c>
      <c r="L322" s="79">
        <v>322</v>
      </c>
      <c r="M322" s="79"/>
      <c r="N322" s="74"/>
      <c r="O322" s="81" t="s">
        <v>669</v>
      </c>
      <c r="P322" s="83">
        <v>43661.769282407404</v>
      </c>
      <c r="Q322" s="81" t="s">
        <v>724</v>
      </c>
      <c r="R322" s="81"/>
      <c r="S322" s="81"/>
      <c r="T322" s="81" t="s">
        <v>820</v>
      </c>
      <c r="U322" s="85" t="s">
        <v>879</v>
      </c>
      <c r="V322" s="85" t="s">
        <v>879</v>
      </c>
      <c r="W322" s="83">
        <v>43661.769282407404</v>
      </c>
      <c r="X322" s="87">
        <v>43661</v>
      </c>
      <c r="Y322" s="89" t="s">
        <v>1322</v>
      </c>
      <c r="Z322" s="85" t="s">
        <v>1752</v>
      </c>
      <c r="AA322" s="81"/>
      <c r="AB322" s="81"/>
      <c r="AC322" s="89" t="s">
        <v>2217</v>
      </c>
      <c r="AD322" s="81"/>
      <c r="AE322" s="81" t="b">
        <v>0</v>
      </c>
      <c r="AF322" s="81">
        <v>0</v>
      </c>
      <c r="AG322" s="89" t="s">
        <v>2530</v>
      </c>
      <c r="AH322" s="81" t="b">
        <v>0</v>
      </c>
      <c r="AI322" s="81" t="s">
        <v>2546</v>
      </c>
      <c r="AJ322" s="81"/>
      <c r="AK322" s="89" t="s">
        <v>2530</v>
      </c>
      <c r="AL322" s="81" t="b">
        <v>0</v>
      </c>
      <c r="AM322" s="81">
        <v>103</v>
      </c>
      <c r="AN322" s="89" t="s">
        <v>2512</v>
      </c>
      <c r="AO322" s="81" t="s">
        <v>2559</v>
      </c>
      <c r="AP322" s="81" t="b">
        <v>0</v>
      </c>
      <c r="AQ322" s="89" t="s">
        <v>2512</v>
      </c>
      <c r="AR322" s="81" t="s">
        <v>178</v>
      </c>
      <c r="AS322" s="81">
        <v>0</v>
      </c>
      <c r="AT322" s="81">
        <v>0</v>
      </c>
      <c r="AU322" s="81"/>
      <c r="AV322" s="81"/>
      <c r="AW322" s="81"/>
      <c r="AX322" s="81"/>
      <c r="AY322" s="81"/>
      <c r="AZ322" s="81"/>
      <c r="BA322" s="81"/>
      <c r="BB322" s="81"/>
      <c r="BC322" s="80" t="str">
        <f>REPLACE(INDEX(GroupVertices[Group],MATCH(Edges[[#This Row],[Vertex 1]],GroupVertices[Vertex],0)),1,1,"")</f>
        <v>2</v>
      </c>
      <c r="BD322" s="80" t="str">
        <f>REPLACE(INDEX(GroupVertices[Group],MATCH(Edges[[#This Row],[Vertex 2]],GroupVertices[Vertex],0)),1,1,"")</f>
        <v>2</v>
      </c>
    </row>
    <row r="323" spans="1:56" ht="15">
      <c r="A323" s="66" t="s">
        <v>373</v>
      </c>
      <c r="B323" s="66" t="s">
        <v>622</v>
      </c>
      <c r="C323" s="67"/>
      <c r="D323" s="68"/>
      <c r="E323" s="69"/>
      <c r="F323" s="70"/>
      <c r="G323" s="67"/>
      <c r="H323" s="71"/>
      <c r="I323" s="72"/>
      <c r="J323" s="72"/>
      <c r="K323" s="34" t="s">
        <v>65</v>
      </c>
      <c r="L323" s="79">
        <v>323</v>
      </c>
      <c r="M323" s="79"/>
      <c r="N323" s="74"/>
      <c r="O323" s="81" t="s">
        <v>670</v>
      </c>
      <c r="P323" s="83">
        <v>43661.769282407404</v>
      </c>
      <c r="Q323" s="81" t="s">
        <v>724</v>
      </c>
      <c r="R323" s="81"/>
      <c r="S323" s="81"/>
      <c r="T323" s="81" t="s">
        <v>820</v>
      </c>
      <c r="U323" s="85" t="s">
        <v>879</v>
      </c>
      <c r="V323" s="85" t="s">
        <v>879</v>
      </c>
      <c r="W323" s="83">
        <v>43661.769282407404</v>
      </c>
      <c r="X323" s="87">
        <v>43661</v>
      </c>
      <c r="Y323" s="89" t="s">
        <v>1322</v>
      </c>
      <c r="Z323" s="85" t="s">
        <v>1752</v>
      </c>
      <c r="AA323" s="81"/>
      <c r="AB323" s="81"/>
      <c r="AC323" s="89" t="s">
        <v>2217</v>
      </c>
      <c r="AD323" s="81"/>
      <c r="AE323" s="81" t="b">
        <v>0</v>
      </c>
      <c r="AF323" s="81">
        <v>0</v>
      </c>
      <c r="AG323" s="89" t="s">
        <v>2530</v>
      </c>
      <c r="AH323" s="81" t="b">
        <v>0</v>
      </c>
      <c r="AI323" s="81" t="s">
        <v>2546</v>
      </c>
      <c r="AJ323" s="81"/>
      <c r="AK323" s="89" t="s">
        <v>2530</v>
      </c>
      <c r="AL323" s="81" t="b">
        <v>0</v>
      </c>
      <c r="AM323" s="81">
        <v>103</v>
      </c>
      <c r="AN323" s="89" t="s">
        <v>2512</v>
      </c>
      <c r="AO323" s="81" t="s">
        <v>2559</v>
      </c>
      <c r="AP323" s="81" t="b">
        <v>0</v>
      </c>
      <c r="AQ323" s="89" t="s">
        <v>2512</v>
      </c>
      <c r="AR323" s="81" t="s">
        <v>178</v>
      </c>
      <c r="AS323" s="81">
        <v>0</v>
      </c>
      <c r="AT323" s="81">
        <v>0</v>
      </c>
      <c r="AU323" s="81"/>
      <c r="AV323" s="81"/>
      <c r="AW323" s="81"/>
      <c r="AX323" s="81"/>
      <c r="AY323" s="81"/>
      <c r="AZ323" s="81"/>
      <c r="BA323" s="81"/>
      <c r="BB323" s="81"/>
      <c r="BC323" s="80" t="str">
        <f>REPLACE(INDEX(GroupVertices[Group],MATCH(Edges[[#This Row],[Vertex 1]],GroupVertices[Vertex],0)),1,1,"")</f>
        <v>2</v>
      </c>
      <c r="BD323" s="80" t="str">
        <f>REPLACE(INDEX(GroupVertices[Group],MATCH(Edges[[#This Row],[Vertex 2]],GroupVertices[Vertex],0)),1,1,"")</f>
        <v>2</v>
      </c>
    </row>
    <row r="324" spans="1:56" ht="15">
      <c r="A324" s="66" t="s">
        <v>373</v>
      </c>
      <c r="B324" s="66" t="s">
        <v>647</v>
      </c>
      <c r="C324" s="67"/>
      <c r="D324" s="68"/>
      <c r="E324" s="69"/>
      <c r="F324" s="70"/>
      <c r="G324" s="67"/>
      <c r="H324" s="71"/>
      <c r="I324" s="72"/>
      <c r="J324" s="72"/>
      <c r="K324" s="34" t="s">
        <v>65</v>
      </c>
      <c r="L324" s="79">
        <v>324</v>
      </c>
      <c r="M324" s="79"/>
      <c r="N324" s="74"/>
      <c r="O324" s="81" t="s">
        <v>670</v>
      </c>
      <c r="P324" s="83">
        <v>43661.769282407404</v>
      </c>
      <c r="Q324" s="81" t="s">
        <v>724</v>
      </c>
      <c r="R324" s="81"/>
      <c r="S324" s="81"/>
      <c r="T324" s="81" t="s">
        <v>820</v>
      </c>
      <c r="U324" s="85" t="s">
        <v>879</v>
      </c>
      <c r="V324" s="85" t="s">
        <v>879</v>
      </c>
      <c r="W324" s="83">
        <v>43661.769282407404</v>
      </c>
      <c r="X324" s="87">
        <v>43661</v>
      </c>
      <c r="Y324" s="89" t="s">
        <v>1322</v>
      </c>
      <c r="Z324" s="85" t="s">
        <v>1752</v>
      </c>
      <c r="AA324" s="81"/>
      <c r="AB324" s="81"/>
      <c r="AC324" s="89" t="s">
        <v>2217</v>
      </c>
      <c r="AD324" s="81"/>
      <c r="AE324" s="81" t="b">
        <v>0</v>
      </c>
      <c r="AF324" s="81">
        <v>0</v>
      </c>
      <c r="AG324" s="89" t="s">
        <v>2530</v>
      </c>
      <c r="AH324" s="81" t="b">
        <v>0</v>
      </c>
      <c r="AI324" s="81" t="s">
        <v>2546</v>
      </c>
      <c r="AJ324" s="81"/>
      <c r="AK324" s="89" t="s">
        <v>2530</v>
      </c>
      <c r="AL324" s="81" t="b">
        <v>0</v>
      </c>
      <c r="AM324" s="81">
        <v>103</v>
      </c>
      <c r="AN324" s="89" t="s">
        <v>2512</v>
      </c>
      <c r="AO324" s="81" t="s">
        <v>2559</v>
      </c>
      <c r="AP324" s="81" t="b">
        <v>0</v>
      </c>
      <c r="AQ324" s="89" t="s">
        <v>2512</v>
      </c>
      <c r="AR324" s="81" t="s">
        <v>178</v>
      </c>
      <c r="AS324" s="81">
        <v>0</v>
      </c>
      <c r="AT324" s="81">
        <v>0</v>
      </c>
      <c r="AU324" s="81"/>
      <c r="AV324" s="81"/>
      <c r="AW324" s="81"/>
      <c r="AX324" s="81"/>
      <c r="AY324" s="81"/>
      <c r="AZ324" s="81"/>
      <c r="BA324" s="81"/>
      <c r="BB324" s="81"/>
      <c r="BC324" s="80" t="str">
        <f>REPLACE(INDEX(GroupVertices[Group],MATCH(Edges[[#This Row],[Vertex 1]],GroupVertices[Vertex],0)),1,1,"")</f>
        <v>2</v>
      </c>
      <c r="BD324" s="80" t="str">
        <f>REPLACE(INDEX(GroupVertices[Group],MATCH(Edges[[#This Row],[Vertex 2]],GroupVertices[Vertex],0)),1,1,"")</f>
        <v>2</v>
      </c>
    </row>
    <row r="325" spans="1:56" ht="15">
      <c r="A325" s="66" t="s">
        <v>374</v>
      </c>
      <c r="B325" s="66" t="s">
        <v>594</v>
      </c>
      <c r="C325" s="67"/>
      <c r="D325" s="68"/>
      <c r="E325" s="69"/>
      <c r="F325" s="70"/>
      <c r="G325" s="67"/>
      <c r="H325" s="71"/>
      <c r="I325" s="72"/>
      <c r="J325" s="72"/>
      <c r="K325" s="34" t="s">
        <v>65</v>
      </c>
      <c r="L325" s="79">
        <v>325</v>
      </c>
      <c r="M325" s="79"/>
      <c r="N325" s="74"/>
      <c r="O325" s="81" t="s">
        <v>669</v>
      </c>
      <c r="P325" s="83">
        <v>43661.76929398148</v>
      </c>
      <c r="Q325" s="81" t="s">
        <v>724</v>
      </c>
      <c r="R325" s="81"/>
      <c r="S325" s="81"/>
      <c r="T325" s="81" t="s">
        <v>820</v>
      </c>
      <c r="U325" s="85" t="s">
        <v>879</v>
      </c>
      <c r="V325" s="85" t="s">
        <v>879</v>
      </c>
      <c r="W325" s="83">
        <v>43661.76929398148</v>
      </c>
      <c r="X325" s="87">
        <v>43661</v>
      </c>
      <c r="Y325" s="89" t="s">
        <v>1323</v>
      </c>
      <c r="Z325" s="85" t="s">
        <v>1753</v>
      </c>
      <c r="AA325" s="81"/>
      <c r="AB325" s="81"/>
      <c r="AC325" s="89" t="s">
        <v>2218</v>
      </c>
      <c r="AD325" s="81"/>
      <c r="AE325" s="81" t="b">
        <v>0</v>
      </c>
      <c r="AF325" s="81">
        <v>0</v>
      </c>
      <c r="AG325" s="89" t="s">
        <v>2530</v>
      </c>
      <c r="AH325" s="81" t="b">
        <v>0</v>
      </c>
      <c r="AI325" s="81" t="s">
        <v>2546</v>
      </c>
      <c r="AJ325" s="81"/>
      <c r="AK325" s="89" t="s">
        <v>2530</v>
      </c>
      <c r="AL325" s="81" t="b">
        <v>0</v>
      </c>
      <c r="AM325" s="81">
        <v>103</v>
      </c>
      <c r="AN325" s="89" t="s">
        <v>2512</v>
      </c>
      <c r="AO325" s="81" t="s">
        <v>2559</v>
      </c>
      <c r="AP325" s="81" t="b">
        <v>0</v>
      </c>
      <c r="AQ325" s="89" t="s">
        <v>2512</v>
      </c>
      <c r="AR325" s="81" t="s">
        <v>178</v>
      </c>
      <c r="AS325" s="81">
        <v>0</v>
      </c>
      <c r="AT325" s="81">
        <v>0</v>
      </c>
      <c r="AU325" s="81"/>
      <c r="AV325" s="81"/>
      <c r="AW325" s="81"/>
      <c r="AX325" s="81"/>
      <c r="AY325" s="81"/>
      <c r="AZ325" s="81"/>
      <c r="BA325" s="81"/>
      <c r="BB325" s="81"/>
      <c r="BC325" s="80" t="str">
        <f>REPLACE(INDEX(GroupVertices[Group],MATCH(Edges[[#This Row],[Vertex 1]],GroupVertices[Vertex],0)),1,1,"")</f>
        <v>2</v>
      </c>
      <c r="BD325" s="80" t="str">
        <f>REPLACE(INDEX(GroupVertices[Group],MATCH(Edges[[#This Row],[Vertex 2]],GroupVertices[Vertex],0)),1,1,"")</f>
        <v>2</v>
      </c>
    </row>
    <row r="326" spans="1:56" ht="15">
      <c r="A326" s="66" t="s">
        <v>374</v>
      </c>
      <c r="B326" s="66" t="s">
        <v>622</v>
      </c>
      <c r="C326" s="67"/>
      <c r="D326" s="68"/>
      <c r="E326" s="69"/>
      <c r="F326" s="70"/>
      <c r="G326" s="67"/>
      <c r="H326" s="71"/>
      <c r="I326" s="72"/>
      <c r="J326" s="72"/>
      <c r="K326" s="34" t="s">
        <v>65</v>
      </c>
      <c r="L326" s="79">
        <v>326</v>
      </c>
      <c r="M326" s="79"/>
      <c r="N326" s="74"/>
      <c r="O326" s="81" t="s">
        <v>670</v>
      </c>
      <c r="P326" s="83">
        <v>43661.76929398148</v>
      </c>
      <c r="Q326" s="81" t="s">
        <v>724</v>
      </c>
      <c r="R326" s="81"/>
      <c r="S326" s="81"/>
      <c r="T326" s="81" t="s">
        <v>820</v>
      </c>
      <c r="U326" s="85" t="s">
        <v>879</v>
      </c>
      <c r="V326" s="85" t="s">
        <v>879</v>
      </c>
      <c r="W326" s="83">
        <v>43661.76929398148</v>
      </c>
      <c r="X326" s="87">
        <v>43661</v>
      </c>
      <c r="Y326" s="89" t="s">
        <v>1323</v>
      </c>
      <c r="Z326" s="85" t="s">
        <v>1753</v>
      </c>
      <c r="AA326" s="81"/>
      <c r="AB326" s="81"/>
      <c r="AC326" s="89" t="s">
        <v>2218</v>
      </c>
      <c r="AD326" s="81"/>
      <c r="AE326" s="81" t="b">
        <v>0</v>
      </c>
      <c r="AF326" s="81">
        <v>0</v>
      </c>
      <c r="AG326" s="89" t="s">
        <v>2530</v>
      </c>
      <c r="AH326" s="81" t="b">
        <v>0</v>
      </c>
      <c r="AI326" s="81" t="s">
        <v>2546</v>
      </c>
      <c r="AJ326" s="81"/>
      <c r="AK326" s="89" t="s">
        <v>2530</v>
      </c>
      <c r="AL326" s="81" t="b">
        <v>0</v>
      </c>
      <c r="AM326" s="81">
        <v>103</v>
      </c>
      <c r="AN326" s="89" t="s">
        <v>2512</v>
      </c>
      <c r="AO326" s="81" t="s">
        <v>2559</v>
      </c>
      <c r="AP326" s="81" t="b">
        <v>0</v>
      </c>
      <c r="AQ326" s="89" t="s">
        <v>2512</v>
      </c>
      <c r="AR326" s="81" t="s">
        <v>178</v>
      </c>
      <c r="AS326" s="81">
        <v>0</v>
      </c>
      <c r="AT326" s="81">
        <v>0</v>
      </c>
      <c r="AU326" s="81"/>
      <c r="AV326" s="81"/>
      <c r="AW326" s="81"/>
      <c r="AX326" s="81"/>
      <c r="AY326" s="81"/>
      <c r="AZ326" s="81"/>
      <c r="BA326" s="81"/>
      <c r="BB326" s="81"/>
      <c r="BC326" s="80" t="str">
        <f>REPLACE(INDEX(GroupVertices[Group],MATCH(Edges[[#This Row],[Vertex 1]],GroupVertices[Vertex],0)),1,1,"")</f>
        <v>2</v>
      </c>
      <c r="BD326" s="80" t="str">
        <f>REPLACE(INDEX(GroupVertices[Group],MATCH(Edges[[#This Row],[Vertex 2]],GroupVertices[Vertex],0)),1,1,"")</f>
        <v>2</v>
      </c>
    </row>
    <row r="327" spans="1:56" ht="15">
      <c r="A327" s="66" t="s">
        <v>374</v>
      </c>
      <c r="B327" s="66" t="s">
        <v>647</v>
      </c>
      <c r="C327" s="67"/>
      <c r="D327" s="68"/>
      <c r="E327" s="69"/>
      <c r="F327" s="70"/>
      <c r="G327" s="67"/>
      <c r="H327" s="71"/>
      <c r="I327" s="72"/>
      <c r="J327" s="72"/>
      <c r="K327" s="34" t="s">
        <v>65</v>
      </c>
      <c r="L327" s="79">
        <v>327</v>
      </c>
      <c r="M327" s="79"/>
      <c r="N327" s="74"/>
      <c r="O327" s="81" t="s">
        <v>670</v>
      </c>
      <c r="P327" s="83">
        <v>43661.76929398148</v>
      </c>
      <c r="Q327" s="81" t="s">
        <v>724</v>
      </c>
      <c r="R327" s="81"/>
      <c r="S327" s="81"/>
      <c r="T327" s="81" t="s">
        <v>820</v>
      </c>
      <c r="U327" s="85" t="s">
        <v>879</v>
      </c>
      <c r="V327" s="85" t="s">
        <v>879</v>
      </c>
      <c r="W327" s="83">
        <v>43661.76929398148</v>
      </c>
      <c r="X327" s="87">
        <v>43661</v>
      </c>
      <c r="Y327" s="89" t="s">
        <v>1323</v>
      </c>
      <c r="Z327" s="85" t="s">
        <v>1753</v>
      </c>
      <c r="AA327" s="81"/>
      <c r="AB327" s="81"/>
      <c r="AC327" s="89" t="s">
        <v>2218</v>
      </c>
      <c r="AD327" s="81"/>
      <c r="AE327" s="81" t="b">
        <v>0</v>
      </c>
      <c r="AF327" s="81">
        <v>0</v>
      </c>
      <c r="AG327" s="89" t="s">
        <v>2530</v>
      </c>
      <c r="AH327" s="81" t="b">
        <v>0</v>
      </c>
      <c r="AI327" s="81" t="s">
        <v>2546</v>
      </c>
      <c r="AJ327" s="81"/>
      <c r="AK327" s="89" t="s">
        <v>2530</v>
      </c>
      <c r="AL327" s="81" t="b">
        <v>0</v>
      </c>
      <c r="AM327" s="81">
        <v>103</v>
      </c>
      <c r="AN327" s="89" t="s">
        <v>2512</v>
      </c>
      <c r="AO327" s="81" t="s">
        <v>2559</v>
      </c>
      <c r="AP327" s="81" t="b">
        <v>0</v>
      </c>
      <c r="AQ327" s="89" t="s">
        <v>2512</v>
      </c>
      <c r="AR327" s="81" t="s">
        <v>178</v>
      </c>
      <c r="AS327" s="81">
        <v>0</v>
      </c>
      <c r="AT327" s="81">
        <v>0</v>
      </c>
      <c r="AU327" s="81"/>
      <c r="AV327" s="81"/>
      <c r="AW327" s="81"/>
      <c r="AX327" s="81"/>
      <c r="AY327" s="81"/>
      <c r="AZ327" s="81"/>
      <c r="BA327" s="81"/>
      <c r="BB327" s="81"/>
      <c r="BC327" s="80" t="str">
        <f>REPLACE(INDEX(GroupVertices[Group],MATCH(Edges[[#This Row],[Vertex 1]],GroupVertices[Vertex],0)),1,1,"")</f>
        <v>2</v>
      </c>
      <c r="BD327" s="80" t="str">
        <f>REPLACE(INDEX(GroupVertices[Group],MATCH(Edges[[#This Row],[Vertex 2]],GroupVertices[Vertex],0)),1,1,"")</f>
        <v>2</v>
      </c>
    </row>
    <row r="328" spans="1:56" ht="15">
      <c r="A328" s="66" t="s">
        <v>375</v>
      </c>
      <c r="B328" s="66" t="s">
        <v>594</v>
      </c>
      <c r="C328" s="67"/>
      <c r="D328" s="68"/>
      <c r="E328" s="69"/>
      <c r="F328" s="70"/>
      <c r="G328" s="67"/>
      <c r="H328" s="71"/>
      <c r="I328" s="72"/>
      <c r="J328" s="72"/>
      <c r="K328" s="34" t="s">
        <v>65</v>
      </c>
      <c r="L328" s="79">
        <v>328</v>
      </c>
      <c r="M328" s="79"/>
      <c r="N328" s="74"/>
      <c r="O328" s="81" t="s">
        <v>669</v>
      </c>
      <c r="P328" s="83">
        <v>43661.769537037035</v>
      </c>
      <c r="Q328" s="81" t="s">
        <v>724</v>
      </c>
      <c r="R328" s="81"/>
      <c r="S328" s="81"/>
      <c r="T328" s="81" t="s">
        <v>820</v>
      </c>
      <c r="U328" s="85" t="s">
        <v>879</v>
      </c>
      <c r="V328" s="85" t="s">
        <v>879</v>
      </c>
      <c r="W328" s="83">
        <v>43661.769537037035</v>
      </c>
      <c r="X328" s="87">
        <v>43661</v>
      </c>
      <c r="Y328" s="89" t="s">
        <v>1324</v>
      </c>
      <c r="Z328" s="85" t="s">
        <v>1754</v>
      </c>
      <c r="AA328" s="81"/>
      <c r="AB328" s="81"/>
      <c r="AC328" s="89" t="s">
        <v>2219</v>
      </c>
      <c r="AD328" s="81"/>
      <c r="AE328" s="81" t="b">
        <v>0</v>
      </c>
      <c r="AF328" s="81">
        <v>0</v>
      </c>
      <c r="AG328" s="89" t="s">
        <v>2530</v>
      </c>
      <c r="AH328" s="81" t="b">
        <v>0</v>
      </c>
      <c r="AI328" s="81" t="s">
        <v>2546</v>
      </c>
      <c r="AJ328" s="81"/>
      <c r="AK328" s="89" t="s">
        <v>2530</v>
      </c>
      <c r="AL328" s="81" t="b">
        <v>0</v>
      </c>
      <c r="AM328" s="81">
        <v>103</v>
      </c>
      <c r="AN328" s="89" t="s">
        <v>2512</v>
      </c>
      <c r="AO328" s="81" t="s">
        <v>2559</v>
      </c>
      <c r="AP328" s="81" t="b">
        <v>0</v>
      </c>
      <c r="AQ328" s="89" t="s">
        <v>2512</v>
      </c>
      <c r="AR328" s="81" t="s">
        <v>178</v>
      </c>
      <c r="AS328" s="81">
        <v>0</v>
      </c>
      <c r="AT328" s="81">
        <v>0</v>
      </c>
      <c r="AU328" s="81"/>
      <c r="AV328" s="81"/>
      <c r="AW328" s="81"/>
      <c r="AX328" s="81"/>
      <c r="AY328" s="81"/>
      <c r="AZ328" s="81"/>
      <c r="BA328" s="81"/>
      <c r="BB328" s="81"/>
      <c r="BC328" s="80" t="str">
        <f>REPLACE(INDEX(GroupVertices[Group],MATCH(Edges[[#This Row],[Vertex 1]],GroupVertices[Vertex],0)),1,1,"")</f>
        <v>2</v>
      </c>
      <c r="BD328" s="80" t="str">
        <f>REPLACE(INDEX(GroupVertices[Group],MATCH(Edges[[#This Row],[Vertex 2]],GroupVertices[Vertex],0)),1,1,"")</f>
        <v>2</v>
      </c>
    </row>
    <row r="329" spans="1:56" ht="15">
      <c r="A329" s="66" t="s">
        <v>375</v>
      </c>
      <c r="B329" s="66" t="s">
        <v>622</v>
      </c>
      <c r="C329" s="67"/>
      <c r="D329" s="68"/>
      <c r="E329" s="69"/>
      <c r="F329" s="70"/>
      <c r="G329" s="67"/>
      <c r="H329" s="71"/>
      <c r="I329" s="72"/>
      <c r="J329" s="72"/>
      <c r="K329" s="34" t="s">
        <v>65</v>
      </c>
      <c r="L329" s="79">
        <v>329</v>
      </c>
      <c r="M329" s="79"/>
      <c r="N329" s="74"/>
      <c r="O329" s="81" t="s">
        <v>670</v>
      </c>
      <c r="P329" s="83">
        <v>43661.769537037035</v>
      </c>
      <c r="Q329" s="81" t="s">
        <v>724</v>
      </c>
      <c r="R329" s="81"/>
      <c r="S329" s="81"/>
      <c r="T329" s="81" t="s">
        <v>820</v>
      </c>
      <c r="U329" s="85" t="s">
        <v>879</v>
      </c>
      <c r="V329" s="85" t="s">
        <v>879</v>
      </c>
      <c r="W329" s="83">
        <v>43661.769537037035</v>
      </c>
      <c r="X329" s="87">
        <v>43661</v>
      </c>
      <c r="Y329" s="89" t="s">
        <v>1324</v>
      </c>
      <c r="Z329" s="85" t="s">
        <v>1754</v>
      </c>
      <c r="AA329" s="81"/>
      <c r="AB329" s="81"/>
      <c r="AC329" s="89" t="s">
        <v>2219</v>
      </c>
      <c r="AD329" s="81"/>
      <c r="AE329" s="81" t="b">
        <v>0</v>
      </c>
      <c r="AF329" s="81">
        <v>0</v>
      </c>
      <c r="AG329" s="89" t="s">
        <v>2530</v>
      </c>
      <c r="AH329" s="81" t="b">
        <v>0</v>
      </c>
      <c r="AI329" s="81" t="s">
        <v>2546</v>
      </c>
      <c r="AJ329" s="81"/>
      <c r="AK329" s="89" t="s">
        <v>2530</v>
      </c>
      <c r="AL329" s="81" t="b">
        <v>0</v>
      </c>
      <c r="AM329" s="81">
        <v>103</v>
      </c>
      <c r="AN329" s="89" t="s">
        <v>2512</v>
      </c>
      <c r="AO329" s="81" t="s">
        <v>2559</v>
      </c>
      <c r="AP329" s="81" t="b">
        <v>0</v>
      </c>
      <c r="AQ329" s="89" t="s">
        <v>2512</v>
      </c>
      <c r="AR329" s="81" t="s">
        <v>178</v>
      </c>
      <c r="AS329" s="81">
        <v>0</v>
      </c>
      <c r="AT329" s="81">
        <v>0</v>
      </c>
      <c r="AU329" s="81"/>
      <c r="AV329" s="81"/>
      <c r="AW329" s="81"/>
      <c r="AX329" s="81"/>
      <c r="AY329" s="81"/>
      <c r="AZ329" s="81"/>
      <c r="BA329" s="81"/>
      <c r="BB329" s="81"/>
      <c r="BC329" s="80" t="str">
        <f>REPLACE(INDEX(GroupVertices[Group],MATCH(Edges[[#This Row],[Vertex 1]],GroupVertices[Vertex],0)),1,1,"")</f>
        <v>2</v>
      </c>
      <c r="BD329" s="80" t="str">
        <f>REPLACE(INDEX(GroupVertices[Group],MATCH(Edges[[#This Row],[Vertex 2]],GroupVertices[Vertex],0)),1,1,"")</f>
        <v>2</v>
      </c>
    </row>
    <row r="330" spans="1:56" ht="15">
      <c r="A330" s="66" t="s">
        <v>375</v>
      </c>
      <c r="B330" s="66" t="s">
        <v>647</v>
      </c>
      <c r="C330" s="67"/>
      <c r="D330" s="68"/>
      <c r="E330" s="69"/>
      <c r="F330" s="70"/>
      <c r="G330" s="67"/>
      <c r="H330" s="71"/>
      <c r="I330" s="72"/>
      <c r="J330" s="72"/>
      <c r="K330" s="34" t="s">
        <v>65</v>
      </c>
      <c r="L330" s="79">
        <v>330</v>
      </c>
      <c r="M330" s="79"/>
      <c r="N330" s="74"/>
      <c r="O330" s="81" t="s">
        <v>670</v>
      </c>
      <c r="P330" s="83">
        <v>43661.769537037035</v>
      </c>
      <c r="Q330" s="81" t="s">
        <v>724</v>
      </c>
      <c r="R330" s="81"/>
      <c r="S330" s="81"/>
      <c r="T330" s="81" t="s">
        <v>820</v>
      </c>
      <c r="U330" s="85" t="s">
        <v>879</v>
      </c>
      <c r="V330" s="85" t="s">
        <v>879</v>
      </c>
      <c r="W330" s="83">
        <v>43661.769537037035</v>
      </c>
      <c r="X330" s="87">
        <v>43661</v>
      </c>
      <c r="Y330" s="89" t="s">
        <v>1324</v>
      </c>
      <c r="Z330" s="85" t="s">
        <v>1754</v>
      </c>
      <c r="AA330" s="81"/>
      <c r="AB330" s="81"/>
      <c r="AC330" s="89" t="s">
        <v>2219</v>
      </c>
      <c r="AD330" s="81"/>
      <c r="AE330" s="81" t="b">
        <v>0</v>
      </c>
      <c r="AF330" s="81">
        <v>0</v>
      </c>
      <c r="AG330" s="89" t="s">
        <v>2530</v>
      </c>
      <c r="AH330" s="81" t="b">
        <v>0</v>
      </c>
      <c r="AI330" s="81" t="s">
        <v>2546</v>
      </c>
      <c r="AJ330" s="81"/>
      <c r="AK330" s="89" t="s">
        <v>2530</v>
      </c>
      <c r="AL330" s="81" t="b">
        <v>0</v>
      </c>
      <c r="AM330" s="81">
        <v>103</v>
      </c>
      <c r="AN330" s="89" t="s">
        <v>2512</v>
      </c>
      <c r="AO330" s="81" t="s">
        <v>2559</v>
      </c>
      <c r="AP330" s="81" t="b">
        <v>0</v>
      </c>
      <c r="AQ330" s="89" t="s">
        <v>2512</v>
      </c>
      <c r="AR330" s="81" t="s">
        <v>178</v>
      </c>
      <c r="AS330" s="81">
        <v>0</v>
      </c>
      <c r="AT330" s="81">
        <v>0</v>
      </c>
      <c r="AU330" s="81"/>
      <c r="AV330" s="81"/>
      <c r="AW330" s="81"/>
      <c r="AX330" s="81"/>
      <c r="AY330" s="81"/>
      <c r="AZ330" s="81"/>
      <c r="BA330" s="81"/>
      <c r="BB330" s="81"/>
      <c r="BC330" s="80" t="str">
        <f>REPLACE(INDEX(GroupVertices[Group],MATCH(Edges[[#This Row],[Vertex 1]],GroupVertices[Vertex],0)),1,1,"")</f>
        <v>2</v>
      </c>
      <c r="BD330" s="80" t="str">
        <f>REPLACE(INDEX(GroupVertices[Group],MATCH(Edges[[#This Row],[Vertex 2]],GroupVertices[Vertex],0)),1,1,"")</f>
        <v>2</v>
      </c>
    </row>
    <row r="331" spans="1:56" ht="15">
      <c r="A331" s="66" t="s">
        <v>376</v>
      </c>
      <c r="B331" s="66" t="s">
        <v>376</v>
      </c>
      <c r="C331" s="67"/>
      <c r="D331" s="68"/>
      <c r="E331" s="69"/>
      <c r="F331" s="70"/>
      <c r="G331" s="67"/>
      <c r="H331" s="71"/>
      <c r="I331" s="72"/>
      <c r="J331" s="72"/>
      <c r="K331" s="34" t="s">
        <v>65</v>
      </c>
      <c r="L331" s="79">
        <v>331</v>
      </c>
      <c r="M331" s="79"/>
      <c r="N331" s="74"/>
      <c r="O331" s="81" t="s">
        <v>178</v>
      </c>
      <c r="P331" s="83">
        <v>43661.76962962963</v>
      </c>
      <c r="Q331" s="81" t="s">
        <v>727</v>
      </c>
      <c r="R331" s="81"/>
      <c r="S331" s="81"/>
      <c r="T331" s="81" t="s">
        <v>820</v>
      </c>
      <c r="U331" s="81"/>
      <c r="V331" s="85" t="s">
        <v>1040</v>
      </c>
      <c r="W331" s="83">
        <v>43661.76962962963</v>
      </c>
      <c r="X331" s="87">
        <v>43661</v>
      </c>
      <c r="Y331" s="89" t="s">
        <v>1325</v>
      </c>
      <c r="Z331" s="85" t="s">
        <v>1755</v>
      </c>
      <c r="AA331" s="81"/>
      <c r="AB331" s="81"/>
      <c r="AC331" s="89" t="s">
        <v>2220</v>
      </c>
      <c r="AD331" s="81"/>
      <c r="AE331" s="81" t="b">
        <v>0</v>
      </c>
      <c r="AF331" s="81">
        <v>0</v>
      </c>
      <c r="AG331" s="89" t="s">
        <v>2530</v>
      </c>
      <c r="AH331" s="81" t="b">
        <v>0</v>
      </c>
      <c r="AI331" s="81" t="s">
        <v>2546</v>
      </c>
      <c r="AJ331" s="81"/>
      <c r="AK331" s="89" t="s">
        <v>2530</v>
      </c>
      <c r="AL331" s="81" t="b">
        <v>0</v>
      </c>
      <c r="AM331" s="81">
        <v>0</v>
      </c>
      <c r="AN331" s="89" t="s">
        <v>2530</v>
      </c>
      <c r="AO331" s="81" t="s">
        <v>2559</v>
      </c>
      <c r="AP331" s="81" t="b">
        <v>0</v>
      </c>
      <c r="AQ331" s="89" t="s">
        <v>2220</v>
      </c>
      <c r="AR331" s="81" t="s">
        <v>178</v>
      </c>
      <c r="AS331" s="81">
        <v>0</v>
      </c>
      <c r="AT331" s="81">
        <v>0</v>
      </c>
      <c r="AU331" s="81"/>
      <c r="AV331" s="81"/>
      <c r="AW331" s="81"/>
      <c r="AX331" s="81"/>
      <c r="AY331" s="81"/>
      <c r="AZ331" s="81"/>
      <c r="BA331" s="81"/>
      <c r="BB331" s="81"/>
      <c r="BC331" s="80" t="str">
        <f>REPLACE(INDEX(GroupVertices[Group],MATCH(Edges[[#This Row],[Vertex 1]],GroupVertices[Vertex],0)),1,1,"")</f>
        <v>19</v>
      </c>
      <c r="BD331" s="80" t="str">
        <f>REPLACE(INDEX(GroupVertices[Group],MATCH(Edges[[#This Row],[Vertex 2]],GroupVertices[Vertex],0)),1,1,"")</f>
        <v>19</v>
      </c>
    </row>
    <row r="332" spans="1:56" ht="15">
      <c r="A332" s="66" t="s">
        <v>377</v>
      </c>
      <c r="B332" s="66" t="s">
        <v>594</v>
      </c>
      <c r="C332" s="67"/>
      <c r="D332" s="68"/>
      <c r="E332" s="69"/>
      <c r="F332" s="70"/>
      <c r="G332" s="67"/>
      <c r="H332" s="71"/>
      <c r="I332" s="72"/>
      <c r="J332" s="72"/>
      <c r="K332" s="34" t="s">
        <v>65</v>
      </c>
      <c r="L332" s="79">
        <v>332</v>
      </c>
      <c r="M332" s="79"/>
      <c r="N332" s="74"/>
      <c r="O332" s="81" t="s">
        <v>669</v>
      </c>
      <c r="P332" s="83">
        <v>43661.76967592593</v>
      </c>
      <c r="Q332" s="81" t="s">
        <v>724</v>
      </c>
      <c r="R332" s="81"/>
      <c r="S332" s="81"/>
      <c r="T332" s="81" t="s">
        <v>820</v>
      </c>
      <c r="U332" s="85" t="s">
        <v>879</v>
      </c>
      <c r="V332" s="85" t="s">
        <v>879</v>
      </c>
      <c r="W332" s="83">
        <v>43661.76967592593</v>
      </c>
      <c r="X332" s="87">
        <v>43661</v>
      </c>
      <c r="Y332" s="89" t="s">
        <v>1326</v>
      </c>
      <c r="Z332" s="85" t="s">
        <v>1756</v>
      </c>
      <c r="AA332" s="81"/>
      <c r="AB332" s="81"/>
      <c r="AC332" s="89" t="s">
        <v>2221</v>
      </c>
      <c r="AD332" s="81"/>
      <c r="AE332" s="81" t="b">
        <v>0</v>
      </c>
      <c r="AF332" s="81">
        <v>0</v>
      </c>
      <c r="AG332" s="89" t="s">
        <v>2530</v>
      </c>
      <c r="AH332" s="81" t="b">
        <v>0</v>
      </c>
      <c r="AI332" s="81" t="s">
        <v>2546</v>
      </c>
      <c r="AJ332" s="81"/>
      <c r="AK332" s="89" t="s">
        <v>2530</v>
      </c>
      <c r="AL332" s="81" t="b">
        <v>0</v>
      </c>
      <c r="AM332" s="81">
        <v>103</v>
      </c>
      <c r="AN332" s="89" t="s">
        <v>2512</v>
      </c>
      <c r="AO332" s="81" t="s">
        <v>2559</v>
      </c>
      <c r="AP332" s="81" t="b">
        <v>0</v>
      </c>
      <c r="AQ332" s="89" t="s">
        <v>2512</v>
      </c>
      <c r="AR332" s="81" t="s">
        <v>178</v>
      </c>
      <c r="AS332" s="81">
        <v>0</v>
      </c>
      <c r="AT332" s="81">
        <v>0</v>
      </c>
      <c r="AU332" s="81"/>
      <c r="AV332" s="81"/>
      <c r="AW332" s="81"/>
      <c r="AX332" s="81"/>
      <c r="AY332" s="81"/>
      <c r="AZ332" s="81"/>
      <c r="BA332" s="81"/>
      <c r="BB332" s="81"/>
      <c r="BC332" s="80" t="str">
        <f>REPLACE(INDEX(GroupVertices[Group],MATCH(Edges[[#This Row],[Vertex 1]],GroupVertices[Vertex],0)),1,1,"")</f>
        <v>2</v>
      </c>
      <c r="BD332" s="80" t="str">
        <f>REPLACE(INDEX(GroupVertices[Group],MATCH(Edges[[#This Row],[Vertex 2]],GroupVertices[Vertex],0)),1,1,"")</f>
        <v>2</v>
      </c>
    </row>
    <row r="333" spans="1:56" ht="15">
      <c r="A333" s="66" t="s">
        <v>377</v>
      </c>
      <c r="B333" s="66" t="s">
        <v>622</v>
      </c>
      <c r="C333" s="67"/>
      <c r="D333" s="68"/>
      <c r="E333" s="69"/>
      <c r="F333" s="70"/>
      <c r="G333" s="67"/>
      <c r="H333" s="71"/>
      <c r="I333" s="72"/>
      <c r="J333" s="72"/>
      <c r="K333" s="34" t="s">
        <v>65</v>
      </c>
      <c r="L333" s="79">
        <v>333</v>
      </c>
      <c r="M333" s="79"/>
      <c r="N333" s="74"/>
      <c r="O333" s="81" t="s">
        <v>670</v>
      </c>
      <c r="P333" s="83">
        <v>43661.76967592593</v>
      </c>
      <c r="Q333" s="81" t="s">
        <v>724</v>
      </c>
      <c r="R333" s="81"/>
      <c r="S333" s="81"/>
      <c r="T333" s="81" t="s">
        <v>820</v>
      </c>
      <c r="U333" s="85" t="s">
        <v>879</v>
      </c>
      <c r="V333" s="85" t="s">
        <v>879</v>
      </c>
      <c r="W333" s="83">
        <v>43661.76967592593</v>
      </c>
      <c r="X333" s="87">
        <v>43661</v>
      </c>
      <c r="Y333" s="89" t="s">
        <v>1326</v>
      </c>
      <c r="Z333" s="85" t="s">
        <v>1756</v>
      </c>
      <c r="AA333" s="81"/>
      <c r="AB333" s="81"/>
      <c r="AC333" s="89" t="s">
        <v>2221</v>
      </c>
      <c r="AD333" s="81"/>
      <c r="AE333" s="81" t="b">
        <v>0</v>
      </c>
      <c r="AF333" s="81">
        <v>0</v>
      </c>
      <c r="AG333" s="89" t="s">
        <v>2530</v>
      </c>
      <c r="AH333" s="81" t="b">
        <v>0</v>
      </c>
      <c r="AI333" s="81" t="s">
        <v>2546</v>
      </c>
      <c r="AJ333" s="81"/>
      <c r="AK333" s="89" t="s">
        <v>2530</v>
      </c>
      <c r="AL333" s="81" t="b">
        <v>0</v>
      </c>
      <c r="AM333" s="81">
        <v>103</v>
      </c>
      <c r="AN333" s="89" t="s">
        <v>2512</v>
      </c>
      <c r="AO333" s="81" t="s">
        <v>2559</v>
      </c>
      <c r="AP333" s="81" t="b">
        <v>0</v>
      </c>
      <c r="AQ333" s="89" t="s">
        <v>2512</v>
      </c>
      <c r="AR333" s="81" t="s">
        <v>178</v>
      </c>
      <c r="AS333" s="81">
        <v>0</v>
      </c>
      <c r="AT333" s="81">
        <v>0</v>
      </c>
      <c r="AU333" s="81"/>
      <c r="AV333" s="81"/>
      <c r="AW333" s="81"/>
      <c r="AX333" s="81"/>
      <c r="AY333" s="81"/>
      <c r="AZ333" s="81"/>
      <c r="BA333" s="81"/>
      <c r="BB333" s="81"/>
      <c r="BC333" s="80" t="str">
        <f>REPLACE(INDEX(GroupVertices[Group],MATCH(Edges[[#This Row],[Vertex 1]],GroupVertices[Vertex],0)),1,1,"")</f>
        <v>2</v>
      </c>
      <c r="BD333" s="80" t="str">
        <f>REPLACE(INDEX(GroupVertices[Group],MATCH(Edges[[#This Row],[Vertex 2]],GroupVertices[Vertex],0)),1,1,"")</f>
        <v>2</v>
      </c>
    </row>
    <row r="334" spans="1:56" ht="15">
      <c r="A334" s="66" t="s">
        <v>377</v>
      </c>
      <c r="B334" s="66" t="s">
        <v>647</v>
      </c>
      <c r="C334" s="67"/>
      <c r="D334" s="68"/>
      <c r="E334" s="69"/>
      <c r="F334" s="70"/>
      <c r="G334" s="67"/>
      <c r="H334" s="71"/>
      <c r="I334" s="72"/>
      <c r="J334" s="72"/>
      <c r="K334" s="34" t="s">
        <v>65</v>
      </c>
      <c r="L334" s="79">
        <v>334</v>
      </c>
      <c r="M334" s="79"/>
      <c r="N334" s="74"/>
      <c r="O334" s="81" t="s">
        <v>670</v>
      </c>
      <c r="P334" s="83">
        <v>43661.76967592593</v>
      </c>
      <c r="Q334" s="81" t="s">
        <v>724</v>
      </c>
      <c r="R334" s="81"/>
      <c r="S334" s="81"/>
      <c r="T334" s="81" t="s">
        <v>820</v>
      </c>
      <c r="U334" s="85" t="s">
        <v>879</v>
      </c>
      <c r="V334" s="85" t="s">
        <v>879</v>
      </c>
      <c r="W334" s="83">
        <v>43661.76967592593</v>
      </c>
      <c r="X334" s="87">
        <v>43661</v>
      </c>
      <c r="Y334" s="89" t="s">
        <v>1326</v>
      </c>
      <c r="Z334" s="85" t="s">
        <v>1756</v>
      </c>
      <c r="AA334" s="81"/>
      <c r="AB334" s="81"/>
      <c r="AC334" s="89" t="s">
        <v>2221</v>
      </c>
      <c r="AD334" s="81"/>
      <c r="AE334" s="81" t="b">
        <v>0</v>
      </c>
      <c r="AF334" s="81">
        <v>0</v>
      </c>
      <c r="AG334" s="89" t="s">
        <v>2530</v>
      </c>
      <c r="AH334" s="81" t="b">
        <v>0</v>
      </c>
      <c r="AI334" s="81" t="s">
        <v>2546</v>
      </c>
      <c r="AJ334" s="81"/>
      <c r="AK334" s="89" t="s">
        <v>2530</v>
      </c>
      <c r="AL334" s="81" t="b">
        <v>0</v>
      </c>
      <c r="AM334" s="81">
        <v>103</v>
      </c>
      <c r="AN334" s="89" t="s">
        <v>2512</v>
      </c>
      <c r="AO334" s="81" t="s">
        <v>2559</v>
      </c>
      <c r="AP334" s="81" t="b">
        <v>0</v>
      </c>
      <c r="AQ334" s="89" t="s">
        <v>2512</v>
      </c>
      <c r="AR334" s="81" t="s">
        <v>178</v>
      </c>
      <c r="AS334" s="81">
        <v>0</v>
      </c>
      <c r="AT334" s="81">
        <v>0</v>
      </c>
      <c r="AU334" s="81"/>
      <c r="AV334" s="81"/>
      <c r="AW334" s="81"/>
      <c r="AX334" s="81"/>
      <c r="AY334" s="81"/>
      <c r="AZ334" s="81"/>
      <c r="BA334" s="81"/>
      <c r="BB334" s="81"/>
      <c r="BC334" s="80" t="str">
        <f>REPLACE(INDEX(GroupVertices[Group],MATCH(Edges[[#This Row],[Vertex 1]],GroupVertices[Vertex],0)),1,1,"")</f>
        <v>2</v>
      </c>
      <c r="BD334" s="80" t="str">
        <f>REPLACE(INDEX(GroupVertices[Group],MATCH(Edges[[#This Row],[Vertex 2]],GroupVertices[Vertex],0)),1,1,"")</f>
        <v>2</v>
      </c>
    </row>
    <row r="335" spans="1:56" ht="15">
      <c r="A335" s="66" t="s">
        <v>378</v>
      </c>
      <c r="B335" s="66" t="s">
        <v>491</v>
      </c>
      <c r="C335" s="67"/>
      <c r="D335" s="68"/>
      <c r="E335" s="69"/>
      <c r="F335" s="70"/>
      <c r="G335" s="67"/>
      <c r="H335" s="71"/>
      <c r="I335" s="72"/>
      <c r="J335" s="72"/>
      <c r="K335" s="34" t="s">
        <v>65</v>
      </c>
      <c r="L335" s="79">
        <v>335</v>
      </c>
      <c r="M335" s="79"/>
      <c r="N335" s="74"/>
      <c r="O335" s="81" t="s">
        <v>669</v>
      </c>
      <c r="P335" s="83">
        <v>43661.76966435185</v>
      </c>
      <c r="Q335" s="81" t="s">
        <v>678</v>
      </c>
      <c r="R335" s="81"/>
      <c r="S335" s="81"/>
      <c r="T335" s="81" t="s">
        <v>820</v>
      </c>
      <c r="U335" s="85" t="s">
        <v>863</v>
      </c>
      <c r="V335" s="85" t="s">
        <v>863</v>
      </c>
      <c r="W335" s="83">
        <v>43661.76966435185</v>
      </c>
      <c r="X335" s="87">
        <v>43661</v>
      </c>
      <c r="Y335" s="89" t="s">
        <v>1327</v>
      </c>
      <c r="Z335" s="85" t="s">
        <v>1757</v>
      </c>
      <c r="AA335" s="81"/>
      <c r="AB335" s="81"/>
      <c r="AC335" s="89" t="s">
        <v>2222</v>
      </c>
      <c r="AD335" s="81"/>
      <c r="AE335" s="81" t="b">
        <v>0</v>
      </c>
      <c r="AF335" s="81">
        <v>0</v>
      </c>
      <c r="AG335" s="89" t="s">
        <v>2530</v>
      </c>
      <c r="AH335" s="81" t="b">
        <v>0</v>
      </c>
      <c r="AI335" s="81" t="s">
        <v>2546</v>
      </c>
      <c r="AJ335" s="81"/>
      <c r="AK335" s="89" t="s">
        <v>2530</v>
      </c>
      <c r="AL335" s="81" t="b">
        <v>0</v>
      </c>
      <c r="AM335" s="81">
        <v>184</v>
      </c>
      <c r="AN335" s="89" t="s">
        <v>2445</v>
      </c>
      <c r="AO335" s="81" t="s">
        <v>2559</v>
      </c>
      <c r="AP335" s="81" t="b">
        <v>0</v>
      </c>
      <c r="AQ335" s="89" t="s">
        <v>2445</v>
      </c>
      <c r="AR335" s="81" t="s">
        <v>178</v>
      </c>
      <c r="AS335" s="81">
        <v>0</v>
      </c>
      <c r="AT335" s="81">
        <v>0</v>
      </c>
      <c r="AU335" s="81"/>
      <c r="AV335" s="81"/>
      <c r="AW335" s="81"/>
      <c r="AX335" s="81"/>
      <c r="AY335" s="81"/>
      <c r="AZ335" s="81"/>
      <c r="BA335" s="81"/>
      <c r="BB335" s="81"/>
      <c r="BC335" s="80" t="str">
        <f>REPLACE(INDEX(GroupVertices[Group],MATCH(Edges[[#This Row],[Vertex 1]],GroupVertices[Vertex],0)),1,1,"")</f>
        <v>9</v>
      </c>
      <c r="BD335" s="80" t="str">
        <f>REPLACE(INDEX(GroupVertices[Group],MATCH(Edges[[#This Row],[Vertex 2]],GroupVertices[Vertex],0)),1,1,"")</f>
        <v>9</v>
      </c>
    </row>
    <row r="336" spans="1:56" ht="15">
      <c r="A336" s="66" t="s">
        <v>378</v>
      </c>
      <c r="B336" s="66" t="s">
        <v>631</v>
      </c>
      <c r="C336" s="67"/>
      <c r="D336" s="68"/>
      <c r="E336" s="69"/>
      <c r="F336" s="70"/>
      <c r="G336" s="67"/>
      <c r="H336" s="71"/>
      <c r="I336" s="72"/>
      <c r="J336" s="72"/>
      <c r="K336" s="34" t="s">
        <v>65</v>
      </c>
      <c r="L336" s="79">
        <v>336</v>
      </c>
      <c r="M336" s="79"/>
      <c r="N336" s="74"/>
      <c r="O336" s="81" t="s">
        <v>670</v>
      </c>
      <c r="P336" s="83">
        <v>43661.76966435185</v>
      </c>
      <c r="Q336" s="81" t="s">
        <v>678</v>
      </c>
      <c r="R336" s="81"/>
      <c r="S336" s="81"/>
      <c r="T336" s="81" t="s">
        <v>820</v>
      </c>
      <c r="U336" s="85" t="s">
        <v>863</v>
      </c>
      <c r="V336" s="85" t="s">
        <v>863</v>
      </c>
      <c r="W336" s="83">
        <v>43661.76966435185</v>
      </c>
      <c r="X336" s="87">
        <v>43661</v>
      </c>
      <c r="Y336" s="89" t="s">
        <v>1327</v>
      </c>
      <c r="Z336" s="85" t="s">
        <v>1757</v>
      </c>
      <c r="AA336" s="81"/>
      <c r="AB336" s="81"/>
      <c r="AC336" s="89" t="s">
        <v>2222</v>
      </c>
      <c r="AD336" s="81"/>
      <c r="AE336" s="81" t="b">
        <v>0</v>
      </c>
      <c r="AF336" s="81">
        <v>0</v>
      </c>
      <c r="AG336" s="89" t="s">
        <v>2530</v>
      </c>
      <c r="AH336" s="81" t="b">
        <v>0</v>
      </c>
      <c r="AI336" s="81" t="s">
        <v>2546</v>
      </c>
      <c r="AJ336" s="81"/>
      <c r="AK336" s="89" t="s">
        <v>2530</v>
      </c>
      <c r="AL336" s="81" t="b">
        <v>0</v>
      </c>
      <c r="AM336" s="81">
        <v>184</v>
      </c>
      <c r="AN336" s="89" t="s">
        <v>2445</v>
      </c>
      <c r="AO336" s="81" t="s">
        <v>2559</v>
      </c>
      <c r="AP336" s="81" t="b">
        <v>0</v>
      </c>
      <c r="AQ336" s="89" t="s">
        <v>2445</v>
      </c>
      <c r="AR336" s="81" t="s">
        <v>178</v>
      </c>
      <c r="AS336" s="81">
        <v>0</v>
      </c>
      <c r="AT336" s="81">
        <v>0</v>
      </c>
      <c r="AU336" s="81"/>
      <c r="AV336" s="81"/>
      <c r="AW336" s="81"/>
      <c r="AX336" s="81"/>
      <c r="AY336" s="81"/>
      <c r="AZ336" s="81"/>
      <c r="BA336" s="81"/>
      <c r="BB336" s="81"/>
      <c r="BC336" s="80" t="str">
        <f>REPLACE(INDEX(GroupVertices[Group],MATCH(Edges[[#This Row],[Vertex 1]],GroupVertices[Vertex],0)),1,1,"")</f>
        <v>9</v>
      </c>
      <c r="BD336" s="80" t="str">
        <f>REPLACE(INDEX(GroupVertices[Group],MATCH(Edges[[#This Row],[Vertex 2]],GroupVertices[Vertex],0)),1,1,"")</f>
        <v>9</v>
      </c>
    </row>
    <row r="337" spans="1:56" ht="15">
      <c r="A337" s="66" t="s">
        <v>378</v>
      </c>
      <c r="B337" s="66" t="s">
        <v>593</v>
      </c>
      <c r="C337" s="67"/>
      <c r="D337" s="68"/>
      <c r="E337" s="69"/>
      <c r="F337" s="70"/>
      <c r="G337" s="67"/>
      <c r="H337" s="71"/>
      <c r="I337" s="72"/>
      <c r="J337" s="72"/>
      <c r="K337" s="34" t="s">
        <v>65</v>
      </c>
      <c r="L337" s="79">
        <v>337</v>
      </c>
      <c r="M337" s="79"/>
      <c r="N337" s="74"/>
      <c r="O337" s="81" t="s">
        <v>670</v>
      </c>
      <c r="P337" s="83">
        <v>43661.76966435185</v>
      </c>
      <c r="Q337" s="81" t="s">
        <v>678</v>
      </c>
      <c r="R337" s="81"/>
      <c r="S337" s="81"/>
      <c r="T337" s="81" t="s">
        <v>820</v>
      </c>
      <c r="U337" s="85" t="s">
        <v>863</v>
      </c>
      <c r="V337" s="85" t="s">
        <v>863</v>
      </c>
      <c r="W337" s="83">
        <v>43661.76966435185</v>
      </c>
      <c r="X337" s="87">
        <v>43661</v>
      </c>
      <c r="Y337" s="89" t="s">
        <v>1327</v>
      </c>
      <c r="Z337" s="85" t="s">
        <v>1757</v>
      </c>
      <c r="AA337" s="81"/>
      <c r="AB337" s="81"/>
      <c r="AC337" s="89" t="s">
        <v>2222</v>
      </c>
      <c r="AD337" s="81"/>
      <c r="AE337" s="81" t="b">
        <v>0</v>
      </c>
      <c r="AF337" s="81">
        <v>0</v>
      </c>
      <c r="AG337" s="89" t="s">
        <v>2530</v>
      </c>
      <c r="AH337" s="81" t="b">
        <v>0</v>
      </c>
      <c r="AI337" s="81" t="s">
        <v>2546</v>
      </c>
      <c r="AJ337" s="81"/>
      <c r="AK337" s="89" t="s">
        <v>2530</v>
      </c>
      <c r="AL337" s="81" t="b">
        <v>0</v>
      </c>
      <c r="AM337" s="81">
        <v>184</v>
      </c>
      <c r="AN337" s="89" t="s">
        <v>2445</v>
      </c>
      <c r="AO337" s="81" t="s">
        <v>2559</v>
      </c>
      <c r="AP337" s="81" t="b">
        <v>0</v>
      </c>
      <c r="AQ337" s="89" t="s">
        <v>2445</v>
      </c>
      <c r="AR337" s="81" t="s">
        <v>178</v>
      </c>
      <c r="AS337" s="81">
        <v>0</v>
      </c>
      <c r="AT337" s="81">
        <v>0</v>
      </c>
      <c r="AU337" s="81"/>
      <c r="AV337" s="81"/>
      <c r="AW337" s="81"/>
      <c r="AX337" s="81"/>
      <c r="AY337" s="81"/>
      <c r="AZ337" s="81"/>
      <c r="BA337" s="81"/>
      <c r="BB337" s="81"/>
      <c r="BC337" s="80" t="str">
        <f>REPLACE(INDEX(GroupVertices[Group],MATCH(Edges[[#This Row],[Vertex 1]],GroupVertices[Vertex],0)),1,1,"")</f>
        <v>9</v>
      </c>
      <c r="BD337" s="80" t="str">
        <f>REPLACE(INDEX(GroupVertices[Group],MATCH(Edges[[#This Row],[Vertex 2]],GroupVertices[Vertex],0)),1,1,"")</f>
        <v>1</v>
      </c>
    </row>
    <row r="338" spans="1:56" ht="15">
      <c r="A338" s="66" t="s">
        <v>378</v>
      </c>
      <c r="B338" s="66" t="s">
        <v>491</v>
      </c>
      <c r="C338" s="67"/>
      <c r="D338" s="68"/>
      <c r="E338" s="69"/>
      <c r="F338" s="70"/>
      <c r="G338" s="67"/>
      <c r="H338" s="71"/>
      <c r="I338" s="72"/>
      <c r="J338" s="72"/>
      <c r="K338" s="34" t="s">
        <v>65</v>
      </c>
      <c r="L338" s="79">
        <v>338</v>
      </c>
      <c r="M338" s="79"/>
      <c r="N338" s="74"/>
      <c r="O338" s="81" t="s">
        <v>669</v>
      </c>
      <c r="P338" s="83">
        <v>43661.7696875</v>
      </c>
      <c r="Q338" s="81" t="s">
        <v>673</v>
      </c>
      <c r="R338" s="81"/>
      <c r="S338" s="81"/>
      <c r="T338" s="81" t="s">
        <v>820</v>
      </c>
      <c r="U338" s="85" t="s">
        <v>861</v>
      </c>
      <c r="V338" s="85" t="s">
        <v>861</v>
      </c>
      <c r="W338" s="83">
        <v>43661.7696875</v>
      </c>
      <c r="X338" s="87">
        <v>43661</v>
      </c>
      <c r="Y338" s="89" t="s">
        <v>1328</v>
      </c>
      <c r="Z338" s="85" t="s">
        <v>1758</v>
      </c>
      <c r="AA338" s="81"/>
      <c r="AB338" s="81"/>
      <c r="AC338" s="89" t="s">
        <v>2223</v>
      </c>
      <c r="AD338" s="81"/>
      <c r="AE338" s="81" t="b">
        <v>0</v>
      </c>
      <c r="AF338" s="81">
        <v>0</v>
      </c>
      <c r="AG338" s="89" t="s">
        <v>2530</v>
      </c>
      <c r="AH338" s="81" t="b">
        <v>0</v>
      </c>
      <c r="AI338" s="81" t="s">
        <v>2546</v>
      </c>
      <c r="AJ338" s="81"/>
      <c r="AK338" s="89" t="s">
        <v>2530</v>
      </c>
      <c r="AL338" s="81" t="b">
        <v>0</v>
      </c>
      <c r="AM338" s="81">
        <v>111</v>
      </c>
      <c r="AN338" s="89" t="s">
        <v>2343</v>
      </c>
      <c r="AO338" s="81" t="s">
        <v>2559</v>
      </c>
      <c r="AP338" s="81" t="b">
        <v>0</v>
      </c>
      <c r="AQ338" s="89" t="s">
        <v>2343</v>
      </c>
      <c r="AR338" s="81" t="s">
        <v>178</v>
      </c>
      <c r="AS338" s="81">
        <v>0</v>
      </c>
      <c r="AT338" s="81">
        <v>0</v>
      </c>
      <c r="AU338" s="81"/>
      <c r="AV338" s="81"/>
      <c r="AW338" s="81"/>
      <c r="AX338" s="81"/>
      <c r="AY338" s="81"/>
      <c r="AZ338" s="81"/>
      <c r="BA338" s="81"/>
      <c r="BB338" s="81"/>
      <c r="BC338" s="80" t="str">
        <f>REPLACE(INDEX(GroupVertices[Group],MATCH(Edges[[#This Row],[Vertex 1]],GroupVertices[Vertex],0)),1,1,"")</f>
        <v>9</v>
      </c>
      <c r="BD338" s="80" t="str">
        <f>REPLACE(INDEX(GroupVertices[Group],MATCH(Edges[[#This Row],[Vertex 2]],GroupVertices[Vertex],0)),1,1,"")</f>
        <v>9</v>
      </c>
    </row>
    <row r="339" spans="1:56" ht="15">
      <c r="A339" s="66" t="s">
        <v>378</v>
      </c>
      <c r="B339" s="66" t="s">
        <v>628</v>
      </c>
      <c r="C339" s="67"/>
      <c r="D339" s="68"/>
      <c r="E339" s="69"/>
      <c r="F339" s="70"/>
      <c r="G339" s="67"/>
      <c r="H339" s="71"/>
      <c r="I339" s="72"/>
      <c r="J339" s="72"/>
      <c r="K339" s="34" t="s">
        <v>65</v>
      </c>
      <c r="L339" s="79">
        <v>339</v>
      </c>
      <c r="M339" s="79"/>
      <c r="N339" s="74"/>
      <c r="O339" s="81" t="s">
        <v>670</v>
      </c>
      <c r="P339" s="83">
        <v>43661.7696875</v>
      </c>
      <c r="Q339" s="81" t="s">
        <v>673</v>
      </c>
      <c r="R339" s="81"/>
      <c r="S339" s="81"/>
      <c r="T339" s="81" t="s">
        <v>820</v>
      </c>
      <c r="U339" s="85" t="s">
        <v>861</v>
      </c>
      <c r="V339" s="85" t="s">
        <v>861</v>
      </c>
      <c r="W339" s="83">
        <v>43661.7696875</v>
      </c>
      <c r="X339" s="87">
        <v>43661</v>
      </c>
      <c r="Y339" s="89" t="s">
        <v>1328</v>
      </c>
      <c r="Z339" s="85" t="s">
        <v>1758</v>
      </c>
      <c r="AA339" s="81"/>
      <c r="AB339" s="81"/>
      <c r="AC339" s="89" t="s">
        <v>2223</v>
      </c>
      <c r="AD339" s="81"/>
      <c r="AE339" s="81" t="b">
        <v>0</v>
      </c>
      <c r="AF339" s="81">
        <v>0</v>
      </c>
      <c r="AG339" s="89" t="s">
        <v>2530</v>
      </c>
      <c r="AH339" s="81" t="b">
        <v>0</v>
      </c>
      <c r="AI339" s="81" t="s">
        <v>2546</v>
      </c>
      <c r="AJ339" s="81"/>
      <c r="AK339" s="89" t="s">
        <v>2530</v>
      </c>
      <c r="AL339" s="81" t="b">
        <v>0</v>
      </c>
      <c r="AM339" s="81">
        <v>111</v>
      </c>
      <c r="AN339" s="89" t="s">
        <v>2343</v>
      </c>
      <c r="AO339" s="81" t="s">
        <v>2559</v>
      </c>
      <c r="AP339" s="81" t="b">
        <v>0</v>
      </c>
      <c r="AQ339" s="89" t="s">
        <v>2343</v>
      </c>
      <c r="AR339" s="81" t="s">
        <v>178</v>
      </c>
      <c r="AS339" s="81">
        <v>0</v>
      </c>
      <c r="AT339" s="81">
        <v>0</v>
      </c>
      <c r="AU339" s="81"/>
      <c r="AV339" s="81"/>
      <c r="AW339" s="81"/>
      <c r="AX339" s="81"/>
      <c r="AY339" s="81"/>
      <c r="AZ339" s="81"/>
      <c r="BA339" s="81"/>
      <c r="BB339" s="81"/>
      <c r="BC339" s="80" t="str">
        <f>REPLACE(INDEX(GroupVertices[Group],MATCH(Edges[[#This Row],[Vertex 1]],GroupVertices[Vertex],0)),1,1,"")</f>
        <v>9</v>
      </c>
      <c r="BD339" s="80" t="str">
        <f>REPLACE(INDEX(GroupVertices[Group],MATCH(Edges[[#This Row],[Vertex 2]],GroupVertices[Vertex],0)),1,1,"")</f>
        <v>9</v>
      </c>
    </row>
    <row r="340" spans="1:56" ht="15">
      <c r="A340" s="66" t="s">
        <v>379</v>
      </c>
      <c r="B340" s="66" t="s">
        <v>594</v>
      </c>
      <c r="C340" s="67"/>
      <c r="D340" s="68"/>
      <c r="E340" s="69"/>
      <c r="F340" s="70"/>
      <c r="G340" s="67"/>
      <c r="H340" s="71"/>
      <c r="I340" s="72"/>
      <c r="J340" s="72"/>
      <c r="K340" s="34" t="s">
        <v>65</v>
      </c>
      <c r="L340" s="79">
        <v>340</v>
      </c>
      <c r="M340" s="79"/>
      <c r="N340" s="74"/>
      <c r="O340" s="81" t="s">
        <v>669</v>
      </c>
      <c r="P340" s="83">
        <v>43661.76972222222</v>
      </c>
      <c r="Q340" s="81" t="s">
        <v>724</v>
      </c>
      <c r="R340" s="81"/>
      <c r="S340" s="81"/>
      <c r="T340" s="81" t="s">
        <v>820</v>
      </c>
      <c r="U340" s="85" t="s">
        <v>879</v>
      </c>
      <c r="V340" s="85" t="s">
        <v>879</v>
      </c>
      <c r="W340" s="83">
        <v>43661.76972222222</v>
      </c>
      <c r="X340" s="87">
        <v>43661</v>
      </c>
      <c r="Y340" s="89" t="s">
        <v>1329</v>
      </c>
      <c r="Z340" s="85" t="s">
        <v>1759</v>
      </c>
      <c r="AA340" s="81"/>
      <c r="AB340" s="81"/>
      <c r="AC340" s="89" t="s">
        <v>2224</v>
      </c>
      <c r="AD340" s="81"/>
      <c r="AE340" s="81" t="b">
        <v>0</v>
      </c>
      <c r="AF340" s="81">
        <v>0</v>
      </c>
      <c r="AG340" s="89" t="s">
        <v>2530</v>
      </c>
      <c r="AH340" s="81" t="b">
        <v>0</v>
      </c>
      <c r="AI340" s="81" t="s">
        <v>2546</v>
      </c>
      <c r="AJ340" s="81"/>
      <c r="AK340" s="89" t="s">
        <v>2530</v>
      </c>
      <c r="AL340" s="81" t="b">
        <v>0</v>
      </c>
      <c r="AM340" s="81">
        <v>103</v>
      </c>
      <c r="AN340" s="89" t="s">
        <v>2512</v>
      </c>
      <c r="AO340" s="81" t="s">
        <v>2559</v>
      </c>
      <c r="AP340" s="81" t="b">
        <v>0</v>
      </c>
      <c r="AQ340" s="89" t="s">
        <v>2512</v>
      </c>
      <c r="AR340" s="81" t="s">
        <v>178</v>
      </c>
      <c r="AS340" s="81">
        <v>0</v>
      </c>
      <c r="AT340" s="81">
        <v>0</v>
      </c>
      <c r="AU340" s="81"/>
      <c r="AV340" s="81"/>
      <c r="AW340" s="81"/>
      <c r="AX340" s="81"/>
      <c r="AY340" s="81"/>
      <c r="AZ340" s="81"/>
      <c r="BA340" s="81"/>
      <c r="BB340" s="81"/>
      <c r="BC340" s="80" t="str">
        <f>REPLACE(INDEX(GroupVertices[Group],MATCH(Edges[[#This Row],[Vertex 1]],GroupVertices[Vertex],0)),1,1,"")</f>
        <v>2</v>
      </c>
      <c r="BD340" s="80" t="str">
        <f>REPLACE(INDEX(GroupVertices[Group],MATCH(Edges[[#This Row],[Vertex 2]],GroupVertices[Vertex],0)),1,1,"")</f>
        <v>2</v>
      </c>
    </row>
    <row r="341" spans="1:56" ht="15">
      <c r="A341" s="66" t="s">
        <v>379</v>
      </c>
      <c r="B341" s="66" t="s">
        <v>622</v>
      </c>
      <c r="C341" s="67"/>
      <c r="D341" s="68"/>
      <c r="E341" s="69"/>
      <c r="F341" s="70"/>
      <c r="G341" s="67"/>
      <c r="H341" s="71"/>
      <c r="I341" s="72"/>
      <c r="J341" s="72"/>
      <c r="K341" s="34" t="s">
        <v>65</v>
      </c>
      <c r="L341" s="79">
        <v>341</v>
      </c>
      <c r="M341" s="79"/>
      <c r="N341" s="74"/>
      <c r="O341" s="81" t="s">
        <v>670</v>
      </c>
      <c r="P341" s="83">
        <v>43661.76972222222</v>
      </c>
      <c r="Q341" s="81" t="s">
        <v>724</v>
      </c>
      <c r="R341" s="81"/>
      <c r="S341" s="81"/>
      <c r="T341" s="81" t="s">
        <v>820</v>
      </c>
      <c r="U341" s="85" t="s">
        <v>879</v>
      </c>
      <c r="V341" s="85" t="s">
        <v>879</v>
      </c>
      <c r="W341" s="83">
        <v>43661.76972222222</v>
      </c>
      <c r="X341" s="87">
        <v>43661</v>
      </c>
      <c r="Y341" s="89" t="s">
        <v>1329</v>
      </c>
      <c r="Z341" s="85" t="s">
        <v>1759</v>
      </c>
      <c r="AA341" s="81"/>
      <c r="AB341" s="81"/>
      <c r="AC341" s="89" t="s">
        <v>2224</v>
      </c>
      <c r="AD341" s="81"/>
      <c r="AE341" s="81" t="b">
        <v>0</v>
      </c>
      <c r="AF341" s="81">
        <v>0</v>
      </c>
      <c r="AG341" s="89" t="s">
        <v>2530</v>
      </c>
      <c r="AH341" s="81" t="b">
        <v>0</v>
      </c>
      <c r="AI341" s="81" t="s">
        <v>2546</v>
      </c>
      <c r="AJ341" s="81"/>
      <c r="AK341" s="89" t="s">
        <v>2530</v>
      </c>
      <c r="AL341" s="81" t="b">
        <v>0</v>
      </c>
      <c r="AM341" s="81">
        <v>103</v>
      </c>
      <c r="AN341" s="89" t="s">
        <v>2512</v>
      </c>
      <c r="AO341" s="81" t="s">
        <v>2559</v>
      </c>
      <c r="AP341" s="81" t="b">
        <v>0</v>
      </c>
      <c r="AQ341" s="89" t="s">
        <v>2512</v>
      </c>
      <c r="AR341" s="81" t="s">
        <v>178</v>
      </c>
      <c r="AS341" s="81">
        <v>0</v>
      </c>
      <c r="AT341" s="81">
        <v>0</v>
      </c>
      <c r="AU341" s="81"/>
      <c r="AV341" s="81"/>
      <c r="AW341" s="81"/>
      <c r="AX341" s="81"/>
      <c r="AY341" s="81"/>
      <c r="AZ341" s="81"/>
      <c r="BA341" s="81"/>
      <c r="BB341" s="81"/>
      <c r="BC341" s="80" t="str">
        <f>REPLACE(INDEX(GroupVertices[Group],MATCH(Edges[[#This Row],[Vertex 1]],GroupVertices[Vertex],0)),1,1,"")</f>
        <v>2</v>
      </c>
      <c r="BD341" s="80" t="str">
        <f>REPLACE(INDEX(GroupVertices[Group],MATCH(Edges[[#This Row],[Vertex 2]],GroupVertices[Vertex],0)),1,1,"")</f>
        <v>2</v>
      </c>
    </row>
    <row r="342" spans="1:56" ht="15">
      <c r="A342" s="66" t="s">
        <v>379</v>
      </c>
      <c r="B342" s="66" t="s">
        <v>647</v>
      </c>
      <c r="C342" s="67"/>
      <c r="D342" s="68"/>
      <c r="E342" s="69"/>
      <c r="F342" s="70"/>
      <c r="G342" s="67"/>
      <c r="H342" s="71"/>
      <c r="I342" s="72"/>
      <c r="J342" s="72"/>
      <c r="K342" s="34" t="s">
        <v>65</v>
      </c>
      <c r="L342" s="79">
        <v>342</v>
      </c>
      <c r="M342" s="79"/>
      <c r="N342" s="74"/>
      <c r="O342" s="81" t="s">
        <v>670</v>
      </c>
      <c r="P342" s="83">
        <v>43661.76972222222</v>
      </c>
      <c r="Q342" s="81" t="s">
        <v>724</v>
      </c>
      <c r="R342" s="81"/>
      <c r="S342" s="81"/>
      <c r="T342" s="81" t="s">
        <v>820</v>
      </c>
      <c r="U342" s="85" t="s">
        <v>879</v>
      </c>
      <c r="V342" s="85" t="s">
        <v>879</v>
      </c>
      <c r="W342" s="83">
        <v>43661.76972222222</v>
      </c>
      <c r="X342" s="87">
        <v>43661</v>
      </c>
      <c r="Y342" s="89" t="s">
        <v>1329</v>
      </c>
      <c r="Z342" s="85" t="s">
        <v>1759</v>
      </c>
      <c r="AA342" s="81"/>
      <c r="AB342" s="81"/>
      <c r="AC342" s="89" t="s">
        <v>2224</v>
      </c>
      <c r="AD342" s="81"/>
      <c r="AE342" s="81" t="b">
        <v>0</v>
      </c>
      <c r="AF342" s="81">
        <v>0</v>
      </c>
      <c r="AG342" s="89" t="s">
        <v>2530</v>
      </c>
      <c r="AH342" s="81" t="b">
        <v>0</v>
      </c>
      <c r="AI342" s="81" t="s">
        <v>2546</v>
      </c>
      <c r="AJ342" s="81"/>
      <c r="AK342" s="89" t="s">
        <v>2530</v>
      </c>
      <c r="AL342" s="81" t="b">
        <v>0</v>
      </c>
      <c r="AM342" s="81">
        <v>103</v>
      </c>
      <c r="AN342" s="89" t="s">
        <v>2512</v>
      </c>
      <c r="AO342" s="81" t="s">
        <v>2559</v>
      </c>
      <c r="AP342" s="81" t="b">
        <v>0</v>
      </c>
      <c r="AQ342" s="89" t="s">
        <v>2512</v>
      </c>
      <c r="AR342" s="81" t="s">
        <v>178</v>
      </c>
      <c r="AS342" s="81">
        <v>0</v>
      </c>
      <c r="AT342" s="81">
        <v>0</v>
      </c>
      <c r="AU342" s="81"/>
      <c r="AV342" s="81"/>
      <c r="AW342" s="81"/>
      <c r="AX342" s="81"/>
      <c r="AY342" s="81"/>
      <c r="AZ342" s="81"/>
      <c r="BA342" s="81"/>
      <c r="BB342" s="81"/>
      <c r="BC342" s="80" t="str">
        <f>REPLACE(INDEX(GroupVertices[Group],MATCH(Edges[[#This Row],[Vertex 1]],GroupVertices[Vertex],0)),1,1,"")</f>
        <v>2</v>
      </c>
      <c r="BD342" s="80" t="str">
        <f>REPLACE(INDEX(GroupVertices[Group],MATCH(Edges[[#This Row],[Vertex 2]],GroupVertices[Vertex],0)),1,1,"")</f>
        <v>2</v>
      </c>
    </row>
    <row r="343" spans="1:56" ht="15">
      <c r="A343" s="66" t="s">
        <v>380</v>
      </c>
      <c r="B343" s="66" t="s">
        <v>594</v>
      </c>
      <c r="C343" s="67"/>
      <c r="D343" s="68"/>
      <c r="E343" s="69"/>
      <c r="F343" s="70"/>
      <c r="G343" s="67"/>
      <c r="H343" s="71"/>
      <c r="I343" s="72"/>
      <c r="J343" s="72"/>
      <c r="K343" s="34" t="s">
        <v>65</v>
      </c>
      <c r="L343" s="79">
        <v>343</v>
      </c>
      <c r="M343" s="79"/>
      <c r="N343" s="74"/>
      <c r="O343" s="81" t="s">
        <v>669</v>
      </c>
      <c r="P343" s="83">
        <v>43661.769895833335</v>
      </c>
      <c r="Q343" s="81" t="s">
        <v>724</v>
      </c>
      <c r="R343" s="81"/>
      <c r="S343" s="81"/>
      <c r="T343" s="81" t="s">
        <v>820</v>
      </c>
      <c r="U343" s="85" t="s">
        <v>879</v>
      </c>
      <c r="V343" s="85" t="s">
        <v>879</v>
      </c>
      <c r="W343" s="83">
        <v>43661.769895833335</v>
      </c>
      <c r="X343" s="87">
        <v>43661</v>
      </c>
      <c r="Y343" s="89" t="s">
        <v>1330</v>
      </c>
      <c r="Z343" s="85" t="s">
        <v>1760</v>
      </c>
      <c r="AA343" s="81"/>
      <c r="AB343" s="81"/>
      <c r="AC343" s="89" t="s">
        <v>2225</v>
      </c>
      <c r="AD343" s="81"/>
      <c r="AE343" s="81" t="b">
        <v>0</v>
      </c>
      <c r="AF343" s="81">
        <v>0</v>
      </c>
      <c r="AG343" s="89" t="s">
        <v>2530</v>
      </c>
      <c r="AH343" s="81" t="b">
        <v>0</v>
      </c>
      <c r="AI343" s="81" t="s">
        <v>2546</v>
      </c>
      <c r="AJ343" s="81"/>
      <c r="AK343" s="89" t="s">
        <v>2530</v>
      </c>
      <c r="AL343" s="81" t="b">
        <v>0</v>
      </c>
      <c r="AM343" s="81">
        <v>103</v>
      </c>
      <c r="AN343" s="89" t="s">
        <v>2512</v>
      </c>
      <c r="AO343" s="81" t="s">
        <v>2559</v>
      </c>
      <c r="AP343" s="81" t="b">
        <v>0</v>
      </c>
      <c r="AQ343" s="89" t="s">
        <v>2512</v>
      </c>
      <c r="AR343" s="81" t="s">
        <v>178</v>
      </c>
      <c r="AS343" s="81">
        <v>0</v>
      </c>
      <c r="AT343" s="81">
        <v>0</v>
      </c>
      <c r="AU343" s="81"/>
      <c r="AV343" s="81"/>
      <c r="AW343" s="81"/>
      <c r="AX343" s="81"/>
      <c r="AY343" s="81"/>
      <c r="AZ343" s="81"/>
      <c r="BA343" s="81"/>
      <c r="BB343" s="81"/>
      <c r="BC343" s="80" t="str">
        <f>REPLACE(INDEX(GroupVertices[Group],MATCH(Edges[[#This Row],[Vertex 1]],GroupVertices[Vertex],0)),1,1,"")</f>
        <v>2</v>
      </c>
      <c r="BD343" s="80" t="str">
        <f>REPLACE(INDEX(GroupVertices[Group],MATCH(Edges[[#This Row],[Vertex 2]],GroupVertices[Vertex],0)),1,1,"")</f>
        <v>2</v>
      </c>
    </row>
    <row r="344" spans="1:56" ht="15">
      <c r="A344" s="66" t="s">
        <v>380</v>
      </c>
      <c r="B344" s="66" t="s">
        <v>622</v>
      </c>
      <c r="C344" s="67"/>
      <c r="D344" s="68"/>
      <c r="E344" s="69"/>
      <c r="F344" s="70"/>
      <c r="G344" s="67"/>
      <c r="H344" s="71"/>
      <c r="I344" s="72"/>
      <c r="J344" s="72"/>
      <c r="K344" s="34" t="s">
        <v>65</v>
      </c>
      <c r="L344" s="79">
        <v>344</v>
      </c>
      <c r="M344" s="79"/>
      <c r="N344" s="74"/>
      <c r="O344" s="81" t="s">
        <v>670</v>
      </c>
      <c r="P344" s="83">
        <v>43661.769895833335</v>
      </c>
      <c r="Q344" s="81" t="s">
        <v>724</v>
      </c>
      <c r="R344" s="81"/>
      <c r="S344" s="81"/>
      <c r="T344" s="81" t="s">
        <v>820</v>
      </c>
      <c r="U344" s="85" t="s">
        <v>879</v>
      </c>
      <c r="V344" s="85" t="s">
        <v>879</v>
      </c>
      <c r="W344" s="83">
        <v>43661.769895833335</v>
      </c>
      <c r="X344" s="87">
        <v>43661</v>
      </c>
      <c r="Y344" s="89" t="s">
        <v>1330</v>
      </c>
      <c r="Z344" s="85" t="s">
        <v>1760</v>
      </c>
      <c r="AA344" s="81"/>
      <c r="AB344" s="81"/>
      <c r="AC344" s="89" t="s">
        <v>2225</v>
      </c>
      <c r="AD344" s="81"/>
      <c r="AE344" s="81" t="b">
        <v>0</v>
      </c>
      <c r="AF344" s="81">
        <v>0</v>
      </c>
      <c r="AG344" s="89" t="s">
        <v>2530</v>
      </c>
      <c r="AH344" s="81" t="b">
        <v>0</v>
      </c>
      <c r="AI344" s="81" t="s">
        <v>2546</v>
      </c>
      <c r="AJ344" s="81"/>
      <c r="AK344" s="89" t="s">
        <v>2530</v>
      </c>
      <c r="AL344" s="81" t="b">
        <v>0</v>
      </c>
      <c r="AM344" s="81">
        <v>103</v>
      </c>
      <c r="AN344" s="89" t="s">
        <v>2512</v>
      </c>
      <c r="AO344" s="81" t="s">
        <v>2559</v>
      </c>
      <c r="AP344" s="81" t="b">
        <v>0</v>
      </c>
      <c r="AQ344" s="89" t="s">
        <v>2512</v>
      </c>
      <c r="AR344" s="81" t="s">
        <v>178</v>
      </c>
      <c r="AS344" s="81">
        <v>0</v>
      </c>
      <c r="AT344" s="81">
        <v>0</v>
      </c>
      <c r="AU344" s="81"/>
      <c r="AV344" s="81"/>
      <c r="AW344" s="81"/>
      <c r="AX344" s="81"/>
      <c r="AY344" s="81"/>
      <c r="AZ344" s="81"/>
      <c r="BA344" s="81"/>
      <c r="BB344" s="81"/>
      <c r="BC344" s="80" t="str">
        <f>REPLACE(INDEX(GroupVertices[Group],MATCH(Edges[[#This Row],[Vertex 1]],GroupVertices[Vertex],0)),1,1,"")</f>
        <v>2</v>
      </c>
      <c r="BD344" s="80" t="str">
        <f>REPLACE(INDEX(GroupVertices[Group],MATCH(Edges[[#This Row],[Vertex 2]],GroupVertices[Vertex],0)),1,1,"")</f>
        <v>2</v>
      </c>
    </row>
    <row r="345" spans="1:56" ht="15">
      <c r="A345" s="66" t="s">
        <v>380</v>
      </c>
      <c r="B345" s="66" t="s">
        <v>647</v>
      </c>
      <c r="C345" s="67"/>
      <c r="D345" s="68"/>
      <c r="E345" s="69"/>
      <c r="F345" s="70"/>
      <c r="G345" s="67"/>
      <c r="H345" s="71"/>
      <c r="I345" s="72"/>
      <c r="J345" s="72"/>
      <c r="K345" s="34" t="s">
        <v>65</v>
      </c>
      <c r="L345" s="79">
        <v>345</v>
      </c>
      <c r="M345" s="79"/>
      <c r="N345" s="74"/>
      <c r="O345" s="81" t="s">
        <v>670</v>
      </c>
      <c r="P345" s="83">
        <v>43661.769895833335</v>
      </c>
      <c r="Q345" s="81" t="s">
        <v>724</v>
      </c>
      <c r="R345" s="81"/>
      <c r="S345" s="81"/>
      <c r="T345" s="81" t="s">
        <v>820</v>
      </c>
      <c r="U345" s="85" t="s">
        <v>879</v>
      </c>
      <c r="V345" s="85" t="s">
        <v>879</v>
      </c>
      <c r="W345" s="83">
        <v>43661.769895833335</v>
      </c>
      <c r="X345" s="87">
        <v>43661</v>
      </c>
      <c r="Y345" s="89" t="s">
        <v>1330</v>
      </c>
      <c r="Z345" s="85" t="s">
        <v>1760</v>
      </c>
      <c r="AA345" s="81"/>
      <c r="AB345" s="81"/>
      <c r="AC345" s="89" t="s">
        <v>2225</v>
      </c>
      <c r="AD345" s="81"/>
      <c r="AE345" s="81" t="b">
        <v>0</v>
      </c>
      <c r="AF345" s="81">
        <v>0</v>
      </c>
      <c r="AG345" s="89" t="s">
        <v>2530</v>
      </c>
      <c r="AH345" s="81" t="b">
        <v>0</v>
      </c>
      <c r="AI345" s="81" t="s">
        <v>2546</v>
      </c>
      <c r="AJ345" s="81"/>
      <c r="AK345" s="89" t="s">
        <v>2530</v>
      </c>
      <c r="AL345" s="81" t="b">
        <v>0</v>
      </c>
      <c r="AM345" s="81">
        <v>103</v>
      </c>
      <c r="AN345" s="89" t="s">
        <v>2512</v>
      </c>
      <c r="AO345" s="81" t="s">
        <v>2559</v>
      </c>
      <c r="AP345" s="81" t="b">
        <v>0</v>
      </c>
      <c r="AQ345" s="89" t="s">
        <v>2512</v>
      </c>
      <c r="AR345" s="81" t="s">
        <v>178</v>
      </c>
      <c r="AS345" s="81">
        <v>0</v>
      </c>
      <c r="AT345" s="81">
        <v>0</v>
      </c>
      <c r="AU345" s="81"/>
      <c r="AV345" s="81"/>
      <c r="AW345" s="81"/>
      <c r="AX345" s="81"/>
      <c r="AY345" s="81"/>
      <c r="AZ345" s="81"/>
      <c r="BA345" s="81"/>
      <c r="BB345" s="81"/>
      <c r="BC345" s="80" t="str">
        <f>REPLACE(INDEX(GroupVertices[Group],MATCH(Edges[[#This Row],[Vertex 1]],GroupVertices[Vertex],0)),1,1,"")</f>
        <v>2</v>
      </c>
      <c r="BD345" s="80" t="str">
        <f>REPLACE(INDEX(GroupVertices[Group],MATCH(Edges[[#This Row],[Vertex 2]],GroupVertices[Vertex],0)),1,1,"")</f>
        <v>2</v>
      </c>
    </row>
    <row r="346" spans="1:56" ht="15">
      <c r="A346" s="66" t="s">
        <v>381</v>
      </c>
      <c r="B346" s="66" t="s">
        <v>523</v>
      </c>
      <c r="C346" s="67"/>
      <c r="D346" s="68"/>
      <c r="E346" s="69"/>
      <c r="F346" s="70"/>
      <c r="G346" s="67"/>
      <c r="H346" s="71"/>
      <c r="I346" s="72"/>
      <c r="J346" s="72"/>
      <c r="K346" s="34" t="s">
        <v>65</v>
      </c>
      <c r="L346" s="79">
        <v>346</v>
      </c>
      <c r="M346" s="79"/>
      <c r="N346" s="74"/>
      <c r="O346" s="81" t="s">
        <v>669</v>
      </c>
      <c r="P346" s="83">
        <v>43661.76993055556</v>
      </c>
      <c r="Q346" s="81" t="s">
        <v>696</v>
      </c>
      <c r="R346" s="81"/>
      <c r="S346" s="81"/>
      <c r="T346" s="81" t="s">
        <v>830</v>
      </c>
      <c r="U346" s="81"/>
      <c r="V346" s="85" t="s">
        <v>1041</v>
      </c>
      <c r="W346" s="83">
        <v>43661.76993055556</v>
      </c>
      <c r="X346" s="87">
        <v>43661</v>
      </c>
      <c r="Y346" s="89" t="s">
        <v>1331</v>
      </c>
      <c r="Z346" s="85" t="s">
        <v>1761</v>
      </c>
      <c r="AA346" s="81"/>
      <c r="AB346" s="81"/>
      <c r="AC346" s="89" t="s">
        <v>2226</v>
      </c>
      <c r="AD346" s="81"/>
      <c r="AE346" s="81" t="b">
        <v>0</v>
      </c>
      <c r="AF346" s="81">
        <v>0</v>
      </c>
      <c r="AG346" s="89" t="s">
        <v>2530</v>
      </c>
      <c r="AH346" s="81" t="b">
        <v>0</v>
      </c>
      <c r="AI346" s="81" t="s">
        <v>2546</v>
      </c>
      <c r="AJ346" s="81"/>
      <c r="AK346" s="89" t="s">
        <v>2530</v>
      </c>
      <c r="AL346" s="81" t="b">
        <v>0</v>
      </c>
      <c r="AM346" s="81">
        <v>96</v>
      </c>
      <c r="AN346" s="89" t="s">
        <v>2377</v>
      </c>
      <c r="AO346" s="81" t="s">
        <v>2559</v>
      </c>
      <c r="AP346" s="81" t="b">
        <v>0</v>
      </c>
      <c r="AQ346" s="89" t="s">
        <v>2377</v>
      </c>
      <c r="AR346" s="81" t="s">
        <v>178</v>
      </c>
      <c r="AS346" s="81">
        <v>0</v>
      </c>
      <c r="AT346" s="81">
        <v>0</v>
      </c>
      <c r="AU346" s="81"/>
      <c r="AV346" s="81"/>
      <c r="AW346" s="81"/>
      <c r="AX346" s="81"/>
      <c r="AY346" s="81"/>
      <c r="AZ346" s="81"/>
      <c r="BA346" s="81"/>
      <c r="BB346" s="81"/>
      <c r="BC346" s="80" t="str">
        <f>REPLACE(INDEX(GroupVertices[Group],MATCH(Edges[[#This Row],[Vertex 1]],GroupVertices[Vertex],0)),1,1,"")</f>
        <v>11</v>
      </c>
      <c r="BD346" s="80" t="str">
        <f>REPLACE(INDEX(GroupVertices[Group],MATCH(Edges[[#This Row],[Vertex 2]],GroupVertices[Vertex],0)),1,1,"")</f>
        <v>11</v>
      </c>
    </row>
    <row r="347" spans="1:56" ht="15">
      <c r="A347" s="66" t="s">
        <v>382</v>
      </c>
      <c r="B347" s="66" t="s">
        <v>382</v>
      </c>
      <c r="C347" s="67"/>
      <c r="D347" s="68"/>
      <c r="E347" s="69"/>
      <c r="F347" s="70"/>
      <c r="G347" s="67"/>
      <c r="H347" s="71"/>
      <c r="I347" s="72"/>
      <c r="J347" s="72"/>
      <c r="K347" s="34" t="s">
        <v>65</v>
      </c>
      <c r="L347" s="79">
        <v>347</v>
      </c>
      <c r="M347" s="79"/>
      <c r="N347" s="74"/>
      <c r="O347" s="81" t="s">
        <v>178</v>
      </c>
      <c r="P347" s="83">
        <v>43661.76337962963</v>
      </c>
      <c r="Q347" s="81" t="s">
        <v>728</v>
      </c>
      <c r="R347" s="81"/>
      <c r="S347" s="81"/>
      <c r="T347" s="81" t="s">
        <v>841</v>
      </c>
      <c r="U347" s="85" t="s">
        <v>880</v>
      </c>
      <c r="V347" s="85" t="s">
        <v>880</v>
      </c>
      <c r="W347" s="83">
        <v>43661.76337962963</v>
      </c>
      <c r="X347" s="87">
        <v>43661</v>
      </c>
      <c r="Y347" s="89" t="s">
        <v>1332</v>
      </c>
      <c r="Z347" s="85" t="s">
        <v>1762</v>
      </c>
      <c r="AA347" s="81"/>
      <c r="AB347" s="81"/>
      <c r="AC347" s="89" t="s">
        <v>2227</v>
      </c>
      <c r="AD347" s="81"/>
      <c r="AE347" s="81" t="b">
        <v>0</v>
      </c>
      <c r="AF347" s="81">
        <v>0</v>
      </c>
      <c r="AG347" s="89" t="s">
        <v>2530</v>
      </c>
      <c r="AH347" s="81" t="b">
        <v>0</v>
      </c>
      <c r="AI347" s="81" t="s">
        <v>2546</v>
      </c>
      <c r="AJ347" s="81"/>
      <c r="AK347" s="89" t="s">
        <v>2530</v>
      </c>
      <c r="AL347" s="81" t="b">
        <v>0</v>
      </c>
      <c r="AM347" s="81">
        <v>0</v>
      </c>
      <c r="AN347" s="89" t="s">
        <v>2530</v>
      </c>
      <c r="AO347" s="81" t="s">
        <v>2559</v>
      </c>
      <c r="AP347" s="81" t="b">
        <v>0</v>
      </c>
      <c r="AQ347" s="89" t="s">
        <v>2227</v>
      </c>
      <c r="AR347" s="81" t="s">
        <v>178</v>
      </c>
      <c r="AS347" s="81">
        <v>0</v>
      </c>
      <c r="AT347" s="81">
        <v>0</v>
      </c>
      <c r="AU347" s="81"/>
      <c r="AV347" s="81"/>
      <c r="AW347" s="81"/>
      <c r="AX347" s="81"/>
      <c r="AY347" s="81"/>
      <c r="AZ347" s="81"/>
      <c r="BA347" s="81"/>
      <c r="BB347" s="81"/>
      <c r="BC347" s="80" t="str">
        <f>REPLACE(INDEX(GroupVertices[Group],MATCH(Edges[[#This Row],[Vertex 1]],GroupVertices[Vertex],0)),1,1,"")</f>
        <v>8</v>
      </c>
      <c r="BD347" s="80" t="str">
        <f>REPLACE(INDEX(GroupVertices[Group],MATCH(Edges[[#This Row],[Vertex 2]],GroupVertices[Vertex],0)),1,1,"")</f>
        <v>8</v>
      </c>
    </row>
    <row r="348" spans="1:56" ht="15">
      <c r="A348" s="66" t="s">
        <v>382</v>
      </c>
      <c r="B348" s="66" t="s">
        <v>594</v>
      </c>
      <c r="C348" s="67"/>
      <c r="D348" s="68"/>
      <c r="E348" s="69"/>
      <c r="F348" s="70"/>
      <c r="G348" s="67"/>
      <c r="H348" s="71"/>
      <c r="I348" s="72"/>
      <c r="J348" s="72"/>
      <c r="K348" s="34" t="s">
        <v>65</v>
      </c>
      <c r="L348" s="79">
        <v>348</v>
      </c>
      <c r="M348" s="79"/>
      <c r="N348" s="74"/>
      <c r="O348" s="81" t="s">
        <v>669</v>
      </c>
      <c r="P348" s="83">
        <v>43661.7647337963</v>
      </c>
      <c r="Q348" s="81" t="s">
        <v>676</v>
      </c>
      <c r="R348" s="81"/>
      <c r="S348" s="81"/>
      <c r="T348" s="81" t="s">
        <v>820</v>
      </c>
      <c r="U348" s="81"/>
      <c r="V348" s="85" t="s">
        <v>1042</v>
      </c>
      <c r="W348" s="83">
        <v>43661.7647337963</v>
      </c>
      <c r="X348" s="87">
        <v>43661</v>
      </c>
      <c r="Y348" s="89" t="s">
        <v>1333</v>
      </c>
      <c r="Z348" s="85" t="s">
        <v>1763</v>
      </c>
      <c r="AA348" s="81"/>
      <c r="AB348" s="81"/>
      <c r="AC348" s="89" t="s">
        <v>2228</v>
      </c>
      <c r="AD348" s="81"/>
      <c r="AE348" s="81" t="b">
        <v>0</v>
      </c>
      <c r="AF348" s="81">
        <v>0</v>
      </c>
      <c r="AG348" s="89" t="s">
        <v>2530</v>
      </c>
      <c r="AH348" s="81" t="b">
        <v>0</v>
      </c>
      <c r="AI348" s="81" t="s">
        <v>2546</v>
      </c>
      <c r="AJ348" s="81"/>
      <c r="AK348" s="89" t="s">
        <v>2530</v>
      </c>
      <c r="AL348" s="81" t="b">
        <v>0</v>
      </c>
      <c r="AM348" s="81">
        <v>2794</v>
      </c>
      <c r="AN348" s="89" t="s">
        <v>2478</v>
      </c>
      <c r="AO348" s="81" t="s">
        <v>2559</v>
      </c>
      <c r="AP348" s="81" t="b">
        <v>0</v>
      </c>
      <c r="AQ348" s="89" t="s">
        <v>2478</v>
      </c>
      <c r="AR348" s="81" t="s">
        <v>178</v>
      </c>
      <c r="AS348" s="81">
        <v>0</v>
      </c>
      <c r="AT348" s="81">
        <v>0</v>
      </c>
      <c r="AU348" s="81"/>
      <c r="AV348" s="81"/>
      <c r="AW348" s="81"/>
      <c r="AX348" s="81"/>
      <c r="AY348" s="81"/>
      <c r="AZ348" s="81"/>
      <c r="BA348" s="81"/>
      <c r="BB348" s="81"/>
      <c r="BC348" s="80" t="str">
        <f>REPLACE(INDEX(GroupVertices[Group],MATCH(Edges[[#This Row],[Vertex 1]],GroupVertices[Vertex],0)),1,1,"")</f>
        <v>8</v>
      </c>
      <c r="BD348" s="80" t="str">
        <f>REPLACE(INDEX(GroupVertices[Group],MATCH(Edges[[#This Row],[Vertex 2]],GroupVertices[Vertex],0)),1,1,"")</f>
        <v>2</v>
      </c>
    </row>
    <row r="349" spans="1:56" ht="15">
      <c r="A349" s="66" t="s">
        <v>382</v>
      </c>
      <c r="B349" s="66" t="s">
        <v>593</v>
      </c>
      <c r="C349" s="67"/>
      <c r="D349" s="68"/>
      <c r="E349" s="69"/>
      <c r="F349" s="70"/>
      <c r="G349" s="67"/>
      <c r="H349" s="71"/>
      <c r="I349" s="72"/>
      <c r="J349" s="72"/>
      <c r="K349" s="34" t="s">
        <v>65</v>
      </c>
      <c r="L349" s="79">
        <v>349</v>
      </c>
      <c r="M349" s="79"/>
      <c r="N349" s="74"/>
      <c r="O349" s="81" t="s">
        <v>670</v>
      </c>
      <c r="P349" s="83">
        <v>43661.7647337963</v>
      </c>
      <c r="Q349" s="81" t="s">
        <v>676</v>
      </c>
      <c r="R349" s="81"/>
      <c r="S349" s="81"/>
      <c r="T349" s="81" t="s">
        <v>820</v>
      </c>
      <c r="U349" s="81"/>
      <c r="V349" s="85" t="s">
        <v>1042</v>
      </c>
      <c r="W349" s="83">
        <v>43661.7647337963</v>
      </c>
      <c r="X349" s="87">
        <v>43661</v>
      </c>
      <c r="Y349" s="89" t="s">
        <v>1333</v>
      </c>
      <c r="Z349" s="85" t="s">
        <v>1763</v>
      </c>
      <c r="AA349" s="81"/>
      <c r="AB349" s="81"/>
      <c r="AC349" s="89" t="s">
        <v>2228</v>
      </c>
      <c r="AD349" s="81"/>
      <c r="AE349" s="81" t="b">
        <v>0</v>
      </c>
      <c r="AF349" s="81">
        <v>0</v>
      </c>
      <c r="AG349" s="89" t="s">
        <v>2530</v>
      </c>
      <c r="AH349" s="81" t="b">
        <v>0</v>
      </c>
      <c r="AI349" s="81" t="s">
        <v>2546</v>
      </c>
      <c r="AJ349" s="81"/>
      <c r="AK349" s="89" t="s">
        <v>2530</v>
      </c>
      <c r="AL349" s="81" t="b">
        <v>0</v>
      </c>
      <c r="AM349" s="81">
        <v>2794</v>
      </c>
      <c r="AN349" s="89" t="s">
        <v>2478</v>
      </c>
      <c r="AO349" s="81" t="s">
        <v>2559</v>
      </c>
      <c r="AP349" s="81" t="b">
        <v>0</v>
      </c>
      <c r="AQ349" s="89" t="s">
        <v>2478</v>
      </c>
      <c r="AR349" s="81" t="s">
        <v>178</v>
      </c>
      <c r="AS349" s="81">
        <v>0</v>
      </c>
      <c r="AT349" s="81">
        <v>0</v>
      </c>
      <c r="AU349" s="81"/>
      <c r="AV349" s="81"/>
      <c r="AW349" s="81"/>
      <c r="AX349" s="81"/>
      <c r="AY349" s="81"/>
      <c r="AZ349" s="81"/>
      <c r="BA349" s="81"/>
      <c r="BB349" s="81"/>
      <c r="BC349" s="80" t="str">
        <f>REPLACE(INDEX(GroupVertices[Group],MATCH(Edges[[#This Row],[Vertex 1]],GroupVertices[Vertex],0)),1,1,"")</f>
        <v>8</v>
      </c>
      <c r="BD349" s="80" t="str">
        <f>REPLACE(INDEX(GroupVertices[Group],MATCH(Edges[[#This Row],[Vertex 2]],GroupVertices[Vertex],0)),1,1,"")</f>
        <v>1</v>
      </c>
    </row>
    <row r="350" spans="1:56" ht="15">
      <c r="A350" s="66" t="s">
        <v>382</v>
      </c>
      <c r="B350" s="66" t="s">
        <v>630</v>
      </c>
      <c r="C350" s="67"/>
      <c r="D350" s="68"/>
      <c r="E350" s="69"/>
      <c r="F350" s="70"/>
      <c r="G350" s="67"/>
      <c r="H350" s="71"/>
      <c r="I350" s="72"/>
      <c r="J350" s="72"/>
      <c r="K350" s="34" t="s">
        <v>65</v>
      </c>
      <c r="L350" s="79">
        <v>350</v>
      </c>
      <c r="M350" s="79"/>
      <c r="N350" s="74"/>
      <c r="O350" s="81" t="s">
        <v>670</v>
      </c>
      <c r="P350" s="83">
        <v>43661.7647337963</v>
      </c>
      <c r="Q350" s="81" t="s">
        <v>676</v>
      </c>
      <c r="R350" s="81"/>
      <c r="S350" s="81"/>
      <c r="T350" s="81" t="s">
        <v>820</v>
      </c>
      <c r="U350" s="81"/>
      <c r="V350" s="85" t="s">
        <v>1042</v>
      </c>
      <c r="W350" s="83">
        <v>43661.7647337963</v>
      </c>
      <c r="X350" s="87">
        <v>43661</v>
      </c>
      <c r="Y350" s="89" t="s">
        <v>1333</v>
      </c>
      <c r="Z350" s="85" t="s">
        <v>1763</v>
      </c>
      <c r="AA350" s="81"/>
      <c r="AB350" s="81"/>
      <c r="AC350" s="89" t="s">
        <v>2228</v>
      </c>
      <c r="AD350" s="81"/>
      <c r="AE350" s="81" t="b">
        <v>0</v>
      </c>
      <c r="AF350" s="81">
        <v>0</v>
      </c>
      <c r="AG350" s="89" t="s">
        <v>2530</v>
      </c>
      <c r="AH350" s="81" t="b">
        <v>0</v>
      </c>
      <c r="AI350" s="81" t="s">
        <v>2546</v>
      </c>
      <c r="AJ350" s="81"/>
      <c r="AK350" s="89" t="s">
        <v>2530</v>
      </c>
      <c r="AL350" s="81" t="b">
        <v>0</v>
      </c>
      <c r="AM350" s="81">
        <v>2794</v>
      </c>
      <c r="AN350" s="89" t="s">
        <v>2478</v>
      </c>
      <c r="AO350" s="81" t="s">
        <v>2559</v>
      </c>
      <c r="AP350" s="81" t="b">
        <v>0</v>
      </c>
      <c r="AQ350" s="89" t="s">
        <v>2478</v>
      </c>
      <c r="AR350" s="81" t="s">
        <v>178</v>
      </c>
      <c r="AS350" s="81">
        <v>0</v>
      </c>
      <c r="AT350" s="81">
        <v>0</v>
      </c>
      <c r="AU350" s="81"/>
      <c r="AV350" s="81"/>
      <c r="AW350" s="81"/>
      <c r="AX350" s="81"/>
      <c r="AY350" s="81"/>
      <c r="AZ350" s="81"/>
      <c r="BA350" s="81"/>
      <c r="BB350" s="81"/>
      <c r="BC350" s="80" t="str">
        <f>REPLACE(INDEX(GroupVertices[Group],MATCH(Edges[[#This Row],[Vertex 1]],GroupVertices[Vertex],0)),1,1,"")</f>
        <v>8</v>
      </c>
      <c r="BD350" s="80" t="str">
        <f>REPLACE(INDEX(GroupVertices[Group],MATCH(Edges[[#This Row],[Vertex 2]],GroupVertices[Vertex],0)),1,1,"")</f>
        <v>8</v>
      </c>
    </row>
    <row r="351" spans="1:56" ht="15">
      <c r="A351" s="66" t="s">
        <v>382</v>
      </c>
      <c r="B351" s="66" t="s">
        <v>382</v>
      </c>
      <c r="C351" s="67"/>
      <c r="D351" s="68"/>
      <c r="E351" s="69"/>
      <c r="F351" s="70"/>
      <c r="G351" s="67"/>
      <c r="H351" s="71"/>
      <c r="I351" s="72"/>
      <c r="J351" s="72"/>
      <c r="K351" s="34" t="s">
        <v>65</v>
      </c>
      <c r="L351" s="79">
        <v>351</v>
      </c>
      <c r="M351" s="79"/>
      <c r="N351" s="74"/>
      <c r="O351" s="81" t="s">
        <v>178</v>
      </c>
      <c r="P351" s="83">
        <v>43661.77003472222</v>
      </c>
      <c r="Q351" s="81" t="s">
        <v>729</v>
      </c>
      <c r="R351" s="81"/>
      <c r="S351" s="81"/>
      <c r="T351" s="81" t="s">
        <v>820</v>
      </c>
      <c r="U351" s="81"/>
      <c r="V351" s="85" t="s">
        <v>1042</v>
      </c>
      <c r="W351" s="83">
        <v>43661.77003472222</v>
      </c>
      <c r="X351" s="87">
        <v>43661</v>
      </c>
      <c r="Y351" s="89" t="s">
        <v>1334</v>
      </c>
      <c r="Z351" s="85" t="s">
        <v>1764</v>
      </c>
      <c r="AA351" s="81"/>
      <c r="AB351" s="81"/>
      <c r="AC351" s="89" t="s">
        <v>2229</v>
      </c>
      <c r="AD351" s="81"/>
      <c r="AE351" s="81" t="b">
        <v>0</v>
      </c>
      <c r="AF351" s="81">
        <v>0</v>
      </c>
      <c r="AG351" s="89" t="s">
        <v>2530</v>
      </c>
      <c r="AH351" s="81" t="b">
        <v>0</v>
      </c>
      <c r="AI351" s="81" t="s">
        <v>2546</v>
      </c>
      <c r="AJ351" s="81"/>
      <c r="AK351" s="89" t="s">
        <v>2530</v>
      </c>
      <c r="AL351" s="81" t="b">
        <v>0</v>
      </c>
      <c r="AM351" s="81">
        <v>0</v>
      </c>
      <c r="AN351" s="89" t="s">
        <v>2530</v>
      </c>
      <c r="AO351" s="81" t="s">
        <v>2559</v>
      </c>
      <c r="AP351" s="81" t="b">
        <v>0</v>
      </c>
      <c r="AQ351" s="89" t="s">
        <v>2229</v>
      </c>
      <c r="AR351" s="81" t="s">
        <v>178</v>
      </c>
      <c r="AS351" s="81">
        <v>0</v>
      </c>
      <c r="AT351" s="81">
        <v>0</v>
      </c>
      <c r="AU351" s="81"/>
      <c r="AV351" s="81"/>
      <c r="AW351" s="81"/>
      <c r="AX351" s="81"/>
      <c r="AY351" s="81"/>
      <c r="AZ351" s="81"/>
      <c r="BA351" s="81"/>
      <c r="BB351" s="81"/>
      <c r="BC351" s="80" t="str">
        <f>REPLACE(INDEX(GroupVertices[Group],MATCH(Edges[[#This Row],[Vertex 1]],GroupVertices[Vertex],0)),1,1,"")</f>
        <v>8</v>
      </c>
      <c r="BD351" s="80" t="str">
        <f>REPLACE(INDEX(GroupVertices[Group],MATCH(Edges[[#This Row],[Vertex 2]],GroupVertices[Vertex],0)),1,1,"")</f>
        <v>8</v>
      </c>
    </row>
    <row r="352" spans="1:56" ht="15">
      <c r="A352" s="66" t="s">
        <v>383</v>
      </c>
      <c r="B352" s="66" t="s">
        <v>616</v>
      </c>
      <c r="C352" s="67"/>
      <c r="D352" s="68"/>
      <c r="E352" s="69"/>
      <c r="F352" s="70"/>
      <c r="G352" s="67"/>
      <c r="H352" s="71"/>
      <c r="I352" s="72"/>
      <c r="J352" s="72"/>
      <c r="K352" s="34" t="s">
        <v>65</v>
      </c>
      <c r="L352" s="79">
        <v>352</v>
      </c>
      <c r="M352" s="79"/>
      <c r="N352" s="74"/>
      <c r="O352" s="81" t="s">
        <v>669</v>
      </c>
      <c r="P352" s="83">
        <v>43661.77030092593</v>
      </c>
      <c r="Q352" s="81" t="s">
        <v>697</v>
      </c>
      <c r="R352" s="85" t="s">
        <v>5497</v>
      </c>
      <c r="S352" s="81" t="s">
        <v>5518</v>
      </c>
      <c r="T352" s="81" t="s">
        <v>820</v>
      </c>
      <c r="U352" s="81"/>
      <c r="V352" s="85" t="s">
        <v>1043</v>
      </c>
      <c r="W352" s="83">
        <v>43661.77030092593</v>
      </c>
      <c r="X352" s="87">
        <v>43661</v>
      </c>
      <c r="Y352" s="89" t="s">
        <v>1335</v>
      </c>
      <c r="Z352" s="85" t="s">
        <v>1765</v>
      </c>
      <c r="AA352" s="81"/>
      <c r="AB352" s="81"/>
      <c r="AC352" s="89" t="s">
        <v>2230</v>
      </c>
      <c r="AD352" s="81"/>
      <c r="AE352" s="81" t="b">
        <v>0</v>
      </c>
      <c r="AF352" s="81">
        <v>0</v>
      </c>
      <c r="AG352" s="89" t="s">
        <v>2530</v>
      </c>
      <c r="AH352" s="81" t="b">
        <v>0</v>
      </c>
      <c r="AI352" s="81" t="s">
        <v>2546</v>
      </c>
      <c r="AJ352" s="81"/>
      <c r="AK352" s="89" t="s">
        <v>2530</v>
      </c>
      <c r="AL352" s="81" t="b">
        <v>0</v>
      </c>
      <c r="AM352" s="81">
        <v>93</v>
      </c>
      <c r="AN352" s="89" t="s">
        <v>2504</v>
      </c>
      <c r="AO352" s="81" t="s">
        <v>2559</v>
      </c>
      <c r="AP352" s="81" t="b">
        <v>0</v>
      </c>
      <c r="AQ352" s="89" t="s">
        <v>2504</v>
      </c>
      <c r="AR352" s="81" t="s">
        <v>178</v>
      </c>
      <c r="AS352" s="81">
        <v>0</v>
      </c>
      <c r="AT352" s="81">
        <v>0</v>
      </c>
      <c r="AU352" s="81"/>
      <c r="AV352" s="81"/>
      <c r="AW352" s="81"/>
      <c r="AX352" s="81"/>
      <c r="AY352" s="81"/>
      <c r="AZ352" s="81"/>
      <c r="BA352" s="81"/>
      <c r="BB352" s="81"/>
      <c r="BC352" s="80" t="str">
        <f>REPLACE(INDEX(GroupVertices[Group],MATCH(Edges[[#This Row],[Vertex 1]],GroupVertices[Vertex],0)),1,1,"")</f>
        <v>3</v>
      </c>
      <c r="BD352" s="80" t="str">
        <f>REPLACE(INDEX(GroupVertices[Group],MATCH(Edges[[#This Row],[Vertex 2]],GroupVertices[Vertex],0)),1,1,"")</f>
        <v>3</v>
      </c>
    </row>
    <row r="353" spans="1:56" ht="15">
      <c r="A353" s="66" t="s">
        <v>384</v>
      </c>
      <c r="B353" s="66" t="s">
        <v>571</v>
      </c>
      <c r="C353" s="67"/>
      <c r="D353" s="68"/>
      <c r="E353" s="69"/>
      <c r="F353" s="70"/>
      <c r="G353" s="67"/>
      <c r="H353" s="71"/>
      <c r="I353" s="72"/>
      <c r="J353" s="72"/>
      <c r="K353" s="34" t="s">
        <v>65</v>
      </c>
      <c r="L353" s="79">
        <v>353</v>
      </c>
      <c r="M353" s="79"/>
      <c r="N353" s="74"/>
      <c r="O353" s="81" t="s">
        <v>669</v>
      </c>
      <c r="P353" s="83">
        <v>43661.770370370374</v>
      </c>
      <c r="Q353" s="81" t="s">
        <v>683</v>
      </c>
      <c r="R353" s="81"/>
      <c r="S353" s="81"/>
      <c r="T353" s="81" t="s">
        <v>820</v>
      </c>
      <c r="U353" s="81"/>
      <c r="V353" s="85" t="s">
        <v>1044</v>
      </c>
      <c r="W353" s="83">
        <v>43661.770370370374</v>
      </c>
      <c r="X353" s="87">
        <v>43661</v>
      </c>
      <c r="Y353" s="89" t="s">
        <v>1336</v>
      </c>
      <c r="Z353" s="85" t="s">
        <v>1766</v>
      </c>
      <c r="AA353" s="81"/>
      <c r="AB353" s="81"/>
      <c r="AC353" s="89" t="s">
        <v>2231</v>
      </c>
      <c r="AD353" s="81"/>
      <c r="AE353" s="81" t="b">
        <v>0</v>
      </c>
      <c r="AF353" s="81">
        <v>0</v>
      </c>
      <c r="AG353" s="89" t="s">
        <v>2530</v>
      </c>
      <c r="AH353" s="81" t="b">
        <v>0</v>
      </c>
      <c r="AI353" s="81" t="s">
        <v>2546</v>
      </c>
      <c r="AJ353" s="81"/>
      <c r="AK353" s="89" t="s">
        <v>2530</v>
      </c>
      <c r="AL353" s="81" t="b">
        <v>0</v>
      </c>
      <c r="AM353" s="81">
        <v>33</v>
      </c>
      <c r="AN353" s="89" t="s">
        <v>2436</v>
      </c>
      <c r="AO353" s="81" t="s">
        <v>2560</v>
      </c>
      <c r="AP353" s="81" t="b">
        <v>0</v>
      </c>
      <c r="AQ353" s="89" t="s">
        <v>2436</v>
      </c>
      <c r="AR353" s="81" t="s">
        <v>178</v>
      </c>
      <c r="AS353" s="81">
        <v>0</v>
      </c>
      <c r="AT353" s="81">
        <v>0</v>
      </c>
      <c r="AU353" s="81"/>
      <c r="AV353" s="81"/>
      <c r="AW353" s="81"/>
      <c r="AX353" s="81"/>
      <c r="AY353" s="81"/>
      <c r="AZ353" s="81"/>
      <c r="BA353" s="81"/>
      <c r="BB353" s="81"/>
      <c r="BC353" s="80" t="str">
        <f>REPLACE(INDEX(GroupVertices[Group],MATCH(Edges[[#This Row],[Vertex 1]],GroupVertices[Vertex],0)),1,1,"")</f>
        <v>5</v>
      </c>
      <c r="BD353" s="80" t="str">
        <f>REPLACE(INDEX(GroupVertices[Group],MATCH(Edges[[#This Row],[Vertex 2]],GroupVertices[Vertex],0)),1,1,"")</f>
        <v>5</v>
      </c>
    </row>
    <row r="354" spans="1:56" ht="15">
      <c r="A354" s="66" t="s">
        <v>385</v>
      </c>
      <c r="B354" s="66" t="s">
        <v>594</v>
      </c>
      <c r="C354" s="67"/>
      <c r="D354" s="68"/>
      <c r="E354" s="69"/>
      <c r="F354" s="70"/>
      <c r="G354" s="67"/>
      <c r="H354" s="71"/>
      <c r="I354" s="72"/>
      <c r="J354" s="72"/>
      <c r="K354" s="34" t="s">
        <v>65</v>
      </c>
      <c r="L354" s="79">
        <v>354</v>
      </c>
      <c r="M354" s="79"/>
      <c r="N354" s="74"/>
      <c r="O354" s="81" t="s">
        <v>669</v>
      </c>
      <c r="P354" s="83">
        <v>43661.770370370374</v>
      </c>
      <c r="Q354" s="81" t="s">
        <v>724</v>
      </c>
      <c r="R354" s="81"/>
      <c r="S354" s="81"/>
      <c r="T354" s="81" t="s">
        <v>820</v>
      </c>
      <c r="U354" s="85" t="s">
        <v>879</v>
      </c>
      <c r="V354" s="85" t="s">
        <v>879</v>
      </c>
      <c r="W354" s="83">
        <v>43661.770370370374</v>
      </c>
      <c r="X354" s="87">
        <v>43661</v>
      </c>
      <c r="Y354" s="89" t="s">
        <v>1336</v>
      </c>
      <c r="Z354" s="85" t="s">
        <v>1767</v>
      </c>
      <c r="AA354" s="81"/>
      <c r="AB354" s="81"/>
      <c r="AC354" s="89" t="s">
        <v>2232</v>
      </c>
      <c r="AD354" s="81"/>
      <c r="AE354" s="81" t="b">
        <v>0</v>
      </c>
      <c r="AF354" s="81">
        <v>0</v>
      </c>
      <c r="AG354" s="89" t="s">
        <v>2530</v>
      </c>
      <c r="AH354" s="81" t="b">
        <v>0</v>
      </c>
      <c r="AI354" s="81" t="s">
        <v>2546</v>
      </c>
      <c r="AJ354" s="81"/>
      <c r="AK354" s="89" t="s">
        <v>2530</v>
      </c>
      <c r="AL354" s="81" t="b">
        <v>0</v>
      </c>
      <c r="AM354" s="81">
        <v>103</v>
      </c>
      <c r="AN354" s="89" t="s">
        <v>2512</v>
      </c>
      <c r="AO354" s="81" t="s">
        <v>2559</v>
      </c>
      <c r="AP354" s="81" t="b">
        <v>0</v>
      </c>
      <c r="AQ354" s="89" t="s">
        <v>2512</v>
      </c>
      <c r="AR354" s="81" t="s">
        <v>178</v>
      </c>
      <c r="AS354" s="81">
        <v>0</v>
      </c>
      <c r="AT354" s="81">
        <v>0</v>
      </c>
      <c r="AU354" s="81"/>
      <c r="AV354" s="81"/>
      <c r="AW354" s="81"/>
      <c r="AX354" s="81"/>
      <c r="AY354" s="81"/>
      <c r="AZ354" s="81"/>
      <c r="BA354" s="81"/>
      <c r="BB354" s="81"/>
      <c r="BC354" s="80" t="str">
        <f>REPLACE(INDEX(GroupVertices[Group],MATCH(Edges[[#This Row],[Vertex 1]],GroupVertices[Vertex],0)),1,1,"")</f>
        <v>2</v>
      </c>
      <c r="BD354" s="80" t="str">
        <f>REPLACE(INDEX(GroupVertices[Group],MATCH(Edges[[#This Row],[Vertex 2]],GroupVertices[Vertex],0)),1,1,"")</f>
        <v>2</v>
      </c>
    </row>
    <row r="355" spans="1:56" ht="15">
      <c r="A355" s="66" t="s">
        <v>385</v>
      </c>
      <c r="B355" s="66" t="s">
        <v>622</v>
      </c>
      <c r="C355" s="67"/>
      <c r="D355" s="68"/>
      <c r="E355" s="69"/>
      <c r="F355" s="70"/>
      <c r="G355" s="67"/>
      <c r="H355" s="71"/>
      <c r="I355" s="72"/>
      <c r="J355" s="72"/>
      <c r="K355" s="34" t="s">
        <v>65</v>
      </c>
      <c r="L355" s="79">
        <v>355</v>
      </c>
      <c r="M355" s="79"/>
      <c r="N355" s="74"/>
      <c r="O355" s="81" t="s">
        <v>670</v>
      </c>
      <c r="P355" s="83">
        <v>43661.770370370374</v>
      </c>
      <c r="Q355" s="81" t="s">
        <v>724</v>
      </c>
      <c r="R355" s="81"/>
      <c r="S355" s="81"/>
      <c r="T355" s="81" t="s">
        <v>820</v>
      </c>
      <c r="U355" s="85" t="s">
        <v>879</v>
      </c>
      <c r="V355" s="85" t="s">
        <v>879</v>
      </c>
      <c r="W355" s="83">
        <v>43661.770370370374</v>
      </c>
      <c r="X355" s="87">
        <v>43661</v>
      </c>
      <c r="Y355" s="89" t="s">
        <v>1336</v>
      </c>
      <c r="Z355" s="85" t="s">
        <v>1767</v>
      </c>
      <c r="AA355" s="81"/>
      <c r="AB355" s="81"/>
      <c r="AC355" s="89" t="s">
        <v>2232</v>
      </c>
      <c r="AD355" s="81"/>
      <c r="AE355" s="81" t="b">
        <v>0</v>
      </c>
      <c r="AF355" s="81">
        <v>0</v>
      </c>
      <c r="AG355" s="89" t="s">
        <v>2530</v>
      </c>
      <c r="AH355" s="81" t="b">
        <v>0</v>
      </c>
      <c r="AI355" s="81" t="s">
        <v>2546</v>
      </c>
      <c r="AJ355" s="81"/>
      <c r="AK355" s="89" t="s">
        <v>2530</v>
      </c>
      <c r="AL355" s="81" t="b">
        <v>0</v>
      </c>
      <c r="AM355" s="81">
        <v>103</v>
      </c>
      <c r="AN355" s="89" t="s">
        <v>2512</v>
      </c>
      <c r="AO355" s="81" t="s">
        <v>2559</v>
      </c>
      <c r="AP355" s="81" t="b">
        <v>0</v>
      </c>
      <c r="AQ355" s="89" t="s">
        <v>2512</v>
      </c>
      <c r="AR355" s="81" t="s">
        <v>178</v>
      </c>
      <c r="AS355" s="81">
        <v>0</v>
      </c>
      <c r="AT355" s="81">
        <v>0</v>
      </c>
      <c r="AU355" s="81"/>
      <c r="AV355" s="81"/>
      <c r="AW355" s="81"/>
      <c r="AX355" s="81"/>
      <c r="AY355" s="81"/>
      <c r="AZ355" s="81"/>
      <c r="BA355" s="81"/>
      <c r="BB355" s="81"/>
      <c r="BC355" s="80" t="str">
        <f>REPLACE(INDEX(GroupVertices[Group],MATCH(Edges[[#This Row],[Vertex 1]],GroupVertices[Vertex],0)),1,1,"")</f>
        <v>2</v>
      </c>
      <c r="BD355" s="80" t="str">
        <f>REPLACE(INDEX(GroupVertices[Group],MATCH(Edges[[#This Row],[Vertex 2]],GroupVertices[Vertex],0)),1,1,"")</f>
        <v>2</v>
      </c>
    </row>
    <row r="356" spans="1:56" ht="15">
      <c r="A356" s="66" t="s">
        <v>385</v>
      </c>
      <c r="B356" s="66" t="s">
        <v>647</v>
      </c>
      <c r="C356" s="67"/>
      <c r="D356" s="68"/>
      <c r="E356" s="69"/>
      <c r="F356" s="70"/>
      <c r="G356" s="67"/>
      <c r="H356" s="71"/>
      <c r="I356" s="72"/>
      <c r="J356" s="72"/>
      <c r="K356" s="34" t="s">
        <v>65</v>
      </c>
      <c r="L356" s="79">
        <v>356</v>
      </c>
      <c r="M356" s="79"/>
      <c r="N356" s="74"/>
      <c r="O356" s="81" t="s">
        <v>670</v>
      </c>
      <c r="P356" s="83">
        <v>43661.770370370374</v>
      </c>
      <c r="Q356" s="81" t="s">
        <v>724</v>
      </c>
      <c r="R356" s="81"/>
      <c r="S356" s="81"/>
      <c r="T356" s="81" t="s">
        <v>820</v>
      </c>
      <c r="U356" s="85" t="s">
        <v>879</v>
      </c>
      <c r="V356" s="85" t="s">
        <v>879</v>
      </c>
      <c r="W356" s="83">
        <v>43661.770370370374</v>
      </c>
      <c r="X356" s="87">
        <v>43661</v>
      </c>
      <c r="Y356" s="89" t="s">
        <v>1336</v>
      </c>
      <c r="Z356" s="85" t="s">
        <v>1767</v>
      </c>
      <c r="AA356" s="81"/>
      <c r="AB356" s="81"/>
      <c r="AC356" s="89" t="s">
        <v>2232</v>
      </c>
      <c r="AD356" s="81"/>
      <c r="AE356" s="81" t="b">
        <v>0</v>
      </c>
      <c r="AF356" s="81">
        <v>0</v>
      </c>
      <c r="AG356" s="89" t="s">
        <v>2530</v>
      </c>
      <c r="AH356" s="81" t="b">
        <v>0</v>
      </c>
      <c r="AI356" s="81" t="s">
        <v>2546</v>
      </c>
      <c r="AJ356" s="81"/>
      <c r="AK356" s="89" t="s">
        <v>2530</v>
      </c>
      <c r="AL356" s="81" t="b">
        <v>0</v>
      </c>
      <c r="AM356" s="81">
        <v>103</v>
      </c>
      <c r="AN356" s="89" t="s">
        <v>2512</v>
      </c>
      <c r="AO356" s="81" t="s">
        <v>2559</v>
      </c>
      <c r="AP356" s="81" t="b">
        <v>0</v>
      </c>
      <c r="AQ356" s="89" t="s">
        <v>2512</v>
      </c>
      <c r="AR356" s="81" t="s">
        <v>178</v>
      </c>
      <c r="AS356" s="81">
        <v>0</v>
      </c>
      <c r="AT356" s="81">
        <v>0</v>
      </c>
      <c r="AU356" s="81"/>
      <c r="AV356" s="81"/>
      <c r="AW356" s="81"/>
      <c r="AX356" s="81"/>
      <c r="AY356" s="81"/>
      <c r="AZ356" s="81"/>
      <c r="BA356" s="81"/>
      <c r="BB356" s="81"/>
      <c r="BC356" s="80" t="str">
        <f>REPLACE(INDEX(GroupVertices[Group],MATCH(Edges[[#This Row],[Vertex 1]],GroupVertices[Vertex],0)),1,1,"")</f>
        <v>2</v>
      </c>
      <c r="BD356" s="80" t="str">
        <f>REPLACE(INDEX(GroupVertices[Group],MATCH(Edges[[#This Row],[Vertex 2]],GroupVertices[Vertex],0)),1,1,"")</f>
        <v>2</v>
      </c>
    </row>
    <row r="357" spans="1:56" ht="15">
      <c r="A357" s="66" t="s">
        <v>386</v>
      </c>
      <c r="B357" s="66" t="s">
        <v>542</v>
      </c>
      <c r="C357" s="67"/>
      <c r="D357" s="68"/>
      <c r="E357" s="69"/>
      <c r="F357" s="70"/>
      <c r="G357" s="67"/>
      <c r="H357" s="71"/>
      <c r="I357" s="72"/>
      <c r="J357" s="72"/>
      <c r="K357" s="34" t="s">
        <v>65</v>
      </c>
      <c r="L357" s="79">
        <v>357</v>
      </c>
      <c r="M357" s="79"/>
      <c r="N357" s="74"/>
      <c r="O357" s="81" t="s">
        <v>669</v>
      </c>
      <c r="P357" s="83">
        <v>43661.77042824074</v>
      </c>
      <c r="Q357" s="81" t="s">
        <v>684</v>
      </c>
      <c r="R357" s="81"/>
      <c r="S357" s="81"/>
      <c r="T357" s="81" t="s">
        <v>825</v>
      </c>
      <c r="U357" s="81"/>
      <c r="V357" s="85" t="s">
        <v>1045</v>
      </c>
      <c r="W357" s="83">
        <v>43661.77042824074</v>
      </c>
      <c r="X357" s="87">
        <v>43661</v>
      </c>
      <c r="Y357" s="89" t="s">
        <v>1337</v>
      </c>
      <c r="Z357" s="85" t="s">
        <v>1768</v>
      </c>
      <c r="AA357" s="81"/>
      <c r="AB357" s="81"/>
      <c r="AC357" s="89" t="s">
        <v>2233</v>
      </c>
      <c r="AD357" s="81"/>
      <c r="AE357" s="81" t="b">
        <v>0</v>
      </c>
      <c r="AF357" s="81">
        <v>0</v>
      </c>
      <c r="AG357" s="89" t="s">
        <v>2530</v>
      </c>
      <c r="AH357" s="81" t="b">
        <v>0</v>
      </c>
      <c r="AI357" s="81" t="s">
        <v>2546</v>
      </c>
      <c r="AJ357" s="81"/>
      <c r="AK357" s="89" t="s">
        <v>2530</v>
      </c>
      <c r="AL357" s="81" t="b">
        <v>0</v>
      </c>
      <c r="AM357" s="81">
        <v>99</v>
      </c>
      <c r="AN357" s="89" t="s">
        <v>2398</v>
      </c>
      <c r="AO357" s="81" t="s">
        <v>2559</v>
      </c>
      <c r="AP357" s="81" t="b">
        <v>0</v>
      </c>
      <c r="AQ357" s="89" t="s">
        <v>2398</v>
      </c>
      <c r="AR357" s="81" t="s">
        <v>178</v>
      </c>
      <c r="AS357" s="81">
        <v>0</v>
      </c>
      <c r="AT357" s="81">
        <v>0</v>
      </c>
      <c r="AU357" s="81"/>
      <c r="AV357" s="81"/>
      <c r="AW357" s="81"/>
      <c r="AX357" s="81"/>
      <c r="AY357" s="81"/>
      <c r="AZ357" s="81"/>
      <c r="BA357" s="81"/>
      <c r="BB357" s="81"/>
      <c r="BC357" s="80" t="str">
        <f>REPLACE(INDEX(GroupVertices[Group],MATCH(Edges[[#This Row],[Vertex 1]],GroupVertices[Vertex],0)),1,1,"")</f>
        <v>1</v>
      </c>
      <c r="BD357" s="80" t="str">
        <f>REPLACE(INDEX(GroupVertices[Group],MATCH(Edges[[#This Row],[Vertex 2]],GroupVertices[Vertex],0)),1,1,"")</f>
        <v>1</v>
      </c>
    </row>
    <row r="358" spans="1:56" ht="15">
      <c r="A358" s="66" t="s">
        <v>386</v>
      </c>
      <c r="B358" s="66" t="s">
        <v>593</v>
      </c>
      <c r="C358" s="67"/>
      <c r="D358" s="68"/>
      <c r="E358" s="69"/>
      <c r="F358" s="70"/>
      <c r="G358" s="67"/>
      <c r="H358" s="71"/>
      <c r="I358" s="72"/>
      <c r="J358" s="72"/>
      <c r="K358" s="34" t="s">
        <v>65</v>
      </c>
      <c r="L358" s="79">
        <v>358</v>
      </c>
      <c r="M358" s="79"/>
      <c r="N358" s="74"/>
      <c r="O358" s="81" t="s">
        <v>670</v>
      </c>
      <c r="P358" s="83">
        <v>43661.77042824074</v>
      </c>
      <c r="Q358" s="81" t="s">
        <v>684</v>
      </c>
      <c r="R358" s="81"/>
      <c r="S358" s="81"/>
      <c r="T358" s="81" t="s">
        <v>825</v>
      </c>
      <c r="U358" s="81"/>
      <c r="V358" s="85" t="s">
        <v>1045</v>
      </c>
      <c r="W358" s="83">
        <v>43661.77042824074</v>
      </c>
      <c r="X358" s="87">
        <v>43661</v>
      </c>
      <c r="Y358" s="89" t="s">
        <v>1337</v>
      </c>
      <c r="Z358" s="85" t="s">
        <v>1768</v>
      </c>
      <c r="AA358" s="81"/>
      <c r="AB358" s="81"/>
      <c r="AC358" s="89" t="s">
        <v>2233</v>
      </c>
      <c r="AD358" s="81"/>
      <c r="AE358" s="81" t="b">
        <v>0</v>
      </c>
      <c r="AF358" s="81">
        <v>0</v>
      </c>
      <c r="AG358" s="89" t="s">
        <v>2530</v>
      </c>
      <c r="AH358" s="81" t="b">
        <v>0</v>
      </c>
      <c r="AI358" s="81" t="s">
        <v>2546</v>
      </c>
      <c r="AJ358" s="81"/>
      <c r="AK358" s="89" t="s">
        <v>2530</v>
      </c>
      <c r="AL358" s="81" t="b">
        <v>0</v>
      </c>
      <c r="AM358" s="81">
        <v>99</v>
      </c>
      <c r="AN358" s="89" t="s">
        <v>2398</v>
      </c>
      <c r="AO358" s="81" t="s">
        <v>2559</v>
      </c>
      <c r="AP358" s="81" t="b">
        <v>0</v>
      </c>
      <c r="AQ358" s="89" t="s">
        <v>2398</v>
      </c>
      <c r="AR358" s="81" t="s">
        <v>178</v>
      </c>
      <c r="AS358" s="81">
        <v>0</v>
      </c>
      <c r="AT358" s="81">
        <v>0</v>
      </c>
      <c r="AU358" s="81"/>
      <c r="AV358" s="81"/>
      <c r="AW358" s="81"/>
      <c r="AX358" s="81"/>
      <c r="AY358" s="81"/>
      <c r="AZ358" s="81"/>
      <c r="BA358" s="81"/>
      <c r="BB358" s="81"/>
      <c r="BC358" s="80" t="str">
        <f>REPLACE(INDEX(GroupVertices[Group],MATCH(Edges[[#This Row],[Vertex 1]],GroupVertices[Vertex],0)),1,1,"")</f>
        <v>1</v>
      </c>
      <c r="BD358" s="80" t="str">
        <f>REPLACE(INDEX(GroupVertices[Group],MATCH(Edges[[#This Row],[Vertex 2]],GroupVertices[Vertex],0)),1,1,"")</f>
        <v>1</v>
      </c>
    </row>
    <row r="359" spans="1:56" ht="15">
      <c r="A359" s="66" t="s">
        <v>387</v>
      </c>
      <c r="B359" s="66" t="s">
        <v>387</v>
      </c>
      <c r="C359" s="67"/>
      <c r="D359" s="68"/>
      <c r="E359" s="69"/>
      <c r="F359" s="70"/>
      <c r="G359" s="67"/>
      <c r="H359" s="71"/>
      <c r="I359" s="72"/>
      <c r="J359" s="72"/>
      <c r="K359" s="34" t="s">
        <v>65</v>
      </c>
      <c r="L359" s="79">
        <v>359</v>
      </c>
      <c r="M359" s="79"/>
      <c r="N359" s="74"/>
      <c r="O359" s="81" t="s">
        <v>178</v>
      </c>
      <c r="P359" s="83">
        <v>43661.77043981481</v>
      </c>
      <c r="Q359" s="81" t="s">
        <v>730</v>
      </c>
      <c r="R359" s="81"/>
      <c r="S359" s="81"/>
      <c r="T359" s="81" t="s">
        <v>842</v>
      </c>
      <c r="U359" s="81"/>
      <c r="V359" s="85" t="s">
        <v>1046</v>
      </c>
      <c r="W359" s="83">
        <v>43661.77043981481</v>
      </c>
      <c r="X359" s="87">
        <v>43661</v>
      </c>
      <c r="Y359" s="89" t="s">
        <v>1338</v>
      </c>
      <c r="Z359" s="85" t="s">
        <v>1769</v>
      </c>
      <c r="AA359" s="81"/>
      <c r="AB359" s="81"/>
      <c r="AC359" s="89" t="s">
        <v>2234</v>
      </c>
      <c r="AD359" s="81"/>
      <c r="AE359" s="81" t="b">
        <v>0</v>
      </c>
      <c r="AF359" s="81">
        <v>4</v>
      </c>
      <c r="AG359" s="89" t="s">
        <v>2530</v>
      </c>
      <c r="AH359" s="81" t="b">
        <v>0</v>
      </c>
      <c r="AI359" s="81" t="s">
        <v>2546</v>
      </c>
      <c r="AJ359" s="81"/>
      <c r="AK359" s="89" t="s">
        <v>2530</v>
      </c>
      <c r="AL359" s="81" t="b">
        <v>0</v>
      </c>
      <c r="AM359" s="81">
        <v>1</v>
      </c>
      <c r="AN359" s="89" t="s">
        <v>2530</v>
      </c>
      <c r="AO359" s="81" t="s">
        <v>2559</v>
      </c>
      <c r="AP359" s="81" t="b">
        <v>0</v>
      </c>
      <c r="AQ359" s="89" t="s">
        <v>2234</v>
      </c>
      <c r="AR359" s="81" t="s">
        <v>178</v>
      </c>
      <c r="AS359" s="81">
        <v>0</v>
      </c>
      <c r="AT359" s="81">
        <v>0</v>
      </c>
      <c r="AU359" s="81"/>
      <c r="AV359" s="81"/>
      <c r="AW359" s="81"/>
      <c r="AX359" s="81"/>
      <c r="AY359" s="81"/>
      <c r="AZ359" s="81"/>
      <c r="BA359" s="81"/>
      <c r="BB359" s="81"/>
      <c r="BC359" s="80" t="str">
        <f>REPLACE(INDEX(GroupVertices[Group],MATCH(Edges[[#This Row],[Vertex 1]],GroupVertices[Vertex],0)),1,1,"")</f>
        <v>6</v>
      </c>
      <c r="BD359" s="80" t="str">
        <f>REPLACE(INDEX(GroupVertices[Group],MATCH(Edges[[#This Row],[Vertex 2]],GroupVertices[Vertex],0)),1,1,"")</f>
        <v>6</v>
      </c>
    </row>
    <row r="360" spans="1:56" ht="15">
      <c r="A360" s="66" t="s">
        <v>388</v>
      </c>
      <c r="B360" s="66" t="s">
        <v>594</v>
      </c>
      <c r="C360" s="67"/>
      <c r="D360" s="68"/>
      <c r="E360" s="69"/>
      <c r="F360" s="70"/>
      <c r="G360" s="67"/>
      <c r="H360" s="71"/>
      <c r="I360" s="72"/>
      <c r="J360" s="72"/>
      <c r="K360" s="34" t="s">
        <v>65</v>
      </c>
      <c r="L360" s="79">
        <v>360</v>
      </c>
      <c r="M360" s="79"/>
      <c r="N360" s="74"/>
      <c r="O360" s="81" t="s">
        <v>669</v>
      </c>
      <c r="P360" s="83">
        <v>43661.770520833335</v>
      </c>
      <c r="Q360" s="81" t="s">
        <v>724</v>
      </c>
      <c r="R360" s="81"/>
      <c r="S360" s="81"/>
      <c r="T360" s="81" t="s">
        <v>820</v>
      </c>
      <c r="U360" s="85" t="s">
        <v>879</v>
      </c>
      <c r="V360" s="85" t="s">
        <v>879</v>
      </c>
      <c r="W360" s="83">
        <v>43661.770520833335</v>
      </c>
      <c r="X360" s="87">
        <v>43661</v>
      </c>
      <c r="Y360" s="89" t="s">
        <v>1339</v>
      </c>
      <c r="Z360" s="85" t="s">
        <v>1770</v>
      </c>
      <c r="AA360" s="81"/>
      <c r="AB360" s="81"/>
      <c r="AC360" s="89" t="s">
        <v>2235</v>
      </c>
      <c r="AD360" s="81"/>
      <c r="AE360" s="81" t="b">
        <v>0</v>
      </c>
      <c r="AF360" s="81">
        <v>0</v>
      </c>
      <c r="AG360" s="89" t="s">
        <v>2530</v>
      </c>
      <c r="AH360" s="81" t="b">
        <v>0</v>
      </c>
      <c r="AI360" s="81" t="s">
        <v>2546</v>
      </c>
      <c r="AJ360" s="81"/>
      <c r="AK360" s="89" t="s">
        <v>2530</v>
      </c>
      <c r="AL360" s="81" t="b">
        <v>0</v>
      </c>
      <c r="AM360" s="81">
        <v>103</v>
      </c>
      <c r="AN360" s="89" t="s">
        <v>2512</v>
      </c>
      <c r="AO360" s="81" t="s">
        <v>2559</v>
      </c>
      <c r="AP360" s="81" t="b">
        <v>0</v>
      </c>
      <c r="AQ360" s="89" t="s">
        <v>2512</v>
      </c>
      <c r="AR360" s="81" t="s">
        <v>178</v>
      </c>
      <c r="AS360" s="81">
        <v>0</v>
      </c>
      <c r="AT360" s="81">
        <v>0</v>
      </c>
      <c r="AU360" s="81"/>
      <c r="AV360" s="81"/>
      <c r="AW360" s="81"/>
      <c r="AX360" s="81"/>
      <c r="AY360" s="81"/>
      <c r="AZ360" s="81"/>
      <c r="BA360" s="81"/>
      <c r="BB360" s="81"/>
      <c r="BC360" s="80" t="str">
        <f>REPLACE(INDEX(GroupVertices[Group],MATCH(Edges[[#This Row],[Vertex 1]],GroupVertices[Vertex],0)),1,1,"")</f>
        <v>2</v>
      </c>
      <c r="BD360" s="80" t="str">
        <f>REPLACE(INDEX(GroupVertices[Group],MATCH(Edges[[#This Row],[Vertex 2]],GroupVertices[Vertex],0)),1,1,"")</f>
        <v>2</v>
      </c>
    </row>
    <row r="361" spans="1:56" ht="15">
      <c r="A361" s="66" t="s">
        <v>388</v>
      </c>
      <c r="B361" s="66" t="s">
        <v>622</v>
      </c>
      <c r="C361" s="67"/>
      <c r="D361" s="68"/>
      <c r="E361" s="69"/>
      <c r="F361" s="70"/>
      <c r="G361" s="67"/>
      <c r="H361" s="71"/>
      <c r="I361" s="72"/>
      <c r="J361" s="72"/>
      <c r="K361" s="34" t="s">
        <v>65</v>
      </c>
      <c r="L361" s="79">
        <v>361</v>
      </c>
      <c r="M361" s="79"/>
      <c r="N361" s="74"/>
      <c r="O361" s="81" t="s">
        <v>670</v>
      </c>
      <c r="P361" s="83">
        <v>43661.770520833335</v>
      </c>
      <c r="Q361" s="81" t="s">
        <v>724</v>
      </c>
      <c r="R361" s="81"/>
      <c r="S361" s="81"/>
      <c r="T361" s="81" t="s">
        <v>820</v>
      </c>
      <c r="U361" s="85" t="s">
        <v>879</v>
      </c>
      <c r="V361" s="85" t="s">
        <v>879</v>
      </c>
      <c r="W361" s="83">
        <v>43661.770520833335</v>
      </c>
      <c r="X361" s="87">
        <v>43661</v>
      </c>
      <c r="Y361" s="89" t="s">
        <v>1339</v>
      </c>
      <c r="Z361" s="85" t="s">
        <v>1770</v>
      </c>
      <c r="AA361" s="81"/>
      <c r="AB361" s="81"/>
      <c r="AC361" s="89" t="s">
        <v>2235</v>
      </c>
      <c r="AD361" s="81"/>
      <c r="AE361" s="81" t="b">
        <v>0</v>
      </c>
      <c r="AF361" s="81">
        <v>0</v>
      </c>
      <c r="AG361" s="89" t="s">
        <v>2530</v>
      </c>
      <c r="AH361" s="81" t="b">
        <v>0</v>
      </c>
      <c r="AI361" s="81" t="s">
        <v>2546</v>
      </c>
      <c r="AJ361" s="81"/>
      <c r="AK361" s="89" t="s">
        <v>2530</v>
      </c>
      <c r="AL361" s="81" t="b">
        <v>0</v>
      </c>
      <c r="AM361" s="81">
        <v>103</v>
      </c>
      <c r="AN361" s="89" t="s">
        <v>2512</v>
      </c>
      <c r="AO361" s="81" t="s">
        <v>2559</v>
      </c>
      <c r="AP361" s="81" t="b">
        <v>0</v>
      </c>
      <c r="AQ361" s="89" t="s">
        <v>2512</v>
      </c>
      <c r="AR361" s="81" t="s">
        <v>178</v>
      </c>
      <c r="AS361" s="81">
        <v>0</v>
      </c>
      <c r="AT361" s="81">
        <v>0</v>
      </c>
      <c r="AU361" s="81"/>
      <c r="AV361" s="81"/>
      <c r="AW361" s="81"/>
      <c r="AX361" s="81"/>
      <c r="AY361" s="81"/>
      <c r="AZ361" s="81"/>
      <c r="BA361" s="81"/>
      <c r="BB361" s="81"/>
      <c r="BC361" s="80" t="str">
        <f>REPLACE(INDEX(GroupVertices[Group],MATCH(Edges[[#This Row],[Vertex 1]],GroupVertices[Vertex],0)),1,1,"")</f>
        <v>2</v>
      </c>
      <c r="BD361" s="80" t="str">
        <f>REPLACE(INDEX(GroupVertices[Group],MATCH(Edges[[#This Row],[Vertex 2]],GroupVertices[Vertex],0)),1,1,"")</f>
        <v>2</v>
      </c>
    </row>
    <row r="362" spans="1:56" ht="15">
      <c r="A362" s="66" t="s">
        <v>388</v>
      </c>
      <c r="B362" s="66" t="s">
        <v>647</v>
      </c>
      <c r="C362" s="67"/>
      <c r="D362" s="68"/>
      <c r="E362" s="69"/>
      <c r="F362" s="70"/>
      <c r="G362" s="67"/>
      <c r="H362" s="71"/>
      <c r="I362" s="72"/>
      <c r="J362" s="72"/>
      <c r="K362" s="34" t="s">
        <v>65</v>
      </c>
      <c r="L362" s="79">
        <v>362</v>
      </c>
      <c r="M362" s="79"/>
      <c r="N362" s="74"/>
      <c r="O362" s="81" t="s">
        <v>670</v>
      </c>
      <c r="P362" s="83">
        <v>43661.770520833335</v>
      </c>
      <c r="Q362" s="81" t="s">
        <v>724</v>
      </c>
      <c r="R362" s="81"/>
      <c r="S362" s="81"/>
      <c r="T362" s="81" t="s">
        <v>820</v>
      </c>
      <c r="U362" s="85" t="s">
        <v>879</v>
      </c>
      <c r="V362" s="85" t="s">
        <v>879</v>
      </c>
      <c r="W362" s="83">
        <v>43661.770520833335</v>
      </c>
      <c r="X362" s="87">
        <v>43661</v>
      </c>
      <c r="Y362" s="89" t="s">
        <v>1339</v>
      </c>
      <c r="Z362" s="85" t="s">
        <v>1770</v>
      </c>
      <c r="AA362" s="81"/>
      <c r="AB362" s="81"/>
      <c r="AC362" s="89" t="s">
        <v>2235</v>
      </c>
      <c r="AD362" s="81"/>
      <c r="AE362" s="81" t="b">
        <v>0</v>
      </c>
      <c r="AF362" s="81">
        <v>0</v>
      </c>
      <c r="AG362" s="89" t="s">
        <v>2530</v>
      </c>
      <c r="AH362" s="81" t="b">
        <v>0</v>
      </c>
      <c r="AI362" s="81" t="s">
        <v>2546</v>
      </c>
      <c r="AJ362" s="81"/>
      <c r="AK362" s="89" t="s">
        <v>2530</v>
      </c>
      <c r="AL362" s="81" t="b">
        <v>0</v>
      </c>
      <c r="AM362" s="81">
        <v>103</v>
      </c>
      <c r="AN362" s="89" t="s">
        <v>2512</v>
      </c>
      <c r="AO362" s="81" t="s">
        <v>2559</v>
      </c>
      <c r="AP362" s="81" t="b">
        <v>0</v>
      </c>
      <c r="AQ362" s="89" t="s">
        <v>2512</v>
      </c>
      <c r="AR362" s="81" t="s">
        <v>178</v>
      </c>
      <c r="AS362" s="81">
        <v>0</v>
      </c>
      <c r="AT362" s="81">
        <v>0</v>
      </c>
      <c r="AU362" s="81"/>
      <c r="AV362" s="81"/>
      <c r="AW362" s="81"/>
      <c r="AX362" s="81"/>
      <c r="AY362" s="81"/>
      <c r="AZ362" s="81"/>
      <c r="BA362" s="81"/>
      <c r="BB362" s="81"/>
      <c r="BC362" s="80" t="str">
        <f>REPLACE(INDEX(GroupVertices[Group],MATCH(Edges[[#This Row],[Vertex 1]],GroupVertices[Vertex],0)),1,1,"")</f>
        <v>2</v>
      </c>
      <c r="BD362" s="80" t="str">
        <f>REPLACE(INDEX(GroupVertices[Group],MATCH(Edges[[#This Row],[Vertex 2]],GroupVertices[Vertex],0)),1,1,"")</f>
        <v>2</v>
      </c>
    </row>
    <row r="363" spans="1:56" ht="15">
      <c r="A363" s="66" t="s">
        <v>389</v>
      </c>
      <c r="B363" s="66" t="s">
        <v>556</v>
      </c>
      <c r="C363" s="67"/>
      <c r="D363" s="68"/>
      <c r="E363" s="69"/>
      <c r="F363" s="70"/>
      <c r="G363" s="67"/>
      <c r="H363" s="71"/>
      <c r="I363" s="72"/>
      <c r="J363" s="72"/>
      <c r="K363" s="34" t="s">
        <v>65</v>
      </c>
      <c r="L363" s="79">
        <v>363</v>
      </c>
      <c r="M363" s="79"/>
      <c r="N363" s="74"/>
      <c r="O363" s="81" t="s">
        <v>669</v>
      </c>
      <c r="P363" s="83">
        <v>43661.770532407405</v>
      </c>
      <c r="Q363" s="81" t="s">
        <v>731</v>
      </c>
      <c r="R363" s="81"/>
      <c r="S363" s="81"/>
      <c r="T363" s="81" t="s">
        <v>820</v>
      </c>
      <c r="U363" s="81"/>
      <c r="V363" s="85" t="s">
        <v>1047</v>
      </c>
      <c r="W363" s="83">
        <v>43661.770532407405</v>
      </c>
      <c r="X363" s="87">
        <v>43661</v>
      </c>
      <c r="Y363" s="89" t="s">
        <v>1340</v>
      </c>
      <c r="Z363" s="85" t="s">
        <v>1771</v>
      </c>
      <c r="AA363" s="81"/>
      <c r="AB363" s="81"/>
      <c r="AC363" s="89" t="s">
        <v>2236</v>
      </c>
      <c r="AD363" s="81"/>
      <c r="AE363" s="81" t="b">
        <v>0</v>
      </c>
      <c r="AF363" s="81">
        <v>0</v>
      </c>
      <c r="AG363" s="89" t="s">
        <v>2530</v>
      </c>
      <c r="AH363" s="81" t="b">
        <v>0</v>
      </c>
      <c r="AI363" s="81" t="s">
        <v>2546</v>
      </c>
      <c r="AJ363" s="81"/>
      <c r="AK363" s="89" t="s">
        <v>2530</v>
      </c>
      <c r="AL363" s="81" t="b">
        <v>0</v>
      </c>
      <c r="AM363" s="81">
        <v>17</v>
      </c>
      <c r="AN363" s="89" t="s">
        <v>2414</v>
      </c>
      <c r="AO363" s="81" t="s">
        <v>2559</v>
      </c>
      <c r="AP363" s="81" t="b">
        <v>0</v>
      </c>
      <c r="AQ363" s="89" t="s">
        <v>2414</v>
      </c>
      <c r="AR363" s="81" t="s">
        <v>178</v>
      </c>
      <c r="AS363" s="81">
        <v>0</v>
      </c>
      <c r="AT363" s="81">
        <v>0</v>
      </c>
      <c r="AU363" s="81"/>
      <c r="AV363" s="81"/>
      <c r="AW363" s="81"/>
      <c r="AX363" s="81"/>
      <c r="AY363" s="81"/>
      <c r="AZ363" s="81"/>
      <c r="BA363" s="81"/>
      <c r="BB363" s="81"/>
      <c r="BC363" s="80" t="str">
        <f>REPLACE(INDEX(GroupVertices[Group],MATCH(Edges[[#This Row],[Vertex 1]],GroupVertices[Vertex],0)),1,1,"")</f>
        <v>8</v>
      </c>
      <c r="BD363" s="80" t="str">
        <f>REPLACE(INDEX(GroupVertices[Group],MATCH(Edges[[#This Row],[Vertex 2]],GroupVertices[Vertex],0)),1,1,"")</f>
        <v>8</v>
      </c>
    </row>
    <row r="364" spans="1:56" ht="15">
      <c r="A364" s="66" t="s">
        <v>389</v>
      </c>
      <c r="B364" s="66" t="s">
        <v>648</v>
      </c>
      <c r="C364" s="67"/>
      <c r="D364" s="68"/>
      <c r="E364" s="69"/>
      <c r="F364" s="70"/>
      <c r="G364" s="67"/>
      <c r="H364" s="71"/>
      <c r="I364" s="72"/>
      <c r="J364" s="72"/>
      <c r="K364" s="34" t="s">
        <v>65</v>
      </c>
      <c r="L364" s="79">
        <v>364</v>
      </c>
      <c r="M364" s="79"/>
      <c r="N364" s="74"/>
      <c r="O364" s="81" t="s">
        <v>670</v>
      </c>
      <c r="P364" s="83">
        <v>43661.770532407405</v>
      </c>
      <c r="Q364" s="81" t="s">
        <v>731</v>
      </c>
      <c r="R364" s="81"/>
      <c r="S364" s="81"/>
      <c r="T364" s="81" t="s">
        <v>820</v>
      </c>
      <c r="U364" s="81"/>
      <c r="V364" s="85" t="s">
        <v>1047</v>
      </c>
      <c r="W364" s="83">
        <v>43661.770532407405</v>
      </c>
      <c r="X364" s="87">
        <v>43661</v>
      </c>
      <c r="Y364" s="89" t="s">
        <v>1340</v>
      </c>
      <c r="Z364" s="85" t="s">
        <v>1771</v>
      </c>
      <c r="AA364" s="81"/>
      <c r="AB364" s="81"/>
      <c r="AC364" s="89" t="s">
        <v>2236</v>
      </c>
      <c r="AD364" s="81"/>
      <c r="AE364" s="81" t="b">
        <v>0</v>
      </c>
      <c r="AF364" s="81">
        <v>0</v>
      </c>
      <c r="AG364" s="89" t="s">
        <v>2530</v>
      </c>
      <c r="AH364" s="81" t="b">
        <v>0</v>
      </c>
      <c r="AI364" s="81" t="s">
        <v>2546</v>
      </c>
      <c r="AJ364" s="81"/>
      <c r="AK364" s="89" t="s">
        <v>2530</v>
      </c>
      <c r="AL364" s="81" t="b">
        <v>0</v>
      </c>
      <c r="AM364" s="81">
        <v>17</v>
      </c>
      <c r="AN364" s="89" t="s">
        <v>2414</v>
      </c>
      <c r="AO364" s="81" t="s">
        <v>2559</v>
      </c>
      <c r="AP364" s="81" t="b">
        <v>0</v>
      </c>
      <c r="AQ364" s="89" t="s">
        <v>2414</v>
      </c>
      <c r="AR364" s="81" t="s">
        <v>178</v>
      </c>
      <c r="AS364" s="81">
        <v>0</v>
      </c>
      <c r="AT364" s="81">
        <v>0</v>
      </c>
      <c r="AU364" s="81"/>
      <c r="AV364" s="81"/>
      <c r="AW364" s="81"/>
      <c r="AX364" s="81"/>
      <c r="AY364" s="81"/>
      <c r="AZ364" s="81"/>
      <c r="BA364" s="81"/>
      <c r="BB364" s="81"/>
      <c r="BC364" s="80" t="str">
        <f>REPLACE(INDEX(GroupVertices[Group],MATCH(Edges[[#This Row],[Vertex 1]],GroupVertices[Vertex],0)),1,1,"")</f>
        <v>8</v>
      </c>
      <c r="BD364" s="80" t="str">
        <f>REPLACE(INDEX(GroupVertices[Group],MATCH(Edges[[#This Row],[Vertex 2]],GroupVertices[Vertex],0)),1,1,"")</f>
        <v>8</v>
      </c>
    </row>
    <row r="365" spans="1:56" ht="15">
      <c r="A365" s="66" t="s">
        <v>389</v>
      </c>
      <c r="B365" s="66" t="s">
        <v>649</v>
      </c>
      <c r="C365" s="67"/>
      <c r="D365" s="68"/>
      <c r="E365" s="69"/>
      <c r="F365" s="70"/>
      <c r="G365" s="67"/>
      <c r="H365" s="71"/>
      <c r="I365" s="72"/>
      <c r="J365" s="72"/>
      <c r="K365" s="34" t="s">
        <v>65</v>
      </c>
      <c r="L365" s="79">
        <v>365</v>
      </c>
      <c r="M365" s="79"/>
      <c r="N365" s="74"/>
      <c r="O365" s="81" t="s">
        <v>670</v>
      </c>
      <c r="P365" s="83">
        <v>43661.770532407405</v>
      </c>
      <c r="Q365" s="81" t="s">
        <v>731</v>
      </c>
      <c r="R365" s="81"/>
      <c r="S365" s="81"/>
      <c r="T365" s="81" t="s">
        <v>820</v>
      </c>
      <c r="U365" s="81"/>
      <c r="V365" s="85" t="s">
        <v>1047</v>
      </c>
      <c r="W365" s="83">
        <v>43661.770532407405</v>
      </c>
      <c r="X365" s="87">
        <v>43661</v>
      </c>
      <c r="Y365" s="89" t="s">
        <v>1340</v>
      </c>
      <c r="Z365" s="85" t="s">
        <v>1771</v>
      </c>
      <c r="AA365" s="81"/>
      <c r="AB365" s="81"/>
      <c r="AC365" s="89" t="s">
        <v>2236</v>
      </c>
      <c r="AD365" s="81"/>
      <c r="AE365" s="81" t="b">
        <v>0</v>
      </c>
      <c r="AF365" s="81">
        <v>0</v>
      </c>
      <c r="AG365" s="89" t="s">
        <v>2530</v>
      </c>
      <c r="AH365" s="81" t="b">
        <v>0</v>
      </c>
      <c r="AI365" s="81" t="s">
        <v>2546</v>
      </c>
      <c r="AJ365" s="81"/>
      <c r="AK365" s="89" t="s">
        <v>2530</v>
      </c>
      <c r="AL365" s="81" t="b">
        <v>0</v>
      </c>
      <c r="AM365" s="81">
        <v>17</v>
      </c>
      <c r="AN365" s="89" t="s">
        <v>2414</v>
      </c>
      <c r="AO365" s="81" t="s">
        <v>2559</v>
      </c>
      <c r="AP365" s="81" t="b">
        <v>0</v>
      </c>
      <c r="AQ365" s="89" t="s">
        <v>2414</v>
      </c>
      <c r="AR365" s="81" t="s">
        <v>178</v>
      </c>
      <c r="AS365" s="81">
        <v>0</v>
      </c>
      <c r="AT365" s="81">
        <v>0</v>
      </c>
      <c r="AU365" s="81"/>
      <c r="AV365" s="81"/>
      <c r="AW365" s="81"/>
      <c r="AX365" s="81"/>
      <c r="AY365" s="81"/>
      <c r="AZ365" s="81"/>
      <c r="BA365" s="81"/>
      <c r="BB365" s="81"/>
      <c r="BC365" s="80" t="str">
        <f>REPLACE(INDEX(GroupVertices[Group],MATCH(Edges[[#This Row],[Vertex 1]],GroupVertices[Vertex],0)),1,1,"")</f>
        <v>8</v>
      </c>
      <c r="BD365" s="80" t="str">
        <f>REPLACE(INDEX(GroupVertices[Group],MATCH(Edges[[#This Row],[Vertex 2]],GroupVertices[Vertex],0)),1,1,"")</f>
        <v>8</v>
      </c>
    </row>
    <row r="366" spans="1:56" ht="15">
      <c r="A366" s="66" t="s">
        <v>389</v>
      </c>
      <c r="B366" s="66" t="s">
        <v>630</v>
      </c>
      <c r="C366" s="67"/>
      <c r="D366" s="68"/>
      <c r="E366" s="69"/>
      <c r="F366" s="70"/>
      <c r="G366" s="67"/>
      <c r="H366" s="71"/>
      <c r="I366" s="72"/>
      <c r="J366" s="72"/>
      <c r="K366" s="34" t="s">
        <v>65</v>
      </c>
      <c r="L366" s="79">
        <v>366</v>
      </c>
      <c r="M366" s="79"/>
      <c r="N366" s="74"/>
      <c r="O366" s="81" t="s">
        <v>670</v>
      </c>
      <c r="P366" s="83">
        <v>43661.770532407405</v>
      </c>
      <c r="Q366" s="81" t="s">
        <v>731</v>
      </c>
      <c r="R366" s="81"/>
      <c r="S366" s="81"/>
      <c r="T366" s="81" t="s">
        <v>820</v>
      </c>
      <c r="U366" s="81"/>
      <c r="V366" s="85" t="s">
        <v>1047</v>
      </c>
      <c r="W366" s="83">
        <v>43661.770532407405</v>
      </c>
      <c r="X366" s="87">
        <v>43661</v>
      </c>
      <c r="Y366" s="89" t="s">
        <v>1340</v>
      </c>
      <c r="Z366" s="85" t="s">
        <v>1771</v>
      </c>
      <c r="AA366" s="81"/>
      <c r="AB366" s="81"/>
      <c r="AC366" s="89" t="s">
        <v>2236</v>
      </c>
      <c r="AD366" s="81"/>
      <c r="AE366" s="81" t="b">
        <v>0</v>
      </c>
      <c r="AF366" s="81">
        <v>0</v>
      </c>
      <c r="AG366" s="89" t="s">
        <v>2530</v>
      </c>
      <c r="AH366" s="81" t="b">
        <v>0</v>
      </c>
      <c r="AI366" s="81" t="s">
        <v>2546</v>
      </c>
      <c r="AJ366" s="81"/>
      <c r="AK366" s="89" t="s">
        <v>2530</v>
      </c>
      <c r="AL366" s="81" t="b">
        <v>0</v>
      </c>
      <c r="AM366" s="81">
        <v>17</v>
      </c>
      <c r="AN366" s="89" t="s">
        <v>2414</v>
      </c>
      <c r="AO366" s="81" t="s">
        <v>2559</v>
      </c>
      <c r="AP366" s="81" t="b">
        <v>0</v>
      </c>
      <c r="AQ366" s="89" t="s">
        <v>2414</v>
      </c>
      <c r="AR366" s="81" t="s">
        <v>178</v>
      </c>
      <c r="AS366" s="81">
        <v>0</v>
      </c>
      <c r="AT366" s="81">
        <v>0</v>
      </c>
      <c r="AU366" s="81"/>
      <c r="AV366" s="81"/>
      <c r="AW366" s="81"/>
      <c r="AX366" s="81"/>
      <c r="AY366" s="81"/>
      <c r="AZ366" s="81"/>
      <c r="BA366" s="81"/>
      <c r="BB366" s="81"/>
      <c r="BC366" s="80" t="str">
        <f>REPLACE(INDEX(GroupVertices[Group],MATCH(Edges[[#This Row],[Vertex 1]],GroupVertices[Vertex],0)),1,1,"")</f>
        <v>8</v>
      </c>
      <c r="BD366" s="80" t="str">
        <f>REPLACE(INDEX(GroupVertices[Group],MATCH(Edges[[#This Row],[Vertex 2]],GroupVertices[Vertex],0)),1,1,"")</f>
        <v>8</v>
      </c>
    </row>
    <row r="367" spans="1:56" ht="15">
      <c r="A367" s="66" t="s">
        <v>390</v>
      </c>
      <c r="B367" s="66" t="s">
        <v>594</v>
      </c>
      <c r="C367" s="67"/>
      <c r="D367" s="68"/>
      <c r="E367" s="69"/>
      <c r="F367" s="70"/>
      <c r="G367" s="67"/>
      <c r="H367" s="71"/>
      <c r="I367" s="72"/>
      <c r="J367" s="72"/>
      <c r="K367" s="34" t="s">
        <v>65</v>
      </c>
      <c r="L367" s="79">
        <v>367</v>
      </c>
      <c r="M367" s="79"/>
      <c r="N367" s="74"/>
      <c r="O367" s="81" t="s">
        <v>669</v>
      </c>
      <c r="P367" s="83">
        <v>43661.77056712963</v>
      </c>
      <c r="Q367" s="81" t="s">
        <v>724</v>
      </c>
      <c r="R367" s="81"/>
      <c r="S367" s="81"/>
      <c r="T367" s="81" t="s">
        <v>820</v>
      </c>
      <c r="U367" s="85" t="s">
        <v>879</v>
      </c>
      <c r="V367" s="85" t="s">
        <v>879</v>
      </c>
      <c r="W367" s="83">
        <v>43661.77056712963</v>
      </c>
      <c r="X367" s="87">
        <v>43661</v>
      </c>
      <c r="Y367" s="89" t="s">
        <v>1341</v>
      </c>
      <c r="Z367" s="85" t="s">
        <v>1772</v>
      </c>
      <c r="AA367" s="81"/>
      <c r="AB367" s="81"/>
      <c r="AC367" s="89" t="s">
        <v>2237</v>
      </c>
      <c r="AD367" s="81"/>
      <c r="AE367" s="81" t="b">
        <v>0</v>
      </c>
      <c r="AF367" s="81">
        <v>0</v>
      </c>
      <c r="AG367" s="89" t="s">
        <v>2530</v>
      </c>
      <c r="AH367" s="81" t="b">
        <v>0</v>
      </c>
      <c r="AI367" s="81" t="s">
        <v>2546</v>
      </c>
      <c r="AJ367" s="81"/>
      <c r="AK367" s="89" t="s">
        <v>2530</v>
      </c>
      <c r="AL367" s="81" t="b">
        <v>0</v>
      </c>
      <c r="AM367" s="81">
        <v>103</v>
      </c>
      <c r="AN367" s="89" t="s">
        <v>2512</v>
      </c>
      <c r="AO367" s="81" t="s">
        <v>2559</v>
      </c>
      <c r="AP367" s="81" t="b">
        <v>0</v>
      </c>
      <c r="AQ367" s="89" t="s">
        <v>2512</v>
      </c>
      <c r="AR367" s="81" t="s">
        <v>178</v>
      </c>
      <c r="AS367" s="81">
        <v>0</v>
      </c>
      <c r="AT367" s="81">
        <v>0</v>
      </c>
      <c r="AU367" s="81"/>
      <c r="AV367" s="81"/>
      <c r="AW367" s="81"/>
      <c r="AX367" s="81"/>
      <c r="AY367" s="81"/>
      <c r="AZ367" s="81"/>
      <c r="BA367" s="81"/>
      <c r="BB367" s="81"/>
      <c r="BC367" s="80" t="str">
        <f>REPLACE(INDEX(GroupVertices[Group],MATCH(Edges[[#This Row],[Vertex 1]],GroupVertices[Vertex],0)),1,1,"")</f>
        <v>2</v>
      </c>
      <c r="BD367" s="80" t="str">
        <f>REPLACE(INDEX(GroupVertices[Group],MATCH(Edges[[#This Row],[Vertex 2]],GroupVertices[Vertex],0)),1,1,"")</f>
        <v>2</v>
      </c>
    </row>
    <row r="368" spans="1:56" ht="15">
      <c r="A368" s="66" t="s">
        <v>390</v>
      </c>
      <c r="B368" s="66" t="s">
        <v>622</v>
      </c>
      <c r="C368" s="67"/>
      <c r="D368" s="68"/>
      <c r="E368" s="69"/>
      <c r="F368" s="70"/>
      <c r="G368" s="67"/>
      <c r="H368" s="71"/>
      <c r="I368" s="72"/>
      <c r="J368" s="72"/>
      <c r="K368" s="34" t="s">
        <v>65</v>
      </c>
      <c r="L368" s="79">
        <v>368</v>
      </c>
      <c r="M368" s="79"/>
      <c r="N368" s="74"/>
      <c r="O368" s="81" t="s">
        <v>670</v>
      </c>
      <c r="P368" s="83">
        <v>43661.77056712963</v>
      </c>
      <c r="Q368" s="81" t="s">
        <v>724</v>
      </c>
      <c r="R368" s="81"/>
      <c r="S368" s="81"/>
      <c r="T368" s="81" t="s">
        <v>820</v>
      </c>
      <c r="U368" s="85" t="s">
        <v>879</v>
      </c>
      <c r="V368" s="85" t="s">
        <v>879</v>
      </c>
      <c r="W368" s="83">
        <v>43661.77056712963</v>
      </c>
      <c r="X368" s="87">
        <v>43661</v>
      </c>
      <c r="Y368" s="89" t="s">
        <v>1341</v>
      </c>
      <c r="Z368" s="85" t="s">
        <v>1772</v>
      </c>
      <c r="AA368" s="81"/>
      <c r="AB368" s="81"/>
      <c r="AC368" s="89" t="s">
        <v>2237</v>
      </c>
      <c r="AD368" s="81"/>
      <c r="AE368" s="81" t="b">
        <v>0</v>
      </c>
      <c r="AF368" s="81">
        <v>0</v>
      </c>
      <c r="AG368" s="89" t="s">
        <v>2530</v>
      </c>
      <c r="AH368" s="81" t="b">
        <v>0</v>
      </c>
      <c r="AI368" s="81" t="s">
        <v>2546</v>
      </c>
      <c r="AJ368" s="81"/>
      <c r="AK368" s="89" t="s">
        <v>2530</v>
      </c>
      <c r="AL368" s="81" t="b">
        <v>0</v>
      </c>
      <c r="AM368" s="81">
        <v>103</v>
      </c>
      <c r="AN368" s="89" t="s">
        <v>2512</v>
      </c>
      <c r="AO368" s="81" t="s">
        <v>2559</v>
      </c>
      <c r="AP368" s="81" t="b">
        <v>0</v>
      </c>
      <c r="AQ368" s="89" t="s">
        <v>2512</v>
      </c>
      <c r="AR368" s="81" t="s">
        <v>178</v>
      </c>
      <c r="AS368" s="81">
        <v>0</v>
      </c>
      <c r="AT368" s="81">
        <v>0</v>
      </c>
      <c r="AU368" s="81"/>
      <c r="AV368" s="81"/>
      <c r="AW368" s="81"/>
      <c r="AX368" s="81"/>
      <c r="AY368" s="81"/>
      <c r="AZ368" s="81"/>
      <c r="BA368" s="81"/>
      <c r="BB368" s="81"/>
      <c r="BC368" s="80" t="str">
        <f>REPLACE(INDEX(GroupVertices[Group],MATCH(Edges[[#This Row],[Vertex 1]],GroupVertices[Vertex],0)),1,1,"")</f>
        <v>2</v>
      </c>
      <c r="BD368" s="80" t="str">
        <f>REPLACE(INDEX(GroupVertices[Group],MATCH(Edges[[#This Row],[Vertex 2]],GroupVertices[Vertex],0)),1,1,"")</f>
        <v>2</v>
      </c>
    </row>
    <row r="369" spans="1:56" ht="15">
      <c r="A369" s="66" t="s">
        <v>390</v>
      </c>
      <c r="B369" s="66" t="s">
        <v>647</v>
      </c>
      <c r="C369" s="67"/>
      <c r="D369" s="68"/>
      <c r="E369" s="69"/>
      <c r="F369" s="70"/>
      <c r="G369" s="67"/>
      <c r="H369" s="71"/>
      <c r="I369" s="72"/>
      <c r="J369" s="72"/>
      <c r="K369" s="34" t="s">
        <v>65</v>
      </c>
      <c r="L369" s="79">
        <v>369</v>
      </c>
      <c r="M369" s="79"/>
      <c r="N369" s="74"/>
      <c r="O369" s="81" t="s">
        <v>670</v>
      </c>
      <c r="P369" s="83">
        <v>43661.77056712963</v>
      </c>
      <c r="Q369" s="81" t="s">
        <v>724</v>
      </c>
      <c r="R369" s="81"/>
      <c r="S369" s="81"/>
      <c r="T369" s="81" t="s">
        <v>820</v>
      </c>
      <c r="U369" s="85" t="s">
        <v>879</v>
      </c>
      <c r="V369" s="85" t="s">
        <v>879</v>
      </c>
      <c r="W369" s="83">
        <v>43661.77056712963</v>
      </c>
      <c r="X369" s="87">
        <v>43661</v>
      </c>
      <c r="Y369" s="89" t="s">
        <v>1341</v>
      </c>
      <c r="Z369" s="85" t="s">
        <v>1772</v>
      </c>
      <c r="AA369" s="81"/>
      <c r="AB369" s="81"/>
      <c r="AC369" s="89" t="s">
        <v>2237</v>
      </c>
      <c r="AD369" s="81"/>
      <c r="AE369" s="81" t="b">
        <v>0</v>
      </c>
      <c r="AF369" s="81">
        <v>0</v>
      </c>
      <c r="AG369" s="89" t="s">
        <v>2530</v>
      </c>
      <c r="AH369" s="81" t="b">
        <v>0</v>
      </c>
      <c r="AI369" s="81" t="s">
        <v>2546</v>
      </c>
      <c r="AJ369" s="81"/>
      <c r="AK369" s="89" t="s">
        <v>2530</v>
      </c>
      <c r="AL369" s="81" t="b">
        <v>0</v>
      </c>
      <c r="AM369" s="81">
        <v>103</v>
      </c>
      <c r="AN369" s="89" t="s">
        <v>2512</v>
      </c>
      <c r="AO369" s="81" t="s">
        <v>2559</v>
      </c>
      <c r="AP369" s="81" t="b">
        <v>0</v>
      </c>
      <c r="AQ369" s="89" t="s">
        <v>2512</v>
      </c>
      <c r="AR369" s="81" t="s">
        <v>178</v>
      </c>
      <c r="AS369" s="81">
        <v>0</v>
      </c>
      <c r="AT369" s="81">
        <v>0</v>
      </c>
      <c r="AU369" s="81"/>
      <c r="AV369" s="81"/>
      <c r="AW369" s="81"/>
      <c r="AX369" s="81"/>
      <c r="AY369" s="81"/>
      <c r="AZ369" s="81"/>
      <c r="BA369" s="81"/>
      <c r="BB369" s="81"/>
      <c r="BC369" s="80" t="str">
        <f>REPLACE(INDEX(GroupVertices[Group],MATCH(Edges[[#This Row],[Vertex 1]],GroupVertices[Vertex],0)),1,1,"")</f>
        <v>2</v>
      </c>
      <c r="BD369" s="80" t="str">
        <f>REPLACE(INDEX(GroupVertices[Group],MATCH(Edges[[#This Row],[Vertex 2]],GroupVertices[Vertex],0)),1,1,"")</f>
        <v>2</v>
      </c>
    </row>
    <row r="370" spans="1:56" ht="15">
      <c r="A370" s="66" t="s">
        <v>391</v>
      </c>
      <c r="B370" s="66" t="s">
        <v>594</v>
      </c>
      <c r="C370" s="67"/>
      <c r="D370" s="68"/>
      <c r="E370" s="69"/>
      <c r="F370" s="70"/>
      <c r="G370" s="67"/>
      <c r="H370" s="71"/>
      <c r="I370" s="72"/>
      <c r="J370" s="72"/>
      <c r="K370" s="34" t="s">
        <v>65</v>
      </c>
      <c r="L370" s="79">
        <v>370</v>
      </c>
      <c r="M370" s="79"/>
      <c r="N370" s="74"/>
      <c r="O370" s="81" t="s">
        <v>669</v>
      </c>
      <c r="P370" s="83">
        <v>43661.77060185185</v>
      </c>
      <c r="Q370" s="81" t="s">
        <v>724</v>
      </c>
      <c r="R370" s="81"/>
      <c r="S370" s="81"/>
      <c r="T370" s="81" t="s">
        <v>820</v>
      </c>
      <c r="U370" s="85" t="s">
        <v>879</v>
      </c>
      <c r="V370" s="85" t="s">
        <v>879</v>
      </c>
      <c r="W370" s="83">
        <v>43661.77060185185</v>
      </c>
      <c r="X370" s="87">
        <v>43661</v>
      </c>
      <c r="Y370" s="89" t="s">
        <v>1342</v>
      </c>
      <c r="Z370" s="85" t="s">
        <v>1773</v>
      </c>
      <c r="AA370" s="81"/>
      <c r="AB370" s="81"/>
      <c r="AC370" s="89" t="s">
        <v>2238</v>
      </c>
      <c r="AD370" s="81"/>
      <c r="AE370" s="81" t="b">
        <v>0</v>
      </c>
      <c r="AF370" s="81">
        <v>0</v>
      </c>
      <c r="AG370" s="89" t="s">
        <v>2530</v>
      </c>
      <c r="AH370" s="81" t="b">
        <v>0</v>
      </c>
      <c r="AI370" s="81" t="s">
        <v>2546</v>
      </c>
      <c r="AJ370" s="81"/>
      <c r="AK370" s="89" t="s">
        <v>2530</v>
      </c>
      <c r="AL370" s="81" t="b">
        <v>0</v>
      </c>
      <c r="AM370" s="81">
        <v>103</v>
      </c>
      <c r="AN370" s="89" t="s">
        <v>2512</v>
      </c>
      <c r="AO370" s="81" t="s">
        <v>2559</v>
      </c>
      <c r="AP370" s="81" t="b">
        <v>0</v>
      </c>
      <c r="AQ370" s="89" t="s">
        <v>2512</v>
      </c>
      <c r="AR370" s="81" t="s">
        <v>178</v>
      </c>
      <c r="AS370" s="81">
        <v>0</v>
      </c>
      <c r="AT370" s="81">
        <v>0</v>
      </c>
      <c r="AU370" s="81"/>
      <c r="AV370" s="81"/>
      <c r="AW370" s="81"/>
      <c r="AX370" s="81"/>
      <c r="AY370" s="81"/>
      <c r="AZ370" s="81"/>
      <c r="BA370" s="81"/>
      <c r="BB370" s="81"/>
      <c r="BC370" s="80" t="str">
        <f>REPLACE(INDEX(GroupVertices[Group],MATCH(Edges[[#This Row],[Vertex 1]],GroupVertices[Vertex],0)),1,1,"")</f>
        <v>2</v>
      </c>
      <c r="BD370" s="80" t="str">
        <f>REPLACE(INDEX(GroupVertices[Group],MATCH(Edges[[#This Row],[Vertex 2]],GroupVertices[Vertex],0)),1,1,"")</f>
        <v>2</v>
      </c>
    </row>
    <row r="371" spans="1:56" ht="15">
      <c r="A371" s="66" t="s">
        <v>391</v>
      </c>
      <c r="B371" s="66" t="s">
        <v>622</v>
      </c>
      <c r="C371" s="67"/>
      <c r="D371" s="68"/>
      <c r="E371" s="69"/>
      <c r="F371" s="70"/>
      <c r="G371" s="67"/>
      <c r="H371" s="71"/>
      <c r="I371" s="72"/>
      <c r="J371" s="72"/>
      <c r="K371" s="34" t="s">
        <v>65</v>
      </c>
      <c r="L371" s="79">
        <v>371</v>
      </c>
      <c r="M371" s="79"/>
      <c r="N371" s="74"/>
      <c r="O371" s="81" t="s">
        <v>670</v>
      </c>
      <c r="P371" s="83">
        <v>43661.77060185185</v>
      </c>
      <c r="Q371" s="81" t="s">
        <v>724</v>
      </c>
      <c r="R371" s="81"/>
      <c r="S371" s="81"/>
      <c r="T371" s="81" t="s">
        <v>820</v>
      </c>
      <c r="U371" s="85" t="s">
        <v>879</v>
      </c>
      <c r="V371" s="85" t="s">
        <v>879</v>
      </c>
      <c r="W371" s="83">
        <v>43661.77060185185</v>
      </c>
      <c r="X371" s="87">
        <v>43661</v>
      </c>
      <c r="Y371" s="89" t="s">
        <v>1342</v>
      </c>
      <c r="Z371" s="85" t="s">
        <v>1773</v>
      </c>
      <c r="AA371" s="81"/>
      <c r="AB371" s="81"/>
      <c r="AC371" s="89" t="s">
        <v>2238</v>
      </c>
      <c r="AD371" s="81"/>
      <c r="AE371" s="81" t="b">
        <v>0</v>
      </c>
      <c r="AF371" s="81">
        <v>0</v>
      </c>
      <c r="AG371" s="89" t="s">
        <v>2530</v>
      </c>
      <c r="AH371" s="81" t="b">
        <v>0</v>
      </c>
      <c r="AI371" s="81" t="s">
        <v>2546</v>
      </c>
      <c r="AJ371" s="81"/>
      <c r="AK371" s="89" t="s">
        <v>2530</v>
      </c>
      <c r="AL371" s="81" t="b">
        <v>0</v>
      </c>
      <c r="AM371" s="81">
        <v>103</v>
      </c>
      <c r="AN371" s="89" t="s">
        <v>2512</v>
      </c>
      <c r="AO371" s="81" t="s">
        <v>2559</v>
      </c>
      <c r="AP371" s="81" t="b">
        <v>0</v>
      </c>
      <c r="AQ371" s="89" t="s">
        <v>2512</v>
      </c>
      <c r="AR371" s="81" t="s">
        <v>178</v>
      </c>
      <c r="AS371" s="81">
        <v>0</v>
      </c>
      <c r="AT371" s="81">
        <v>0</v>
      </c>
      <c r="AU371" s="81"/>
      <c r="AV371" s="81"/>
      <c r="AW371" s="81"/>
      <c r="AX371" s="81"/>
      <c r="AY371" s="81"/>
      <c r="AZ371" s="81"/>
      <c r="BA371" s="81"/>
      <c r="BB371" s="81"/>
      <c r="BC371" s="80" t="str">
        <f>REPLACE(INDEX(GroupVertices[Group],MATCH(Edges[[#This Row],[Vertex 1]],GroupVertices[Vertex],0)),1,1,"")</f>
        <v>2</v>
      </c>
      <c r="BD371" s="80" t="str">
        <f>REPLACE(INDEX(GroupVertices[Group],MATCH(Edges[[#This Row],[Vertex 2]],GroupVertices[Vertex],0)),1,1,"")</f>
        <v>2</v>
      </c>
    </row>
    <row r="372" spans="1:56" ht="15">
      <c r="A372" s="66" t="s">
        <v>391</v>
      </c>
      <c r="B372" s="66" t="s">
        <v>647</v>
      </c>
      <c r="C372" s="67"/>
      <c r="D372" s="68"/>
      <c r="E372" s="69"/>
      <c r="F372" s="70"/>
      <c r="G372" s="67"/>
      <c r="H372" s="71"/>
      <c r="I372" s="72"/>
      <c r="J372" s="72"/>
      <c r="K372" s="34" t="s">
        <v>65</v>
      </c>
      <c r="L372" s="79">
        <v>372</v>
      </c>
      <c r="M372" s="79"/>
      <c r="N372" s="74"/>
      <c r="O372" s="81" t="s">
        <v>670</v>
      </c>
      <c r="P372" s="83">
        <v>43661.77060185185</v>
      </c>
      <c r="Q372" s="81" t="s">
        <v>724</v>
      </c>
      <c r="R372" s="81"/>
      <c r="S372" s="81"/>
      <c r="T372" s="81" t="s">
        <v>820</v>
      </c>
      <c r="U372" s="85" t="s">
        <v>879</v>
      </c>
      <c r="V372" s="85" t="s">
        <v>879</v>
      </c>
      <c r="W372" s="83">
        <v>43661.77060185185</v>
      </c>
      <c r="X372" s="87">
        <v>43661</v>
      </c>
      <c r="Y372" s="89" t="s">
        <v>1342</v>
      </c>
      <c r="Z372" s="85" t="s">
        <v>1773</v>
      </c>
      <c r="AA372" s="81"/>
      <c r="AB372" s="81"/>
      <c r="AC372" s="89" t="s">
        <v>2238</v>
      </c>
      <c r="AD372" s="81"/>
      <c r="AE372" s="81" t="b">
        <v>0</v>
      </c>
      <c r="AF372" s="81">
        <v>0</v>
      </c>
      <c r="AG372" s="89" t="s">
        <v>2530</v>
      </c>
      <c r="AH372" s="81" t="b">
        <v>0</v>
      </c>
      <c r="AI372" s="81" t="s">
        <v>2546</v>
      </c>
      <c r="AJ372" s="81"/>
      <c r="AK372" s="89" t="s">
        <v>2530</v>
      </c>
      <c r="AL372" s="81" t="b">
        <v>0</v>
      </c>
      <c r="AM372" s="81">
        <v>103</v>
      </c>
      <c r="AN372" s="89" t="s">
        <v>2512</v>
      </c>
      <c r="AO372" s="81" t="s">
        <v>2559</v>
      </c>
      <c r="AP372" s="81" t="b">
        <v>0</v>
      </c>
      <c r="AQ372" s="89" t="s">
        <v>2512</v>
      </c>
      <c r="AR372" s="81" t="s">
        <v>178</v>
      </c>
      <c r="AS372" s="81">
        <v>0</v>
      </c>
      <c r="AT372" s="81">
        <v>0</v>
      </c>
      <c r="AU372" s="81"/>
      <c r="AV372" s="81"/>
      <c r="AW372" s="81"/>
      <c r="AX372" s="81"/>
      <c r="AY372" s="81"/>
      <c r="AZ372" s="81"/>
      <c r="BA372" s="81"/>
      <c r="BB372" s="81"/>
      <c r="BC372" s="80" t="str">
        <f>REPLACE(INDEX(GroupVertices[Group],MATCH(Edges[[#This Row],[Vertex 1]],GroupVertices[Vertex],0)),1,1,"")</f>
        <v>2</v>
      </c>
      <c r="BD372" s="80" t="str">
        <f>REPLACE(INDEX(GroupVertices[Group],MATCH(Edges[[#This Row],[Vertex 2]],GroupVertices[Vertex],0)),1,1,"")</f>
        <v>2</v>
      </c>
    </row>
    <row r="373" spans="1:56" ht="15">
      <c r="A373" s="66" t="s">
        <v>392</v>
      </c>
      <c r="B373" s="66" t="s">
        <v>648</v>
      </c>
      <c r="C373" s="67"/>
      <c r="D373" s="68"/>
      <c r="E373" s="69"/>
      <c r="F373" s="70"/>
      <c r="G373" s="67"/>
      <c r="H373" s="71"/>
      <c r="I373" s="72"/>
      <c r="J373" s="72"/>
      <c r="K373" s="34" t="s">
        <v>65</v>
      </c>
      <c r="L373" s="79">
        <v>373</v>
      </c>
      <c r="M373" s="79"/>
      <c r="N373" s="74"/>
      <c r="O373" s="81" t="s">
        <v>670</v>
      </c>
      <c r="P373" s="83">
        <v>43661.77061342593</v>
      </c>
      <c r="Q373" s="81" t="s">
        <v>732</v>
      </c>
      <c r="R373" s="81"/>
      <c r="S373" s="81"/>
      <c r="T373" s="81" t="s">
        <v>820</v>
      </c>
      <c r="U373" s="81"/>
      <c r="V373" s="85" t="s">
        <v>1048</v>
      </c>
      <c r="W373" s="83">
        <v>43661.77061342593</v>
      </c>
      <c r="X373" s="87">
        <v>43661</v>
      </c>
      <c r="Y373" s="89" t="s">
        <v>1343</v>
      </c>
      <c r="Z373" s="85" t="s">
        <v>1774</v>
      </c>
      <c r="AA373" s="81"/>
      <c r="AB373" s="81"/>
      <c r="AC373" s="89" t="s">
        <v>2239</v>
      </c>
      <c r="AD373" s="81"/>
      <c r="AE373" s="81" t="b">
        <v>0</v>
      </c>
      <c r="AF373" s="81">
        <v>0</v>
      </c>
      <c r="AG373" s="89" t="s">
        <v>2530</v>
      </c>
      <c r="AH373" s="81" t="b">
        <v>0</v>
      </c>
      <c r="AI373" s="81" t="s">
        <v>2546</v>
      </c>
      <c r="AJ373" s="81"/>
      <c r="AK373" s="89" t="s">
        <v>2530</v>
      </c>
      <c r="AL373" s="81" t="b">
        <v>0</v>
      </c>
      <c r="AM373" s="81">
        <v>0</v>
      </c>
      <c r="AN373" s="89" t="s">
        <v>2530</v>
      </c>
      <c r="AO373" s="81" t="s">
        <v>2562</v>
      </c>
      <c r="AP373" s="81" t="b">
        <v>0</v>
      </c>
      <c r="AQ373" s="89" t="s">
        <v>2239</v>
      </c>
      <c r="AR373" s="81" t="s">
        <v>178</v>
      </c>
      <c r="AS373" s="81">
        <v>0</v>
      </c>
      <c r="AT373" s="81">
        <v>0</v>
      </c>
      <c r="AU373" s="81"/>
      <c r="AV373" s="81"/>
      <c r="AW373" s="81"/>
      <c r="AX373" s="81"/>
      <c r="AY373" s="81"/>
      <c r="AZ373" s="81"/>
      <c r="BA373" s="81"/>
      <c r="BB373" s="81"/>
      <c r="BC373" s="80" t="str">
        <f>REPLACE(INDEX(GroupVertices[Group],MATCH(Edges[[#This Row],[Vertex 1]],GroupVertices[Vertex],0)),1,1,"")</f>
        <v>8</v>
      </c>
      <c r="BD373" s="80" t="str">
        <f>REPLACE(INDEX(GroupVertices[Group],MATCH(Edges[[#This Row],[Vertex 2]],GroupVertices[Vertex],0)),1,1,"")</f>
        <v>8</v>
      </c>
    </row>
    <row r="374" spans="1:56" ht="15">
      <c r="A374" s="66" t="s">
        <v>393</v>
      </c>
      <c r="B374" s="66" t="s">
        <v>401</v>
      </c>
      <c r="C374" s="67"/>
      <c r="D374" s="68"/>
      <c r="E374" s="69"/>
      <c r="F374" s="70"/>
      <c r="G374" s="67"/>
      <c r="H374" s="71"/>
      <c r="I374" s="72"/>
      <c r="J374" s="72"/>
      <c r="K374" s="34" t="s">
        <v>65</v>
      </c>
      <c r="L374" s="79">
        <v>374</v>
      </c>
      <c r="M374" s="79"/>
      <c r="N374" s="74"/>
      <c r="O374" s="81" t="s">
        <v>669</v>
      </c>
      <c r="P374" s="83">
        <v>43661.770636574074</v>
      </c>
      <c r="Q374" s="81" t="s">
        <v>733</v>
      </c>
      <c r="R374" s="81"/>
      <c r="S374" s="81"/>
      <c r="T374" s="81"/>
      <c r="U374" s="81"/>
      <c r="V374" s="85" t="s">
        <v>1049</v>
      </c>
      <c r="W374" s="83">
        <v>43661.770636574074</v>
      </c>
      <c r="X374" s="87">
        <v>43661</v>
      </c>
      <c r="Y374" s="89" t="s">
        <v>1344</v>
      </c>
      <c r="Z374" s="85" t="s">
        <v>1775</v>
      </c>
      <c r="AA374" s="81"/>
      <c r="AB374" s="81"/>
      <c r="AC374" s="89" t="s">
        <v>2240</v>
      </c>
      <c r="AD374" s="81"/>
      <c r="AE374" s="81" t="b">
        <v>0</v>
      </c>
      <c r="AF374" s="81">
        <v>0</v>
      </c>
      <c r="AG374" s="89" t="s">
        <v>2530</v>
      </c>
      <c r="AH374" s="81" t="b">
        <v>0</v>
      </c>
      <c r="AI374" s="81" t="s">
        <v>2546</v>
      </c>
      <c r="AJ374" s="81"/>
      <c r="AK374" s="89" t="s">
        <v>2530</v>
      </c>
      <c r="AL374" s="81" t="b">
        <v>0</v>
      </c>
      <c r="AM374" s="81">
        <v>2</v>
      </c>
      <c r="AN374" s="89" t="s">
        <v>2249</v>
      </c>
      <c r="AO374" s="81" t="s">
        <v>2559</v>
      </c>
      <c r="AP374" s="81" t="b">
        <v>0</v>
      </c>
      <c r="AQ374" s="89" t="s">
        <v>2249</v>
      </c>
      <c r="AR374" s="81" t="s">
        <v>178</v>
      </c>
      <c r="AS374" s="81">
        <v>0</v>
      </c>
      <c r="AT374" s="81">
        <v>0</v>
      </c>
      <c r="AU374" s="81"/>
      <c r="AV374" s="81"/>
      <c r="AW374" s="81"/>
      <c r="AX374" s="81"/>
      <c r="AY374" s="81"/>
      <c r="AZ374" s="81"/>
      <c r="BA374" s="81"/>
      <c r="BB374" s="81"/>
      <c r="BC374" s="80" t="str">
        <f>REPLACE(INDEX(GroupVertices[Group],MATCH(Edges[[#This Row],[Vertex 1]],GroupVertices[Vertex],0)),1,1,"")</f>
        <v>24</v>
      </c>
      <c r="BD374" s="80" t="str">
        <f>REPLACE(INDEX(GroupVertices[Group],MATCH(Edges[[#This Row],[Vertex 2]],GroupVertices[Vertex],0)),1,1,"")</f>
        <v>24</v>
      </c>
    </row>
    <row r="375" spans="1:56" ht="15">
      <c r="A375" s="66" t="s">
        <v>394</v>
      </c>
      <c r="B375" s="66" t="s">
        <v>577</v>
      </c>
      <c r="C375" s="67"/>
      <c r="D375" s="68"/>
      <c r="E375" s="69"/>
      <c r="F375" s="70"/>
      <c r="G375" s="67"/>
      <c r="H375" s="71"/>
      <c r="I375" s="72"/>
      <c r="J375" s="72"/>
      <c r="K375" s="34" t="s">
        <v>65</v>
      </c>
      <c r="L375" s="79">
        <v>375</v>
      </c>
      <c r="M375" s="79"/>
      <c r="N375" s="74"/>
      <c r="O375" s="81" t="s">
        <v>669</v>
      </c>
      <c r="P375" s="83">
        <v>43661.76122685185</v>
      </c>
      <c r="Q375" s="81" t="s">
        <v>674</v>
      </c>
      <c r="R375" s="81"/>
      <c r="S375" s="81"/>
      <c r="T375" s="81" t="s">
        <v>820</v>
      </c>
      <c r="U375" s="81"/>
      <c r="V375" s="85" t="s">
        <v>1050</v>
      </c>
      <c r="W375" s="83">
        <v>43661.76122685185</v>
      </c>
      <c r="X375" s="87">
        <v>43661</v>
      </c>
      <c r="Y375" s="89" t="s">
        <v>1201</v>
      </c>
      <c r="Z375" s="85" t="s">
        <v>1776</v>
      </c>
      <c r="AA375" s="81"/>
      <c r="AB375" s="81"/>
      <c r="AC375" s="89" t="s">
        <v>2241</v>
      </c>
      <c r="AD375" s="81"/>
      <c r="AE375" s="81" t="b">
        <v>0</v>
      </c>
      <c r="AF375" s="81">
        <v>0</v>
      </c>
      <c r="AG375" s="89" t="s">
        <v>2530</v>
      </c>
      <c r="AH375" s="81" t="b">
        <v>0</v>
      </c>
      <c r="AI375" s="81" t="s">
        <v>2546</v>
      </c>
      <c r="AJ375" s="81"/>
      <c r="AK375" s="89" t="s">
        <v>2530</v>
      </c>
      <c r="AL375" s="81" t="b">
        <v>0</v>
      </c>
      <c r="AM375" s="81">
        <v>232</v>
      </c>
      <c r="AN375" s="89" t="s">
        <v>2443</v>
      </c>
      <c r="AO375" s="81" t="s">
        <v>2559</v>
      </c>
      <c r="AP375" s="81" t="b">
        <v>0</v>
      </c>
      <c r="AQ375" s="89" t="s">
        <v>2443</v>
      </c>
      <c r="AR375" s="81" t="s">
        <v>178</v>
      </c>
      <c r="AS375" s="81">
        <v>0</v>
      </c>
      <c r="AT375" s="81">
        <v>0</v>
      </c>
      <c r="AU375" s="81"/>
      <c r="AV375" s="81"/>
      <c r="AW375" s="81"/>
      <c r="AX375" s="81"/>
      <c r="AY375" s="81"/>
      <c r="AZ375" s="81"/>
      <c r="BA375" s="81"/>
      <c r="BB375" s="81"/>
      <c r="BC375" s="80" t="str">
        <f>REPLACE(INDEX(GroupVertices[Group],MATCH(Edges[[#This Row],[Vertex 1]],GroupVertices[Vertex],0)),1,1,"")</f>
        <v>5</v>
      </c>
      <c r="BD375" s="80" t="str">
        <f>REPLACE(INDEX(GroupVertices[Group],MATCH(Edges[[#This Row],[Vertex 2]],GroupVertices[Vertex],0)),1,1,"")</f>
        <v>5</v>
      </c>
    </row>
    <row r="376" spans="1:56" ht="15">
      <c r="A376" s="66" t="s">
        <v>394</v>
      </c>
      <c r="B376" s="66" t="s">
        <v>629</v>
      </c>
      <c r="C376" s="67"/>
      <c r="D376" s="68"/>
      <c r="E376" s="69"/>
      <c r="F376" s="70"/>
      <c r="G376" s="67"/>
      <c r="H376" s="71"/>
      <c r="I376" s="72"/>
      <c r="J376" s="72"/>
      <c r="K376" s="34" t="s">
        <v>65</v>
      </c>
      <c r="L376" s="79">
        <v>376</v>
      </c>
      <c r="M376" s="79"/>
      <c r="N376" s="74"/>
      <c r="O376" s="81" t="s">
        <v>670</v>
      </c>
      <c r="P376" s="83">
        <v>43661.76122685185</v>
      </c>
      <c r="Q376" s="81" t="s">
        <v>674</v>
      </c>
      <c r="R376" s="81"/>
      <c r="S376" s="81"/>
      <c r="T376" s="81" t="s">
        <v>820</v>
      </c>
      <c r="U376" s="81"/>
      <c r="V376" s="85" t="s">
        <v>1050</v>
      </c>
      <c r="W376" s="83">
        <v>43661.76122685185</v>
      </c>
      <c r="X376" s="87">
        <v>43661</v>
      </c>
      <c r="Y376" s="89" t="s">
        <v>1201</v>
      </c>
      <c r="Z376" s="85" t="s">
        <v>1776</v>
      </c>
      <c r="AA376" s="81"/>
      <c r="AB376" s="81"/>
      <c r="AC376" s="89" t="s">
        <v>2241</v>
      </c>
      <c r="AD376" s="81"/>
      <c r="AE376" s="81" t="b">
        <v>0</v>
      </c>
      <c r="AF376" s="81">
        <v>0</v>
      </c>
      <c r="AG376" s="89" t="s">
        <v>2530</v>
      </c>
      <c r="AH376" s="81" t="b">
        <v>0</v>
      </c>
      <c r="AI376" s="81" t="s">
        <v>2546</v>
      </c>
      <c r="AJ376" s="81"/>
      <c r="AK376" s="89" t="s">
        <v>2530</v>
      </c>
      <c r="AL376" s="81" t="b">
        <v>0</v>
      </c>
      <c r="AM376" s="81">
        <v>232</v>
      </c>
      <c r="AN376" s="89" t="s">
        <v>2443</v>
      </c>
      <c r="AO376" s="81" t="s">
        <v>2559</v>
      </c>
      <c r="AP376" s="81" t="b">
        <v>0</v>
      </c>
      <c r="AQ376" s="89" t="s">
        <v>2443</v>
      </c>
      <c r="AR376" s="81" t="s">
        <v>178</v>
      </c>
      <c r="AS376" s="81">
        <v>0</v>
      </c>
      <c r="AT376" s="81">
        <v>0</v>
      </c>
      <c r="AU376" s="81"/>
      <c r="AV376" s="81"/>
      <c r="AW376" s="81"/>
      <c r="AX376" s="81"/>
      <c r="AY376" s="81"/>
      <c r="AZ376" s="81"/>
      <c r="BA376" s="81"/>
      <c r="BB376" s="81"/>
      <c r="BC376" s="80" t="str">
        <f>REPLACE(INDEX(GroupVertices[Group],MATCH(Edges[[#This Row],[Vertex 1]],GroupVertices[Vertex],0)),1,1,"")</f>
        <v>5</v>
      </c>
      <c r="BD376" s="80" t="str">
        <f>REPLACE(INDEX(GroupVertices[Group],MATCH(Edges[[#This Row],[Vertex 2]],GroupVertices[Vertex],0)),1,1,"")</f>
        <v>5</v>
      </c>
    </row>
    <row r="377" spans="1:56" ht="15">
      <c r="A377" s="66" t="s">
        <v>394</v>
      </c>
      <c r="B377" s="66" t="s">
        <v>571</v>
      </c>
      <c r="C377" s="67"/>
      <c r="D377" s="68"/>
      <c r="E377" s="69"/>
      <c r="F377" s="70"/>
      <c r="G377" s="67"/>
      <c r="H377" s="71"/>
      <c r="I377" s="72"/>
      <c r="J377" s="72"/>
      <c r="K377" s="34" t="s">
        <v>65</v>
      </c>
      <c r="L377" s="79">
        <v>377</v>
      </c>
      <c r="M377" s="79"/>
      <c r="N377" s="74"/>
      <c r="O377" s="81" t="s">
        <v>669</v>
      </c>
      <c r="P377" s="83">
        <v>43661.77065972222</v>
      </c>
      <c r="Q377" s="81" t="s">
        <v>683</v>
      </c>
      <c r="R377" s="81"/>
      <c r="S377" s="81"/>
      <c r="T377" s="81" t="s">
        <v>820</v>
      </c>
      <c r="U377" s="81"/>
      <c r="V377" s="85" t="s">
        <v>1050</v>
      </c>
      <c r="W377" s="83">
        <v>43661.77065972222</v>
      </c>
      <c r="X377" s="87">
        <v>43661</v>
      </c>
      <c r="Y377" s="89" t="s">
        <v>1345</v>
      </c>
      <c r="Z377" s="85" t="s">
        <v>1777</v>
      </c>
      <c r="AA377" s="81"/>
      <c r="AB377" s="81"/>
      <c r="AC377" s="89" t="s">
        <v>2242</v>
      </c>
      <c r="AD377" s="81"/>
      <c r="AE377" s="81" t="b">
        <v>0</v>
      </c>
      <c r="AF377" s="81">
        <v>0</v>
      </c>
      <c r="AG377" s="89" t="s">
        <v>2530</v>
      </c>
      <c r="AH377" s="81" t="b">
        <v>0</v>
      </c>
      <c r="AI377" s="81" t="s">
        <v>2546</v>
      </c>
      <c r="AJ377" s="81"/>
      <c r="AK377" s="89" t="s">
        <v>2530</v>
      </c>
      <c r="AL377" s="81" t="b">
        <v>0</v>
      </c>
      <c r="AM377" s="81">
        <v>33</v>
      </c>
      <c r="AN377" s="89" t="s">
        <v>2436</v>
      </c>
      <c r="AO377" s="81" t="s">
        <v>2559</v>
      </c>
      <c r="AP377" s="81" t="b">
        <v>0</v>
      </c>
      <c r="AQ377" s="89" t="s">
        <v>2436</v>
      </c>
      <c r="AR377" s="81" t="s">
        <v>178</v>
      </c>
      <c r="AS377" s="81">
        <v>0</v>
      </c>
      <c r="AT377" s="81">
        <v>0</v>
      </c>
      <c r="AU377" s="81"/>
      <c r="AV377" s="81"/>
      <c r="AW377" s="81"/>
      <c r="AX377" s="81"/>
      <c r="AY377" s="81"/>
      <c r="AZ377" s="81"/>
      <c r="BA377" s="81"/>
      <c r="BB377" s="81"/>
      <c r="BC377" s="80" t="str">
        <f>REPLACE(INDEX(GroupVertices[Group],MATCH(Edges[[#This Row],[Vertex 1]],GroupVertices[Vertex],0)),1,1,"")</f>
        <v>5</v>
      </c>
      <c r="BD377" s="80" t="str">
        <f>REPLACE(INDEX(GroupVertices[Group],MATCH(Edges[[#This Row],[Vertex 2]],GroupVertices[Vertex],0)),1,1,"")</f>
        <v>5</v>
      </c>
    </row>
    <row r="378" spans="1:56" ht="15">
      <c r="A378" s="66" t="s">
        <v>395</v>
      </c>
      <c r="B378" s="66" t="s">
        <v>650</v>
      </c>
      <c r="C378" s="67"/>
      <c r="D378" s="68"/>
      <c r="E378" s="69"/>
      <c r="F378" s="70"/>
      <c r="G378" s="67"/>
      <c r="H378" s="71"/>
      <c r="I378" s="72"/>
      <c r="J378" s="72"/>
      <c r="K378" s="34" t="s">
        <v>65</v>
      </c>
      <c r="L378" s="79">
        <v>378</v>
      </c>
      <c r="M378" s="79"/>
      <c r="N378" s="74"/>
      <c r="O378" s="81" t="s">
        <v>670</v>
      </c>
      <c r="P378" s="83">
        <v>43661.77065972222</v>
      </c>
      <c r="Q378" s="81" t="s">
        <v>734</v>
      </c>
      <c r="R378" s="81"/>
      <c r="S378" s="81"/>
      <c r="T378" s="81" t="s">
        <v>820</v>
      </c>
      <c r="U378" s="81"/>
      <c r="V378" s="85" t="s">
        <v>1051</v>
      </c>
      <c r="W378" s="83">
        <v>43661.77065972222</v>
      </c>
      <c r="X378" s="87">
        <v>43661</v>
      </c>
      <c r="Y378" s="89" t="s">
        <v>1345</v>
      </c>
      <c r="Z378" s="85" t="s">
        <v>1778</v>
      </c>
      <c r="AA378" s="81"/>
      <c r="AB378" s="81"/>
      <c r="AC378" s="89" t="s">
        <v>2243</v>
      </c>
      <c r="AD378" s="81"/>
      <c r="AE378" s="81" t="b">
        <v>0</v>
      </c>
      <c r="AF378" s="81">
        <v>14</v>
      </c>
      <c r="AG378" s="89" t="s">
        <v>2530</v>
      </c>
      <c r="AH378" s="81" t="b">
        <v>0</v>
      </c>
      <c r="AI378" s="81" t="s">
        <v>2546</v>
      </c>
      <c r="AJ378" s="81"/>
      <c r="AK378" s="89" t="s">
        <v>2530</v>
      </c>
      <c r="AL378" s="81" t="b">
        <v>0</v>
      </c>
      <c r="AM378" s="81">
        <v>0</v>
      </c>
      <c r="AN378" s="89" t="s">
        <v>2530</v>
      </c>
      <c r="AO378" s="81" t="s">
        <v>2561</v>
      </c>
      <c r="AP378" s="81" t="b">
        <v>0</v>
      </c>
      <c r="AQ378" s="89" t="s">
        <v>2243</v>
      </c>
      <c r="AR378" s="81" t="s">
        <v>178</v>
      </c>
      <c r="AS378" s="81">
        <v>0</v>
      </c>
      <c r="AT378" s="81">
        <v>0</v>
      </c>
      <c r="AU378" s="81"/>
      <c r="AV378" s="81"/>
      <c r="AW378" s="81"/>
      <c r="AX378" s="81"/>
      <c r="AY378" s="81"/>
      <c r="AZ378" s="81"/>
      <c r="BA378" s="81"/>
      <c r="BB378" s="81"/>
      <c r="BC378" s="80" t="str">
        <f>REPLACE(INDEX(GroupVertices[Group],MATCH(Edges[[#This Row],[Vertex 1]],GroupVertices[Vertex],0)),1,1,"")</f>
        <v>5</v>
      </c>
      <c r="BD378" s="80" t="str">
        <f>REPLACE(INDEX(GroupVertices[Group],MATCH(Edges[[#This Row],[Vertex 2]],GroupVertices[Vertex],0)),1,1,"")</f>
        <v>5</v>
      </c>
    </row>
    <row r="379" spans="1:56" ht="15">
      <c r="A379" s="66" t="s">
        <v>395</v>
      </c>
      <c r="B379" s="66" t="s">
        <v>576</v>
      </c>
      <c r="C379" s="67"/>
      <c r="D379" s="68"/>
      <c r="E379" s="69"/>
      <c r="F379" s="70"/>
      <c r="G379" s="67"/>
      <c r="H379" s="71"/>
      <c r="I379" s="72"/>
      <c r="J379" s="72"/>
      <c r="K379" s="34" t="s">
        <v>65</v>
      </c>
      <c r="L379" s="79">
        <v>379</v>
      </c>
      <c r="M379" s="79"/>
      <c r="N379" s="74"/>
      <c r="O379" s="81" t="s">
        <v>670</v>
      </c>
      <c r="P379" s="83">
        <v>43661.77065972222</v>
      </c>
      <c r="Q379" s="81" t="s">
        <v>734</v>
      </c>
      <c r="R379" s="81"/>
      <c r="S379" s="81"/>
      <c r="T379" s="81" t="s">
        <v>820</v>
      </c>
      <c r="U379" s="81"/>
      <c r="V379" s="85" t="s">
        <v>1051</v>
      </c>
      <c r="W379" s="83">
        <v>43661.77065972222</v>
      </c>
      <c r="X379" s="87">
        <v>43661</v>
      </c>
      <c r="Y379" s="89" t="s">
        <v>1345</v>
      </c>
      <c r="Z379" s="85" t="s">
        <v>1778</v>
      </c>
      <c r="AA379" s="81"/>
      <c r="AB379" s="81"/>
      <c r="AC379" s="89" t="s">
        <v>2243</v>
      </c>
      <c r="AD379" s="81"/>
      <c r="AE379" s="81" t="b">
        <v>0</v>
      </c>
      <c r="AF379" s="81">
        <v>14</v>
      </c>
      <c r="AG379" s="89" t="s">
        <v>2530</v>
      </c>
      <c r="AH379" s="81" t="b">
        <v>0</v>
      </c>
      <c r="AI379" s="81" t="s">
        <v>2546</v>
      </c>
      <c r="AJ379" s="81"/>
      <c r="AK379" s="89" t="s">
        <v>2530</v>
      </c>
      <c r="AL379" s="81" t="b">
        <v>0</v>
      </c>
      <c r="AM379" s="81">
        <v>0</v>
      </c>
      <c r="AN379" s="89" t="s">
        <v>2530</v>
      </c>
      <c r="AO379" s="81" t="s">
        <v>2561</v>
      </c>
      <c r="AP379" s="81" t="b">
        <v>0</v>
      </c>
      <c r="AQ379" s="89" t="s">
        <v>2243</v>
      </c>
      <c r="AR379" s="81" t="s">
        <v>178</v>
      </c>
      <c r="AS379" s="81">
        <v>0</v>
      </c>
      <c r="AT379" s="81">
        <v>0</v>
      </c>
      <c r="AU379" s="81"/>
      <c r="AV379" s="81"/>
      <c r="AW379" s="81"/>
      <c r="AX379" s="81"/>
      <c r="AY379" s="81"/>
      <c r="AZ379" s="81"/>
      <c r="BA379" s="81"/>
      <c r="BB379" s="81"/>
      <c r="BC379" s="80" t="str">
        <f>REPLACE(INDEX(GroupVertices[Group],MATCH(Edges[[#This Row],[Vertex 1]],GroupVertices[Vertex],0)),1,1,"")</f>
        <v>5</v>
      </c>
      <c r="BD379" s="80" t="str">
        <f>REPLACE(INDEX(GroupVertices[Group],MATCH(Edges[[#This Row],[Vertex 2]],GroupVertices[Vertex],0)),1,1,"")</f>
        <v>5</v>
      </c>
    </row>
    <row r="380" spans="1:56" ht="15">
      <c r="A380" s="66" t="s">
        <v>396</v>
      </c>
      <c r="B380" s="66" t="s">
        <v>491</v>
      </c>
      <c r="C380" s="67"/>
      <c r="D380" s="68"/>
      <c r="E380" s="69"/>
      <c r="F380" s="70"/>
      <c r="G380" s="67"/>
      <c r="H380" s="71"/>
      <c r="I380" s="72"/>
      <c r="J380" s="72"/>
      <c r="K380" s="34" t="s">
        <v>65</v>
      </c>
      <c r="L380" s="79">
        <v>380</v>
      </c>
      <c r="M380" s="79"/>
      <c r="N380" s="74"/>
      <c r="O380" s="81" t="s">
        <v>669</v>
      </c>
      <c r="P380" s="83">
        <v>43661.7706712963</v>
      </c>
      <c r="Q380" s="81" t="s">
        <v>678</v>
      </c>
      <c r="R380" s="81"/>
      <c r="S380" s="81"/>
      <c r="T380" s="81" t="s">
        <v>820</v>
      </c>
      <c r="U380" s="85" t="s">
        <v>863</v>
      </c>
      <c r="V380" s="85" t="s">
        <v>863</v>
      </c>
      <c r="W380" s="83">
        <v>43661.7706712963</v>
      </c>
      <c r="X380" s="87">
        <v>43661</v>
      </c>
      <c r="Y380" s="89" t="s">
        <v>1346</v>
      </c>
      <c r="Z380" s="85" t="s">
        <v>1779</v>
      </c>
      <c r="AA380" s="81"/>
      <c r="AB380" s="81"/>
      <c r="AC380" s="89" t="s">
        <v>2244</v>
      </c>
      <c r="AD380" s="81"/>
      <c r="AE380" s="81" t="b">
        <v>0</v>
      </c>
      <c r="AF380" s="81">
        <v>0</v>
      </c>
      <c r="AG380" s="89" t="s">
        <v>2530</v>
      </c>
      <c r="AH380" s="81" t="b">
        <v>0</v>
      </c>
      <c r="AI380" s="81" t="s">
        <v>2546</v>
      </c>
      <c r="AJ380" s="81"/>
      <c r="AK380" s="89" t="s">
        <v>2530</v>
      </c>
      <c r="AL380" s="81" t="b">
        <v>0</v>
      </c>
      <c r="AM380" s="81">
        <v>184</v>
      </c>
      <c r="AN380" s="89" t="s">
        <v>2445</v>
      </c>
      <c r="AO380" s="81" t="s">
        <v>2559</v>
      </c>
      <c r="AP380" s="81" t="b">
        <v>0</v>
      </c>
      <c r="AQ380" s="89" t="s">
        <v>2445</v>
      </c>
      <c r="AR380" s="81" t="s">
        <v>178</v>
      </c>
      <c r="AS380" s="81">
        <v>0</v>
      </c>
      <c r="AT380" s="81">
        <v>0</v>
      </c>
      <c r="AU380" s="81"/>
      <c r="AV380" s="81"/>
      <c r="AW380" s="81"/>
      <c r="AX380" s="81"/>
      <c r="AY380" s="81"/>
      <c r="AZ380" s="81"/>
      <c r="BA380" s="81"/>
      <c r="BB380" s="81"/>
      <c r="BC380" s="80" t="str">
        <f>REPLACE(INDEX(GroupVertices[Group],MATCH(Edges[[#This Row],[Vertex 1]],GroupVertices[Vertex],0)),1,1,"")</f>
        <v>9</v>
      </c>
      <c r="BD380" s="80" t="str">
        <f>REPLACE(INDEX(GroupVertices[Group],MATCH(Edges[[#This Row],[Vertex 2]],GroupVertices[Vertex],0)),1,1,"")</f>
        <v>9</v>
      </c>
    </row>
    <row r="381" spans="1:56" ht="15">
      <c r="A381" s="66" t="s">
        <v>396</v>
      </c>
      <c r="B381" s="66" t="s">
        <v>631</v>
      </c>
      <c r="C381" s="67"/>
      <c r="D381" s="68"/>
      <c r="E381" s="69"/>
      <c r="F381" s="70"/>
      <c r="G381" s="67"/>
      <c r="H381" s="71"/>
      <c r="I381" s="72"/>
      <c r="J381" s="72"/>
      <c r="K381" s="34" t="s">
        <v>65</v>
      </c>
      <c r="L381" s="79">
        <v>381</v>
      </c>
      <c r="M381" s="79"/>
      <c r="N381" s="74"/>
      <c r="O381" s="81" t="s">
        <v>670</v>
      </c>
      <c r="P381" s="83">
        <v>43661.7706712963</v>
      </c>
      <c r="Q381" s="81" t="s">
        <v>678</v>
      </c>
      <c r="R381" s="81"/>
      <c r="S381" s="81"/>
      <c r="T381" s="81" t="s">
        <v>820</v>
      </c>
      <c r="U381" s="85" t="s">
        <v>863</v>
      </c>
      <c r="V381" s="85" t="s">
        <v>863</v>
      </c>
      <c r="W381" s="83">
        <v>43661.7706712963</v>
      </c>
      <c r="X381" s="87">
        <v>43661</v>
      </c>
      <c r="Y381" s="89" t="s">
        <v>1346</v>
      </c>
      <c r="Z381" s="85" t="s">
        <v>1779</v>
      </c>
      <c r="AA381" s="81"/>
      <c r="AB381" s="81"/>
      <c r="AC381" s="89" t="s">
        <v>2244</v>
      </c>
      <c r="AD381" s="81"/>
      <c r="AE381" s="81" t="b">
        <v>0</v>
      </c>
      <c r="AF381" s="81">
        <v>0</v>
      </c>
      <c r="AG381" s="89" t="s">
        <v>2530</v>
      </c>
      <c r="AH381" s="81" t="b">
        <v>0</v>
      </c>
      <c r="AI381" s="81" t="s">
        <v>2546</v>
      </c>
      <c r="AJ381" s="81"/>
      <c r="AK381" s="89" t="s">
        <v>2530</v>
      </c>
      <c r="AL381" s="81" t="b">
        <v>0</v>
      </c>
      <c r="AM381" s="81">
        <v>184</v>
      </c>
      <c r="AN381" s="89" t="s">
        <v>2445</v>
      </c>
      <c r="AO381" s="81" t="s">
        <v>2559</v>
      </c>
      <c r="AP381" s="81" t="b">
        <v>0</v>
      </c>
      <c r="AQ381" s="89" t="s">
        <v>2445</v>
      </c>
      <c r="AR381" s="81" t="s">
        <v>178</v>
      </c>
      <c r="AS381" s="81">
        <v>0</v>
      </c>
      <c r="AT381" s="81">
        <v>0</v>
      </c>
      <c r="AU381" s="81"/>
      <c r="AV381" s="81"/>
      <c r="AW381" s="81"/>
      <c r="AX381" s="81"/>
      <c r="AY381" s="81"/>
      <c r="AZ381" s="81"/>
      <c r="BA381" s="81"/>
      <c r="BB381" s="81"/>
      <c r="BC381" s="80" t="str">
        <f>REPLACE(INDEX(GroupVertices[Group],MATCH(Edges[[#This Row],[Vertex 1]],GroupVertices[Vertex],0)),1,1,"")</f>
        <v>9</v>
      </c>
      <c r="BD381" s="80" t="str">
        <f>REPLACE(INDEX(GroupVertices[Group],MATCH(Edges[[#This Row],[Vertex 2]],GroupVertices[Vertex],0)),1,1,"")</f>
        <v>9</v>
      </c>
    </row>
    <row r="382" spans="1:56" ht="15">
      <c r="A382" s="66" t="s">
        <v>396</v>
      </c>
      <c r="B382" s="66" t="s">
        <v>593</v>
      </c>
      <c r="C382" s="67"/>
      <c r="D382" s="68"/>
      <c r="E382" s="69"/>
      <c r="F382" s="70"/>
      <c r="G382" s="67"/>
      <c r="H382" s="71"/>
      <c r="I382" s="72"/>
      <c r="J382" s="72"/>
      <c r="K382" s="34" t="s">
        <v>65</v>
      </c>
      <c r="L382" s="79">
        <v>382</v>
      </c>
      <c r="M382" s="79"/>
      <c r="N382" s="74"/>
      <c r="O382" s="81" t="s">
        <v>670</v>
      </c>
      <c r="P382" s="83">
        <v>43661.7706712963</v>
      </c>
      <c r="Q382" s="81" t="s">
        <v>678</v>
      </c>
      <c r="R382" s="81"/>
      <c r="S382" s="81"/>
      <c r="T382" s="81" t="s">
        <v>820</v>
      </c>
      <c r="U382" s="85" t="s">
        <v>863</v>
      </c>
      <c r="V382" s="85" t="s">
        <v>863</v>
      </c>
      <c r="W382" s="83">
        <v>43661.7706712963</v>
      </c>
      <c r="X382" s="87">
        <v>43661</v>
      </c>
      <c r="Y382" s="89" t="s">
        <v>1346</v>
      </c>
      <c r="Z382" s="85" t="s">
        <v>1779</v>
      </c>
      <c r="AA382" s="81"/>
      <c r="AB382" s="81"/>
      <c r="AC382" s="89" t="s">
        <v>2244</v>
      </c>
      <c r="AD382" s="81"/>
      <c r="AE382" s="81" t="b">
        <v>0</v>
      </c>
      <c r="AF382" s="81">
        <v>0</v>
      </c>
      <c r="AG382" s="89" t="s">
        <v>2530</v>
      </c>
      <c r="AH382" s="81" t="b">
        <v>0</v>
      </c>
      <c r="AI382" s="81" t="s">
        <v>2546</v>
      </c>
      <c r="AJ382" s="81"/>
      <c r="AK382" s="89" t="s">
        <v>2530</v>
      </c>
      <c r="AL382" s="81" t="b">
        <v>0</v>
      </c>
      <c r="AM382" s="81">
        <v>184</v>
      </c>
      <c r="AN382" s="89" t="s">
        <v>2445</v>
      </c>
      <c r="AO382" s="81" t="s">
        <v>2559</v>
      </c>
      <c r="AP382" s="81" t="b">
        <v>0</v>
      </c>
      <c r="AQ382" s="89" t="s">
        <v>2445</v>
      </c>
      <c r="AR382" s="81" t="s">
        <v>178</v>
      </c>
      <c r="AS382" s="81">
        <v>0</v>
      </c>
      <c r="AT382" s="81">
        <v>0</v>
      </c>
      <c r="AU382" s="81"/>
      <c r="AV382" s="81"/>
      <c r="AW382" s="81"/>
      <c r="AX382" s="81"/>
      <c r="AY382" s="81"/>
      <c r="AZ382" s="81"/>
      <c r="BA382" s="81"/>
      <c r="BB382" s="81"/>
      <c r="BC382" s="80" t="str">
        <f>REPLACE(INDEX(GroupVertices[Group],MATCH(Edges[[#This Row],[Vertex 1]],GroupVertices[Vertex],0)),1,1,"")</f>
        <v>9</v>
      </c>
      <c r="BD382" s="80" t="str">
        <f>REPLACE(INDEX(GroupVertices[Group],MATCH(Edges[[#This Row],[Vertex 2]],GroupVertices[Vertex],0)),1,1,"")</f>
        <v>1</v>
      </c>
    </row>
    <row r="383" spans="1:56" ht="15">
      <c r="A383" s="66" t="s">
        <v>397</v>
      </c>
      <c r="B383" s="66" t="s">
        <v>616</v>
      </c>
      <c r="C383" s="67"/>
      <c r="D383" s="68"/>
      <c r="E383" s="69"/>
      <c r="F383" s="70"/>
      <c r="G383" s="67"/>
      <c r="H383" s="71"/>
      <c r="I383" s="72"/>
      <c r="J383" s="72"/>
      <c r="K383" s="34" t="s">
        <v>65</v>
      </c>
      <c r="L383" s="79">
        <v>383</v>
      </c>
      <c r="M383" s="79"/>
      <c r="N383" s="74"/>
      <c r="O383" s="81" t="s">
        <v>669</v>
      </c>
      <c r="P383" s="83">
        <v>43661.77069444444</v>
      </c>
      <c r="Q383" s="81" t="s">
        <v>697</v>
      </c>
      <c r="R383" s="85" t="s">
        <v>5497</v>
      </c>
      <c r="S383" s="81" t="s">
        <v>5518</v>
      </c>
      <c r="T383" s="81" t="s">
        <v>820</v>
      </c>
      <c r="U383" s="81"/>
      <c r="V383" s="85" t="s">
        <v>1052</v>
      </c>
      <c r="W383" s="83">
        <v>43661.77069444444</v>
      </c>
      <c r="X383" s="87">
        <v>43661</v>
      </c>
      <c r="Y383" s="89" t="s">
        <v>1347</v>
      </c>
      <c r="Z383" s="85" t="s">
        <v>1780</v>
      </c>
      <c r="AA383" s="81"/>
      <c r="AB383" s="81"/>
      <c r="AC383" s="89" t="s">
        <v>2245</v>
      </c>
      <c r="AD383" s="81"/>
      <c r="AE383" s="81" t="b">
        <v>0</v>
      </c>
      <c r="AF383" s="81">
        <v>0</v>
      </c>
      <c r="AG383" s="89" t="s">
        <v>2530</v>
      </c>
      <c r="AH383" s="81" t="b">
        <v>0</v>
      </c>
      <c r="AI383" s="81" t="s">
        <v>2546</v>
      </c>
      <c r="AJ383" s="81"/>
      <c r="AK383" s="89" t="s">
        <v>2530</v>
      </c>
      <c r="AL383" s="81" t="b">
        <v>0</v>
      </c>
      <c r="AM383" s="81">
        <v>93</v>
      </c>
      <c r="AN383" s="89" t="s">
        <v>2504</v>
      </c>
      <c r="AO383" s="81" t="s">
        <v>2559</v>
      </c>
      <c r="AP383" s="81" t="b">
        <v>0</v>
      </c>
      <c r="AQ383" s="89" t="s">
        <v>2504</v>
      </c>
      <c r="AR383" s="81" t="s">
        <v>178</v>
      </c>
      <c r="AS383" s="81">
        <v>0</v>
      </c>
      <c r="AT383" s="81">
        <v>0</v>
      </c>
      <c r="AU383" s="81"/>
      <c r="AV383" s="81"/>
      <c r="AW383" s="81"/>
      <c r="AX383" s="81"/>
      <c r="AY383" s="81"/>
      <c r="AZ383" s="81"/>
      <c r="BA383" s="81"/>
      <c r="BB383" s="81"/>
      <c r="BC383" s="80" t="str">
        <f>REPLACE(INDEX(GroupVertices[Group],MATCH(Edges[[#This Row],[Vertex 1]],GroupVertices[Vertex],0)),1,1,"")</f>
        <v>3</v>
      </c>
      <c r="BD383" s="80" t="str">
        <f>REPLACE(INDEX(GroupVertices[Group],MATCH(Edges[[#This Row],[Vertex 2]],GroupVertices[Vertex],0)),1,1,"")</f>
        <v>3</v>
      </c>
    </row>
    <row r="384" spans="1:56" ht="15">
      <c r="A384" s="66" t="s">
        <v>398</v>
      </c>
      <c r="B384" s="66" t="s">
        <v>623</v>
      </c>
      <c r="C384" s="67"/>
      <c r="D384" s="68"/>
      <c r="E384" s="69"/>
      <c r="F384" s="70"/>
      <c r="G384" s="67"/>
      <c r="H384" s="71"/>
      <c r="I384" s="72"/>
      <c r="J384" s="72"/>
      <c r="K384" s="34" t="s">
        <v>65</v>
      </c>
      <c r="L384" s="79">
        <v>384</v>
      </c>
      <c r="M384" s="79"/>
      <c r="N384" s="74"/>
      <c r="O384" s="81" t="s">
        <v>669</v>
      </c>
      <c r="P384" s="83">
        <v>43661.77075231481</v>
      </c>
      <c r="Q384" s="81" t="s">
        <v>718</v>
      </c>
      <c r="R384" s="81"/>
      <c r="S384" s="81"/>
      <c r="T384" s="81" t="s">
        <v>820</v>
      </c>
      <c r="U384" s="85" t="s">
        <v>876</v>
      </c>
      <c r="V384" s="85" t="s">
        <v>876</v>
      </c>
      <c r="W384" s="83">
        <v>43661.77075231481</v>
      </c>
      <c r="X384" s="87">
        <v>43661</v>
      </c>
      <c r="Y384" s="89" t="s">
        <v>1348</v>
      </c>
      <c r="Z384" s="85" t="s">
        <v>1781</v>
      </c>
      <c r="AA384" s="81"/>
      <c r="AB384" s="81"/>
      <c r="AC384" s="89" t="s">
        <v>2246</v>
      </c>
      <c r="AD384" s="81"/>
      <c r="AE384" s="81" t="b">
        <v>0</v>
      </c>
      <c r="AF384" s="81">
        <v>0</v>
      </c>
      <c r="AG384" s="89" t="s">
        <v>2530</v>
      </c>
      <c r="AH384" s="81" t="b">
        <v>0</v>
      </c>
      <c r="AI384" s="81" t="s">
        <v>2546</v>
      </c>
      <c r="AJ384" s="81"/>
      <c r="AK384" s="89" t="s">
        <v>2530</v>
      </c>
      <c r="AL384" s="81" t="b">
        <v>0</v>
      </c>
      <c r="AM384" s="81">
        <v>12</v>
      </c>
      <c r="AN384" s="89" t="s">
        <v>2515</v>
      </c>
      <c r="AO384" s="81" t="s">
        <v>2559</v>
      </c>
      <c r="AP384" s="81" t="b">
        <v>0</v>
      </c>
      <c r="AQ384" s="89" t="s">
        <v>2515</v>
      </c>
      <c r="AR384" s="81" t="s">
        <v>178</v>
      </c>
      <c r="AS384" s="81">
        <v>0</v>
      </c>
      <c r="AT384" s="81">
        <v>0</v>
      </c>
      <c r="AU384" s="81"/>
      <c r="AV384" s="81"/>
      <c r="AW384" s="81"/>
      <c r="AX384" s="81"/>
      <c r="AY384" s="81"/>
      <c r="AZ384" s="81"/>
      <c r="BA384" s="81"/>
      <c r="BB384" s="81"/>
      <c r="BC384" s="80" t="str">
        <f>REPLACE(INDEX(GroupVertices[Group],MATCH(Edges[[#This Row],[Vertex 1]],GroupVertices[Vertex],0)),1,1,"")</f>
        <v>4</v>
      </c>
      <c r="BD384" s="80" t="str">
        <f>REPLACE(INDEX(GroupVertices[Group],MATCH(Edges[[#This Row],[Vertex 2]],GroupVertices[Vertex],0)),1,1,"")</f>
        <v>4</v>
      </c>
    </row>
    <row r="385" spans="1:56" ht="15">
      <c r="A385" s="66" t="s">
        <v>399</v>
      </c>
      <c r="B385" s="66" t="s">
        <v>556</v>
      </c>
      <c r="C385" s="67"/>
      <c r="D385" s="68"/>
      <c r="E385" s="69"/>
      <c r="F385" s="70"/>
      <c r="G385" s="67"/>
      <c r="H385" s="71"/>
      <c r="I385" s="72"/>
      <c r="J385" s="72"/>
      <c r="K385" s="34" t="s">
        <v>65</v>
      </c>
      <c r="L385" s="79">
        <v>385</v>
      </c>
      <c r="M385" s="79"/>
      <c r="N385" s="74"/>
      <c r="O385" s="81" t="s">
        <v>669</v>
      </c>
      <c r="P385" s="83">
        <v>43661.77077546297</v>
      </c>
      <c r="Q385" s="81" t="s">
        <v>731</v>
      </c>
      <c r="R385" s="81"/>
      <c r="S385" s="81"/>
      <c r="T385" s="81" t="s">
        <v>820</v>
      </c>
      <c r="U385" s="81"/>
      <c r="V385" s="85" t="s">
        <v>1053</v>
      </c>
      <c r="W385" s="83">
        <v>43661.77077546297</v>
      </c>
      <c r="X385" s="87">
        <v>43661</v>
      </c>
      <c r="Y385" s="89" t="s">
        <v>1349</v>
      </c>
      <c r="Z385" s="85" t="s">
        <v>1782</v>
      </c>
      <c r="AA385" s="81"/>
      <c r="AB385" s="81"/>
      <c r="AC385" s="89" t="s">
        <v>2247</v>
      </c>
      <c r="AD385" s="81"/>
      <c r="AE385" s="81" t="b">
        <v>0</v>
      </c>
      <c r="AF385" s="81">
        <v>0</v>
      </c>
      <c r="AG385" s="89" t="s">
        <v>2530</v>
      </c>
      <c r="AH385" s="81" t="b">
        <v>0</v>
      </c>
      <c r="AI385" s="81" t="s">
        <v>2546</v>
      </c>
      <c r="AJ385" s="81"/>
      <c r="AK385" s="89" t="s">
        <v>2530</v>
      </c>
      <c r="AL385" s="81" t="b">
        <v>0</v>
      </c>
      <c r="AM385" s="81">
        <v>17</v>
      </c>
      <c r="AN385" s="89" t="s">
        <v>2414</v>
      </c>
      <c r="AO385" s="81" t="s">
        <v>2559</v>
      </c>
      <c r="AP385" s="81" t="b">
        <v>0</v>
      </c>
      <c r="AQ385" s="89" t="s">
        <v>2414</v>
      </c>
      <c r="AR385" s="81" t="s">
        <v>178</v>
      </c>
      <c r="AS385" s="81">
        <v>0</v>
      </c>
      <c r="AT385" s="81">
        <v>0</v>
      </c>
      <c r="AU385" s="81"/>
      <c r="AV385" s="81"/>
      <c r="AW385" s="81"/>
      <c r="AX385" s="81"/>
      <c r="AY385" s="81"/>
      <c r="AZ385" s="81"/>
      <c r="BA385" s="81"/>
      <c r="BB385" s="81"/>
      <c r="BC385" s="80" t="str">
        <f>REPLACE(INDEX(GroupVertices[Group],MATCH(Edges[[#This Row],[Vertex 1]],GroupVertices[Vertex],0)),1,1,"")</f>
        <v>8</v>
      </c>
      <c r="BD385" s="80" t="str">
        <f>REPLACE(INDEX(GroupVertices[Group],MATCH(Edges[[#This Row],[Vertex 2]],GroupVertices[Vertex],0)),1,1,"")</f>
        <v>8</v>
      </c>
    </row>
    <row r="386" spans="1:56" ht="15">
      <c r="A386" s="66" t="s">
        <v>399</v>
      </c>
      <c r="B386" s="66" t="s">
        <v>648</v>
      </c>
      <c r="C386" s="67"/>
      <c r="D386" s="68"/>
      <c r="E386" s="69"/>
      <c r="F386" s="70"/>
      <c r="G386" s="67"/>
      <c r="H386" s="71"/>
      <c r="I386" s="72"/>
      <c r="J386" s="72"/>
      <c r="K386" s="34" t="s">
        <v>65</v>
      </c>
      <c r="L386" s="79">
        <v>386</v>
      </c>
      <c r="M386" s="79"/>
      <c r="N386" s="74"/>
      <c r="O386" s="81" t="s">
        <v>670</v>
      </c>
      <c r="P386" s="83">
        <v>43661.77077546297</v>
      </c>
      <c r="Q386" s="81" t="s">
        <v>731</v>
      </c>
      <c r="R386" s="81"/>
      <c r="S386" s="81"/>
      <c r="T386" s="81" t="s">
        <v>820</v>
      </c>
      <c r="U386" s="81"/>
      <c r="V386" s="85" t="s">
        <v>1053</v>
      </c>
      <c r="W386" s="83">
        <v>43661.77077546297</v>
      </c>
      <c r="X386" s="87">
        <v>43661</v>
      </c>
      <c r="Y386" s="89" t="s">
        <v>1349</v>
      </c>
      <c r="Z386" s="85" t="s">
        <v>1782</v>
      </c>
      <c r="AA386" s="81"/>
      <c r="AB386" s="81"/>
      <c r="AC386" s="89" t="s">
        <v>2247</v>
      </c>
      <c r="AD386" s="81"/>
      <c r="AE386" s="81" t="b">
        <v>0</v>
      </c>
      <c r="AF386" s="81">
        <v>0</v>
      </c>
      <c r="AG386" s="89" t="s">
        <v>2530</v>
      </c>
      <c r="AH386" s="81" t="b">
        <v>0</v>
      </c>
      <c r="AI386" s="81" t="s">
        <v>2546</v>
      </c>
      <c r="AJ386" s="81"/>
      <c r="AK386" s="89" t="s">
        <v>2530</v>
      </c>
      <c r="AL386" s="81" t="b">
        <v>0</v>
      </c>
      <c r="AM386" s="81">
        <v>17</v>
      </c>
      <c r="AN386" s="89" t="s">
        <v>2414</v>
      </c>
      <c r="AO386" s="81" t="s">
        <v>2559</v>
      </c>
      <c r="AP386" s="81" t="b">
        <v>0</v>
      </c>
      <c r="AQ386" s="89" t="s">
        <v>2414</v>
      </c>
      <c r="AR386" s="81" t="s">
        <v>178</v>
      </c>
      <c r="AS386" s="81">
        <v>0</v>
      </c>
      <c r="AT386" s="81">
        <v>0</v>
      </c>
      <c r="AU386" s="81"/>
      <c r="AV386" s="81"/>
      <c r="AW386" s="81"/>
      <c r="AX386" s="81"/>
      <c r="AY386" s="81"/>
      <c r="AZ386" s="81"/>
      <c r="BA386" s="81"/>
      <c r="BB386" s="81"/>
      <c r="BC386" s="80" t="str">
        <f>REPLACE(INDEX(GroupVertices[Group],MATCH(Edges[[#This Row],[Vertex 1]],GroupVertices[Vertex],0)),1,1,"")</f>
        <v>8</v>
      </c>
      <c r="BD386" s="80" t="str">
        <f>REPLACE(INDEX(GroupVertices[Group],MATCH(Edges[[#This Row],[Vertex 2]],GroupVertices[Vertex],0)),1,1,"")</f>
        <v>8</v>
      </c>
    </row>
    <row r="387" spans="1:56" ht="15">
      <c r="A387" s="66" t="s">
        <v>399</v>
      </c>
      <c r="B387" s="66" t="s">
        <v>649</v>
      </c>
      <c r="C387" s="67"/>
      <c r="D387" s="68"/>
      <c r="E387" s="69"/>
      <c r="F387" s="70"/>
      <c r="G387" s="67"/>
      <c r="H387" s="71"/>
      <c r="I387" s="72"/>
      <c r="J387" s="72"/>
      <c r="K387" s="34" t="s">
        <v>65</v>
      </c>
      <c r="L387" s="79">
        <v>387</v>
      </c>
      <c r="M387" s="79"/>
      <c r="N387" s="74"/>
      <c r="O387" s="81" t="s">
        <v>670</v>
      </c>
      <c r="P387" s="83">
        <v>43661.77077546297</v>
      </c>
      <c r="Q387" s="81" t="s">
        <v>731</v>
      </c>
      <c r="R387" s="81"/>
      <c r="S387" s="81"/>
      <c r="T387" s="81" t="s">
        <v>820</v>
      </c>
      <c r="U387" s="81"/>
      <c r="V387" s="85" t="s">
        <v>1053</v>
      </c>
      <c r="W387" s="83">
        <v>43661.77077546297</v>
      </c>
      <c r="X387" s="87">
        <v>43661</v>
      </c>
      <c r="Y387" s="89" t="s">
        <v>1349</v>
      </c>
      <c r="Z387" s="85" t="s">
        <v>1782</v>
      </c>
      <c r="AA387" s="81"/>
      <c r="AB387" s="81"/>
      <c r="AC387" s="89" t="s">
        <v>2247</v>
      </c>
      <c r="AD387" s="81"/>
      <c r="AE387" s="81" t="b">
        <v>0</v>
      </c>
      <c r="AF387" s="81">
        <v>0</v>
      </c>
      <c r="AG387" s="89" t="s">
        <v>2530</v>
      </c>
      <c r="AH387" s="81" t="b">
        <v>0</v>
      </c>
      <c r="AI387" s="81" t="s">
        <v>2546</v>
      </c>
      <c r="AJ387" s="81"/>
      <c r="AK387" s="89" t="s">
        <v>2530</v>
      </c>
      <c r="AL387" s="81" t="b">
        <v>0</v>
      </c>
      <c r="AM387" s="81">
        <v>17</v>
      </c>
      <c r="AN387" s="89" t="s">
        <v>2414</v>
      </c>
      <c r="AO387" s="81" t="s">
        <v>2559</v>
      </c>
      <c r="AP387" s="81" t="b">
        <v>0</v>
      </c>
      <c r="AQ387" s="89" t="s">
        <v>2414</v>
      </c>
      <c r="AR387" s="81" t="s">
        <v>178</v>
      </c>
      <c r="AS387" s="81">
        <v>0</v>
      </c>
      <c r="AT387" s="81">
        <v>0</v>
      </c>
      <c r="AU387" s="81"/>
      <c r="AV387" s="81"/>
      <c r="AW387" s="81"/>
      <c r="AX387" s="81"/>
      <c r="AY387" s="81"/>
      <c r="AZ387" s="81"/>
      <c r="BA387" s="81"/>
      <c r="BB387" s="81"/>
      <c r="BC387" s="80" t="str">
        <f>REPLACE(INDEX(GroupVertices[Group],MATCH(Edges[[#This Row],[Vertex 1]],GroupVertices[Vertex],0)),1,1,"")</f>
        <v>8</v>
      </c>
      <c r="BD387" s="80" t="str">
        <f>REPLACE(INDEX(GroupVertices[Group],MATCH(Edges[[#This Row],[Vertex 2]],GroupVertices[Vertex],0)),1,1,"")</f>
        <v>8</v>
      </c>
    </row>
    <row r="388" spans="1:56" ht="15">
      <c r="A388" s="66" t="s">
        <v>399</v>
      </c>
      <c r="B388" s="66" t="s">
        <v>630</v>
      </c>
      <c r="C388" s="67"/>
      <c r="D388" s="68"/>
      <c r="E388" s="69"/>
      <c r="F388" s="70"/>
      <c r="G388" s="67"/>
      <c r="H388" s="71"/>
      <c r="I388" s="72"/>
      <c r="J388" s="72"/>
      <c r="K388" s="34" t="s">
        <v>65</v>
      </c>
      <c r="L388" s="79">
        <v>388</v>
      </c>
      <c r="M388" s="79"/>
      <c r="N388" s="74"/>
      <c r="O388" s="81" t="s">
        <v>670</v>
      </c>
      <c r="P388" s="83">
        <v>43661.77077546297</v>
      </c>
      <c r="Q388" s="81" t="s">
        <v>731</v>
      </c>
      <c r="R388" s="81"/>
      <c r="S388" s="81"/>
      <c r="T388" s="81" t="s">
        <v>820</v>
      </c>
      <c r="U388" s="81"/>
      <c r="V388" s="85" t="s">
        <v>1053</v>
      </c>
      <c r="W388" s="83">
        <v>43661.77077546297</v>
      </c>
      <c r="X388" s="87">
        <v>43661</v>
      </c>
      <c r="Y388" s="89" t="s">
        <v>1349</v>
      </c>
      <c r="Z388" s="85" t="s">
        <v>1782</v>
      </c>
      <c r="AA388" s="81"/>
      <c r="AB388" s="81"/>
      <c r="AC388" s="89" t="s">
        <v>2247</v>
      </c>
      <c r="AD388" s="81"/>
      <c r="AE388" s="81" t="b">
        <v>0</v>
      </c>
      <c r="AF388" s="81">
        <v>0</v>
      </c>
      <c r="AG388" s="89" t="s">
        <v>2530</v>
      </c>
      <c r="AH388" s="81" t="b">
        <v>0</v>
      </c>
      <c r="AI388" s="81" t="s">
        <v>2546</v>
      </c>
      <c r="AJ388" s="81"/>
      <c r="AK388" s="89" t="s">
        <v>2530</v>
      </c>
      <c r="AL388" s="81" t="b">
        <v>0</v>
      </c>
      <c r="AM388" s="81">
        <v>17</v>
      </c>
      <c r="AN388" s="89" t="s">
        <v>2414</v>
      </c>
      <c r="AO388" s="81" t="s">
        <v>2559</v>
      </c>
      <c r="AP388" s="81" t="b">
        <v>0</v>
      </c>
      <c r="AQ388" s="89" t="s">
        <v>2414</v>
      </c>
      <c r="AR388" s="81" t="s">
        <v>178</v>
      </c>
      <c r="AS388" s="81">
        <v>0</v>
      </c>
      <c r="AT388" s="81">
        <v>0</v>
      </c>
      <c r="AU388" s="81"/>
      <c r="AV388" s="81"/>
      <c r="AW388" s="81"/>
      <c r="AX388" s="81"/>
      <c r="AY388" s="81"/>
      <c r="AZ388" s="81"/>
      <c r="BA388" s="81"/>
      <c r="BB388" s="81"/>
      <c r="BC388" s="80" t="str">
        <f>REPLACE(INDEX(GroupVertices[Group],MATCH(Edges[[#This Row],[Vertex 1]],GroupVertices[Vertex],0)),1,1,"")</f>
        <v>8</v>
      </c>
      <c r="BD388" s="80" t="str">
        <f>REPLACE(INDEX(GroupVertices[Group],MATCH(Edges[[#This Row],[Vertex 2]],GroupVertices[Vertex],0)),1,1,"")</f>
        <v>8</v>
      </c>
    </row>
    <row r="389" spans="1:56" ht="15">
      <c r="A389" s="66" t="s">
        <v>400</v>
      </c>
      <c r="B389" s="66" t="s">
        <v>601</v>
      </c>
      <c r="C389" s="67"/>
      <c r="D389" s="68"/>
      <c r="E389" s="69"/>
      <c r="F389" s="70"/>
      <c r="G389" s="67"/>
      <c r="H389" s="71"/>
      <c r="I389" s="72"/>
      <c r="J389" s="72"/>
      <c r="K389" s="34" t="s">
        <v>65</v>
      </c>
      <c r="L389" s="79">
        <v>389</v>
      </c>
      <c r="M389" s="79"/>
      <c r="N389" s="74"/>
      <c r="O389" s="81" t="s">
        <v>669</v>
      </c>
      <c r="P389" s="83">
        <v>43661.770902777775</v>
      </c>
      <c r="Q389" s="81" t="s">
        <v>672</v>
      </c>
      <c r="R389" s="81"/>
      <c r="S389" s="81"/>
      <c r="T389" s="81" t="s">
        <v>820</v>
      </c>
      <c r="U389" s="81"/>
      <c r="V389" s="85" t="s">
        <v>1054</v>
      </c>
      <c r="W389" s="83">
        <v>43661.770902777775</v>
      </c>
      <c r="X389" s="87">
        <v>43661</v>
      </c>
      <c r="Y389" s="89" t="s">
        <v>1350</v>
      </c>
      <c r="Z389" s="85" t="s">
        <v>1783</v>
      </c>
      <c r="AA389" s="81"/>
      <c r="AB389" s="81"/>
      <c r="AC389" s="89" t="s">
        <v>2248</v>
      </c>
      <c r="AD389" s="81"/>
      <c r="AE389" s="81" t="b">
        <v>0</v>
      </c>
      <c r="AF389" s="81">
        <v>0</v>
      </c>
      <c r="AG389" s="89" t="s">
        <v>2530</v>
      </c>
      <c r="AH389" s="81" t="b">
        <v>0</v>
      </c>
      <c r="AI389" s="81" t="s">
        <v>2546</v>
      </c>
      <c r="AJ389" s="81"/>
      <c r="AK389" s="89" t="s">
        <v>2530</v>
      </c>
      <c r="AL389" s="81" t="b">
        <v>0</v>
      </c>
      <c r="AM389" s="81">
        <v>418</v>
      </c>
      <c r="AN389" s="89" t="s">
        <v>2487</v>
      </c>
      <c r="AO389" s="81" t="s">
        <v>2559</v>
      </c>
      <c r="AP389" s="81" t="b">
        <v>0</v>
      </c>
      <c r="AQ389" s="89" t="s">
        <v>2487</v>
      </c>
      <c r="AR389" s="81" t="s">
        <v>178</v>
      </c>
      <c r="AS389" s="81">
        <v>0</v>
      </c>
      <c r="AT389" s="81">
        <v>0</v>
      </c>
      <c r="AU389" s="81"/>
      <c r="AV389" s="81"/>
      <c r="AW389" s="81"/>
      <c r="AX389" s="81"/>
      <c r="AY389" s="81"/>
      <c r="AZ389" s="81"/>
      <c r="BA389" s="81"/>
      <c r="BB389" s="81"/>
      <c r="BC389" s="80" t="str">
        <f>REPLACE(INDEX(GroupVertices[Group],MATCH(Edges[[#This Row],[Vertex 1]],GroupVertices[Vertex],0)),1,1,"")</f>
        <v>7</v>
      </c>
      <c r="BD389" s="80" t="str">
        <f>REPLACE(INDEX(GroupVertices[Group],MATCH(Edges[[#This Row],[Vertex 2]],GroupVertices[Vertex],0)),1,1,"")</f>
        <v>7</v>
      </c>
    </row>
    <row r="390" spans="1:56" ht="15">
      <c r="A390" s="66" t="s">
        <v>400</v>
      </c>
      <c r="B390" s="66" t="s">
        <v>626</v>
      </c>
      <c r="C390" s="67"/>
      <c r="D390" s="68"/>
      <c r="E390" s="69"/>
      <c r="F390" s="70"/>
      <c r="G390" s="67"/>
      <c r="H390" s="71"/>
      <c r="I390" s="72"/>
      <c r="J390" s="72"/>
      <c r="K390" s="34" t="s">
        <v>65</v>
      </c>
      <c r="L390" s="79">
        <v>390</v>
      </c>
      <c r="M390" s="79"/>
      <c r="N390" s="74"/>
      <c r="O390" s="81" t="s">
        <v>670</v>
      </c>
      <c r="P390" s="83">
        <v>43661.770902777775</v>
      </c>
      <c r="Q390" s="81" t="s">
        <v>672</v>
      </c>
      <c r="R390" s="81"/>
      <c r="S390" s="81"/>
      <c r="T390" s="81" t="s">
        <v>820</v>
      </c>
      <c r="U390" s="81"/>
      <c r="V390" s="85" t="s">
        <v>1054</v>
      </c>
      <c r="W390" s="83">
        <v>43661.770902777775</v>
      </c>
      <c r="X390" s="87">
        <v>43661</v>
      </c>
      <c r="Y390" s="89" t="s">
        <v>1350</v>
      </c>
      <c r="Z390" s="85" t="s">
        <v>1783</v>
      </c>
      <c r="AA390" s="81"/>
      <c r="AB390" s="81"/>
      <c r="AC390" s="89" t="s">
        <v>2248</v>
      </c>
      <c r="AD390" s="81"/>
      <c r="AE390" s="81" t="b">
        <v>0</v>
      </c>
      <c r="AF390" s="81">
        <v>0</v>
      </c>
      <c r="AG390" s="89" t="s">
        <v>2530</v>
      </c>
      <c r="AH390" s="81" t="b">
        <v>0</v>
      </c>
      <c r="AI390" s="81" t="s">
        <v>2546</v>
      </c>
      <c r="AJ390" s="81"/>
      <c r="AK390" s="89" t="s">
        <v>2530</v>
      </c>
      <c r="AL390" s="81" t="b">
        <v>0</v>
      </c>
      <c r="AM390" s="81">
        <v>418</v>
      </c>
      <c r="AN390" s="89" t="s">
        <v>2487</v>
      </c>
      <c r="AO390" s="81" t="s">
        <v>2559</v>
      </c>
      <c r="AP390" s="81" t="b">
        <v>0</v>
      </c>
      <c r="AQ390" s="89" t="s">
        <v>2487</v>
      </c>
      <c r="AR390" s="81" t="s">
        <v>178</v>
      </c>
      <c r="AS390" s="81">
        <v>0</v>
      </c>
      <c r="AT390" s="81">
        <v>0</v>
      </c>
      <c r="AU390" s="81"/>
      <c r="AV390" s="81"/>
      <c r="AW390" s="81"/>
      <c r="AX390" s="81"/>
      <c r="AY390" s="81"/>
      <c r="AZ390" s="81"/>
      <c r="BA390" s="81"/>
      <c r="BB390" s="81"/>
      <c r="BC390" s="80" t="str">
        <f>REPLACE(INDEX(GroupVertices[Group],MATCH(Edges[[#This Row],[Vertex 1]],GroupVertices[Vertex],0)),1,1,"")</f>
        <v>7</v>
      </c>
      <c r="BD390" s="80" t="str">
        <f>REPLACE(INDEX(GroupVertices[Group],MATCH(Edges[[#This Row],[Vertex 2]],GroupVertices[Vertex],0)),1,1,"")</f>
        <v>7</v>
      </c>
    </row>
    <row r="391" spans="1:56" ht="15">
      <c r="A391" s="66" t="s">
        <v>400</v>
      </c>
      <c r="B391" s="66" t="s">
        <v>593</v>
      </c>
      <c r="C391" s="67"/>
      <c r="D391" s="68"/>
      <c r="E391" s="69"/>
      <c r="F391" s="70"/>
      <c r="G391" s="67"/>
      <c r="H391" s="71"/>
      <c r="I391" s="72"/>
      <c r="J391" s="72"/>
      <c r="K391" s="34" t="s">
        <v>65</v>
      </c>
      <c r="L391" s="79">
        <v>391</v>
      </c>
      <c r="M391" s="79"/>
      <c r="N391" s="74"/>
      <c r="O391" s="81" t="s">
        <v>670</v>
      </c>
      <c r="P391" s="83">
        <v>43661.770902777775</v>
      </c>
      <c r="Q391" s="81" t="s">
        <v>672</v>
      </c>
      <c r="R391" s="81"/>
      <c r="S391" s="81"/>
      <c r="T391" s="81" t="s">
        <v>820</v>
      </c>
      <c r="U391" s="81"/>
      <c r="V391" s="85" t="s">
        <v>1054</v>
      </c>
      <c r="W391" s="83">
        <v>43661.770902777775</v>
      </c>
      <c r="X391" s="87">
        <v>43661</v>
      </c>
      <c r="Y391" s="89" t="s">
        <v>1350</v>
      </c>
      <c r="Z391" s="85" t="s">
        <v>1783</v>
      </c>
      <c r="AA391" s="81"/>
      <c r="AB391" s="81"/>
      <c r="AC391" s="89" t="s">
        <v>2248</v>
      </c>
      <c r="AD391" s="81"/>
      <c r="AE391" s="81" t="b">
        <v>0</v>
      </c>
      <c r="AF391" s="81">
        <v>0</v>
      </c>
      <c r="AG391" s="89" t="s">
        <v>2530</v>
      </c>
      <c r="AH391" s="81" t="b">
        <v>0</v>
      </c>
      <c r="AI391" s="81" t="s">
        <v>2546</v>
      </c>
      <c r="AJ391" s="81"/>
      <c r="AK391" s="89" t="s">
        <v>2530</v>
      </c>
      <c r="AL391" s="81" t="b">
        <v>0</v>
      </c>
      <c r="AM391" s="81">
        <v>418</v>
      </c>
      <c r="AN391" s="89" t="s">
        <v>2487</v>
      </c>
      <c r="AO391" s="81" t="s">
        <v>2559</v>
      </c>
      <c r="AP391" s="81" t="b">
        <v>0</v>
      </c>
      <c r="AQ391" s="89" t="s">
        <v>2487</v>
      </c>
      <c r="AR391" s="81" t="s">
        <v>178</v>
      </c>
      <c r="AS391" s="81">
        <v>0</v>
      </c>
      <c r="AT391" s="81">
        <v>0</v>
      </c>
      <c r="AU391" s="81"/>
      <c r="AV391" s="81"/>
      <c r="AW391" s="81"/>
      <c r="AX391" s="81"/>
      <c r="AY391" s="81"/>
      <c r="AZ391" s="81"/>
      <c r="BA391" s="81"/>
      <c r="BB391" s="81"/>
      <c r="BC391" s="80" t="str">
        <f>REPLACE(INDEX(GroupVertices[Group],MATCH(Edges[[#This Row],[Vertex 1]],GroupVertices[Vertex],0)),1,1,"")</f>
        <v>7</v>
      </c>
      <c r="BD391" s="80" t="str">
        <f>REPLACE(INDEX(GroupVertices[Group],MATCH(Edges[[#This Row],[Vertex 2]],GroupVertices[Vertex],0)),1,1,"")</f>
        <v>1</v>
      </c>
    </row>
    <row r="392" spans="1:56" ht="15">
      <c r="A392" s="66" t="s">
        <v>400</v>
      </c>
      <c r="B392" s="66" t="s">
        <v>627</v>
      </c>
      <c r="C392" s="67"/>
      <c r="D392" s="68"/>
      <c r="E392" s="69"/>
      <c r="F392" s="70"/>
      <c r="G392" s="67"/>
      <c r="H392" s="71"/>
      <c r="I392" s="72"/>
      <c r="J392" s="72"/>
      <c r="K392" s="34" t="s">
        <v>65</v>
      </c>
      <c r="L392" s="79">
        <v>392</v>
      </c>
      <c r="M392" s="79"/>
      <c r="N392" s="74"/>
      <c r="O392" s="81" t="s">
        <v>670</v>
      </c>
      <c r="P392" s="83">
        <v>43661.770902777775</v>
      </c>
      <c r="Q392" s="81" t="s">
        <v>672</v>
      </c>
      <c r="R392" s="81"/>
      <c r="S392" s="81"/>
      <c r="T392" s="81" t="s">
        <v>820</v>
      </c>
      <c r="U392" s="81"/>
      <c r="V392" s="85" t="s">
        <v>1054</v>
      </c>
      <c r="W392" s="83">
        <v>43661.770902777775</v>
      </c>
      <c r="X392" s="87">
        <v>43661</v>
      </c>
      <c r="Y392" s="89" t="s">
        <v>1350</v>
      </c>
      <c r="Z392" s="85" t="s">
        <v>1783</v>
      </c>
      <c r="AA392" s="81"/>
      <c r="AB392" s="81"/>
      <c r="AC392" s="89" t="s">
        <v>2248</v>
      </c>
      <c r="AD392" s="81"/>
      <c r="AE392" s="81" t="b">
        <v>0</v>
      </c>
      <c r="AF392" s="81">
        <v>0</v>
      </c>
      <c r="AG392" s="89" t="s">
        <v>2530</v>
      </c>
      <c r="AH392" s="81" t="b">
        <v>0</v>
      </c>
      <c r="AI392" s="81" t="s">
        <v>2546</v>
      </c>
      <c r="AJ392" s="81"/>
      <c r="AK392" s="89" t="s">
        <v>2530</v>
      </c>
      <c r="AL392" s="81" t="b">
        <v>0</v>
      </c>
      <c r="AM392" s="81">
        <v>418</v>
      </c>
      <c r="AN392" s="89" t="s">
        <v>2487</v>
      </c>
      <c r="AO392" s="81" t="s">
        <v>2559</v>
      </c>
      <c r="AP392" s="81" t="b">
        <v>0</v>
      </c>
      <c r="AQ392" s="89" t="s">
        <v>2487</v>
      </c>
      <c r="AR392" s="81" t="s">
        <v>178</v>
      </c>
      <c r="AS392" s="81">
        <v>0</v>
      </c>
      <c r="AT392" s="81">
        <v>0</v>
      </c>
      <c r="AU392" s="81"/>
      <c r="AV392" s="81"/>
      <c r="AW392" s="81"/>
      <c r="AX392" s="81"/>
      <c r="AY392" s="81"/>
      <c r="AZ392" s="81"/>
      <c r="BA392" s="81"/>
      <c r="BB392" s="81"/>
      <c r="BC392" s="80" t="str">
        <f>REPLACE(INDEX(GroupVertices[Group],MATCH(Edges[[#This Row],[Vertex 1]],GroupVertices[Vertex],0)),1,1,"")</f>
        <v>7</v>
      </c>
      <c r="BD392" s="80" t="str">
        <f>REPLACE(INDEX(GroupVertices[Group],MATCH(Edges[[#This Row],[Vertex 2]],GroupVertices[Vertex],0)),1,1,"")</f>
        <v>7</v>
      </c>
    </row>
    <row r="393" spans="1:56" ht="15">
      <c r="A393" s="66" t="s">
        <v>401</v>
      </c>
      <c r="B393" s="66" t="s">
        <v>401</v>
      </c>
      <c r="C393" s="67"/>
      <c r="D393" s="68"/>
      <c r="E393" s="69"/>
      <c r="F393" s="70"/>
      <c r="G393" s="67"/>
      <c r="H393" s="71"/>
      <c r="I393" s="72"/>
      <c r="J393" s="72"/>
      <c r="K393" s="34" t="s">
        <v>65</v>
      </c>
      <c r="L393" s="79">
        <v>393</v>
      </c>
      <c r="M393" s="79"/>
      <c r="N393" s="74"/>
      <c r="O393" s="81" t="s">
        <v>178</v>
      </c>
      <c r="P393" s="83">
        <v>43661.76944444444</v>
      </c>
      <c r="Q393" s="81" t="s">
        <v>733</v>
      </c>
      <c r="R393" s="81"/>
      <c r="S393" s="81"/>
      <c r="T393" s="81" t="s">
        <v>820</v>
      </c>
      <c r="U393" s="85" t="s">
        <v>881</v>
      </c>
      <c r="V393" s="85" t="s">
        <v>881</v>
      </c>
      <c r="W393" s="83">
        <v>43661.76944444444</v>
      </c>
      <c r="X393" s="87">
        <v>43661</v>
      </c>
      <c r="Y393" s="89" t="s">
        <v>1351</v>
      </c>
      <c r="Z393" s="85" t="s">
        <v>1784</v>
      </c>
      <c r="AA393" s="81"/>
      <c r="AB393" s="81"/>
      <c r="AC393" s="89" t="s">
        <v>2249</v>
      </c>
      <c r="AD393" s="89" t="s">
        <v>2525</v>
      </c>
      <c r="AE393" s="81" t="b">
        <v>0</v>
      </c>
      <c r="AF393" s="81">
        <v>2</v>
      </c>
      <c r="AG393" s="89" t="s">
        <v>2538</v>
      </c>
      <c r="AH393" s="81" t="b">
        <v>0</v>
      </c>
      <c r="AI393" s="81" t="s">
        <v>2546</v>
      </c>
      <c r="AJ393" s="81"/>
      <c r="AK393" s="89" t="s">
        <v>2530</v>
      </c>
      <c r="AL393" s="81" t="b">
        <v>0</v>
      </c>
      <c r="AM393" s="81">
        <v>2</v>
      </c>
      <c r="AN393" s="89" t="s">
        <v>2530</v>
      </c>
      <c r="AO393" s="81" t="s">
        <v>2561</v>
      </c>
      <c r="AP393" s="81" t="b">
        <v>0</v>
      </c>
      <c r="AQ393" s="89" t="s">
        <v>2525</v>
      </c>
      <c r="AR393" s="81" t="s">
        <v>178</v>
      </c>
      <c r="AS393" s="81">
        <v>0</v>
      </c>
      <c r="AT393" s="81">
        <v>0</v>
      </c>
      <c r="AU393" s="81"/>
      <c r="AV393" s="81"/>
      <c r="AW393" s="81"/>
      <c r="AX393" s="81"/>
      <c r="AY393" s="81"/>
      <c r="AZ393" s="81"/>
      <c r="BA393" s="81"/>
      <c r="BB393" s="81"/>
      <c r="BC393" s="80" t="str">
        <f>REPLACE(INDEX(GroupVertices[Group],MATCH(Edges[[#This Row],[Vertex 1]],GroupVertices[Vertex],0)),1,1,"")</f>
        <v>24</v>
      </c>
      <c r="BD393" s="80" t="str">
        <f>REPLACE(INDEX(GroupVertices[Group],MATCH(Edges[[#This Row],[Vertex 2]],GroupVertices[Vertex],0)),1,1,"")</f>
        <v>24</v>
      </c>
    </row>
    <row r="394" spans="1:56" ht="15">
      <c r="A394" s="66" t="s">
        <v>402</v>
      </c>
      <c r="B394" s="66" t="s">
        <v>401</v>
      </c>
      <c r="C394" s="67"/>
      <c r="D394" s="68"/>
      <c r="E394" s="69"/>
      <c r="F394" s="70"/>
      <c r="G394" s="67"/>
      <c r="H394" s="71"/>
      <c r="I394" s="72"/>
      <c r="J394" s="72"/>
      <c r="K394" s="34" t="s">
        <v>65</v>
      </c>
      <c r="L394" s="79">
        <v>394</v>
      </c>
      <c r="M394" s="79"/>
      <c r="N394" s="74"/>
      <c r="O394" s="81" t="s">
        <v>669</v>
      </c>
      <c r="P394" s="83">
        <v>43661.77092592593</v>
      </c>
      <c r="Q394" s="81" t="s">
        <v>733</v>
      </c>
      <c r="R394" s="81"/>
      <c r="S394" s="81"/>
      <c r="T394" s="81"/>
      <c r="U394" s="81"/>
      <c r="V394" s="85" t="s">
        <v>1055</v>
      </c>
      <c r="W394" s="83">
        <v>43661.77092592593</v>
      </c>
      <c r="X394" s="87">
        <v>43661</v>
      </c>
      <c r="Y394" s="89" t="s">
        <v>1352</v>
      </c>
      <c r="Z394" s="85" t="s">
        <v>1785</v>
      </c>
      <c r="AA394" s="81"/>
      <c r="AB394" s="81"/>
      <c r="AC394" s="89" t="s">
        <v>2250</v>
      </c>
      <c r="AD394" s="81"/>
      <c r="AE394" s="81" t="b">
        <v>0</v>
      </c>
      <c r="AF394" s="81">
        <v>0</v>
      </c>
      <c r="AG394" s="89" t="s">
        <v>2530</v>
      </c>
      <c r="AH394" s="81" t="b">
        <v>0</v>
      </c>
      <c r="AI394" s="81" t="s">
        <v>2546</v>
      </c>
      <c r="AJ394" s="81"/>
      <c r="AK394" s="89" t="s">
        <v>2530</v>
      </c>
      <c r="AL394" s="81" t="b">
        <v>0</v>
      </c>
      <c r="AM394" s="81">
        <v>2</v>
      </c>
      <c r="AN394" s="89" t="s">
        <v>2249</v>
      </c>
      <c r="AO394" s="81" t="s">
        <v>2559</v>
      </c>
      <c r="AP394" s="81" t="b">
        <v>0</v>
      </c>
      <c r="AQ394" s="89" t="s">
        <v>2249</v>
      </c>
      <c r="AR394" s="81" t="s">
        <v>178</v>
      </c>
      <c r="AS394" s="81">
        <v>0</v>
      </c>
      <c r="AT394" s="81">
        <v>0</v>
      </c>
      <c r="AU394" s="81"/>
      <c r="AV394" s="81"/>
      <c r="AW394" s="81"/>
      <c r="AX394" s="81"/>
      <c r="AY394" s="81"/>
      <c r="AZ394" s="81"/>
      <c r="BA394" s="81"/>
      <c r="BB394" s="81"/>
      <c r="BC394" s="80" t="str">
        <f>REPLACE(INDEX(GroupVertices[Group],MATCH(Edges[[#This Row],[Vertex 1]],GroupVertices[Vertex],0)),1,1,"")</f>
        <v>24</v>
      </c>
      <c r="BD394" s="80" t="str">
        <f>REPLACE(INDEX(GroupVertices[Group],MATCH(Edges[[#This Row],[Vertex 2]],GroupVertices[Vertex],0)),1,1,"")</f>
        <v>24</v>
      </c>
    </row>
    <row r="395" spans="1:56" ht="15">
      <c r="A395" s="66" t="s">
        <v>403</v>
      </c>
      <c r="B395" s="66" t="s">
        <v>403</v>
      </c>
      <c r="C395" s="67"/>
      <c r="D395" s="68"/>
      <c r="E395" s="69"/>
      <c r="F395" s="70"/>
      <c r="G395" s="67"/>
      <c r="H395" s="71"/>
      <c r="I395" s="72"/>
      <c r="J395" s="72"/>
      <c r="K395" s="34" t="s">
        <v>65</v>
      </c>
      <c r="L395" s="79">
        <v>395</v>
      </c>
      <c r="M395" s="79"/>
      <c r="N395" s="74"/>
      <c r="O395" s="81" t="s">
        <v>178</v>
      </c>
      <c r="P395" s="83">
        <v>43661.76053240741</v>
      </c>
      <c r="Q395" s="81" t="s">
        <v>735</v>
      </c>
      <c r="R395" s="85" t="s">
        <v>5500</v>
      </c>
      <c r="S395" s="81" t="s">
        <v>5519</v>
      </c>
      <c r="T395" s="81" t="s">
        <v>822</v>
      </c>
      <c r="U395" s="85" t="s">
        <v>882</v>
      </c>
      <c r="V395" s="85" t="s">
        <v>882</v>
      </c>
      <c r="W395" s="83">
        <v>43661.76053240741</v>
      </c>
      <c r="X395" s="87">
        <v>43661</v>
      </c>
      <c r="Y395" s="89" t="s">
        <v>1353</v>
      </c>
      <c r="Z395" s="85" t="s">
        <v>1786</v>
      </c>
      <c r="AA395" s="81"/>
      <c r="AB395" s="81"/>
      <c r="AC395" s="89" t="s">
        <v>2252</v>
      </c>
      <c r="AD395" s="81"/>
      <c r="AE395" s="81" t="b">
        <v>0</v>
      </c>
      <c r="AF395" s="81">
        <v>0</v>
      </c>
      <c r="AG395" s="89" t="s">
        <v>2530</v>
      </c>
      <c r="AH395" s="81" t="b">
        <v>0</v>
      </c>
      <c r="AI395" s="81" t="s">
        <v>2546</v>
      </c>
      <c r="AJ395" s="81"/>
      <c r="AK395" s="89" t="s">
        <v>2530</v>
      </c>
      <c r="AL395" s="81" t="b">
        <v>0</v>
      </c>
      <c r="AM395" s="81">
        <v>0</v>
      </c>
      <c r="AN395" s="89" t="s">
        <v>2530</v>
      </c>
      <c r="AO395" s="81" t="s">
        <v>2569</v>
      </c>
      <c r="AP395" s="81" t="b">
        <v>0</v>
      </c>
      <c r="AQ395" s="89" t="s">
        <v>2252</v>
      </c>
      <c r="AR395" s="81" t="s">
        <v>178</v>
      </c>
      <c r="AS395" s="81">
        <v>0</v>
      </c>
      <c r="AT395" s="81">
        <v>0</v>
      </c>
      <c r="AU395" s="81"/>
      <c r="AV395" s="81"/>
      <c r="AW395" s="81"/>
      <c r="AX395" s="81"/>
      <c r="AY395" s="81"/>
      <c r="AZ395" s="81"/>
      <c r="BA395" s="81"/>
      <c r="BB395" s="81"/>
      <c r="BC395" s="80" t="str">
        <f>REPLACE(INDEX(GroupVertices[Group],MATCH(Edges[[#This Row],[Vertex 1]],GroupVertices[Vertex],0)),1,1,"")</f>
        <v>6</v>
      </c>
      <c r="BD395" s="80" t="str">
        <f>REPLACE(INDEX(GroupVertices[Group],MATCH(Edges[[#This Row],[Vertex 2]],GroupVertices[Vertex],0)),1,1,"")</f>
        <v>6</v>
      </c>
    </row>
    <row r="396" spans="1:56" ht="15">
      <c r="A396" s="66" t="s">
        <v>403</v>
      </c>
      <c r="B396" s="66" t="s">
        <v>403</v>
      </c>
      <c r="C396" s="67"/>
      <c r="D396" s="68"/>
      <c r="E396" s="69"/>
      <c r="F396" s="70"/>
      <c r="G396" s="67"/>
      <c r="H396" s="71"/>
      <c r="I396" s="72"/>
      <c r="J396" s="72"/>
      <c r="K396" s="34" t="s">
        <v>65</v>
      </c>
      <c r="L396" s="79">
        <v>396</v>
      </c>
      <c r="M396" s="79"/>
      <c r="N396" s="74"/>
      <c r="O396" s="81" t="s">
        <v>178</v>
      </c>
      <c r="P396" s="83">
        <v>43661.770949074074</v>
      </c>
      <c r="Q396" s="81" t="s">
        <v>736</v>
      </c>
      <c r="R396" s="85" t="s">
        <v>5501</v>
      </c>
      <c r="S396" s="81" t="s">
        <v>5519</v>
      </c>
      <c r="T396" s="81" t="s">
        <v>843</v>
      </c>
      <c r="U396" s="85" t="s">
        <v>883</v>
      </c>
      <c r="V396" s="85" t="s">
        <v>883</v>
      </c>
      <c r="W396" s="83">
        <v>43661.770949074074</v>
      </c>
      <c r="X396" s="87">
        <v>43661</v>
      </c>
      <c r="Y396" s="89" t="s">
        <v>1354</v>
      </c>
      <c r="Z396" s="85" t="s">
        <v>1787</v>
      </c>
      <c r="AA396" s="81"/>
      <c r="AB396" s="81"/>
      <c r="AC396" s="89" t="s">
        <v>2253</v>
      </c>
      <c r="AD396" s="81"/>
      <c r="AE396" s="81" t="b">
        <v>0</v>
      </c>
      <c r="AF396" s="81">
        <v>1</v>
      </c>
      <c r="AG396" s="89" t="s">
        <v>2530</v>
      </c>
      <c r="AH396" s="81" t="b">
        <v>0</v>
      </c>
      <c r="AI396" s="81" t="s">
        <v>2546</v>
      </c>
      <c r="AJ396" s="81"/>
      <c r="AK396" s="89" t="s">
        <v>2530</v>
      </c>
      <c r="AL396" s="81" t="b">
        <v>0</v>
      </c>
      <c r="AM396" s="81">
        <v>0</v>
      </c>
      <c r="AN396" s="89" t="s">
        <v>2530</v>
      </c>
      <c r="AO396" s="81" t="s">
        <v>2569</v>
      </c>
      <c r="AP396" s="81" t="b">
        <v>0</v>
      </c>
      <c r="AQ396" s="89" t="s">
        <v>2253</v>
      </c>
      <c r="AR396" s="81" t="s">
        <v>178</v>
      </c>
      <c r="AS396" s="81">
        <v>0</v>
      </c>
      <c r="AT396" s="81">
        <v>0</v>
      </c>
      <c r="AU396" s="81"/>
      <c r="AV396" s="81"/>
      <c r="AW396" s="81"/>
      <c r="AX396" s="81"/>
      <c r="AY396" s="81"/>
      <c r="AZ396" s="81"/>
      <c r="BA396" s="81"/>
      <c r="BB396" s="81"/>
      <c r="BC396" s="80" t="str">
        <f>REPLACE(INDEX(GroupVertices[Group],MATCH(Edges[[#This Row],[Vertex 1]],GroupVertices[Vertex],0)),1,1,"")</f>
        <v>6</v>
      </c>
      <c r="BD396" s="80" t="str">
        <f>REPLACE(INDEX(GroupVertices[Group],MATCH(Edges[[#This Row],[Vertex 2]],GroupVertices[Vertex],0)),1,1,"")</f>
        <v>6</v>
      </c>
    </row>
    <row r="397" spans="1:56" ht="15">
      <c r="A397" s="66" t="s">
        <v>404</v>
      </c>
      <c r="B397" s="66" t="s">
        <v>594</v>
      </c>
      <c r="C397" s="67"/>
      <c r="D397" s="68"/>
      <c r="E397" s="69"/>
      <c r="F397" s="70"/>
      <c r="G397" s="67"/>
      <c r="H397" s="71"/>
      <c r="I397" s="72"/>
      <c r="J397" s="72"/>
      <c r="K397" s="34" t="s">
        <v>65</v>
      </c>
      <c r="L397" s="79">
        <v>397</v>
      </c>
      <c r="M397" s="79"/>
      <c r="N397" s="74"/>
      <c r="O397" s="81" t="s">
        <v>669</v>
      </c>
      <c r="P397" s="83">
        <v>43661.7709837963</v>
      </c>
      <c r="Q397" s="81" t="s">
        <v>724</v>
      </c>
      <c r="R397" s="81"/>
      <c r="S397" s="81"/>
      <c r="T397" s="81" t="s">
        <v>820</v>
      </c>
      <c r="U397" s="85" t="s">
        <v>879</v>
      </c>
      <c r="V397" s="85" t="s">
        <v>879</v>
      </c>
      <c r="W397" s="83">
        <v>43661.7709837963</v>
      </c>
      <c r="X397" s="87">
        <v>43661</v>
      </c>
      <c r="Y397" s="89" t="s">
        <v>1355</v>
      </c>
      <c r="Z397" s="85" t="s">
        <v>1788</v>
      </c>
      <c r="AA397" s="81"/>
      <c r="AB397" s="81"/>
      <c r="AC397" s="89" t="s">
        <v>2254</v>
      </c>
      <c r="AD397" s="81"/>
      <c r="AE397" s="81" t="b">
        <v>0</v>
      </c>
      <c r="AF397" s="81">
        <v>0</v>
      </c>
      <c r="AG397" s="89" t="s">
        <v>2530</v>
      </c>
      <c r="AH397" s="81" t="b">
        <v>0</v>
      </c>
      <c r="AI397" s="81" t="s">
        <v>2546</v>
      </c>
      <c r="AJ397" s="81"/>
      <c r="AK397" s="89" t="s">
        <v>2530</v>
      </c>
      <c r="AL397" s="81" t="b">
        <v>0</v>
      </c>
      <c r="AM397" s="81">
        <v>103</v>
      </c>
      <c r="AN397" s="89" t="s">
        <v>2512</v>
      </c>
      <c r="AO397" s="81" t="s">
        <v>2559</v>
      </c>
      <c r="AP397" s="81" t="b">
        <v>0</v>
      </c>
      <c r="AQ397" s="89" t="s">
        <v>2512</v>
      </c>
      <c r="AR397" s="81" t="s">
        <v>178</v>
      </c>
      <c r="AS397" s="81">
        <v>0</v>
      </c>
      <c r="AT397" s="81">
        <v>0</v>
      </c>
      <c r="AU397" s="81"/>
      <c r="AV397" s="81"/>
      <c r="AW397" s="81"/>
      <c r="AX397" s="81"/>
      <c r="AY397" s="81"/>
      <c r="AZ397" s="81"/>
      <c r="BA397" s="81"/>
      <c r="BB397" s="81"/>
      <c r="BC397" s="80" t="str">
        <f>REPLACE(INDEX(GroupVertices[Group],MATCH(Edges[[#This Row],[Vertex 1]],GroupVertices[Vertex],0)),1,1,"")</f>
        <v>2</v>
      </c>
      <c r="BD397" s="80" t="str">
        <f>REPLACE(INDEX(GroupVertices[Group],MATCH(Edges[[#This Row],[Vertex 2]],GroupVertices[Vertex],0)),1,1,"")</f>
        <v>2</v>
      </c>
    </row>
    <row r="398" spans="1:56" ht="15">
      <c r="A398" s="66" t="s">
        <v>404</v>
      </c>
      <c r="B398" s="66" t="s">
        <v>622</v>
      </c>
      <c r="C398" s="67"/>
      <c r="D398" s="68"/>
      <c r="E398" s="69"/>
      <c r="F398" s="70"/>
      <c r="G398" s="67"/>
      <c r="H398" s="71"/>
      <c r="I398" s="72"/>
      <c r="J398" s="72"/>
      <c r="K398" s="34" t="s">
        <v>65</v>
      </c>
      <c r="L398" s="79">
        <v>398</v>
      </c>
      <c r="M398" s="79"/>
      <c r="N398" s="74"/>
      <c r="O398" s="81" t="s">
        <v>670</v>
      </c>
      <c r="P398" s="83">
        <v>43661.7709837963</v>
      </c>
      <c r="Q398" s="81" t="s">
        <v>724</v>
      </c>
      <c r="R398" s="81"/>
      <c r="S398" s="81"/>
      <c r="T398" s="81" t="s">
        <v>820</v>
      </c>
      <c r="U398" s="85" t="s">
        <v>879</v>
      </c>
      <c r="V398" s="85" t="s">
        <v>879</v>
      </c>
      <c r="W398" s="83">
        <v>43661.7709837963</v>
      </c>
      <c r="X398" s="87">
        <v>43661</v>
      </c>
      <c r="Y398" s="89" t="s">
        <v>1355</v>
      </c>
      <c r="Z398" s="85" t="s">
        <v>1788</v>
      </c>
      <c r="AA398" s="81"/>
      <c r="AB398" s="81"/>
      <c r="AC398" s="89" t="s">
        <v>2254</v>
      </c>
      <c r="AD398" s="81"/>
      <c r="AE398" s="81" t="b">
        <v>0</v>
      </c>
      <c r="AF398" s="81">
        <v>0</v>
      </c>
      <c r="AG398" s="89" t="s">
        <v>2530</v>
      </c>
      <c r="AH398" s="81" t="b">
        <v>0</v>
      </c>
      <c r="AI398" s="81" t="s">
        <v>2546</v>
      </c>
      <c r="AJ398" s="81"/>
      <c r="AK398" s="89" t="s">
        <v>2530</v>
      </c>
      <c r="AL398" s="81" t="b">
        <v>0</v>
      </c>
      <c r="AM398" s="81">
        <v>103</v>
      </c>
      <c r="AN398" s="89" t="s">
        <v>2512</v>
      </c>
      <c r="AO398" s="81" t="s">
        <v>2559</v>
      </c>
      <c r="AP398" s="81" t="b">
        <v>0</v>
      </c>
      <c r="AQ398" s="89" t="s">
        <v>2512</v>
      </c>
      <c r="AR398" s="81" t="s">
        <v>178</v>
      </c>
      <c r="AS398" s="81">
        <v>0</v>
      </c>
      <c r="AT398" s="81">
        <v>0</v>
      </c>
      <c r="AU398" s="81"/>
      <c r="AV398" s="81"/>
      <c r="AW398" s="81"/>
      <c r="AX398" s="81"/>
      <c r="AY398" s="81"/>
      <c r="AZ398" s="81"/>
      <c r="BA398" s="81"/>
      <c r="BB398" s="81"/>
      <c r="BC398" s="80" t="str">
        <f>REPLACE(INDEX(GroupVertices[Group],MATCH(Edges[[#This Row],[Vertex 1]],GroupVertices[Vertex],0)),1,1,"")</f>
        <v>2</v>
      </c>
      <c r="BD398" s="80" t="str">
        <f>REPLACE(INDEX(GroupVertices[Group],MATCH(Edges[[#This Row],[Vertex 2]],GroupVertices[Vertex],0)),1,1,"")</f>
        <v>2</v>
      </c>
    </row>
    <row r="399" spans="1:56" ht="15">
      <c r="A399" s="66" t="s">
        <v>404</v>
      </c>
      <c r="B399" s="66" t="s">
        <v>647</v>
      </c>
      <c r="C399" s="67"/>
      <c r="D399" s="68"/>
      <c r="E399" s="69"/>
      <c r="F399" s="70"/>
      <c r="G399" s="67"/>
      <c r="H399" s="71"/>
      <c r="I399" s="72"/>
      <c r="J399" s="72"/>
      <c r="K399" s="34" t="s">
        <v>65</v>
      </c>
      <c r="L399" s="79">
        <v>399</v>
      </c>
      <c r="M399" s="79"/>
      <c r="N399" s="74"/>
      <c r="O399" s="81" t="s">
        <v>670</v>
      </c>
      <c r="P399" s="83">
        <v>43661.7709837963</v>
      </c>
      <c r="Q399" s="81" t="s">
        <v>724</v>
      </c>
      <c r="R399" s="81"/>
      <c r="S399" s="81"/>
      <c r="T399" s="81" t="s">
        <v>820</v>
      </c>
      <c r="U399" s="85" t="s">
        <v>879</v>
      </c>
      <c r="V399" s="85" t="s">
        <v>879</v>
      </c>
      <c r="W399" s="83">
        <v>43661.7709837963</v>
      </c>
      <c r="X399" s="87">
        <v>43661</v>
      </c>
      <c r="Y399" s="89" t="s">
        <v>1355</v>
      </c>
      <c r="Z399" s="85" t="s">
        <v>1788</v>
      </c>
      <c r="AA399" s="81"/>
      <c r="AB399" s="81"/>
      <c r="AC399" s="89" t="s">
        <v>2254</v>
      </c>
      <c r="AD399" s="81"/>
      <c r="AE399" s="81" t="b">
        <v>0</v>
      </c>
      <c r="AF399" s="81">
        <v>0</v>
      </c>
      <c r="AG399" s="89" t="s">
        <v>2530</v>
      </c>
      <c r="AH399" s="81" t="b">
        <v>0</v>
      </c>
      <c r="AI399" s="81" t="s">
        <v>2546</v>
      </c>
      <c r="AJ399" s="81"/>
      <c r="AK399" s="89" t="s">
        <v>2530</v>
      </c>
      <c r="AL399" s="81" t="b">
        <v>0</v>
      </c>
      <c r="AM399" s="81">
        <v>103</v>
      </c>
      <c r="AN399" s="89" t="s">
        <v>2512</v>
      </c>
      <c r="AO399" s="81" t="s">
        <v>2559</v>
      </c>
      <c r="AP399" s="81" t="b">
        <v>0</v>
      </c>
      <c r="AQ399" s="89" t="s">
        <v>2512</v>
      </c>
      <c r="AR399" s="81" t="s">
        <v>178</v>
      </c>
      <c r="AS399" s="81">
        <v>0</v>
      </c>
      <c r="AT399" s="81">
        <v>0</v>
      </c>
      <c r="AU399" s="81"/>
      <c r="AV399" s="81"/>
      <c r="AW399" s="81"/>
      <c r="AX399" s="81"/>
      <c r="AY399" s="81"/>
      <c r="AZ399" s="81"/>
      <c r="BA399" s="81"/>
      <c r="BB399" s="81"/>
      <c r="BC399" s="80" t="str">
        <f>REPLACE(INDEX(GroupVertices[Group],MATCH(Edges[[#This Row],[Vertex 1]],GroupVertices[Vertex],0)),1,1,"")</f>
        <v>2</v>
      </c>
      <c r="BD399" s="80" t="str">
        <f>REPLACE(INDEX(GroupVertices[Group],MATCH(Edges[[#This Row],[Vertex 2]],GroupVertices[Vertex],0)),1,1,"")</f>
        <v>2</v>
      </c>
    </row>
    <row r="400" spans="1:56" ht="15">
      <c r="A400" s="66" t="s">
        <v>405</v>
      </c>
      <c r="B400" s="66" t="s">
        <v>594</v>
      </c>
      <c r="C400" s="67"/>
      <c r="D400" s="68"/>
      <c r="E400" s="69"/>
      <c r="F400" s="70"/>
      <c r="G400" s="67"/>
      <c r="H400" s="71"/>
      <c r="I400" s="72"/>
      <c r="J400" s="72"/>
      <c r="K400" s="34" t="s">
        <v>65</v>
      </c>
      <c r="L400" s="79">
        <v>400</v>
      </c>
      <c r="M400" s="79"/>
      <c r="N400" s="74"/>
      <c r="O400" s="81" t="s">
        <v>669</v>
      </c>
      <c r="P400" s="83">
        <v>43661.771006944444</v>
      </c>
      <c r="Q400" s="81" t="s">
        <v>724</v>
      </c>
      <c r="R400" s="81"/>
      <c r="S400" s="81"/>
      <c r="T400" s="81" t="s">
        <v>820</v>
      </c>
      <c r="U400" s="85" t="s">
        <v>879</v>
      </c>
      <c r="V400" s="85" t="s">
        <v>879</v>
      </c>
      <c r="W400" s="83">
        <v>43661.771006944444</v>
      </c>
      <c r="X400" s="87">
        <v>43661</v>
      </c>
      <c r="Y400" s="89" t="s">
        <v>1356</v>
      </c>
      <c r="Z400" s="85" t="s">
        <v>1789</v>
      </c>
      <c r="AA400" s="81"/>
      <c r="AB400" s="81"/>
      <c r="AC400" s="89" t="s">
        <v>2255</v>
      </c>
      <c r="AD400" s="81"/>
      <c r="AE400" s="81" t="b">
        <v>0</v>
      </c>
      <c r="AF400" s="81">
        <v>0</v>
      </c>
      <c r="AG400" s="89" t="s">
        <v>2530</v>
      </c>
      <c r="AH400" s="81" t="b">
        <v>0</v>
      </c>
      <c r="AI400" s="81" t="s">
        <v>2546</v>
      </c>
      <c r="AJ400" s="81"/>
      <c r="AK400" s="89" t="s">
        <v>2530</v>
      </c>
      <c r="AL400" s="81" t="b">
        <v>0</v>
      </c>
      <c r="AM400" s="81">
        <v>103</v>
      </c>
      <c r="AN400" s="89" t="s">
        <v>2512</v>
      </c>
      <c r="AO400" s="81" t="s">
        <v>2559</v>
      </c>
      <c r="AP400" s="81" t="b">
        <v>0</v>
      </c>
      <c r="AQ400" s="89" t="s">
        <v>2512</v>
      </c>
      <c r="AR400" s="81" t="s">
        <v>178</v>
      </c>
      <c r="AS400" s="81">
        <v>0</v>
      </c>
      <c r="AT400" s="81">
        <v>0</v>
      </c>
      <c r="AU400" s="81"/>
      <c r="AV400" s="81"/>
      <c r="AW400" s="81"/>
      <c r="AX400" s="81"/>
      <c r="AY400" s="81"/>
      <c r="AZ400" s="81"/>
      <c r="BA400" s="81"/>
      <c r="BB400" s="81"/>
      <c r="BC400" s="80" t="str">
        <f>REPLACE(INDEX(GroupVertices[Group],MATCH(Edges[[#This Row],[Vertex 1]],GroupVertices[Vertex],0)),1,1,"")</f>
        <v>2</v>
      </c>
      <c r="BD400" s="80" t="str">
        <f>REPLACE(INDEX(GroupVertices[Group],MATCH(Edges[[#This Row],[Vertex 2]],GroupVertices[Vertex],0)),1,1,"")</f>
        <v>2</v>
      </c>
    </row>
    <row r="401" spans="1:56" ht="15">
      <c r="A401" s="66" t="s">
        <v>405</v>
      </c>
      <c r="B401" s="66" t="s">
        <v>622</v>
      </c>
      <c r="C401" s="67"/>
      <c r="D401" s="68"/>
      <c r="E401" s="69"/>
      <c r="F401" s="70"/>
      <c r="G401" s="67"/>
      <c r="H401" s="71"/>
      <c r="I401" s="72"/>
      <c r="J401" s="72"/>
      <c r="K401" s="34" t="s">
        <v>65</v>
      </c>
      <c r="L401" s="79">
        <v>401</v>
      </c>
      <c r="M401" s="79"/>
      <c r="N401" s="74"/>
      <c r="O401" s="81" t="s">
        <v>670</v>
      </c>
      <c r="P401" s="83">
        <v>43661.771006944444</v>
      </c>
      <c r="Q401" s="81" t="s">
        <v>724</v>
      </c>
      <c r="R401" s="81"/>
      <c r="S401" s="81"/>
      <c r="T401" s="81" t="s">
        <v>820</v>
      </c>
      <c r="U401" s="85" t="s">
        <v>879</v>
      </c>
      <c r="V401" s="85" t="s">
        <v>879</v>
      </c>
      <c r="W401" s="83">
        <v>43661.771006944444</v>
      </c>
      <c r="X401" s="87">
        <v>43661</v>
      </c>
      <c r="Y401" s="89" t="s">
        <v>1356</v>
      </c>
      <c r="Z401" s="85" t="s">
        <v>1789</v>
      </c>
      <c r="AA401" s="81"/>
      <c r="AB401" s="81"/>
      <c r="AC401" s="89" t="s">
        <v>2255</v>
      </c>
      <c r="AD401" s="81"/>
      <c r="AE401" s="81" t="b">
        <v>0</v>
      </c>
      <c r="AF401" s="81">
        <v>0</v>
      </c>
      <c r="AG401" s="89" t="s">
        <v>2530</v>
      </c>
      <c r="AH401" s="81" t="b">
        <v>0</v>
      </c>
      <c r="AI401" s="81" t="s">
        <v>2546</v>
      </c>
      <c r="AJ401" s="81"/>
      <c r="AK401" s="89" t="s">
        <v>2530</v>
      </c>
      <c r="AL401" s="81" t="b">
        <v>0</v>
      </c>
      <c r="AM401" s="81">
        <v>103</v>
      </c>
      <c r="AN401" s="89" t="s">
        <v>2512</v>
      </c>
      <c r="AO401" s="81" t="s">
        <v>2559</v>
      </c>
      <c r="AP401" s="81" t="b">
        <v>0</v>
      </c>
      <c r="AQ401" s="89" t="s">
        <v>2512</v>
      </c>
      <c r="AR401" s="81" t="s">
        <v>178</v>
      </c>
      <c r="AS401" s="81">
        <v>0</v>
      </c>
      <c r="AT401" s="81">
        <v>0</v>
      </c>
      <c r="AU401" s="81"/>
      <c r="AV401" s="81"/>
      <c r="AW401" s="81"/>
      <c r="AX401" s="81"/>
      <c r="AY401" s="81"/>
      <c r="AZ401" s="81"/>
      <c r="BA401" s="81"/>
      <c r="BB401" s="81"/>
      <c r="BC401" s="80" t="str">
        <f>REPLACE(INDEX(GroupVertices[Group],MATCH(Edges[[#This Row],[Vertex 1]],GroupVertices[Vertex],0)),1,1,"")</f>
        <v>2</v>
      </c>
      <c r="BD401" s="80" t="str">
        <f>REPLACE(INDEX(GroupVertices[Group],MATCH(Edges[[#This Row],[Vertex 2]],GroupVertices[Vertex],0)),1,1,"")</f>
        <v>2</v>
      </c>
    </row>
    <row r="402" spans="1:56" ht="15">
      <c r="A402" s="66" t="s">
        <v>405</v>
      </c>
      <c r="B402" s="66" t="s">
        <v>647</v>
      </c>
      <c r="C402" s="67"/>
      <c r="D402" s="68"/>
      <c r="E402" s="69"/>
      <c r="F402" s="70"/>
      <c r="G402" s="67"/>
      <c r="H402" s="71"/>
      <c r="I402" s="72"/>
      <c r="J402" s="72"/>
      <c r="K402" s="34" t="s">
        <v>65</v>
      </c>
      <c r="L402" s="79">
        <v>402</v>
      </c>
      <c r="M402" s="79"/>
      <c r="N402" s="74"/>
      <c r="O402" s="81" t="s">
        <v>670</v>
      </c>
      <c r="P402" s="83">
        <v>43661.771006944444</v>
      </c>
      <c r="Q402" s="81" t="s">
        <v>724</v>
      </c>
      <c r="R402" s="81"/>
      <c r="S402" s="81"/>
      <c r="T402" s="81" t="s">
        <v>820</v>
      </c>
      <c r="U402" s="85" t="s">
        <v>879</v>
      </c>
      <c r="V402" s="85" t="s">
        <v>879</v>
      </c>
      <c r="W402" s="83">
        <v>43661.771006944444</v>
      </c>
      <c r="X402" s="87">
        <v>43661</v>
      </c>
      <c r="Y402" s="89" t="s">
        <v>1356</v>
      </c>
      <c r="Z402" s="85" t="s">
        <v>1789</v>
      </c>
      <c r="AA402" s="81"/>
      <c r="AB402" s="81"/>
      <c r="AC402" s="89" t="s">
        <v>2255</v>
      </c>
      <c r="AD402" s="81"/>
      <c r="AE402" s="81" t="b">
        <v>0</v>
      </c>
      <c r="AF402" s="81">
        <v>0</v>
      </c>
      <c r="AG402" s="89" t="s">
        <v>2530</v>
      </c>
      <c r="AH402" s="81" t="b">
        <v>0</v>
      </c>
      <c r="AI402" s="81" t="s">
        <v>2546</v>
      </c>
      <c r="AJ402" s="81"/>
      <c r="AK402" s="89" t="s">
        <v>2530</v>
      </c>
      <c r="AL402" s="81" t="b">
        <v>0</v>
      </c>
      <c r="AM402" s="81">
        <v>103</v>
      </c>
      <c r="AN402" s="89" t="s">
        <v>2512</v>
      </c>
      <c r="AO402" s="81" t="s">
        <v>2559</v>
      </c>
      <c r="AP402" s="81" t="b">
        <v>0</v>
      </c>
      <c r="AQ402" s="89" t="s">
        <v>2512</v>
      </c>
      <c r="AR402" s="81" t="s">
        <v>178</v>
      </c>
      <c r="AS402" s="81">
        <v>0</v>
      </c>
      <c r="AT402" s="81">
        <v>0</v>
      </c>
      <c r="AU402" s="81"/>
      <c r="AV402" s="81"/>
      <c r="AW402" s="81"/>
      <c r="AX402" s="81"/>
      <c r="AY402" s="81"/>
      <c r="AZ402" s="81"/>
      <c r="BA402" s="81"/>
      <c r="BB402" s="81"/>
      <c r="BC402" s="80" t="str">
        <f>REPLACE(INDEX(GroupVertices[Group],MATCH(Edges[[#This Row],[Vertex 1]],GroupVertices[Vertex],0)),1,1,"")</f>
        <v>2</v>
      </c>
      <c r="BD402" s="80" t="str">
        <f>REPLACE(INDEX(GroupVertices[Group],MATCH(Edges[[#This Row],[Vertex 2]],GroupVertices[Vertex],0)),1,1,"")</f>
        <v>2</v>
      </c>
    </row>
    <row r="403" spans="1:56" ht="15">
      <c r="A403" s="66" t="s">
        <v>406</v>
      </c>
      <c r="B403" s="66" t="s">
        <v>571</v>
      </c>
      <c r="C403" s="67"/>
      <c r="D403" s="68"/>
      <c r="E403" s="69"/>
      <c r="F403" s="70"/>
      <c r="G403" s="67"/>
      <c r="H403" s="71"/>
      <c r="I403" s="72"/>
      <c r="J403" s="72"/>
      <c r="K403" s="34" t="s">
        <v>65</v>
      </c>
      <c r="L403" s="79">
        <v>403</v>
      </c>
      <c r="M403" s="79"/>
      <c r="N403" s="74"/>
      <c r="O403" s="81" t="s">
        <v>669</v>
      </c>
      <c r="P403" s="83">
        <v>43661.770891203705</v>
      </c>
      <c r="Q403" s="81" t="s">
        <v>737</v>
      </c>
      <c r="R403" s="81"/>
      <c r="S403" s="81"/>
      <c r="T403" s="81" t="s">
        <v>820</v>
      </c>
      <c r="U403" s="81"/>
      <c r="V403" s="85" t="s">
        <v>1056</v>
      </c>
      <c r="W403" s="83">
        <v>43661.770891203705</v>
      </c>
      <c r="X403" s="87">
        <v>43661</v>
      </c>
      <c r="Y403" s="89" t="s">
        <v>1357</v>
      </c>
      <c r="Z403" s="85" t="s">
        <v>1790</v>
      </c>
      <c r="AA403" s="81"/>
      <c r="AB403" s="81"/>
      <c r="AC403" s="89" t="s">
        <v>2256</v>
      </c>
      <c r="AD403" s="81"/>
      <c r="AE403" s="81" t="b">
        <v>0</v>
      </c>
      <c r="AF403" s="81">
        <v>0</v>
      </c>
      <c r="AG403" s="89" t="s">
        <v>2530</v>
      </c>
      <c r="AH403" s="81" t="b">
        <v>0</v>
      </c>
      <c r="AI403" s="81" t="s">
        <v>2546</v>
      </c>
      <c r="AJ403" s="81"/>
      <c r="AK403" s="89" t="s">
        <v>2530</v>
      </c>
      <c r="AL403" s="81" t="b">
        <v>0</v>
      </c>
      <c r="AM403" s="81">
        <v>6</v>
      </c>
      <c r="AN403" s="89" t="s">
        <v>2434</v>
      </c>
      <c r="AO403" s="81" t="s">
        <v>2559</v>
      </c>
      <c r="AP403" s="81" t="b">
        <v>0</v>
      </c>
      <c r="AQ403" s="89" t="s">
        <v>2434</v>
      </c>
      <c r="AR403" s="81" t="s">
        <v>178</v>
      </c>
      <c r="AS403" s="81">
        <v>0</v>
      </c>
      <c r="AT403" s="81">
        <v>0</v>
      </c>
      <c r="AU403" s="81"/>
      <c r="AV403" s="81"/>
      <c r="AW403" s="81"/>
      <c r="AX403" s="81"/>
      <c r="AY403" s="81"/>
      <c r="AZ403" s="81"/>
      <c r="BA403" s="81"/>
      <c r="BB403" s="81"/>
      <c r="BC403" s="80" t="str">
        <f>REPLACE(INDEX(GroupVertices[Group],MATCH(Edges[[#This Row],[Vertex 1]],GroupVertices[Vertex],0)),1,1,"")</f>
        <v>5</v>
      </c>
      <c r="BD403" s="80" t="str">
        <f>REPLACE(INDEX(GroupVertices[Group],MATCH(Edges[[#This Row],[Vertex 2]],GroupVertices[Vertex],0)),1,1,"")</f>
        <v>5</v>
      </c>
    </row>
    <row r="404" spans="1:56" ht="15">
      <c r="A404" s="66" t="s">
        <v>406</v>
      </c>
      <c r="B404" s="66" t="s">
        <v>571</v>
      </c>
      <c r="C404" s="67"/>
      <c r="D404" s="68"/>
      <c r="E404" s="69"/>
      <c r="F404" s="70"/>
      <c r="G404" s="67"/>
      <c r="H404" s="71"/>
      <c r="I404" s="72"/>
      <c r="J404" s="72"/>
      <c r="K404" s="34" t="s">
        <v>65</v>
      </c>
      <c r="L404" s="79">
        <v>404</v>
      </c>
      <c r="M404" s="79"/>
      <c r="N404" s="74"/>
      <c r="O404" s="81" t="s">
        <v>669</v>
      </c>
      <c r="P404" s="83">
        <v>43661.77103009259</v>
      </c>
      <c r="Q404" s="81" t="s">
        <v>738</v>
      </c>
      <c r="R404" s="81"/>
      <c r="S404" s="81"/>
      <c r="T404" s="81" t="s">
        <v>820</v>
      </c>
      <c r="U404" s="81"/>
      <c r="V404" s="85" t="s">
        <v>1056</v>
      </c>
      <c r="W404" s="83">
        <v>43661.77103009259</v>
      </c>
      <c r="X404" s="87">
        <v>43661</v>
      </c>
      <c r="Y404" s="89" t="s">
        <v>1358</v>
      </c>
      <c r="Z404" s="85" t="s">
        <v>1791</v>
      </c>
      <c r="AA404" s="81"/>
      <c r="AB404" s="81"/>
      <c r="AC404" s="89" t="s">
        <v>2257</v>
      </c>
      <c r="AD404" s="81"/>
      <c r="AE404" s="81" t="b">
        <v>0</v>
      </c>
      <c r="AF404" s="81">
        <v>0</v>
      </c>
      <c r="AG404" s="89" t="s">
        <v>2530</v>
      </c>
      <c r="AH404" s="81" t="b">
        <v>0</v>
      </c>
      <c r="AI404" s="81" t="s">
        <v>2546</v>
      </c>
      <c r="AJ404" s="81"/>
      <c r="AK404" s="89" t="s">
        <v>2530</v>
      </c>
      <c r="AL404" s="81" t="b">
        <v>0</v>
      </c>
      <c r="AM404" s="81">
        <v>2</v>
      </c>
      <c r="AN404" s="89" t="s">
        <v>2435</v>
      </c>
      <c r="AO404" s="81" t="s">
        <v>2559</v>
      </c>
      <c r="AP404" s="81" t="b">
        <v>0</v>
      </c>
      <c r="AQ404" s="89" t="s">
        <v>2435</v>
      </c>
      <c r="AR404" s="81" t="s">
        <v>178</v>
      </c>
      <c r="AS404" s="81">
        <v>0</v>
      </c>
      <c r="AT404" s="81">
        <v>0</v>
      </c>
      <c r="AU404" s="81"/>
      <c r="AV404" s="81"/>
      <c r="AW404" s="81"/>
      <c r="AX404" s="81"/>
      <c r="AY404" s="81"/>
      <c r="AZ404" s="81"/>
      <c r="BA404" s="81"/>
      <c r="BB404" s="81"/>
      <c r="BC404" s="80" t="str">
        <f>REPLACE(INDEX(GroupVertices[Group],MATCH(Edges[[#This Row],[Vertex 1]],GroupVertices[Vertex],0)),1,1,"")</f>
        <v>5</v>
      </c>
      <c r="BD404" s="80" t="str">
        <f>REPLACE(INDEX(GroupVertices[Group],MATCH(Edges[[#This Row],[Vertex 2]],GroupVertices[Vertex],0)),1,1,"")</f>
        <v>5</v>
      </c>
    </row>
    <row r="405" spans="1:56" ht="15">
      <c r="A405" s="66" t="s">
        <v>407</v>
      </c>
      <c r="B405" s="66" t="s">
        <v>556</v>
      </c>
      <c r="C405" s="67"/>
      <c r="D405" s="68"/>
      <c r="E405" s="69"/>
      <c r="F405" s="70"/>
      <c r="G405" s="67"/>
      <c r="H405" s="71"/>
      <c r="I405" s="72"/>
      <c r="J405" s="72"/>
      <c r="K405" s="34" t="s">
        <v>65</v>
      </c>
      <c r="L405" s="79">
        <v>405</v>
      </c>
      <c r="M405" s="79"/>
      <c r="N405" s="74"/>
      <c r="O405" s="81" t="s">
        <v>669</v>
      </c>
      <c r="P405" s="83">
        <v>43661.771053240744</v>
      </c>
      <c r="Q405" s="81" t="s">
        <v>731</v>
      </c>
      <c r="R405" s="81"/>
      <c r="S405" s="81"/>
      <c r="T405" s="81" t="s">
        <v>820</v>
      </c>
      <c r="U405" s="81"/>
      <c r="V405" s="85" t="s">
        <v>1057</v>
      </c>
      <c r="W405" s="83">
        <v>43661.771053240744</v>
      </c>
      <c r="X405" s="87">
        <v>43661</v>
      </c>
      <c r="Y405" s="89" t="s">
        <v>1359</v>
      </c>
      <c r="Z405" s="85" t="s">
        <v>1792</v>
      </c>
      <c r="AA405" s="81"/>
      <c r="AB405" s="81"/>
      <c r="AC405" s="89" t="s">
        <v>2258</v>
      </c>
      <c r="AD405" s="81"/>
      <c r="AE405" s="81" t="b">
        <v>0</v>
      </c>
      <c r="AF405" s="81">
        <v>0</v>
      </c>
      <c r="AG405" s="89" t="s">
        <v>2530</v>
      </c>
      <c r="AH405" s="81" t="b">
        <v>0</v>
      </c>
      <c r="AI405" s="81" t="s">
        <v>2546</v>
      </c>
      <c r="AJ405" s="81"/>
      <c r="AK405" s="89" t="s">
        <v>2530</v>
      </c>
      <c r="AL405" s="81" t="b">
        <v>0</v>
      </c>
      <c r="AM405" s="81">
        <v>17</v>
      </c>
      <c r="AN405" s="89" t="s">
        <v>2414</v>
      </c>
      <c r="AO405" s="81" t="s">
        <v>2559</v>
      </c>
      <c r="AP405" s="81" t="b">
        <v>0</v>
      </c>
      <c r="AQ405" s="89" t="s">
        <v>2414</v>
      </c>
      <c r="AR405" s="81" t="s">
        <v>178</v>
      </c>
      <c r="AS405" s="81">
        <v>0</v>
      </c>
      <c r="AT405" s="81">
        <v>0</v>
      </c>
      <c r="AU405" s="81"/>
      <c r="AV405" s="81"/>
      <c r="AW405" s="81"/>
      <c r="AX405" s="81"/>
      <c r="AY405" s="81"/>
      <c r="AZ405" s="81"/>
      <c r="BA405" s="81"/>
      <c r="BB405" s="81"/>
      <c r="BC405" s="80" t="str">
        <f>REPLACE(INDEX(GroupVertices[Group],MATCH(Edges[[#This Row],[Vertex 1]],GroupVertices[Vertex],0)),1,1,"")</f>
        <v>8</v>
      </c>
      <c r="BD405" s="80" t="str">
        <f>REPLACE(INDEX(GroupVertices[Group],MATCH(Edges[[#This Row],[Vertex 2]],GroupVertices[Vertex],0)),1,1,"")</f>
        <v>8</v>
      </c>
    </row>
    <row r="406" spans="1:56" ht="15">
      <c r="A406" s="66" t="s">
        <v>407</v>
      </c>
      <c r="B406" s="66" t="s">
        <v>648</v>
      </c>
      <c r="C406" s="67"/>
      <c r="D406" s="68"/>
      <c r="E406" s="69"/>
      <c r="F406" s="70"/>
      <c r="G406" s="67"/>
      <c r="H406" s="71"/>
      <c r="I406" s="72"/>
      <c r="J406" s="72"/>
      <c r="K406" s="34" t="s">
        <v>65</v>
      </c>
      <c r="L406" s="79">
        <v>406</v>
      </c>
      <c r="M406" s="79"/>
      <c r="N406" s="74"/>
      <c r="O406" s="81" t="s">
        <v>670</v>
      </c>
      <c r="P406" s="83">
        <v>43661.771053240744</v>
      </c>
      <c r="Q406" s="81" t="s">
        <v>731</v>
      </c>
      <c r="R406" s="81"/>
      <c r="S406" s="81"/>
      <c r="T406" s="81" t="s">
        <v>820</v>
      </c>
      <c r="U406" s="81"/>
      <c r="V406" s="85" t="s">
        <v>1057</v>
      </c>
      <c r="W406" s="83">
        <v>43661.771053240744</v>
      </c>
      <c r="X406" s="87">
        <v>43661</v>
      </c>
      <c r="Y406" s="89" t="s">
        <v>1359</v>
      </c>
      <c r="Z406" s="85" t="s">
        <v>1792</v>
      </c>
      <c r="AA406" s="81"/>
      <c r="AB406" s="81"/>
      <c r="AC406" s="89" t="s">
        <v>2258</v>
      </c>
      <c r="AD406" s="81"/>
      <c r="AE406" s="81" t="b">
        <v>0</v>
      </c>
      <c r="AF406" s="81">
        <v>0</v>
      </c>
      <c r="AG406" s="89" t="s">
        <v>2530</v>
      </c>
      <c r="AH406" s="81" t="b">
        <v>0</v>
      </c>
      <c r="AI406" s="81" t="s">
        <v>2546</v>
      </c>
      <c r="AJ406" s="81"/>
      <c r="AK406" s="89" t="s">
        <v>2530</v>
      </c>
      <c r="AL406" s="81" t="b">
        <v>0</v>
      </c>
      <c r="AM406" s="81">
        <v>17</v>
      </c>
      <c r="AN406" s="89" t="s">
        <v>2414</v>
      </c>
      <c r="AO406" s="81" t="s">
        <v>2559</v>
      </c>
      <c r="AP406" s="81" t="b">
        <v>0</v>
      </c>
      <c r="AQ406" s="89" t="s">
        <v>2414</v>
      </c>
      <c r="AR406" s="81" t="s">
        <v>178</v>
      </c>
      <c r="AS406" s="81">
        <v>0</v>
      </c>
      <c r="AT406" s="81">
        <v>0</v>
      </c>
      <c r="AU406" s="81"/>
      <c r="AV406" s="81"/>
      <c r="AW406" s="81"/>
      <c r="AX406" s="81"/>
      <c r="AY406" s="81"/>
      <c r="AZ406" s="81"/>
      <c r="BA406" s="81"/>
      <c r="BB406" s="81"/>
      <c r="BC406" s="80" t="str">
        <f>REPLACE(INDEX(GroupVertices[Group],MATCH(Edges[[#This Row],[Vertex 1]],GroupVertices[Vertex],0)),1,1,"")</f>
        <v>8</v>
      </c>
      <c r="BD406" s="80" t="str">
        <f>REPLACE(INDEX(GroupVertices[Group],MATCH(Edges[[#This Row],[Vertex 2]],GroupVertices[Vertex],0)),1,1,"")</f>
        <v>8</v>
      </c>
    </row>
    <row r="407" spans="1:56" ht="15">
      <c r="A407" s="66" t="s">
        <v>407</v>
      </c>
      <c r="B407" s="66" t="s">
        <v>649</v>
      </c>
      <c r="C407" s="67"/>
      <c r="D407" s="68"/>
      <c r="E407" s="69"/>
      <c r="F407" s="70"/>
      <c r="G407" s="67"/>
      <c r="H407" s="71"/>
      <c r="I407" s="72"/>
      <c r="J407" s="72"/>
      <c r="K407" s="34" t="s">
        <v>65</v>
      </c>
      <c r="L407" s="79">
        <v>407</v>
      </c>
      <c r="M407" s="79"/>
      <c r="N407" s="74"/>
      <c r="O407" s="81" t="s">
        <v>670</v>
      </c>
      <c r="P407" s="83">
        <v>43661.771053240744</v>
      </c>
      <c r="Q407" s="81" t="s">
        <v>731</v>
      </c>
      <c r="R407" s="81"/>
      <c r="S407" s="81"/>
      <c r="T407" s="81" t="s">
        <v>820</v>
      </c>
      <c r="U407" s="81"/>
      <c r="V407" s="85" t="s">
        <v>1057</v>
      </c>
      <c r="W407" s="83">
        <v>43661.771053240744</v>
      </c>
      <c r="X407" s="87">
        <v>43661</v>
      </c>
      <c r="Y407" s="89" t="s">
        <v>1359</v>
      </c>
      <c r="Z407" s="85" t="s">
        <v>1792</v>
      </c>
      <c r="AA407" s="81"/>
      <c r="AB407" s="81"/>
      <c r="AC407" s="89" t="s">
        <v>2258</v>
      </c>
      <c r="AD407" s="81"/>
      <c r="AE407" s="81" t="b">
        <v>0</v>
      </c>
      <c r="AF407" s="81">
        <v>0</v>
      </c>
      <c r="AG407" s="89" t="s">
        <v>2530</v>
      </c>
      <c r="AH407" s="81" t="b">
        <v>0</v>
      </c>
      <c r="AI407" s="81" t="s">
        <v>2546</v>
      </c>
      <c r="AJ407" s="81"/>
      <c r="AK407" s="89" t="s">
        <v>2530</v>
      </c>
      <c r="AL407" s="81" t="b">
        <v>0</v>
      </c>
      <c r="AM407" s="81">
        <v>17</v>
      </c>
      <c r="AN407" s="89" t="s">
        <v>2414</v>
      </c>
      <c r="AO407" s="81" t="s">
        <v>2559</v>
      </c>
      <c r="AP407" s="81" t="b">
        <v>0</v>
      </c>
      <c r="AQ407" s="89" t="s">
        <v>2414</v>
      </c>
      <c r="AR407" s="81" t="s">
        <v>178</v>
      </c>
      <c r="AS407" s="81">
        <v>0</v>
      </c>
      <c r="AT407" s="81">
        <v>0</v>
      </c>
      <c r="AU407" s="81"/>
      <c r="AV407" s="81"/>
      <c r="AW407" s="81"/>
      <c r="AX407" s="81"/>
      <c r="AY407" s="81"/>
      <c r="AZ407" s="81"/>
      <c r="BA407" s="81"/>
      <c r="BB407" s="81"/>
      <c r="BC407" s="80" t="str">
        <f>REPLACE(INDEX(GroupVertices[Group],MATCH(Edges[[#This Row],[Vertex 1]],GroupVertices[Vertex],0)),1,1,"")</f>
        <v>8</v>
      </c>
      <c r="BD407" s="80" t="str">
        <f>REPLACE(INDEX(GroupVertices[Group],MATCH(Edges[[#This Row],[Vertex 2]],GroupVertices[Vertex],0)),1,1,"")</f>
        <v>8</v>
      </c>
    </row>
    <row r="408" spans="1:56" ht="15">
      <c r="A408" s="66" t="s">
        <v>407</v>
      </c>
      <c r="B408" s="66" t="s">
        <v>630</v>
      </c>
      <c r="C408" s="67"/>
      <c r="D408" s="68"/>
      <c r="E408" s="69"/>
      <c r="F408" s="70"/>
      <c r="G408" s="67"/>
      <c r="H408" s="71"/>
      <c r="I408" s="72"/>
      <c r="J408" s="72"/>
      <c r="K408" s="34" t="s">
        <v>65</v>
      </c>
      <c r="L408" s="79">
        <v>408</v>
      </c>
      <c r="M408" s="79"/>
      <c r="N408" s="74"/>
      <c r="O408" s="81" t="s">
        <v>670</v>
      </c>
      <c r="P408" s="83">
        <v>43661.771053240744</v>
      </c>
      <c r="Q408" s="81" t="s">
        <v>731</v>
      </c>
      <c r="R408" s="81"/>
      <c r="S408" s="81"/>
      <c r="T408" s="81" t="s">
        <v>820</v>
      </c>
      <c r="U408" s="81"/>
      <c r="V408" s="85" t="s">
        <v>1057</v>
      </c>
      <c r="W408" s="83">
        <v>43661.771053240744</v>
      </c>
      <c r="X408" s="87">
        <v>43661</v>
      </c>
      <c r="Y408" s="89" t="s">
        <v>1359</v>
      </c>
      <c r="Z408" s="85" t="s">
        <v>1792</v>
      </c>
      <c r="AA408" s="81"/>
      <c r="AB408" s="81"/>
      <c r="AC408" s="89" t="s">
        <v>2258</v>
      </c>
      <c r="AD408" s="81"/>
      <c r="AE408" s="81" t="b">
        <v>0</v>
      </c>
      <c r="AF408" s="81">
        <v>0</v>
      </c>
      <c r="AG408" s="89" t="s">
        <v>2530</v>
      </c>
      <c r="AH408" s="81" t="b">
        <v>0</v>
      </c>
      <c r="AI408" s="81" t="s">
        <v>2546</v>
      </c>
      <c r="AJ408" s="81"/>
      <c r="AK408" s="89" t="s">
        <v>2530</v>
      </c>
      <c r="AL408" s="81" t="b">
        <v>0</v>
      </c>
      <c r="AM408" s="81">
        <v>17</v>
      </c>
      <c r="AN408" s="89" t="s">
        <v>2414</v>
      </c>
      <c r="AO408" s="81" t="s">
        <v>2559</v>
      </c>
      <c r="AP408" s="81" t="b">
        <v>0</v>
      </c>
      <c r="AQ408" s="89" t="s">
        <v>2414</v>
      </c>
      <c r="AR408" s="81" t="s">
        <v>178</v>
      </c>
      <c r="AS408" s="81">
        <v>0</v>
      </c>
      <c r="AT408" s="81">
        <v>0</v>
      </c>
      <c r="AU408" s="81"/>
      <c r="AV408" s="81"/>
      <c r="AW408" s="81"/>
      <c r="AX408" s="81"/>
      <c r="AY408" s="81"/>
      <c r="AZ408" s="81"/>
      <c r="BA408" s="81"/>
      <c r="BB408" s="81"/>
      <c r="BC408" s="80" t="str">
        <f>REPLACE(INDEX(GroupVertices[Group],MATCH(Edges[[#This Row],[Vertex 1]],GroupVertices[Vertex],0)),1,1,"")</f>
        <v>8</v>
      </c>
      <c r="BD408" s="80" t="str">
        <f>REPLACE(INDEX(GroupVertices[Group],MATCH(Edges[[#This Row],[Vertex 2]],GroupVertices[Vertex],0)),1,1,"")</f>
        <v>8</v>
      </c>
    </row>
    <row r="409" spans="1:56" ht="15">
      <c r="A409" s="66" t="s">
        <v>408</v>
      </c>
      <c r="B409" s="66" t="s">
        <v>616</v>
      </c>
      <c r="C409" s="67"/>
      <c r="D409" s="68"/>
      <c r="E409" s="69"/>
      <c r="F409" s="70"/>
      <c r="G409" s="67"/>
      <c r="H409" s="71"/>
      <c r="I409" s="72"/>
      <c r="J409" s="72"/>
      <c r="K409" s="34" t="s">
        <v>65</v>
      </c>
      <c r="L409" s="79">
        <v>409</v>
      </c>
      <c r="M409" s="79"/>
      <c r="N409" s="74"/>
      <c r="O409" s="81" t="s">
        <v>669</v>
      </c>
      <c r="P409" s="83">
        <v>43661.77106481481</v>
      </c>
      <c r="Q409" s="81" t="s">
        <v>697</v>
      </c>
      <c r="R409" s="85" t="s">
        <v>5497</v>
      </c>
      <c r="S409" s="81" t="s">
        <v>5518</v>
      </c>
      <c r="T409" s="81" t="s">
        <v>820</v>
      </c>
      <c r="U409" s="81"/>
      <c r="V409" s="85" t="s">
        <v>1058</v>
      </c>
      <c r="W409" s="83">
        <v>43661.77106481481</v>
      </c>
      <c r="X409" s="87">
        <v>43661</v>
      </c>
      <c r="Y409" s="89" t="s">
        <v>1360</v>
      </c>
      <c r="Z409" s="85" t="s">
        <v>1793</v>
      </c>
      <c r="AA409" s="81"/>
      <c r="AB409" s="81"/>
      <c r="AC409" s="89" t="s">
        <v>2259</v>
      </c>
      <c r="AD409" s="81"/>
      <c r="AE409" s="81" t="b">
        <v>0</v>
      </c>
      <c r="AF409" s="81">
        <v>0</v>
      </c>
      <c r="AG409" s="89" t="s">
        <v>2530</v>
      </c>
      <c r="AH409" s="81" t="b">
        <v>0</v>
      </c>
      <c r="AI409" s="81" t="s">
        <v>2546</v>
      </c>
      <c r="AJ409" s="81"/>
      <c r="AK409" s="89" t="s">
        <v>2530</v>
      </c>
      <c r="AL409" s="81" t="b">
        <v>0</v>
      </c>
      <c r="AM409" s="81">
        <v>93</v>
      </c>
      <c r="AN409" s="89" t="s">
        <v>2504</v>
      </c>
      <c r="AO409" s="81" t="s">
        <v>2559</v>
      </c>
      <c r="AP409" s="81" t="b">
        <v>0</v>
      </c>
      <c r="AQ409" s="89" t="s">
        <v>2504</v>
      </c>
      <c r="AR409" s="81" t="s">
        <v>178</v>
      </c>
      <c r="AS409" s="81">
        <v>0</v>
      </c>
      <c r="AT409" s="81">
        <v>0</v>
      </c>
      <c r="AU409" s="81"/>
      <c r="AV409" s="81"/>
      <c r="AW409" s="81"/>
      <c r="AX409" s="81"/>
      <c r="AY409" s="81"/>
      <c r="AZ409" s="81"/>
      <c r="BA409" s="81"/>
      <c r="BB409" s="81"/>
      <c r="BC409" s="80" t="str">
        <f>REPLACE(INDEX(GroupVertices[Group],MATCH(Edges[[#This Row],[Vertex 1]],GroupVertices[Vertex],0)),1,1,"")</f>
        <v>3</v>
      </c>
      <c r="BD409" s="80" t="str">
        <f>REPLACE(INDEX(GroupVertices[Group],MATCH(Edges[[#This Row],[Vertex 2]],GroupVertices[Vertex],0)),1,1,"")</f>
        <v>3</v>
      </c>
    </row>
    <row r="410" spans="1:56" ht="15">
      <c r="A410" s="66" t="s">
        <v>409</v>
      </c>
      <c r="B410" s="66" t="s">
        <v>409</v>
      </c>
      <c r="C410" s="67"/>
      <c r="D410" s="68"/>
      <c r="E410" s="69"/>
      <c r="F410" s="70"/>
      <c r="G410" s="67"/>
      <c r="H410" s="71"/>
      <c r="I410" s="72"/>
      <c r="J410" s="72"/>
      <c r="K410" s="34" t="s">
        <v>65</v>
      </c>
      <c r="L410" s="79">
        <v>410</v>
      </c>
      <c r="M410" s="79"/>
      <c r="N410" s="74"/>
      <c r="O410" s="81" t="s">
        <v>178</v>
      </c>
      <c r="P410" s="83">
        <v>43661.77108796296</v>
      </c>
      <c r="Q410" s="81" t="s">
        <v>739</v>
      </c>
      <c r="R410" s="81"/>
      <c r="S410" s="81"/>
      <c r="T410" s="81" t="s">
        <v>820</v>
      </c>
      <c r="U410" s="85" t="s">
        <v>884</v>
      </c>
      <c r="V410" s="85" t="s">
        <v>884</v>
      </c>
      <c r="W410" s="83">
        <v>43661.77108796296</v>
      </c>
      <c r="X410" s="87">
        <v>43661</v>
      </c>
      <c r="Y410" s="89" t="s">
        <v>1361</v>
      </c>
      <c r="Z410" s="85" t="s">
        <v>1794</v>
      </c>
      <c r="AA410" s="81"/>
      <c r="AB410" s="81"/>
      <c r="AC410" s="89" t="s">
        <v>2260</v>
      </c>
      <c r="AD410" s="81"/>
      <c r="AE410" s="81" t="b">
        <v>0</v>
      </c>
      <c r="AF410" s="81">
        <v>0</v>
      </c>
      <c r="AG410" s="89" t="s">
        <v>2530</v>
      </c>
      <c r="AH410" s="81" t="b">
        <v>0</v>
      </c>
      <c r="AI410" s="81" t="s">
        <v>2546</v>
      </c>
      <c r="AJ410" s="81"/>
      <c r="AK410" s="89" t="s">
        <v>2530</v>
      </c>
      <c r="AL410" s="81" t="b">
        <v>0</v>
      </c>
      <c r="AM410" s="81">
        <v>0</v>
      </c>
      <c r="AN410" s="89" t="s">
        <v>2530</v>
      </c>
      <c r="AO410" s="81" t="s">
        <v>2559</v>
      </c>
      <c r="AP410" s="81" t="b">
        <v>0</v>
      </c>
      <c r="AQ410" s="89" t="s">
        <v>2260</v>
      </c>
      <c r="AR410" s="81" t="s">
        <v>178</v>
      </c>
      <c r="AS410" s="81">
        <v>0</v>
      </c>
      <c r="AT410" s="81">
        <v>0</v>
      </c>
      <c r="AU410" s="81" t="s">
        <v>2575</v>
      </c>
      <c r="AV410" s="81" t="s">
        <v>2577</v>
      </c>
      <c r="AW410" s="81" t="s">
        <v>2578</v>
      </c>
      <c r="AX410" s="81" t="s">
        <v>2580</v>
      </c>
      <c r="AY410" s="81" t="s">
        <v>2583</v>
      </c>
      <c r="AZ410" s="81" t="s">
        <v>2586</v>
      </c>
      <c r="BA410" s="81" t="s">
        <v>2588</v>
      </c>
      <c r="BB410" s="85" t="s">
        <v>2590</v>
      </c>
      <c r="BC410" s="80" t="str">
        <f>REPLACE(INDEX(GroupVertices[Group],MATCH(Edges[[#This Row],[Vertex 1]],GroupVertices[Vertex],0)),1,1,"")</f>
        <v>6</v>
      </c>
      <c r="BD410" s="80" t="str">
        <f>REPLACE(INDEX(GroupVertices[Group],MATCH(Edges[[#This Row],[Vertex 2]],GroupVertices[Vertex],0)),1,1,"")</f>
        <v>6</v>
      </c>
    </row>
    <row r="411" spans="1:56" ht="15">
      <c r="A411" s="66" t="s">
        <v>410</v>
      </c>
      <c r="B411" s="66" t="s">
        <v>413</v>
      </c>
      <c r="C411" s="67"/>
      <c r="D411" s="68"/>
      <c r="E411" s="69"/>
      <c r="F411" s="70"/>
      <c r="G411" s="67"/>
      <c r="H411" s="71"/>
      <c r="I411" s="72"/>
      <c r="J411" s="72"/>
      <c r="K411" s="34" t="s">
        <v>65</v>
      </c>
      <c r="L411" s="79">
        <v>411</v>
      </c>
      <c r="M411" s="79"/>
      <c r="N411" s="74"/>
      <c r="O411" s="81" t="s">
        <v>669</v>
      </c>
      <c r="P411" s="83">
        <v>43661.77113425926</v>
      </c>
      <c r="Q411" s="81" t="s">
        <v>740</v>
      </c>
      <c r="R411" s="81"/>
      <c r="S411" s="81"/>
      <c r="T411" s="81" t="s">
        <v>820</v>
      </c>
      <c r="U411" s="81"/>
      <c r="V411" s="85" t="s">
        <v>1059</v>
      </c>
      <c r="W411" s="83">
        <v>43661.77113425926</v>
      </c>
      <c r="X411" s="87">
        <v>43661</v>
      </c>
      <c r="Y411" s="89" t="s">
        <v>1362</v>
      </c>
      <c r="Z411" s="85" t="s">
        <v>1795</v>
      </c>
      <c r="AA411" s="81"/>
      <c r="AB411" s="81"/>
      <c r="AC411" s="89" t="s">
        <v>2261</v>
      </c>
      <c r="AD411" s="81"/>
      <c r="AE411" s="81" t="b">
        <v>0</v>
      </c>
      <c r="AF411" s="81">
        <v>0</v>
      </c>
      <c r="AG411" s="89" t="s">
        <v>2530</v>
      </c>
      <c r="AH411" s="81" t="b">
        <v>0</v>
      </c>
      <c r="AI411" s="81" t="s">
        <v>2546</v>
      </c>
      <c r="AJ411" s="81"/>
      <c r="AK411" s="89" t="s">
        <v>2530</v>
      </c>
      <c r="AL411" s="81" t="b">
        <v>0</v>
      </c>
      <c r="AM411" s="81">
        <v>21</v>
      </c>
      <c r="AN411" s="89" t="s">
        <v>2265</v>
      </c>
      <c r="AO411" s="81" t="s">
        <v>2559</v>
      </c>
      <c r="AP411" s="81" t="b">
        <v>0</v>
      </c>
      <c r="AQ411" s="89" t="s">
        <v>2265</v>
      </c>
      <c r="AR411" s="81" t="s">
        <v>178</v>
      </c>
      <c r="AS411" s="81">
        <v>0</v>
      </c>
      <c r="AT411" s="81">
        <v>0</v>
      </c>
      <c r="AU411" s="81"/>
      <c r="AV411" s="81"/>
      <c r="AW411" s="81"/>
      <c r="AX411" s="81"/>
      <c r="AY411" s="81"/>
      <c r="AZ411" s="81"/>
      <c r="BA411" s="81"/>
      <c r="BB411" s="81"/>
      <c r="BC411" s="80" t="str">
        <f>REPLACE(INDEX(GroupVertices[Group],MATCH(Edges[[#This Row],[Vertex 1]],GroupVertices[Vertex],0)),1,1,"")</f>
        <v>1</v>
      </c>
      <c r="BD411" s="80" t="str">
        <f>REPLACE(INDEX(GroupVertices[Group],MATCH(Edges[[#This Row],[Vertex 2]],GroupVertices[Vertex],0)),1,1,"")</f>
        <v>1</v>
      </c>
    </row>
    <row r="412" spans="1:56" ht="15">
      <c r="A412" s="66" t="s">
        <v>410</v>
      </c>
      <c r="B412" s="66" t="s">
        <v>651</v>
      </c>
      <c r="C412" s="67"/>
      <c r="D412" s="68"/>
      <c r="E412" s="69"/>
      <c r="F412" s="70"/>
      <c r="G412" s="67"/>
      <c r="H412" s="71"/>
      <c r="I412" s="72"/>
      <c r="J412" s="72"/>
      <c r="K412" s="34" t="s">
        <v>65</v>
      </c>
      <c r="L412" s="79">
        <v>412</v>
      </c>
      <c r="M412" s="79"/>
      <c r="N412" s="74"/>
      <c r="O412" s="81" t="s">
        <v>670</v>
      </c>
      <c r="P412" s="83">
        <v>43661.77113425926</v>
      </c>
      <c r="Q412" s="81" t="s">
        <v>740</v>
      </c>
      <c r="R412" s="81"/>
      <c r="S412" s="81"/>
      <c r="T412" s="81" t="s">
        <v>820</v>
      </c>
      <c r="U412" s="81"/>
      <c r="V412" s="85" t="s">
        <v>1059</v>
      </c>
      <c r="W412" s="83">
        <v>43661.77113425926</v>
      </c>
      <c r="X412" s="87">
        <v>43661</v>
      </c>
      <c r="Y412" s="89" t="s">
        <v>1362</v>
      </c>
      <c r="Z412" s="85" t="s">
        <v>1795</v>
      </c>
      <c r="AA412" s="81"/>
      <c r="AB412" s="81"/>
      <c r="AC412" s="89" t="s">
        <v>2261</v>
      </c>
      <c r="AD412" s="81"/>
      <c r="AE412" s="81" t="b">
        <v>0</v>
      </c>
      <c r="AF412" s="81">
        <v>0</v>
      </c>
      <c r="AG412" s="89" t="s">
        <v>2530</v>
      </c>
      <c r="AH412" s="81" t="b">
        <v>0</v>
      </c>
      <c r="AI412" s="81" t="s">
        <v>2546</v>
      </c>
      <c r="AJ412" s="81"/>
      <c r="AK412" s="89" t="s">
        <v>2530</v>
      </c>
      <c r="AL412" s="81" t="b">
        <v>0</v>
      </c>
      <c r="AM412" s="81">
        <v>21</v>
      </c>
      <c r="AN412" s="89" t="s">
        <v>2265</v>
      </c>
      <c r="AO412" s="81" t="s">
        <v>2559</v>
      </c>
      <c r="AP412" s="81" t="b">
        <v>0</v>
      </c>
      <c r="AQ412" s="89" t="s">
        <v>2265</v>
      </c>
      <c r="AR412" s="81" t="s">
        <v>178</v>
      </c>
      <c r="AS412" s="81">
        <v>0</v>
      </c>
      <c r="AT412" s="81">
        <v>0</v>
      </c>
      <c r="AU412" s="81"/>
      <c r="AV412" s="81"/>
      <c r="AW412" s="81"/>
      <c r="AX412" s="81"/>
      <c r="AY412" s="81"/>
      <c r="AZ412" s="81"/>
      <c r="BA412" s="81"/>
      <c r="BB412" s="81"/>
      <c r="BC412" s="80" t="str">
        <f>REPLACE(INDEX(GroupVertices[Group],MATCH(Edges[[#This Row],[Vertex 1]],GroupVertices[Vertex],0)),1,1,"")</f>
        <v>1</v>
      </c>
      <c r="BD412" s="80" t="str">
        <f>REPLACE(INDEX(GroupVertices[Group],MATCH(Edges[[#This Row],[Vertex 2]],GroupVertices[Vertex],0)),1,1,"")</f>
        <v>1</v>
      </c>
    </row>
    <row r="413" spans="1:56" ht="15">
      <c r="A413" s="66" t="s">
        <v>410</v>
      </c>
      <c r="B413" s="66" t="s">
        <v>593</v>
      </c>
      <c r="C413" s="67"/>
      <c r="D413" s="68"/>
      <c r="E413" s="69"/>
      <c r="F413" s="70"/>
      <c r="G413" s="67"/>
      <c r="H413" s="71"/>
      <c r="I413" s="72"/>
      <c r="J413" s="72"/>
      <c r="K413" s="34" t="s">
        <v>65</v>
      </c>
      <c r="L413" s="79">
        <v>413</v>
      </c>
      <c r="M413" s="79"/>
      <c r="N413" s="74"/>
      <c r="O413" s="81" t="s">
        <v>670</v>
      </c>
      <c r="P413" s="83">
        <v>43661.77113425926</v>
      </c>
      <c r="Q413" s="81" t="s">
        <v>740</v>
      </c>
      <c r="R413" s="81"/>
      <c r="S413" s="81"/>
      <c r="T413" s="81" t="s">
        <v>820</v>
      </c>
      <c r="U413" s="81"/>
      <c r="V413" s="85" t="s">
        <v>1059</v>
      </c>
      <c r="W413" s="83">
        <v>43661.77113425926</v>
      </c>
      <c r="X413" s="87">
        <v>43661</v>
      </c>
      <c r="Y413" s="89" t="s">
        <v>1362</v>
      </c>
      <c r="Z413" s="85" t="s">
        <v>1795</v>
      </c>
      <c r="AA413" s="81"/>
      <c r="AB413" s="81"/>
      <c r="AC413" s="89" t="s">
        <v>2261</v>
      </c>
      <c r="AD413" s="81"/>
      <c r="AE413" s="81" t="b">
        <v>0</v>
      </c>
      <c r="AF413" s="81">
        <v>0</v>
      </c>
      <c r="AG413" s="89" t="s">
        <v>2530</v>
      </c>
      <c r="AH413" s="81" t="b">
        <v>0</v>
      </c>
      <c r="AI413" s="81" t="s">
        <v>2546</v>
      </c>
      <c r="AJ413" s="81"/>
      <c r="AK413" s="89" t="s">
        <v>2530</v>
      </c>
      <c r="AL413" s="81" t="b">
        <v>0</v>
      </c>
      <c r="AM413" s="81">
        <v>21</v>
      </c>
      <c r="AN413" s="89" t="s">
        <v>2265</v>
      </c>
      <c r="AO413" s="81" t="s">
        <v>2559</v>
      </c>
      <c r="AP413" s="81" t="b">
        <v>0</v>
      </c>
      <c r="AQ413" s="89" t="s">
        <v>2265</v>
      </c>
      <c r="AR413" s="81" t="s">
        <v>178</v>
      </c>
      <c r="AS413" s="81">
        <v>0</v>
      </c>
      <c r="AT413" s="81">
        <v>0</v>
      </c>
      <c r="AU413" s="81"/>
      <c r="AV413" s="81"/>
      <c r="AW413" s="81"/>
      <c r="AX413" s="81"/>
      <c r="AY413" s="81"/>
      <c r="AZ413" s="81"/>
      <c r="BA413" s="81"/>
      <c r="BB413" s="81"/>
      <c r="BC413" s="80" t="str">
        <f>REPLACE(INDEX(GroupVertices[Group],MATCH(Edges[[#This Row],[Vertex 1]],GroupVertices[Vertex],0)),1,1,"")</f>
        <v>1</v>
      </c>
      <c r="BD413" s="80" t="str">
        <f>REPLACE(INDEX(GroupVertices[Group],MATCH(Edges[[#This Row],[Vertex 2]],GroupVertices[Vertex],0)),1,1,"")</f>
        <v>1</v>
      </c>
    </row>
    <row r="414" spans="1:56" ht="15">
      <c r="A414" s="66" t="s">
        <v>410</v>
      </c>
      <c r="B414" s="66" t="s">
        <v>413</v>
      </c>
      <c r="C414" s="67"/>
      <c r="D414" s="68"/>
      <c r="E414" s="69"/>
      <c r="F414" s="70"/>
      <c r="G414" s="67"/>
      <c r="H414" s="71"/>
      <c r="I414" s="72"/>
      <c r="J414" s="72"/>
      <c r="K414" s="34" t="s">
        <v>65</v>
      </c>
      <c r="L414" s="79">
        <v>414</v>
      </c>
      <c r="M414" s="79"/>
      <c r="N414" s="74"/>
      <c r="O414" s="81" t="s">
        <v>670</v>
      </c>
      <c r="P414" s="83">
        <v>43661.77113425926</v>
      </c>
      <c r="Q414" s="81" t="s">
        <v>740</v>
      </c>
      <c r="R414" s="81"/>
      <c r="S414" s="81"/>
      <c r="T414" s="81" t="s">
        <v>820</v>
      </c>
      <c r="U414" s="81"/>
      <c r="V414" s="85" t="s">
        <v>1059</v>
      </c>
      <c r="W414" s="83">
        <v>43661.77113425926</v>
      </c>
      <c r="X414" s="87">
        <v>43661</v>
      </c>
      <c r="Y414" s="89" t="s">
        <v>1362</v>
      </c>
      <c r="Z414" s="85" t="s">
        <v>1795</v>
      </c>
      <c r="AA414" s="81"/>
      <c r="AB414" s="81"/>
      <c r="AC414" s="89" t="s">
        <v>2261</v>
      </c>
      <c r="AD414" s="81"/>
      <c r="AE414" s="81" t="b">
        <v>0</v>
      </c>
      <c r="AF414" s="81">
        <v>0</v>
      </c>
      <c r="AG414" s="89" t="s">
        <v>2530</v>
      </c>
      <c r="AH414" s="81" t="b">
        <v>0</v>
      </c>
      <c r="AI414" s="81" t="s">
        <v>2546</v>
      </c>
      <c r="AJ414" s="81"/>
      <c r="AK414" s="89" t="s">
        <v>2530</v>
      </c>
      <c r="AL414" s="81" t="b">
        <v>0</v>
      </c>
      <c r="AM414" s="81">
        <v>21</v>
      </c>
      <c r="AN414" s="89" t="s">
        <v>2265</v>
      </c>
      <c r="AO414" s="81" t="s">
        <v>2559</v>
      </c>
      <c r="AP414" s="81" t="b">
        <v>0</v>
      </c>
      <c r="AQ414" s="89" t="s">
        <v>2265</v>
      </c>
      <c r="AR414" s="81" t="s">
        <v>178</v>
      </c>
      <c r="AS414" s="81">
        <v>0</v>
      </c>
      <c r="AT414" s="81">
        <v>0</v>
      </c>
      <c r="AU414" s="81"/>
      <c r="AV414" s="81"/>
      <c r="AW414" s="81"/>
      <c r="AX414" s="81"/>
      <c r="AY414" s="81"/>
      <c r="AZ414" s="81"/>
      <c r="BA414" s="81"/>
      <c r="BB414" s="81"/>
      <c r="BC414" s="80" t="str">
        <f>REPLACE(INDEX(GroupVertices[Group],MATCH(Edges[[#This Row],[Vertex 1]],GroupVertices[Vertex],0)),1,1,"")</f>
        <v>1</v>
      </c>
      <c r="BD414" s="80" t="str">
        <f>REPLACE(INDEX(GroupVertices[Group],MATCH(Edges[[#This Row],[Vertex 2]],GroupVertices[Vertex],0)),1,1,"")</f>
        <v>1</v>
      </c>
    </row>
    <row r="415" spans="1:56" ht="15">
      <c r="A415" s="66" t="s">
        <v>410</v>
      </c>
      <c r="B415" s="66" t="s">
        <v>617</v>
      </c>
      <c r="C415" s="67"/>
      <c r="D415" s="68"/>
      <c r="E415" s="69"/>
      <c r="F415" s="70"/>
      <c r="G415" s="67"/>
      <c r="H415" s="71"/>
      <c r="I415" s="72"/>
      <c r="J415" s="72"/>
      <c r="K415" s="34" t="s">
        <v>65</v>
      </c>
      <c r="L415" s="79">
        <v>415</v>
      </c>
      <c r="M415" s="79"/>
      <c r="N415" s="74"/>
      <c r="O415" s="81" t="s">
        <v>670</v>
      </c>
      <c r="P415" s="83">
        <v>43661.77113425926</v>
      </c>
      <c r="Q415" s="81" t="s">
        <v>740</v>
      </c>
      <c r="R415" s="81"/>
      <c r="S415" s="81"/>
      <c r="T415" s="81" t="s">
        <v>820</v>
      </c>
      <c r="U415" s="81"/>
      <c r="V415" s="85" t="s">
        <v>1059</v>
      </c>
      <c r="W415" s="83">
        <v>43661.77113425926</v>
      </c>
      <c r="X415" s="87">
        <v>43661</v>
      </c>
      <c r="Y415" s="89" t="s">
        <v>1362</v>
      </c>
      <c r="Z415" s="85" t="s">
        <v>1795</v>
      </c>
      <c r="AA415" s="81"/>
      <c r="AB415" s="81"/>
      <c r="AC415" s="89" t="s">
        <v>2261</v>
      </c>
      <c r="AD415" s="81"/>
      <c r="AE415" s="81" t="b">
        <v>0</v>
      </c>
      <c r="AF415" s="81">
        <v>0</v>
      </c>
      <c r="AG415" s="89" t="s">
        <v>2530</v>
      </c>
      <c r="AH415" s="81" t="b">
        <v>0</v>
      </c>
      <c r="AI415" s="81" t="s">
        <v>2546</v>
      </c>
      <c r="AJ415" s="81"/>
      <c r="AK415" s="89" t="s">
        <v>2530</v>
      </c>
      <c r="AL415" s="81" t="b">
        <v>0</v>
      </c>
      <c r="AM415" s="81">
        <v>21</v>
      </c>
      <c r="AN415" s="89" t="s">
        <v>2265</v>
      </c>
      <c r="AO415" s="81" t="s">
        <v>2559</v>
      </c>
      <c r="AP415" s="81" t="b">
        <v>0</v>
      </c>
      <c r="AQ415" s="89" t="s">
        <v>2265</v>
      </c>
      <c r="AR415" s="81" t="s">
        <v>178</v>
      </c>
      <c r="AS415" s="81">
        <v>0</v>
      </c>
      <c r="AT415" s="81">
        <v>0</v>
      </c>
      <c r="AU415" s="81"/>
      <c r="AV415" s="81"/>
      <c r="AW415" s="81"/>
      <c r="AX415" s="81"/>
      <c r="AY415" s="81"/>
      <c r="AZ415" s="81"/>
      <c r="BA415" s="81"/>
      <c r="BB415" s="81"/>
      <c r="BC415" s="80" t="str">
        <f>REPLACE(INDEX(GroupVertices[Group],MATCH(Edges[[#This Row],[Vertex 1]],GroupVertices[Vertex],0)),1,1,"")</f>
        <v>1</v>
      </c>
      <c r="BD415" s="80" t="str">
        <f>REPLACE(INDEX(GroupVertices[Group],MATCH(Edges[[#This Row],[Vertex 2]],GroupVertices[Vertex],0)),1,1,"")</f>
        <v>1</v>
      </c>
    </row>
    <row r="416" spans="1:56" ht="15">
      <c r="A416" s="66" t="s">
        <v>411</v>
      </c>
      <c r="B416" s="66" t="s">
        <v>601</v>
      </c>
      <c r="C416" s="67"/>
      <c r="D416" s="68"/>
      <c r="E416" s="69"/>
      <c r="F416" s="70"/>
      <c r="G416" s="67"/>
      <c r="H416" s="71"/>
      <c r="I416" s="72"/>
      <c r="J416" s="72"/>
      <c r="K416" s="34" t="s">
        <v>65</v>
      </c>
      <c r="L416" s="79">
        <v>416</v>
      </c>
      <c r="M416" s="79"/>
      <c r="N416" s="74"/>
      <c r="O416" s="81" t="s">
        <v>669</v>
      </c>
      <c r="P416" s="83">
        <v>43661.77140046296</v>
      </c>
      <c r="Q416" s="81" t="s">
        <v>672</v>
      </c>
      <c r="R416" s="81"/>
      <c r="S416" s="81"/>
      <c r="T416" s="81" t="s">
        <v>820</v>
      </c>
      <c r="U416" s="81"/>
      <c r="V416" s="85" t="s">
        <v>1060</v>
      </c>
      <c r="W416" s="83">
        <v>43661.77140046296</v>
      </c>
      <c r="X416" s="87">
        <v>43661</v>
      </c>
      <c r="Y416" s="89" t="s">
        <v>1363</v>
      </c>
      <c r="Z416" s="85" t="s">
        <v>1796</v>
      </c>
      <c r="AA416" s="81"/>
      <c r="AB416" s="81"/>
      <c r="AC416" s="89" t="s">
        <v>2262</v>
      </c>
      <c r="AD416" s="81"/>
      <c r="AE416" s="81" t="b">
        <v>0</v>
      </c>
      <c r="AF416" s="81">
        <v>0</v>
      </c>
      <c r="AG416" s="89" t="s">
        <v>2530</v>
      </c>
      <c r="AH416" s="81" t="b">
        <v>0</v>
      </c>
      <c r="AI416" s="81" t="s">
        <v>2546</v>
      </c>
      <c r="AJ416" s="81"/>
      <c r="AK416" s="89" t="s">
        <v>2530</v>
      </c>
      <c r="AL416" s="81" t="b">
        <v>0</v>
      </c>
      <c r="AM416" s="81">
        <v>418</v>
      </c>
      <c r="AN416" s="89" t="s">
        <v>2487</v>
      </c>
      <c r="AO416" s="81" t="s">
        <v>2562</v>
      </c>
      <c r="AP416" s="81" t="b">
        <v>0</v>
      </c>
      <c r="AQ416" s="89" t="s">
        <v>2487</v>
      </c>
      <c r="AR416" s="81" t="s">
        <v>178</v>
      </c>
      <c r="AS416" s="81">
        <v>0</v>
      </c>
      <c r="AT416" s="81">
        <v>0</v>
      </c>
      <c r="AU416" s="81"/>
      <c r="AV416" s="81"/>
      <c r="AW416" s="81"/>
      <c r="AX416" s="81"/>
      <c r="AY416" s="81"/>
      <c r="AZ416" s="81"/>
      <c r="BA416" s="81"/>
      <c r="BB416" s="81"/>
      <c r="BC416" s="80" t="str">
        <f>REPLACE(INDEX(GroupVertices[Group],MATCH(Edges[[#This Row],[Vertex 1]],GroupVertices[Vertex],0)),1,1,"")</f>
        <v>7</v>
      </c>
      <c r="BD416" s="80" t="str">
        <f>REPLACE(INDEX(GroupVertices[Group],MATCH(Edges[[#This Row],[Vertex 2]],GroupVertices[Vertex],0)),1,1,"")</f>
        <v>7</v>
      </c>
    </row>
    <row r="417" spans="1:56" ht="15">
      <c r="A417" s="66" t="s">
        <v>411</v>
      </c>
      <c r="B417" s="66" t="s">
        <v>626</v>
      </c>
      <c r="C417" s="67"/>
      <c r="D417" s="68"/>
      <c r="E417" s="69"/>
      <c r="F417" s="70"/>
      <c r="G417" s="67"/>
      <c r="H417" s="71"/>
      <c r="I417" s="72"/>
      <c r="J417" s="72"/>
      <c r="K417" s="34" t="s">
        <v>65</v>
      </c>
      <c r="L417" s="79">
        <v>417</v>
      </c>
      <c r="M417" s="79"/>
      <c r="N417" s="74"/>
      <c r="O417" s="81" t="s">
        <v>670</v>
      </c>
      <c r="P417" s="83">
        <v>43661.77140046296</v>
      </c>
      <c r="Q417" s="81" t="s">
        <v>672</v>
      </c>
      <c r="R417" s="81"/>
      <c r="S417" s="81"/>
      <c r="T417" s="81" t="s">
        <v>820</v>
      </c>
      <c r="U417" s="81"/>
      <c r="V417" s="85" t="s">
        <v>1060</v>
      </c>
      <c r="W417" s="83">
        <v>43661.77140046296</v>
      </c>
      <c r="X417" s="87">
        <v>43661</v>
      </c>
      <c r="Y417" s="89" t="s">
        <v>1363</v>
      </c>
      <c r="Z417" s="85" t="s">
        <v>1796</v>
      </c>
      <c r="AA417" s="81"/>
      <c r="AB417" s="81"/>
      <c r="AC417" s="89" t="s">
        <v>2262</v>
      </c>
      <c r="AD417" s="81"/>
      <c r="AE417" s="81" t="b">
        <v>0</v>
      </c>
      <c r="AF417" s="81">
        <v>0</v>
      </c>
      <c r="AG417" s="89" t="s">
        <v>2530</v>
      </c>
      <c r="AH417" s="81" t="b">
        <v>0</v>
      </c>
      <c r="AI417" s="81" t="s">
        <v>2546</v>
      </c>
      <c r="AJ417" s="81"/>
      <c r="AK417" s="89" t="s">
        <v>2530</v>
      </c>
      <c r="AL417" s="81" t="b">
        <v>0</v>
      </c>
      <c r="AM417" s="81">
        <v>418</v>
      </c>
      <c r="AN417" s="89" t="s">
        <v>2487</v>
      </c>
      <c r="AO417" s="81" t="s">
        <v>2562</v>
      </c>
      <c r="AP417" s="81" t="b">
        <v>0</v>
      </c>
      <c r="AQ417" s="89" t="s">
        <v>2487</v>
      </c>
      <c r="AR417" s="81" t="s">
        <v>178</v>
      </c>
      <c r="AS417" s="81">
        <v>0</v>
      </c>
      <c r="AT417" s="81">
        <v>0</v>
      </c>
      <c r="AU417" s="81"/>
      <c r="AV417" s="81"/>
      <c r="AW417" s="81"/>
      <c r="AX417" s="81"/>
      <c r="AY417" s="81"/>
      <c r="AZ417" s="81"/>
      <c r="BA417" s="81"/>
      <c r="BB417" s="81"/>
      <c r="BC417" s="80" t="str">
        <f>REPLACE(INDEX(GroupVertices[Group],MATCH(Edges[[#This Row],[Vertex 1]],GroupVertices[Vertex],0)),1,1,"")</f>
        <v>7</v>
      </c>
      <c r="BD417" s="80" t="str">
        <f>REPLACE(INDEX(GroupVertices[Group],MATCH(Edges[[#This Row],[Vertex 2]],GroupVertices[Vertex],0)),1,1,"")</f>
        <v>7</v>
      </c>
    </row>
    <row r="418" spans="1:56" ht="15">
      <c r="A418" s="66" t="s">
        <v>411</v>
      </c>
      <c r="B418" s="66" t="s">
        <v>593</v>
      </c>
      <c r="C418" s="67"/>
      <c r="D418" s="68"/>
      <c r="E418" s="69"/>
      <c r="F418" s="70"/>
      <c r="G418" s="67"/>
      <c r="H418" s="71"/>
      <c r="I418" s="72"/>
      <c r="J418" s="72"/>
      <c r="K418" s="34" t="s">
        <v>65</v>
      </c>
      <c r="L418" s="79">
        <v>418</v>
      </c>
      <c r="M418" s="79"/>
      <c r="N418" s="74"/>
      <c r="O418" s="81" t="s">
        <v>670</v>
      </c>
      <c r="P418" s="83">
        <v>43661.77140046296</v>
      </c>
      <c r="Q418" s="81" t="s">
        <v>672</v>
      </c>
      <c r="R418" s="81"/>
      <c r="S418" s="81"/>
      <c r="T418" s="81" t="s">
        <v>820</v>
      </c>
      <c r="U418" s="81"/>
      <c r="V418" s="85" t="s">
        <v>1060</v>
      </c>
      <c r="W418" s="83">
        <v>43661.77140046296</v>
      </c>
      <c r="X418" s="87">
        <v>43661</v>
      </c>
      <c r="Y418" s="89" t="s">
        <v>1363</v>
      </c>
      <c r="Z418" s="85" t="s">
        <v>1796</v>
      </c>
      <c r="AA418" s="81"/>
      <c r="AB418" s="81"/>
      <c r="AC418" s="89" t="s">
        <v>2262</v>
      </c>
      <c r="AD418" s="81"/>
      <c r="AE418" s="81" t="b">
        <v>0</v>
      </c>
      <c r="AF418" s="81">
        <v>0</v>
      </c>
      <c r="AG418" s="89" t="s">
        <v>2530</v>
      </c>
      <c r="AH418" s="81" t="b">
        <v>0</v>
      </c>
      <c r="AI418" s="81" t="s">
        <v>2546</v>
      </c>
      <c r="AJ418" s="81"/>
      <c r="AK418" s="89" t="s">
        <v>2530</v>
      </c>
      <c r="AL418" s="81" t="b">
        <v>0</v>
      </c>
      <c r="AM418" s="81">
        <v>418</v>
      </c>
      <c r="AN418" s="89" t="s">
        <v>2487</v>
      </c>
      <c r="AO418" s="81" t="s">
        <v>2562</v>
      </c>
      <c r="AP418" s="81" t="b">
        <v>0</v>
      </c>
      <c r="AQ418" s="89" t="s">
        <v>2487</v>
      </c>
      <c r="AR418" s="81" t="s">
        <v>178</v>
      </c>
      <c r="AS418" s="81">
        <v>0</v>
      </c>
      <c r="AT418" s="81">
        <v>0</v>
      </c>
      <c r="AU418" s="81"/>
      <c r="AV418" s="81"/>
      <c r="AW418" s="81"/>
      <c r="AX418" s="81"/>
      <c r="AY418" s="81"/>
      <c r="AZ418" s="81"/>
      <c r="BA418" s="81"/>
      <c r="BB418" s="81"/>
      <c r="BC418" s="80" t="str">
        <f>REPLACE(INDEX(GroupVertices[Group],MATCH(Edges[[#This Row],[Vertex 1]],GroupVertices[Vertex],0)),1,1,"")</f>
        <v>7</v>
      </c>
      <c r="BD418" s="80" t="str">
        <f>REPLACE(INDEX(GroupVertices[Group],MATCH(Edges[[#This Row],[Vertex 2]],GroupVertices[Vertex],0)),1,1,"")</f>
        <v>1</v>
      </c>
    </row>
    <row r="419" spans="1:56" ht="15">
      <c r="A419" s="66" t="s">
        <v>411</v>
      </c>
      <c r="B419" s="66" t="s">
        <v>627</v>
      </c>
      <c r="C419" s="67"/>
      <c r="D419" s="68"/>
      <c r="E419" s="69"/>
      <c r="F419" s="70"/>
      <c r="G419" s="67"/>
      <c r="H419" s="71"/>
      <c r="I419" s="72"/>
      <c r="J419" s="72"/>
      <c r="K419" s="34" t="s">
        <v>65</v>
      </c>
      <c r="L419" s="79">
        <v>419</v>
      </c>
      <c r="M419" s="79"/>
      <c r="N419" s="74"/>
      <c r="O419" s="81" t="s">
        <v>670</v>
      </c>
      <c r="P419" s="83">
        <v>43661.77140046296</v>
      </c>
      <c r="Q419" s="81" t="s">
        <v>672</v>
      </c>
      <c r="R419" s="81"/>
      <c r="S419" s="81"/>
      <c r="T419" s="81" t="s">
        <v>820</v>
      </c>
      <c r="U419" s="81"/>
      <c r="V419" s="85" t="s">
        <v>1060</v>
      </c>
      <c r="W419" s="83">
        <v>43661.77140046296</v>
      </c>
      <c r="X419" s="87">
        <v>43661</v>
      </c>
      <c r="Y419" s="89" t="s">
        <v>1363</v>
      </c>
      <c r="Z419" s="85" t="s">
        <v>1796</v>
      </c>
      <c r="AA419" s="81"/>
      <c r="AB419" s="81"/>
      <c r="AC419" s="89" t="s">
        <v>2262</v>
      </c>
      <c r="AD419" s="81"/>
      <c r="AE419" s="81" t="b">
        <v>0</v>
      </c>
      <c r="AF419" s="81">
        <v>0</v>
      </c>
      <c r="AG419" s="89" t="s">
        <v>2530</v>
      </c>
      <c r="AH419" s="81" t="b">
        <v>0</v>
      </c>
      <c r="AI419" s="81" t="s">
        <v>2546</v>
      </c>
      <c r="AJ419" s="81"/>
      <c r="AK419" s="89" t="s">
        <v>2530</v>
      </c>
      <c r="AL419" s="81" t="b">
        <v>0</v>
      </c>
      <c r="AM419" s="81">
        <v>418</v>
      </c>
      <c r="AN419" s="89" t="s">
        <v>2487</v>
      </c>
      <c r="AO419" s="81" t="s">
        <v>2562</v>
      </c>
      <c r="AP419" s="81" t="b">
        <v>0</v>
      </c>
      <c r="AQ419" s="89" t="s">
        <v>2487</v>
      </c>
      <c r="AR419" s="81" t="s">
        <v>178</v>
      </c>
      <c r="AS419" s="81">
        <v>0</v>
      </c>
      <c r="AT419" s="81">
        <v>0</v>
      </c>
      <c r="AU419" s="81"/>
      <c r="AV419" s="81"/>
      <c r="AW419" s="81"/>
      <c r="AX419" s="81"/>
      <c r="AY419" s="81"/>
      <c r="AZ419" s="81"/>
      <c r="BA419" s="81"/>
      <c r="BB419" s="81"/>
      <c r="BC419" s="80" t="str">
        <f>REPLACE(INDEX(GroupVertices[Group],MATCH(Edges[[#This Row],[Vertex 1]],GroupVertices[Vertex],0)),1,1,"")</f>
        <v>7</v>
      </c>
      <c r="BD419" s="80" t="str">
        <f>REPLACE(INDEX(GroupVertices[Group],MATCH(Edges[[#This Row],[Vertex 2]],GroupVertices[Vertex],0)),1,1,"")</f>
        <v>7</v>
      </c>
    </row>
    <row r="420" spans="1:56" ht="15">
      <c r="A420" s="66" t="s">
        <v>412</v>
      </c>
      <c r="B420" s="66" t="s">
        <v>567</v>
      </c>
      <c r="C420" s="67"/>
      <c r="D420" s="68"/>
      <c r="E420" s="69"/>
      <c r="F420" s="70"/>
      <c r="G420" s="67"/>
      <c r="H420" s="71"/>
      <c r="I420" s="72"/>
      <c r="J420" s="72"/>
      <c r="K420" s="34" t="s">
        <v>65</v>
      </c>
      <c r="L420" s="79">
        <v>420</v>
      </c>
      <c r="M420" s="79"/>
      <c r="N420" s="74"/>
      <c r="O420" s="81" t="s">
        <v>669</v>
      </c>
      <c r="P420" s="83">
        <v>43661.771261574075</v>
      </c>
      <c r="Q420" s="81" t="s">
        <v>717</v>
      </c>
      <c r="R420" s="81"/>
      <c r="S420" s="81"/>
      <c r="T420" s="81"/>
      <c r="U420" s="81"/>
      <c r="V420" s="85" t="s">
        <v>1061</v>
      </c>
      <c r="W420" s="83">
        <v>43661.771261574075</v>
      </c>
      <c r="X420" s="87">
        <v>43661</v>
      </c>
      <c r="Y420" s="89" t="s">
        <v>1364</v>
      </c>
      <c r="Z420" s="85" t="s">
        <v>1797</v>
      </c>
      <c r="AA420" s="81"/>
      <c r="AB420" s="81"/>
      <c r="AC420" s="89" t="s">
        <v>2263</v>
      </c>
      <c r="AD420" s="81"/>
      <c r="AE420" s="81" t="b">
        <v>0</v>
      </c>
      <c r="AF420" s="81">
        <v>0</v>
      </c>
      <c r="AG420" s="89" t="s">
        <v>2530</v>
      </c>
      <c r="AH420" s="81" t="b">
        <v>0</v>
      </c>
      <c r="AI420" s="81" t="s">
        <v>2546</v>
      </c>
      <c r="AJ420" s="81"/>
      <c r="AK420" s="89" t="s">
        <v>2530</v>
      </c>
      <c r="AL420" s="81" t="b">
        <v>0</v>
      </c>
      <c r="AM420" s="81">
        <v>27</v>
      </c>
      <c r="AN420" s="89" t="s">
        <v>2428</v>
      </c>
      <c r="AO420" s="81" t="s">
        <v>2559</v>
      </c>
      <c r="AP420" s="81" t="b">
        <v>0</v>
      </c>
      <c r="AQ420" s="89" t="s">
        <v>2428</v>
      </c>
      <c r="AR420" s="81" t="s">
        <v>178</v>
      </c>
      <c r="AS420" s="81">
        <v>0</v>
      </c>
      <c r="AT420" s="81">
        <v>0</v>
      </c>
      <c r="AU420" s="81"/>
      <c r="AV420" s="81"/>
      <c r="AW420" s="81"/>
      <c r="AX420" s="81"/>
      <c r="AY420" s="81"/>
      <c r="AZ420" s="81"/>
      <c r="BA420" s="81"/>
      <c r="BB420" s="81"/>
      <c r="BC420" s="80" t="str">
        <f>REPLACE(INDEX(GroupVertices[Group],MATCH(Edges[[#This Row],[Vertex 1]],GroupVertices[Vertex],0)),1,1,"")</f>
        <v>14</v>
      </c>
      <c r="BD420" s="80" t="str">
        <f>REPLACE(INDEX(GroupVertices[Group],MATCH(Edges[[#This Row],[Vertex 2]],GroupVertices[Vertex],0)),1,1,"")</f>
        <v>14</v>
      </c>
    </row>
    <row r="421" spans="1:56" ht="15">
      <c r="A421" s="66" t="s">
        <v>412</v>
      </c>
      <c r="B421" s="66" t="s">
        <v>567</v>
      </c>
      <c r="C421" s="67"/>
      <c r="D421" s="68"/>
      <c r="E421" s="69"/>
      <c r="F421" s="70"/>
      <c r="G421" s="67"/>
      <c r="H421" s="71"/>
      <c r="I421" s="72"/>
      <c r="J421" s="72"/>
      <c r="K421" s="34" t="s">
        <v>65</v>
      </c>
      <c r="L421" s="79">
        <v>421</v>
      </c>
      <c r="M421" s="79"/>
      <c r="N421" s="74"/>
      <c r="O421" s="81" t="s">
        <v>669</v>
      </c>
      <c r="P421" s="83">
        <v>43661.77144675926</v>
      </c>
      <c r="Q421" s="81" t="s">
        <v>680</v>
      </c>
      <c r="R421" s="81"/>
      <c r="S421" s="81"/>
      <c r="T421" s="81" t="s">
        <v>820</v>
      </c>
      <c r="U421" s="85" t="s">
        <v>865</v>
      </c>
      <c r="V421" s="85" t="s">
        <v>865</v>
      </c>
      <c r="W421" s="83">
        <v>43661.77144675926</v>
      </c>
      <c r="X421" s="87">
        <v>43661</v>
      </c>
      <c r="Y421" s="89" t="s">
        <v>1365</v>
      </c>
      <c r="Z421" s="85" t="s">
        <v>1798</v>
      </c>
      <c r="AA421" s="81"/>
      <c r="AB421" s="81"/>
      <c r="AC421" s="89" t="s">
        <v>2264</v>
      </c>
      <c r="AD421" s="81"/>
      <c r="AE421" s="81" t="b">
        <v>0</v>
      </c>
      <c r="AF421" s="81">
        <v>0</v>
      </c>
      <c r="AG421" s="89" t="s">
        <v>2530</v>
      </c>
      <c r="AH421" s="81" t="b">
        <v>0</v>
      </c>
      <c r="AI421" s="81" t="s">
        <v>2546</v>
      </c>
      <c r="AJ421" s="81"/>
      <c r="AK421" s="89" t="s">
        <v>2530</v>
      </c>
      <c r="AL421" s="81" t="b">
        <v>0</v>
      </c>
      <c r="AM421" s="81">
        <v>10</v>
      </c>
      <c r="AN421" s="89" t="s">
        <v>2427</v>
      </c>
      <c r="AO421" s="81" t="s">
        <v>2559</v>
      </c>
      <c r="AP421" s="81" t="b">
        <v>0</v>
      </c>
      <c r="AQ421" s="89" t="s">
        <v>2427</v>
      </c>
      <c r="AR421" s="81" t="s">
        <v>178</v>
      </c>
      <c r="AS421" s="81">
        <v>0</v>
      </c>
      <c r="AT421" s="81">
        <v>0</v>
      </c>
      <c r="AU421" s="81"/>
      <c r="AV421" s="81"/>
      <c r="AW421" s="81"/>
      <c r="AX421" s="81"/>
      <c r="AY421" s="81"/>
      <c r="AZ421" s="81"/>
      <c r="BA421" s="81"/>
      <c r="BB421" s="81"/>
      <c r="BC421" s="80" t="str">
        <f>REPLACE(INDEX(GroupVertices[Group],MATCH(Edges[[#This Row],[Vertex 1]],GroupVertices[Vertex],0)),1,1,"")</f>
        <v>14</v>
      </c>
      <c r="BD421" s="80" t="str">
        <f>REPLACE(INDEX(GroupVertices[Group],MATCH(Edges[[#This Row],[Vertex 2]],GroupVertices[Vertex],0)),1,1,"")</f>
        <v>14</v>
      </c>
    </row>
    <row r="422" spans="1:56" ht="15">
      <c r="A422" s="66" t="s">
        <v>414</v>
      </c>
      <c r="B422" s="66" t="s">
        <v>413</v>
      </c>
      <c r="C422" s="67"/>
      <c r="D422" s="68"/>
      <c r="E422" s="69"/>
      <c r="F422" s="70"/>
      <c r="G422" s="67"/>
      <c r="H422" s="71"/>
      <c r="I422" s="72"/>
      <c r="J422" s="72"/>
      <c r="K422" s="34" t="s">
        <v>65</v>
      </c>
      <c r="L422" s="79">
        <v>422</v>
      </c>
      <c r="M422" s="79"/>
      <c r="N422" s="74"/>
      <c r="O422" s="81" t="s">
        <v>669</v>
      </c>
      <c r="P422" s="83">
        <v>43661.77144675926</v>
      </c>
      <c r="Q422" s="81" t="s">
        <v>740</v>
      </c>
      <c r="R422" s="81"/>
      <c r="S422" s="81"/>
      <c r="T422" s="81" t="s">
        <v>820</v>
      </c>
      <c r="U422" s="81"/>
      <c r="V422" s="85" t="s">
        <v>1063</v>
      </c>
      <c r="W422" s="83">
        <v>43661.77144675926</v>
      </c>
      <c r="X422" s="87">
        <v>43661</v>
      </c>
      <c r="Y422" s="89" t="s">
        <v>1365</v>
      </c>
      <c r="Z422" s="85" t="s">
        <v>1800</v>
      </c>
      <c r="AA422" s="81"/>
      <c r="AB422" s="81"/>
      <c r="AC422" s="89" t="s">
        <v>2266</v>
      </c>
      <c r="AD422" s="81"/>
      <c r="AE422" s="81" t="b">
        <v>0</v>
      </c>
      <c r="AF422" s="81">
        <v>0</v>
      </c>
      <c r="AG422" s="89" t="s">
        <v>2530</v>
      </c>
      <c r="AH422" s="81" t="b">
        <v>0</v>
      </c>
      <c r="AI422" s="81" t="s">
        <v>2546</v>
      </c>
      <c r="AJ422" s="81"/>
      <c r="AK422" s="89" t="s">
        <v>2530</v>
      </c>
      <c r="AL422" s="81" t="b">
        <v>0</v>
      </c>
      <c r="AM422" s="81">
        <v>21</v>
      </c>
      <c r="AN422" s="89" t="s">
        <v>2265</v>
      </c>
      <c r="AO422" s="81" t="s">
        <v>2560</v>
      </c>
      <c r="AP422" s="81" t="b">
        <v>0</v>
      </c>
      <c r="AQ422" s="89" t="s">
        <v>2265</v>
      </c>
      <c r="AR422" s="81" t="s">
        <v>178</v>
      </c>
      <c r="AS422" s="81">
        <v>0</v>
      </c>
      <c r="AT422" s="81">
        <v>0</v>
      </c>
      <c r="AU422" s="81"/>
      <c r="AV422" s="81"/>
      <c r="AW422" s="81"/>
      <c r="AX422" s="81"/>
      <c r="AY422" s="81"/>
      <c r="AZ422" s="81"/>
      <c r="BA422" s="81"/>
      <c r="BB422" s="81"/>
      <c r="BC422" s="80" t="str">
        <f>REPLACE(INDEX(GroupVertices[Group],MATCH(Edges[[#This Row],[Vertex 1]],GroupVertices[Vertex],0)),1,1,"")</f>
        <v>1</v>
      </c>
      <c r="BD422" s="80" t="str">
        <f>REPLACE(INDEX(GroupVertices[Group],MATCH(Edges[[#This Row],[Vertex 2]],GroupVertices[Vertex],0)),1,1,"")</f>
        <v>1</v>
      </c>
    </row>
    <row r="423" spans="1:56" ht="15">
      <c r="A423" s="66" t="s">
        <v>414</v>
      </c>
      <c r="B423" s="66" t="s">
        <v>651</v>
      </c>
      <c r="C423" s="67"/>
      <c r="D423" s="68"/>
      <c r="E423" s="69"/>
      <c r="F423" s="70"/>
      <c r="G423" s="67"/>
      <c r="H423" s="71"/>
      <c r="I423" s="72"/>
      <c r="J423" s="72"/>
      <c r="K423" s="34" t="s">
        <v>65</v>
      </c>
      <c r="L423" s="79">
        <v>423</v>
      </c>
      <c r="M423" s="79"/>
      <c r="N423" s="74"/>
      <c r="O423" s="81" t="s">
        <v>670</v>
      </c>
      <c r="P423" s="83">
        <v>43661.77144675926</v>
      </c>
      <c r="Q423" s="81" t="s">
        <v>740</v>
      </c>
      <c r="R423" s="81"/>
      <c r="S423" s="81"/>
      <c r="T423" s="81" t="s">
        <v>820</v>
      </c>
      <c r="U423" s="81"/>
      <c r="V423" s="85" t="s">
        <v>1063</v>
      </c>
      <c r="W423" s="83">
        <v>43661.77144675926</v>
      </c>
      <c r="X423" s="87">
        <v>43661</v>
      </c>
      <c r="Y423" s="89" t="s">
        <v>1365</v>
      </c>
      <c r="Z423" s="85" t="s">
        <v>1800</v>
      </c>
      <c r="AA423" s="81"/>
      <c r="AB423" s="81"/>
      <c r="AC423" s="89" t="s">
        <v>2266</v>
      </c>
      <c r="AD423" s="81"/>
      <c r="AE423" s="81" t="b">
        <v>0</v>
      </c>
      <c r="AF423" s="81">
        <v>0</v>
      </c>
      <c r="AG423" s="89" t="s">
        <v>2530</v>
      </c>
      <c r="AH423" s="81" t="b">
        <v>0</v>
      </c>
      <c r="AI423" s="81" t="s">
        <v>2546</v>
      </c>
      <c r="AJ423" s="81"/>
      <c r="AK423" s="89" t="s">
        <v>2530</v>
      </c>
      <c r="AL423" s="81" t="b">
        <v>0</v>
      </c>
      <c r="AM423" s="81">
        <v>21</v>
      </c>
      <c r="AN423" s="89" t="s">
        <v>2265</v>
      </c>
      <c r="AO423" s="81" t="s">
        <v>2560</v>
      </c>
      <c r="AP423" s="81" t="b">
        <v>0</v>
      </c>
      <c r="AQ423" s="89" t="s">
        <v>2265</v>
      </c>
      <c r="AR423" s="81" t="s">
        <v>178</v>
      </c>
      <c r="AS423" s="81">
        <v>0</v>
      </c>
      <c r="AT423" s="81">
        <v>0</v>
      </c>
      <c r="AU423" s="81"/>
      <c r="AV423" s="81"/>
      <c r="AW423" s="81"/>
      <c r="AX423" s="81"/>
      <c r="AY423" s="81"/>
      <c r="AZ423" s="81"/>
      <c r="BA423" s="81"/>
      <c r="BB423" s="81"/>
      <c r="BC423" s="80" t="str">
        <f>REPLACE(INDEX(GroupVertices[Group],MATCH(Edges[[#This Row],[Vertex 1]],GroupVertices[Vertex],0)),1,1,"")</f>
        <v>1</v>
      </c>
      <c r="BD423" s="80" t="str">
        <f>REPLACE(INDEX(GroupVertices[Group],MATCH(Edges[[#This Row],[Vertex 2]],GroupVertices[Vertex],0)),1,1,"")</f>
        <v>1</v>
      </c>
    </row>
    <row r="424" spans="1:56" ht="15">
      <c r="A424" s="66" t="s">
        <v>414</v>
      </c>
      <c r="B424" s="66" t="s">
        <v>593</v>
      </c>
      <c r="C424" s="67"/>
      <c r="D424" s="68"/>
      <c r="E424" s="69"/>
      <c r="F424" s="70"/>
      <c r="G424" s="67"/>
      <c r="H424" s="71"/>
      <c r="I424" s="72"/>
      <c r="J424" s="72"/>
      <c r="K424" s="34" t="s">
        <v>65</v>
      </c>
      <c r="L424" s="79">
        <v>424</v>
      </c>
      <c r="M424" s="79"/>
      <c r="N424" s="74"/>
      <c r="O424" s="81" t="s">
        <v>670</v>
      </c>
      <c r="P424" s="83">
        <v>43661.77144675926</v>
      </c>
      <c r="Q424" s="81" t="s">
        <v>740</v>
      </c>
      <c r="R424" s="81"/>
      <c r="S424" s="81"/>
      <c r="T424" s="81" t="s">
        <v>820</v>
      </c>
      <c r="U424" s="81"/>
      <c r="V424" s="85" t="s">
        <v>1063</v>
      </c>
      <c r="W424" s="83">
        <v>43661.77144675926</v>
      </c>
      <c r="X424" s="87">
        <v>43661</v>
      </c>
      <c r="Y424" s="89" t="s">
        <v>1365</v>
      </c>
      <c r="Z424" s="85" t="s">
        <v>1800</v>
      </c>
      <c r="AA424" s="81"/>
      <c r="AB424" s="81"/>
      <c r="AC424" s="89" t="s">
        <v>2266</v>
      </c>
      <c r="AD424" s="81"/>
      <c r="AE424" s="81" t="b">
        <v>0</v>
      </c>
      <c r="AF424" s="81">
        <v>0</v>
      </c>
      <c r="AG424" s="89" t="s">
        <v>2530</v>
      </c>
      <c r="AH424" s="81" t="b">
        <v>0</v>
      </c>
      <c r="AI424" s="81" t="s">
        <v>2546</v>
      </c>
      <c r="AJ424" s="81"/>
      <c r="AK424" s="89" t="s">
        <v>2530</v>
      </c>
      <c r="AL424" s="81" t="b">
        <v>0</v>
      </c>
      <c r="AM424" s="81">
        <v>21</v>
      </c>
      <c r="AN424" s="89" t="s">
        <v>2265</v>
      </c>
      <c r="AO424" s="81" t="s">
        <v>2560</v>
      </c>
      <c r="AP424" s="81" t="b">
        <v>0</v>
      </c>
      <c r="AQ424" s="89" t="s">
        <v>2265</v>
      </c>
      <c r="AR424" s="81" t="s">
        <v>178</v>
      </c>
      <c r="AS424" s="81">
        <v>0</v>
      </c>
      <c r="AT424" s="81">
        <v>0</v>
      </c>
      <c r="AU424" s="81"/>
      <c r="AV424" s="81"/>
      <c r="AW424" s="81"/>
      <c r="AX424" s="81"/>
      <c r="AY424" s="81"/>
      <c r="AZ424" s="81"/>
      <c r="BA424" s="81"/>
      <c r="BB424" s="81"/>
      <c r="BC424" s="80" t="str">
        <f>REPLACE(INDEX(GroupVertices[Group],MATCH(Edges[[#This Row],[Vertex 1]],GroupVertices[Vertex],0)),1,1,"")</f>
        <v>1</v>
      </c>
      <c r="BD424" s="80" t="str">
        <f>REPLACE(INDEX(GroupVertices[Group],MATCH(Edges[[#This Row],[Vertex 2]],GroupVertices[Vertex],0)),1,1,"")</f>
        <v>1</v>
      </c>
    </row>
    <row r="425" spans="1:56" ht="15">
      <c r="A425" s="66" t="s">
        <v>414</v>
      </c>
      <c r="B425" s="66" t="s">
        <v>413</v>
      </c>
      <c r="C425" s="67"/>
      <c r="D425" s="68"/>
      <c r="E425" s="69"/>
      <c r="F425" s="70"/>
      <c r="G425" s="67"/>
      <c r="H425" s="71"/>
      <c r="I425" s="72"/>
      <c r="J425" s="72"/>
      <c r="K425" s="34" t="s">
        <v>65</v>
      </c>
      <c r="L425" s="79">
        <v>425</v>
      </c>
      <c r="M425" s="79"/>
      <c r="N425" s="74"/>
      <c r="O425" s="81" t="s">
        <v>670</v>
      </c>
      <c r="P425" s="83">
        <v>43661.77144675926</v>
      </c>
      <c r="Q425" s="81" t="s">
        <v>740</v>
      </c>
      <c r="R425" s="81"/>
      <c r="S425" s="81"/>
      <c r="T425" s="81" t="s">
        <v>820</v>
      </c>
      <c r="U425" s="81"/>
      <c r="V425" s="85" t="s">
        <v>1063</v>
      </c>
      <c r="W425" s="83">
        <v>43661.77144675926</v>
      </c>
      <c r="X425" s="87">
        <v>43661</v>
      </c>
      <c r="Y425" s="89" t="s">
        <v>1365</v>
      </c>
      <c r="Z425" s="85" t="s">
        <v>1800</v>
      </c>
      <c r="AA425" s="81"/>
      <c r="AB425" s="81"/>
      <c r="AC425" s="89" t="s">
        <v>2266</v>
      </c>
      <c r="AD425" s="81"/>
      <c r="AE425" s="81" t="b">
        <v>0</v>
      </c>
      <c r="AF425" s="81">
        <v>0</v>
      </c>
      <c r="AG425" s="89" t="s">
        <v>2530</v>
      </c>
      <c r="AH425" s="81" t="b">
        <v>0</v>
      </c>
      <c r="AI425" s="81" t="s">
        <v>2546</v>
      </c>
      <c r="AJ425" s="81"/>
      <c r="AK425" s="89" t="s">
        <v>2530</v>
      </c>
      <c r="AL425" s="81" t="b">
        <v>0</v>
      </c>
      <c r="AM425" s="81">
        <v>21</v>
      </c>
      <c r="AN425" s="89" t="s">
        <v>2265</v>
      </c>
      <c r="AO425" s="81" t="s">
        <v>2560</v>
      </c>
      <c r="AP425" s="81" t="b">
        <v>0</v>
      </c>
      <c r="AQ425" s="89" t="s">
        <v>2265</v>
      </c>
      <c r="AR425" s="81" t="s">
        <v>178</v>
      </c>
      <c r="AS425" s="81">
        <v>0</v>
      </c>
      <c r="AT425" s="81">
        <v>0</v>
      </c>
      <c r="AU425" s="81"/>
      <c r="AV425" s="81"/>
      <c r="AW425" s="81"/>
      <c r="AX425" s="81"/>
      <c r="AY425" s="81"/>
      <c r="AZ425" s="81"/>
      <c r="BA425" s="81"/>
      <c r="BB425" s="81"/>
      <c r="BC425" s="80" t="str">
        <f>REPLACE(INDEX(GroupVertices[Group],MATCH(Edges[[#This Row],[Vertex 1]],GroupVertices[Vertex],0)),1,1,"")</f>
        <v>1</v>
      </c>
      <c r="BD425" s="80" t="str">
        <f>REPLACE(INDEX(GroupVertices[Group],MATCH(Edges[[#This Row],[Vertex 2]],GroupVertices[Vertex],0)),1,1,"")</f>
        <v>1</v>
      </c>
    </row>
    <row r="426" spans="1:56" ht="15">
      <c r="A426" s="66" t="s">
        <v>414</v>
      </c>
      <c r="B426" s="66" t="s">
        <v>617</v>
      </c>
      <c r="C426" s="67"/>
      <c r="D426" s="68"/>
      <c r="E426" s="69"/>
      <c r="F426" s="70"/>
      <c r="G426" s="67"/>
      <c r="H426" s="71"/>
      <c r="I426" s="72"/>
      <c r="J426" s="72"/>
      <c r="K426" s="34" t="s">
        <v>65</v>
      </c>
      <c r="L426" s="79">
        <v>426</v>
      </c>
      <c r="M426" s="79"/>
      <c r="N426" s="74"/>
      <c r="O426" s="81" t="s">
        <v>670</v>
      </c>
      <c r="P426" s="83">
        <v>43661.77144675926</v>
      </c>
      <c r="Q426" s="81" t="s">
        <v>740</v>
      </c>
      <c r="R426" s="81"/>
      <c r="S426" s="81"/>
      <c r="T426" s="81" t="s">
        <v>820</v>
      </c>
      <c r="U426" s="81"/>
      <c r="V426" s="85" t="s">
        <v>1063</v>
      </c>
      <c r="W426" s="83">
        <v>43661.77144675926</v>
      </c>
      <c r="X426" s="87">
        <v>43661</v>
      </c>
      <c r="Y426" s="89" t="s">
        <v>1365</v>
      </c>
      <c r="Z426" s="85" t="s">
        <v>1800</v>
      </c>
      <c r="AA426" s="81"/>
      <c r="AB426" s="81"/>
      <c r="AC426" s="89" t="s">
        <v>2266</v>
      </c>
      <c r="AD426" s="81"/>
      <c r="AE426" s="81" t="b">
        <v>0</v>
      </c>
      <c r="AF426" s="81">
        <v>0</v>
      </c>
      <c r="AG426" s="89" t="s">
        <v>2530</v>
      </c>
      <c r="AH426" s="81" t="b">
        <v>0</v>
      </c>
      <c r="AI426" s="81" t="s">
        <v>2546</v>
      </c>
      <c r="AJ426" s="81"/>
      <c r="AK426" s="89" t="s">
        <v>2530</v>
      </c>
      <c r="AL426" s="81" t="b">
        <v>0</v>
      </c>
      <c r="AM426" s="81">
        <v>21</v>
      </c>
      <c r="AN426" s="89" t="s">
        <v>2265</v>
      </c>
      <c r="AO426" s="81" t="s">
        <v>2560</v>
      </c>
      <c r="AP426" s="81" t="b">
        <v>0</v>
      </c>
      <c r="AQ426" s="89" t="s">
        <v>2265</v>
      </c>
      <c r="AR426" s="81" t="s">
        <v>178</v>
      </c>
      <c r="AS426" s="81">
        <v>0</v>
      </c>
      <c r="AT426" s="81">
        <v>0</v>
      </c>
      <c r="AU426" s="81"/>
      <c r="AV426" s="81"/>
      <c r="AW426" s="81"/>
      <c r="AX426" s="81"/>
      <c r="AY426" s="81"/>
      <c r="AZ426" s="81"/>
      <c r="BA426" s="81"/>
      <c r="BB426" s="81"/>
      <c r="BC426" s="80" t="str">
        <f>REPLACE(INDEX(GroupVertices[Group],MATCH(Edges[[#This Row],[Vertex 1]],GroupVertices[Vertex],0)),1,1,"")</f>
        <v>1</v>
      </c>
      <c r="BD426" s="80" t="str">
        <f>REPLACE(INDEX(GroupVertices[Group],MATCH(Edges[[#This Row],[Vertex 2]],GroupVertices[Vertex],0)),1,1,"")</f>
        <v>1</v>
      </c>
    </row>
    <row r="427" spans="1:56" ht="15">
      <c r="A427" s="66" t="s">
        <v>415</v>
      </c>
      <c r="B427" s="66" t="s">
        <v>594</v>
      </c>
      <c r="C427" s="67"/>
      <c r="D427" s="68"/>
      <c r="E427" s="69"/>
      <c r="F427" s="70"/>
      <c r="G427" s="67"/>
      <c r="H427" s="71"/>
      <c r="I427" s="72"/>
      <c r="J427" s="72"/>
      <c r="K427" s="34" t="s">
        <v>65</v>
      </c>
      <c r="L427" s="79">
        <v>427</v>
      </c>
      <c r="M427" s="79"/>
      <c r="N427" s="74"/>
      <c r="O427" s="81" t="s">
        <v>669</v>
      </c>
      <c r="P427" s="83">
        <v>43661.77148148148</v>
      </c>
      <c r="Q427" s="81" t="s">
        <v>724</v>
      </c>
      <c r="R427" s="81"/>
      <c r="S427" s="81"/>
      <c r="T427" s="81" t="s">
        <v>820</v>
      </c>
      <c r="U427" s="85" t="s">
        <v>879</v>
      </c>
      <c r="V427" s="85" t="s">
        <v>879</v>
      </c>
      <c r="W427" s="83">
        <v>43661.77148148148</v>
      </c>
      <c r="X427" s="87">
        <v>43661</v>
      </c>
      <c r="Y427" s="89" t="s">
        <v>1367</v>
      </c>
      <c r="Z427" s="85" t="s">
        <v>1801</v>
      </c>
      <c r="AA427" s="81"/>
      <c r="AB427" s="81"/>
      <c r="AC427" s="89" t="s">
        <v>2267</v>
      </c>
      <c r="AD427" s="81"/>
      <c r="AE427" s="81" t="b">
        <v>0</v>
      </c>
      <c r="AF427" s="81">
        <v>0</v>
      </c>
      <c r="AG427" s="89" t="s">
        <v>2530</v>
      </c>
      <c r="AH427" s="81" t="b">
        <v>0</v>
      </c>
      <c r="AI427" s="81" t="s">
        <v>2546</v>
      </c>
      <c r="AJ427" s="81"/>
      <c r="AK427" s="89" t="s">
        <v>2530</v>
      </c>
      <c r="AL427" s="81" t="b">
        <v>0</v>
      </c>
      <c r="AM427" s="81">
        <v>103</v>
      </c>
      <c r="AN427" s="89" t="s">
        <v>2512</v>
      </c>
      <c r="AO427" s="81" t="s">
        <v>2559</v>
      </c>
      <c r="AP427" s="81" t="b">
        <v>0</v>
      </c>
      <c r="AQ427" s="89" t="s">
        <v>2512</v>
      </c>
      <c r="AR427" s="81" t="s">
        <v>178</v>
      </c>
      <c r="AS427" s="81">
        <v>0</v>
      </c>
      <c r="AT427" s="81">
        <v>0</v>
      </c>
      <c r="AU427" s="81"/>
      <c r="AV427" s="81"/>
      <c r="AW427" s="81"/>
      <c r="AX427" s="81"/>
      <c r="AY427" s="81"/>
      <c r="AZ427" s="81"/>
      <c r="BA427" s="81"/>
      <c r="BB427" s="81"/>
      <c r="BC427" s="80" t="str">
        <f>REPLACE(INDEX(GroupVertices[Group],MATCH(Edges[[#This Row],[Vertex 1]],GroupVertices[Vertex],0)),1,1,"")</f>
        <v>2</v>
      </c>
      <c r="BD427" s="80" t="str">
        <f>REPLACE(INDEX(GroupVertices[Group],MATCH(Edges[[#This Row],[Vertex 2]],GroupVertices[Vertex],0)),1,1,"")</f>
        <v>2</v>
      </c>
    </row>
    <row r="428" spans="1:56" ht="15">
      <c r="A428" s="66" t="s">
        <v>415</v>
      </c>
      <c r="B428" s="66" t="s">
        <v>622</v>
      </c>
      <c r="C428" s="67"/>
      <c r="D428" s="68"/>
      <c r="E428" s="69"/>
      <c r="F428" s="70"/>
      <c r="G428" s="67"/>
      <c r="H428" s="71"/>
      <c r="I428" s="72"/>
      <c r="J428" s="72"/>
      <c r="K428" s="34" t="s">
        <v>65</v>
      </c>
      <c r="L428" s="79">
        <v>428</v>
      </c>
      <c r="M428" s="79"/>
      <c r="N428" s="74"/>
      <c r="O428" s="81" t="s">
        <v>670</v>
      </c>
      <c r="P428" s="83">
        <v>43661.77148148148</v>
      </c>
      <c r="Q428" s="81" t="s">
        <v>724</v>
      </c>
      <c r="R428" s="81"/>
      <c r="S428" s="81"/>
      <c r="T428" s="81" t="s">
        <v>820</v>
      </c>
      <c r="U428" s="85" t="s">
        <v>879</v>
      </c>
      <c r="V428" s="85" t="s">
        <v>879</v>
      </c>
      <c r="W428" s="83">
        <v>43661.77148148148</v>
      </c>
      <c r="X428" s="87">
        <v>43661</v>
      </c>
      <c r="Y428" s="89" t="s">
        <v>1367</v>
      </c>
      <c r="Z428" s="85" t="s">
        <v>1801</v>
      </c>
      <c r="AA428" s="81"/>
      <c r="AB428" s="81"/>
      <c r="AC428" s="89" t="s">
        <v>2267</v>
      </c>
      <c r="AD428" s="81"/>
      <c r="AE428" s="81" t="b">
        <v>0</v>
      </c>
      <c r="AF428" s="81">
        <v>0</v>
      </c>
      <c r="AG428" s="89" t="s">
        <v>2530</v>
      </c>
      <c r="AH428" s="81" t="b">
        <v>0</v>
      </c>
      <c r="AI428" s="81" t="s">
        <v>2546</v>
      </c>
      <c r="AJ428" s="81"/>
      <c r="AK428" s="89" t="s">
        <v>2530</v>
      </c>
      <c r="AL428" s="81" t="b">
        <v>0</v>
      </c>
      <c r="AM428" s="81">
        <v>103</v>
      </c>
      <c r="AN428" s="89" t="s">
        <v>2512</v>
      </c>
      <c r="AO428" s="81" t="s">
        <v>2559</v>
      </c>
      <c r="AP428" s="81" t="b">
        <v>0</v>
      </c>
      <c r="AQ428" s="89" t="s">
        <v>2512</v>
      </c>
      <c r="AR428" s="81" t="s">
        <v>178</v>
      </c>
      <c r="AS428" s="81">
        <v>0</v>
      </c>
      <c r="AT428" s="81">
        <v>0</v>
      </c>
      <c r="AU428" s="81"/>
      <c r="AV428" s="81"/>
      <c r="AW428" s="81"/>
      <c r="AX428" s="81"/>
      <c r="AY428" s="81"/>
      <c r="AZ428" s="81"/>
      <c r="BA428" s="81"/>
      <c r="BB428" s="81"/>
      <c r="BC428" s="80" t="str">
        <f>REPLACE(INDEX(GroupVertices[Group],MATCH(Edges[[#This Row],[Vertex 1]],GroupVertices[Vertex],0)),1,1,"")</f>
        <v>2</v>
      </c>
      <c r="BD428" s="80" t="str">
        <f>REPLACE(INDEX(GroupVertices[Group],MATCH(Edges[[#This Row],[Vertex 2]],GroupVertices[Vertex],0)),1,1,"")</f>
        <v>2</v>
      </c>
    </row>
    <row r="429" spans="1:56" ht="15">
      <c r="A429" s="66" t="s">
        <v>415</v>
      </c>
      <c r="B429" s="66" t="s">
        <v>647</v>
      </c>
      <c r="C429" s="67"/>
      <c r="D429" s="68"/>
      <c r="E429" s="69"/>
      <c r="F429" s="70"/>
      <c r="G429" s="67"/>
      <c r="H429" s="71"/>
      <c r="I429" s="72"/>
      <c r="J429" s="72"/>
      <c r="K429" s="34" t="s">
        <v>65</v>
      </c>
      <c r="L429" s="79">
        <v>429</v>
      </c>
      <c r="M429" s="79"/>
      <c r="N429" s="74"/>
      <c r="O429" s="81" t="s">
        <v>670</v>
      </c>
      <c r="P429" s="83">
        <v>43661.77148148148</v>
      </c>
      <c r="Q429" s="81" t="s">
        <v>724</v>
      </c>
      <c r="R429" s="81"/>
      <c r="S429" s="81"/>
      <c r="T429" s="81" t="s">
        <v>820</v>
      </c>
      <c r="U429" s="85" t="s">
        <v>879</v>
      </c>
      <c r="V429" s="85" t="s">
        <v>879</v>
      </c>
      <c r="W429" s="83">
        <v>43661.77148148148</v>
      </c>
      <c r="X429" s="87">
        <v>43661</v>
      </c>
      <c r="Y429" s="89" t="s">
        <v>1367</v>
      </c>
      <c r="Z429" s="85" t="s">
        <v>1801</v>
      </c>
      <c r="AA429" s="81"/>
      <c r="AB429" s="81"/>
      <c r="AC429" s="89" t="s">
        <v>2267</v>
      </c>
      <c r="AD429" s="81"/>
      <c r="AE429" s="81" t="b">
        <v>0</v>
      </c>
      <c r="AF429" s="81">
        <v>0</v>
      </c>
      <c r="AG429" s="89" t="s">
        <v>2530</v>
      </c>
      <c r="AH429" s="81" t="b">
        <v>0</v>
      </c>
      <c r="AI429" s="81" t="s">
        <v>2546</v>
      </c>
      <c r="AJ429" s="81"/>
      <c r="AK429" s="89" t="s">
        <v>2530</v>
      </c>
      <c r="AL429" s="81" t="b">
        <v>0</v>
      </c>
      <c r="AM429" s="81">
        <v>103</v>
      </c>
      <c r="AN429" s="89" t="s">
        <v>2512</v>
      </c>
      <c r="AO429" s="81" t="s">
        <v>2559</v>
      </c>
      <c r="AP429" s="81" t="b">
        <v>0</v>
      </c>
      <c r="AQ429" s="89" t="s">
        <v>2512</v>
      </c>
      <c r="AR429" s="81" t="s">
        <v>178</v>
      </c>
      <c r="AS429" s="81">
        <v>0</v>
      </c>
      <c r="AT429" s="81">
        <v>0</v>
      </c>
      <c r="AU429" s="81"/>
      <c r="AV429" s="81"/>
      <c r="AW429" s="81"/>
      <c r="AX429" s="81"/>
      <c r="AY429" s="81"/>
      <c r="AZ429" s="81"/>
      <c r="BA429" s="81"/>
      <c r="BB429" s="81"/>
      <c r="BC429" s="80" t="str">
        <f>REPLACE(INDEX(GroupVertices[Group],MATCH(Edges[[#This Row],[Vertex 1]],GroupVertices[Vertex],0)),1,1,"")</f>
        <v>2</v>
      </c>
      <c r="BD429" s="80" t="str">
        <f>REPLACE(INDEX(GroupVertices[Group],MATCH(Edges[[#This Row],[Vertex 2]],GroupVertices[Vertex],0)),1,1,"")</f>
        <v>2</v>
      </c>
    </row>
    <row r="430" spans="1:56" ht="15">
      <c r="A430" s="66" t="s">
        <v>416</v>
      </c>
      <c r="B430" s="66" t="s">
        <v>652</v>
      </c>
      <c r="C430" s="67"/>
      <c r="D430" s="68"/>
      <c r="E430" s="69"/>
      <c r="F430" s="70"/>
      <c r="G430" s="67"/>
      <c r="H430" s="71"/>
      <c r="I430" s="72"/>
      <c r="J430" s="72"/>
      <c r="K430" s="34" t="s">
        <v>65</v>
      </c>
      <c r="L430" s="79">
        <v>430</v>
      </c>
      <c r="M430" s="79"/>
      <c r="N430" s="74"/>
      <c r="O430" s="81" t="s">
        <v>670</v>
      </c>
      <c r="P430" s="83">
        <v>43661.77150462963</v>
      </c>
      <c r="Q430" s="81" t="s">
        <v>741</v>
      </c>
      <c r="R430" s="81"/>
      <c r="S430" s="81"/>
      <c r="T430" s="81" t="s">
        <v>844</v>
      </c>
      <c r="U430" s="85" t="s">
        <v>885</v>
      </c>
      <c r="V430" s="85" t="s">
        <v>885</v>
      </c>
      <c r="W430" s="83">
        <v>43661.77150462963</v>
      </c>
      <c r="X430" s="87">
        <v>43661</v>
      </c>
      <c r="Y430" s="89" t="s">
        <v>1368</v>
      </c>
      <c r="Z430" s="85" t="s">
        <v>1802</v>
      </c>
      <c r="AA430" s="81"/>
      <c r="AB430" s="81"/>
      <c r="AC430" s="89" t="s">
        <v>2268</v>
      </c>
      <c r="AD430" s="81"/>
      <c r="AE430" s="81" t="b">
        <v>0</v>
      </c>
      <c r="AF430" s="81">
        <v>0</v>
      </c>
      <c r="AG430" s="89" t="s">
        <v>2530</v>
      </c>
      <c r="AH430" s="81" t="b">
        <v>0</v>
      </c>
      <c r="AI430" s="81" t="s">
        <v>2546</v>
      </c>
      <c r="AJ430" s="81"/>
      <c r="AK430" s="89" t="s">
        <v>2530</v>
      </c>
      <c r="AL430" s="81" t="b">
        <v>0</v>
      </c>
      <c r="AM430" s="81">
        <v>1</v>
      </c>
      <c r="AN430" s="89" t="s">
        <v>2530</v>
      </c>
      <c r="AO430" s="81" t="s">
        <v>2559</v>
      </c>
      <c r="AP430" s="81" t="b">
        <v>0</v>
      </c>
      <c r="AQ430" s="89" t="s">
        <v>2268</v>
      </c>
      <c r="AR430" s="81" t="s">
        <v>178</v>
      </c>
      <c r="AS430" s="81">
        <v>0</v>
      </c>
      <c r="AT430" s="81">
        <v>0</v>
      </c>
      <c r="AU430" s="81"/>
      <c r="AV430" s="81"/>
      <c r="AW430" s="81"/>
      <c r="AX430" s="81"/>
      <c r="AY430" s="81"/>
      <c r="AZ430" s="81"/>
      <c r="BA430" s="81"/>
      <c r="BB430" s="81"/>
      <c r="BC430" s="80" t="str">
        <f>REPLACE(INDEX(GroupVertices[Group],MATCH(Edges[[#This Row],[Vertex 1]],GroupVertices[Vertex],0)),1,1,"")</f>
        <v>1</v>
      </c>
      <c r="BD430" s="80" t="str">
        <f>REPLACE(INDEX(GroupVertices[Group],MATCH(Edges[[#This Row],[Vertex 2]],GroupVertices[Vertex],0)),1,1,"")</f>
        <v>1</v>
      </c>
    </row>
    <row r="431" spans="1:56" ht="15">
      <c r="A431" s="66" t="s">
        <v>416</v>
      </c>
      <c r="B431" s="66" t="s">
        <v>653</v>
      </c>
      <c r="C431" s="67"/>
      <c r="D431" s="68"/>
      <c r="E431" s="69"/>
      <c r="F431" s="70"/>
      <c r="G431" s="67"/>
      <c r="H431" s="71"/>
      <c r="I431" s="72"/>
      <c r="J431" s="72"/>
      <c r="K431" s="34" t="s">
        <v>65</v>
      </c>
      <c r="L431" s="79">
        <v>431</v>
      </c>
      <c r="M431" s="79"/>
      <c r="N431" s="74"/>
      <c r="O431" s="81" t="s">
        <v>670</v>
      </c>
      <c r="P431" s="83">
        <v>43661.77150462963</v>
      </c>
      <c r="Q431" s="81" t="s">
        <v>741</v>
      </c>
      <c r="R431" s="81"/>
      <c r="S431" s="81"/>
      <c r="T431" s="81" t="s">
        <v>844</v>
      </c>
      <c r="U431" s="85" t="s">
        <v>885</v>
      </c>
      <c r="V431" s="85" t="s">
        <v>885</v>
      </c>
      <c r="W431" s="83">
        <v>43661.77150462963</v>
      </c>
      <c r="X431" s="87">
        <v>43661</v>
      </c>
      <c r="Y431" s="89" t="s">
        <v>1368</v>
      </c>
      <c r="Z431" s="85" t="s">
        <v>1802</v>
      </c>
      <c r="AA431" s="81"/>
      <c r="AB431" s="81"/>
      <c r="AC431" s="89" t="s">
        <v>2268</v>
      </c>
      <c r="AD431" s="81"/>
      <c r="AE431" s="81" t="b">
        <v>0</v>
      </c>
      <c r="AF431" s="81">
        <v>0</v>
      </c>
      <c r="AG431" s="89" t="s">
        <v>2530</v>
      </c>
      <c r="AH431" s="81" t="b">
        <v>0</v>
      </c>
      <c r="AI431" s="81" t="s">
        <v>2546</v>
      </c>
      <c r="AJ431" s="81"/>
      <c r="AK431" s="89" t="s">
        <v>2530</v>
      </c>
      <c r="AL431" s="81" t="b">
        <v>0</v>
      </c>
      <c r="AM431" s="81">
        <v>1</v>
      </c>
      <c r="AN431" s="89" t="s">
        <v>2530</v>
      </c>
      <c r="AO431" s="81" t="s">
        <v>2559</v>
      </c>
      <c r="AP431" s="81" t="b">
        <v>0</v>
      </c>
      <c r="AQ431" s="89" t="s">
        <v>2268</v>
      </c>
      <c r="AR431" s="81" t="s">
        <v>178</v>
      </c>
      <c r="AS431" s="81">
        <v>0</v>
      </c>
      <c r="AT431" s="81">
        <v>0</v>
      </c>
      <c r="AU431" s="81"/>
      <c r="AV431" s="81"/>
      <c r="AW431" s="81"/>
      <c r="AX431" s="81"/>
      <c r="AY431" s="81"/>
      <c r="AZ431" s="81"/>
      <c r="BA431" s="81"/>
      <c r="BB431" s="81"/>
      <c r="BC431" s="80" t="str">
        <f>REPLACE(INDEX(GroupVertices[Group],MATCH(Edges[[#This Row],[Vertex 1]],GroupVertices[Vertex],0)),1,1,"")</f>
        <v>1</v>
      </c>
      <c r="BD431" s="80" t="str">
        <f>REPLACE(INDEX(GroupVertices[Group],MATCH(Edges[[#This Row],[Vertex 2]],GroupVertices[Vertex],0)),1,1,"")</f>
        <v>1</v>
      </c>
    </row>
    <row r="432" spans="1:56" ht="15">
      <c r="A432" s="66" t="s">
        <v>416</v>
      </c>
      <c r="B432" s="66" t="s">
        <v>553</v>
      </c>
      <c r="C432" s="67"/>
      <c r="D432" s="68"/>
      <c r="E432" s="69"/>
      <c r="F432" s="70"/>
      <c r="G432" s="67"/>
      <c r="H432" s="71"/>
      <c r="I432" s="72"/>
      <c r="J432" s="72"/>
      <c r="K432" s="34" t="s">
        <v>65</v>
      </c>
      <c r="L432" s="79">
        <v>432</v>
      </c>
      <c r="M432" s="79"/>
      <c r="N432" s="74"/>
      <c r="O432" s="81" t="s">
        <v>670</v>
      </c>
      <c r="P432" s="83">
        <v>43661.77150462963</v>
      </c>
      <c r="Q432" s="81" t="s">
        <v>741</v>
      </c>
      <c r="R432" s="81"/>
      <c r="S432" s="81"/>
      <c r="T432" s="81" t="s">
        <v>844</v>
      </c>
      <c r="U432" s="85" t="s">
        <v>885</v>
      </c>
      <c r="V432" s="85" t="s">
        <v>885</v>
      </c>
      <c r="W432" s="83">
        <v>43661.77150462963</v>
      </c>
      <c r="X432" s="87">
        <v>43661</v>
      </c>
      <c r="Y432" s="89" t="s">
        <v>1368</v>
      </c>
      <c r="Z432" s="85" t="s">
        <v>1802</v>
      </c>
      <c r="AA432" s="81"/>
      <c r="AB432" s="81"/>
      <c r="AC432" s="89" t="s">
        <v>2268</v>
      </c>
      <c r="AD432" s="81"/>
      <c r="AE432" s="81" t="b">
        <v>0</v>
      </c>
      <c r="AF432" s="81">
        <v>0</v>
      </c>
      <c r="AG432" s="89" t="s">
        <v>2530</v>
      </c>
      <c r="AH432" s="81" t="b">
        <v>0</v>
      </c>
      <c r="AI432" s="81" t="s">
        <v>2546</v>
      </c>
      <c r="AJ432" s="81"/>
      <c r="AK432" s="89" t="s">
        <v>2530</v>
      </c>
      <c r="AL432" s="81" t="b">
        <v>0</v>
      </c>
      <c r="AM432" s="81">
        <v>1</v>
      </c>
      <c r="AN432" s="89" t="s">
        <v>2530</v>
      </c>
      <c r="AO432" s="81" t="s">
        <v>2559</v>
      </c>
      <c r="AP432" s="81" t="b">
        <v>0</v>
      </c>
      <c r="AQ432" s="89" t="s">
        <v>2268</v>
      </c>
      <c r="AR432" s="81" t="s">
        <v>178</v>
      </c>
      <c r="AS432" s="81">
        <v>0</v>
      </c>
      <c r="AT432" s="81">
        <v>0</v>
      </c>
      <c r="AU432" s="81"/>
      <c r="AV432" s="81"/>
      <c r="AW432" s="81"/>
      <c r="AX432" s="81"/>
      <c r="AY432" s="81"/>
      <c r="AZ432" s="81"/>
      <c r="BA432" s="81"/>
      <c r="BB432" s="81"/>
      <c r="BC432" s="80" t="str">
        <f>REPLACE(INDEX(GroupVertices[Group],MATCH(Edges[[#This Row],[Vertex 1]],GroupVertices[Vertex],0)),1,1,"")</f>
        <v>1</v>
      </c>
      <c r="BD432" s="80" t="str">
        <f>REPLACE(INDEX(GroupVertices[Group],MATCH(Edges[[#This Row],[Vertex 2]],GroupVertices[Vertex],0)),1,1,"")</f>
        <v>1</v>
      </c>
    </row>
    <row r="433" spans="1:56" ht="15">
      <c r="A433" s="66" t="s">
        <v>416</v>
      </c>
      <c r="B433" s="66" t="s">
        <v>593</v>
      </c>
      <c r="C433" s="67"/>
      <c r="D433" s="68"/>
      <c r="E433" s="69"/>
      <c r="F433" s="70"/>
      <c r="G433" s="67"/>
      <c r="H433" s="71"/>
      <c r="I433" s="72"/>
      <c r="J433" s="72"/>
      <c r="K433" s="34" t="s">
        <v>65</v>
      </c>
      <c r="L433" s="79">
        <v>433</v>
      </c>
      <c r="M433" s="79"/>
      <c r="N433" s="74"/>
      <c r="O433" s="81" t="s">
        <v>670</v>
      </c>
      <c r="P433" s="83">
        <v>43661.77150462963</v>
      </c>
      <c r="Q433" s="81" t="s">
        <v>741</v>
      </c>
      <c r="R433" s="81"/>
      <c r="S433" s="81"/>
      <c r="T433" s="81" t="s">
        <v>844</v>
      </c>
      <c r="U433" s="85" t="s">
        <v>885</v>
      </c>
      <c r="V433" s="85" t="s">
        <v>885</v>
      </c>
      <c r="W433" s="83">
        <v>43661.77150462963</v>
      </c>
      <c r="X433" s="87">
        <v>43661</v>
      </c>
      <c r="Y433" s="89" t="s">
        <v>1368</v>
      </c>
      <c r="Z433" s="85" t="s">
        <v>1802</v>
      </c>
      <c r="AA433" s="81"/>
      <c r="AB433" s="81"/>
      <c r="AC433" s="89" t="s">
        <v>2268</v>
      </c>
      <c r="AD433" s="81"/>
      <c r="AE433" s="81" t="b">
        <v>0</v>
      </c>
      <c r="AF433" s="81">
        <v>0</v>
      </c>
      <c r="AG433" s="89" t="s">
        <v>2530</v>
      </c>
      <c r="AH433" s="81" t="b">
        <v>0</v>
      </c>
      <c r="AI433" s="81" t="s">
        <v>2546</v>
      </c>
      <c r="AJ433" s="81"/>
      <c r="AK433" s="89" t="s">
        <v>2530</v>
      </c>
      <c r="AL433" s="81" t="b">
        <v>0</v>
      </c>
      <c r="AM433" s="81">
        <v>1</v>
      </c>
      <c r="AN433" s="89" t="s">
        <v>2530</v>
      </c>
      <c r="AO433" s="81" t="s">
        <v>2559</v>
      </c>
      <c r="AP433" s="81" t="b">
        <v>0</v>
      </c>
      <c r="AQ433" s="89" t="s">
        <v>2268</v>
      </c>
      <c r="AR433" s="81" t="s">
        <v>178</v>
      </c>
      <c r="AS433" s="81">
        <v>0</v>
      </c>
      <c r="AT433" s="81">
        <v>0</v>
      </c>
      <c r="AU433" s="81"/>
      <c r="AV433" s="81"/>
      <c r="AW433" s="81"/>
      <c r="AX433" s="81"/>
      <c r="AY433" s="81"/>
      <c r="AZ433" s="81"/>
      <c r="BA433" s="81"/>
      <c r="BB433" s="81"/>
      <c r="BC433" s="80" t="str">
        <f>REPLACE(INDEX(GroupVertices[Group],MATCH(Edges[[#This Row],[Vertex 1]],GroupVertices[Vertex],0)),1,1,"")</f>
        <v>1</v>
      </c>
      <c r="BD433" s="80" t="str">
        <f>REPLACE(INDEX(GroupVertices[Group],MATCH(Edges[[#This Row],[Vertex 2]],GroupVertices[Vertex],0)),1,1,"")</f>
        <v>1</v>
      </c>
    </row>
    <row r="434" spans="1:56" ht="15">
      <c r="A434" s="66" t="s">
        <v>417</v>
      </c>
      <c r="B434" s="66" t="s">
        <v>594</v>
      </c>
      <c r="C434" s="67"/>
      <c r="D434" s="68"/>
      <c r="E434" s="69"/>
      <c r="F434" s="70"/>
      <c r="G434" s="67"/>
      <c r="H434" s="71"/>
      <c r="I434" s="72"/>
      <c r="J434" s="72"/>
      <c r="K434" s="34" t="s">
        <v>65</v>
      </c>
      <c r="L434" s="79">
        <v>434</v>
      </c>
      <c r="M434" s="79"/>
      <c r="N434" s="74"/>
      <c r="O434" s="81" t="s">
        <v>669</v>
      </c>
      <c r="P434" s="83">
        <v>43661.771574074075</v>
      </c>
      <c r="Q434" s="81" t="s">
        <v>724</v>
      </c>
      <c r="R434" s="81"/>
      <c r="S434" s="81"/>
      <c r="T434" s="81" t="s">
        <v>820</v>
      </c>
      <c r="U434" s="85" t="s">
        <v>879</v>
      </c>
      <c r="V434" s="85" t="s">
        <v>879</v>
      </c>
      <c r="W434" s="83">
        <v>43661.771574074075</v>
      </c>
      <c r="X434" s="87">
        <v>43661</v>
      </c>
      <c r="Y434" s="89" t="s">
        <v>1369</v>
      </c>
      <c r="Z434" s="85" t="s">
        <v>1803</v>
      </c>
      <c r="AA434" s="81"/>
      <c r="AB434" s="81"/>
      <c r="AC434" s="89" t="s">
        <v>2269</v>
      </c>
      <c r="AD434" s="81"/>
      <c r="AE434" s="81" t="b">
        <v>0</v>
      </c>
      <c r="AF434" s="81">
        <v>0</v>
      </c>
      <c r="AG434" s="89" t="s">
        <v>2530</v>
      </c>
      <c r="AH434" s="81" t="b">
        <v>0</v>
      </c>
      <c r="AI434" s="81" t="s">
        <v>2546</v>
      </c>
      <c r="AJ434" s="81"/>
      <c r="AK434" s="89" t="s">
        <v>2530</v>
      </c>
      <c r="AL434" s="81" t="b">
        <v>0</v>
      </c>
      <c r="AM434" s="81">
        <v>103</v>
      </c>
      <c r="AN434" s="89" t="s">
        <v>2512</v>
      </c>
      <c r="AO434" s="81" t="s">
        <v>2559</v>
      </c>
      <c r="AP434" s="81" t="b">
        <v>0</v>
      </c>
      <c r="AQ434" s="89" t="s">
        <v>2512</v>
      </c>
      <c r="AR434" s="81" t="s">
        <v>178</v>
      </c>
      <c r="AS434" s="81">
        <v>0</v>
      </c>
      <c r="AT434" s="81">
        <v>0</v>
      </c>
      <c r="AU434" s="81"/>
      <c r="AV434" s="81"/>
      <c r="AW434" s="81"/>
      <c r="AX434" s="81"/>
      <c r="AY434" s="81"/>
      <c r="AZ434" s="81"/>
      <c r="BA434" s="81"/>
      <c r="BB434" s="81"/>
      <c r="BC434" s="80" t="str">
        <f>REPLACE(INDEX(GroupVertices[Group],MATCH(Edges[[#This Row],[Vertex 1]],GroupVertices[Vertex],0)),1,1,"")</f>
        <v>2</v>
      </c>
      <c r="BD434" s="80" t="str">
        <f>REPLACE(INDEX(GroupVertices[Group],MATCH(Edges[[#This Row],[Vertex 2]],GroupVertices[Vertex],0)),1,1,"")</f>
        <v>2</v>
      </c>
    </row>
    <row r="435" spans="1:56" ht="15">
      <c r="A435" s="66" t="s">
        <v>417</v>
      </c>
      <c r="B435" s="66" t="s">
        <v>622</v>
      </c>
      <c r="C435" s="67"/>
      <c r="D435" s="68"/>
      <c r="E435" s="69"/>
      <c r="F435" s="70"/>
      <c r="G435" s="67"/>
      <c r="H435" s="71"/>
      <c r="I435" s="72"/>
      <c r="J435" s="72"/>
      <c r="K435" s="34" t="s">
        <v>65</v>
      </c>
      <c r="L435" s="79">
        <v>435</v>
      </c>
      <c r="M435" s="79"/>
      <c r="N435" s="74"/>
      <c r="O435" s="81" t="s">
        <v>670</v>
      </c>
      <c r="P435" s="83">
        <v>43661.771574074075</v>
      </c>
      <c r="Q435" s="81" t="s">
        <v>724</v>
      </c>
      <c r="R435" s="81"/>
      <c r="S435" s="81"/>
      <c r="T435" s="81" t="s">
        <v>820</v>
      </c>
      <c r="U435" s="85" t="s">
        <v>879</v>
      </c>
      <c r="V435" s="85" t="s">
        <v>879</v>
      </c>
      <c r="W435" s="83">
        <v>43661.771574074075</v>
      </c>
      <c r="X435" s="87">
        <v>43661</v>
      </c>
      <c r="Y435" s="89" t="s">
        <v>1369</v>
      </c>
      <c r="Z435" s="85" t="s">
        <v>1803</v>
      </c>
      <c r="AA435" s="81"/>
      <c r="AB435" s="81"/>
      <c r="AC435" s="89" t="s">
        <v>2269</v>
      </c>
      <c r="AD435" s="81"/>
      <c r="AE435" s="81" t="b">
        <v>0</v>
      </c>
      <c r="AF435" s="81">
        <v>0</v>
      </c>
      <c r="AG435" s="89" t="s">
        <v>2530</v>
      </c>
      <c r="AH435" s="81" t="b">
        <v>0</v>
      </c>
      <c r="AI435" s="81" t="s">
        <v>2546</v>
      </c>
      <c r="AJ435" s="81"/>
      <c r="AK435" s="89" t="s">
        <v>2530</v>
      </c>
      <c r="AL435" s="81" t="b">
        <v>0</v>
      </c>
      <c r="AM435" s="81">
        <v>103</v>
      </c>
      <c r="AN435" s="89" t="s">
        <v>2512</v>
      </c>
      <c r="AO435" s="81" t="s">
        <v>2559</v>
      </c>
      <c r="AP435" s="81" t="b">
        <v>0</v>
      </c>
      <c r="AQ435" s="89" t="s">
        <v>2512</v>
      </c>
      <c r="AR435" s="81" t="s">
        <v>178</v>
      </c>
      <c r="AS435" s="81">
        <v>0</v>
      </c>
      <c r="AT435" s="81">
        <v>0</v>
      </c>
      <c r="AU435" s="81"/>
      <c r="AV435" s="81"/>
      <c r="AW435" s="81"/>
      <c r="AX435" s="81"/>
      <c r="AY435" s="81"/>
      <c r="AZ435" s="81"/>
      <c r="BA435" s="81"/>
      <c r="BB435" s="81"/>
      <c r="BC435" s="80" t="str">
        <f>REPLACE(INDEX(GroupVertices[Group],MATCH(Edges[[#This Row],[Vertex 1]],GroupVertices[Vertex],0)),1,1,"")</f>
        <v>2</v>
      </c>
      <c r="BD435" s="80" t="str">
        <f>REPLACE(INDEX(GroupVertices[Group],MATCH(Edges[[#This Row],[Vertex 2]],GroupVertices[Vertex],0)),1,1,"")</f>
        <v>2</v>
      </c>
    </row>
    <row r="436" spans="1:56" ht="15">
      <c r="A436" s="66" t="s">
        <v>417</v>
      </c>
      <c r="B436" s="66" t="s">
        <v>647</v>
      </c>
      <c r="C436" s="67"/>
      <c r="D436" s="68"/>
      <c r="E436" s="69"/>
      <c r="F436" s="70"/>
      <c r="G436" s="67"/>
      <c r="H436" s="71"/>
      <c r="I436" s="72"/>
      <c r="J436" s="72"/>
      <c r="K436" s="34" t="s">
        <v>65</v>
      </c>
      <c r="L436" s="79">
        <v>436</v>
      </c>
      <c r="M436" s="79"/>
      <c r="N436" s="74"/>
      <c r="O436" s="81" t="s">
        <v>670</v>
      </c>
      <c r="P436" s="83">
        <v>43661.771574074075</v>
      </c>
      <c r="Q436" s="81" t="s">
        <v>724</v>
      </c>
      <c r="R436" s="81"/>
      <c r="S436" s="81"/>
      <c r="T436" s="81" t="s">
        <v>820</v>
      </c>
      <c r="U436" s="85" t="s">
        <v>879</v>
      </c>
      <c r="V436" s="85" t="s">
        <v>879</v>
      </c>
      <c r="W436" s="83">
        <v>43661.771574074075</v>
      </c>
      <c r="X436" s="87">
        <v>43661</v>
      </c>
      <c r="Y436" s="89" t="s">
        <v>1369</v>
      </c>
      <c r="Z436" s="85" t="s">
        <v>1803</v>
      </c>
      <c r="AA436" s="81"/>
      <c r="AB436" s="81"/>
      <c r="AC436" s="89" t="s">
        <v>2269</v>
      </c>
      <c r="AD436" s="81"/>
      <c r="AE436" s="81" t="b">
        <v>0</v>
      </c>
      <c r="AF436" s="81">
        <v>0</v>
      </c>
      <c r="AG436" s="89" t="s">
        <v>2530</v>
      </c>
      <c r="AH436" s="81" t="b">
        <v>0</v>
      </c>
      <c r="AI436" s="81" t="s">
        <v>2546</v>
      </c>
      <c r="AJ436" s="81"/>
      <c r="AK436" s="89" t="s">
        <v>2530</v>
      </c>
      <c r="AL436" s="81" t="b">
        <v>0</v>
      </c>
      <c r="AM436" s="81">
        <v>103</v>
      </c>
      <c r="AN436" s="89" t="s">
        <v>2512</v>
      </c>
      <c r="AO436" s="81" t="s">
        <v>2559</v>
      </c>
      <c r="AP436" s="81" t="b">
        <v>0</v>
      </c>
      <c r="AQ436" s="89" t="s">
        <v>2512</v>
      </c>
      <c r="AR436" s="81" t="s">
        <v>178</v>
      </c>
      <c r="AS436" s="81">
        <v>0</v>
      </c>
      <c r="AT436" s="81">
        <v>0</v>
      </c>
      <c r="AU436" s="81"/>
      <c r="AV436" s="81"/>
      <c r="AW436" s="81"/>
      <c r="AX436" s="81"/>
      <c r="AY436" s="81"/>
      <c r="AZ436" s="81"/>
      <c r="BA436" s="81"/>
      <c r="BB436" s="81"/>
      <c r="BC436" s="80" t="str">
        <f>REPLACE(INDEX(GroupVertices[Group],MATCH(Edges[[#This Row],[Vertex 1]],GroupVertices[Vertex],0)),1,1,"")</f>
        <v>2</v>
      </c>
      <c r="BD436" s="80" t="str">
        <f>REPLACE(INDEX(GroupVertices[Group],MATCH(Edges[[#This Row],[Vertex 2]],GroupVertices[Vertex],0)),1,1,"")</f>
        <v>2</v>
      </c>
    </row>
    <row r="437" spans="1:56" ht="15">
      <c r="A437" s="66" t="s">
        <v>418</v>
      </c>
      <c r="B437" s="66" t="s">
        <v>601</v>
      </c>
      <c r="C437" s="67"/>
      <c r="D437" s="68"/>
      <c r="E437" s="69"/>
      <c r="F437" s="70"/>
      <c r="G437" s="67"/>
      <c r="H437" s="71"/>
      <c r="I437" s="72"/>
      <c r="J437" s="72"/>
      <c r="K437" s="34" t="s">
        <v>65</v>
      </c>
      <c r="L437" s="79">
        <v>437</v>
      </c>
      <c r="M437" s="79"/>
      <c r="N437" s="74"/>
      <c r="O437" s="81" t="s">
        <v>669</v>
      </c>
      <c r="P437" s="83">
        <v>43661.77165509259</v>
      </c>
      <c r="Q437" s="81" t="s">
        <v>672</v>
      </c>
      <c r="R437" s="81"/>
      <c r="S437" s="81"/>
      <c r="T437" s="81" t="s">
        <v>820</v>
      </c>
      <c r="U437" s="81"/>
      <c r="V437" s="85" t="s">
        <v>925</v>
      </c>
      <c r="W437" s="83">
        <v>43661.77165509259</v>
      </c>
      <c r="X437" s="87">
        <v>43661</v>
      </c>
      <c r="Y437" s="89" t="s">
        <v>1370</v>
      </c>
      <c r="Z437" s="85" t="s">
        <v>1804</v>
      </c>
      <c r="AA437" s="81"/>
      <c r="AB437" s="81"/>
      <c r="AC437" s="89" t="s">
        <v>2270</v>
      </c>
      <c r="AD437" s="81"/>
      <c r="AE437" s="81" t="b">
        <v>0</v>
      </c>
      <c r="AF437" s="81">
        <v>0</v>
      </c>
      <c r="AG437" s="89" t="s">
        <v>2530</v>
      </c>
      <c r="AH437" s="81" t="b">
        <v>0</v>
      </c>
      <c r="AI437" s="81" t="s">
        <v>2546</v>
      </c>
      <c r="AJ437" s="81"/>
      <c r="AK437" s="89" t="s">
        <v>2530</v>
      </c>
      <c r="AL437" s="81" t="b">
        <v>0</v>
      </c>
      <c r="AM437" s="81">
        <v>418</v>
      </c>
      <c r="AN437" s="89" t="s">
        <v>2487</v>
      </c>
      <c r="AO437" s="81" t="s">
        <v>2559</v>
      </c>
      <c r="AP437" s="81" t="b">
        <v>0</v>
      </c>
      <c r="AQ437" s="89" t="s">
        <v>2487</v>
      </c>
      <c r="AR437" s="81" t="s">
        <v>178</v>
      </c>
      <c r="AS437" s="81">
        <v>0</v>
      </c>
      <c r="AT437" s="81">
        <v>0</v>
      </c>
      <c r="AU437" s="81"/>
      <c r="AV437" s="81"/>
      <c r="AW437" s="81"/>
      <c r="AX437" s="81"/>
      <c r="AY437" s="81"/>
      <c r="AZ437" s="81"/>
      <c r="BA437" s="81"/>
      <c r="BB437" s="81"/>
      <c r="BC437" s="80" t="str">
        <f>REPLACE(INDEX(GroupVertices[Group],MATCH(Edges[[#This Row],[Vertex 1]],GroupVertices[Vertex],0)),1,1,"")</f>
        <v>7</v>
      </c>
      <c r="BD437" s="80" t="str">
        <f>REPLACE(INDEX(GroupVertices[Group],MATCH(Edges[[#This Row],[Vertex 2]],GroupVertices[Vertex],0)),1,1,"")</f>
        <v>7</v>
      </c>
    </row>
    <row r="438" spans="1:56" ht="15">
      <c r="A438" s="66" t="s">
        <v>418</v>
      </c>
      <c r="B438" s="66" t="s">
        <v>626</v>
      </c>
      <c r="C438" s="67"/>
      <c r="D438" s="68"/>
      <c r="E438" s="69"/>
      <c r="F438" s="70"/>
      <c r="G438" s="67"/>
      <c r="H438" s="71"/>
      <c r="I438" s="72"/>
      <c r="J438" s="72"/>
      <c r="K438" s="34" t="s">
        <v>65</v>
      </c>
      <c r="L438" s="79">
        <v>438</v>
      </c>
      <c r="M438" s="79"/>
      <c r="N438" s="74"/>
      <c r="O438" s="81" t="s">
        <v>670</v>
      </c>
      <c r="P438" s="83">
        <v>43661.77165509259</v>
      </c>
      <c r="Q438" s="81" t="s">
        <v>672</v>
      </c>
      <c r="R438" s="81"/>
      <c r="S438" s="81"/>
      <c r="T438" s="81" t="s">
        <v>820</v>
      </c>
      <c r="U438" s="81"/>
      <c r="V438" s="85" t="s">
        <v>925</v>
      </c>
      <c r="W438" s="83">
        <v>43661.77165509259</v>
      </c>
      <c r="X438" s="87">
        <v>43661</v>
      </c>
      <c r="Y438" s="89" t="s">
        <v>1370</v>
      </c>
      <c r="Z438" s="85" t="s">
        <v>1804</v>
      </c>
      <c r="AA438" s="81"/>
      <c r="AB438" s="81"/>
      <c r="AC438" s="89" t="s">
        <v>2270</v>
      </c>
      <c r="AD438" s="81"/>
      <c r="AE438" s="81" t="b">
        <v>0</v>
      </c>
      <c r="AF438" s="81">
        <v>0</v>
      </c>
      <c r="AG438" s="89" t="s">
        <v>2530</v>
      </c>
      <c r="AH438" s="81" t="b">
        <v>0</v>
      </c>
      <c r="AI438" s="81" t="s">
        <v>2546</v>
      </c>
      <c r="AJ438" s="81"/>
      <c r="AK438" s="89" t="s">
        <v>2530</v>
      </c>
      <c r="AL438" s="81" t="b">
        <v>0</v>
      </c>
      <c r="AM438" s="81">
        <v>418</v>
      </c>
      <c r="AN438" s="89" t="s">
        <v>2487</v>
      </c>
      <c r="AO438" s="81" t="s">
        <v>2559</v>
      </c>
      <c r="AP438" s="81" t="b">
        <v>0</v>
      </c>
      <c r="AQ438" s="89" t="s">
        <v>2487</v>
      </c>
      <c r="AR438" s="81" t="s">
        <v>178</v>
      </c>
      <c r="AS438" s="81">
        <v>0</v>
      </c>
      <c r="AT438" s="81">
        <v>0</v>
      </c>
      <c r="AU438" s="81"/>
      <c r="AV438" s="81"/>
      <c r="AW438" s="81"/>
      <c r="AX438" s="81"/>
      <c r="AY438" s="81"/>
      <c r="AZ438" s="81"/>
      <c r="BA438" s="81"/>
      <c r="BB438" s="81"/>
      <c r="BC438" s="80" t="str">
        <f>REPLACE(INDEX(GroupVertices[Group],MATCH(Edges[[#This Row],[Vertex 1]],GroupVertices[Vertex],0)),1,1,"")</f>
        <v>7</v>
      </c>
      <c r="BD438" s="80" t="str">
        <f>REPLACE(INDEX(GroupVertices[Group],MATCH(Edges[[#This Row],[Vertex 2]],GroupVertices[Vertex],0)),1,1,"")</f>
        <v>7</v>
      </c>
    </row>
    <row r="439" spans="1:56" ht="15">
      <c r="A439" s="66" t="s">
        <v>418</v>
      </c>
      <c r="B439" s="66" t="s">
        <v>593</v>
      </c>
      <c r="C439" s="67"/>
      <c r="D439" s="68"/>
      <c r="E439" s="69"/>
      <c r="F439" s="70"/>
      <c r="G439" s="67"/>
      <c r="H439" s="71"/>
      <c r="I439" s="72"/>
      <c r="J439" s="72"/>
      <c r="K439" s="34" t="s">
        <v>65</v>
      </c>
      <c r="L439" s="79">
        <v>439</v>
      </c>
      <c r="M439" s="79"/>
      <c r="N439" s="74"/>
      <c r="O439" s="81" t="s">
        <v>670</v>
      </c>
      <c r="P439" s="83">
        <v>43661.77165509259</v>
      </c>
      <c r="Q439" s="81" t="s">
        <v>672</v>
      </c>
      <c r="R439" s="81"/>
      <c r="S439" s="81"/>
      <c r="T439" s="81" t="s">
        <v>820</v>
      </c>
      <c r="U439" s="81"/>
      <c r="V439" s="85" t="s">
        <v>925</v>
      </c>
      <c r="W439" s="83">
        <v>43661.77165509259</v>
      </c>
      <c r="X439" s="87">
        <v>43661</v>
      </c>
      <c r="Y439" s="89" t="s">
        <v>1370</v>
      </c>
      <c r="Z439" s="85" t="s">
        <v>1804</v>
      </c>
      <c r="AA439" s="81"/>
      <c r="AB439" s="81"/>
      <c r="AC439" s="89" t="s">
        <v>2270</v>
      </c>
      <c r="AD439" s="81"/>
      <c r="AE439" s="81" t="b">
        <v>0</v>
      </c>
      <c r="AF439" s="81">
        <v>0</v>
      </c>
      <c r="AG439" s="89" t="s">
        <v>2530</v>
      </c>
      <c r="AH439" s="81" t="b">
        <v>0</v>
      </c>
      <c r="AI439" s="81" t="s">
        <v>2546</v>
      </c>
      <c r="AJ439" s="81"/>
      <c r="AK439" s="89" t="s">
        <v>2530</v>
      </c>
      <c r="AL439" s="81" t="b">
        <v>0</v>
      </c>
      <c r="AM439" s="81">
        <v>418</v>
      </c>
      <c r="AN439" s="89" t="s">
        <v>2487</v>
      </c>
      <c r="AO439" s="81" t="s">
        <v>2559</v>
      </c>
      <c r="AP439" s="81" t="b">
        <v>0</v>
      </c>
      <c r="AQ439" s="89" t="s">
        <v>2487</v>
      </c>
      <c r="AR439" s="81" t="s">
        <v>178</v>
      </c>
      <c r="AS439" s="81">
        <v>0</v>
      </c>
      <c r="AT439" s="81">
        <v>0</v>
      </c>
      <c r="AU439" s="81"/>
      <c r="AV439" s="81"/>
      <c r="AW439" s="81"/>
      <c r="AX439" s="81"/>
      <c r="AY439" s="81"/>
      <c r="AZ439" s="81"/>
      <c r="BA439" s="81"/>
      <c r="BB439" s="81"/>
      <c r="BC439" s="80" t="str">
        <f>REPLACE(INDEX(GroupVertices[Group],MATCH(Edges[[#This Row],[Vertex 1]],GroupVertices[Vertex],0)),1,1,"")</f>
        <v>7</v>
      </c>
      <c r="BD439" s="80" t="str">
        <f>REPLACE(INDEX(GroupVertices[Group],MATCH(Edges[[#This Row],[Vertex 2]],GroupVertices[Vertex],0)),1,1,"")</f>
        <v>1</v>
      </c>
    </row>
    <row r="440" spans="1:56" ht="15">
      <c r="A440" s="66" t="s">
        <v>418</v>
      </c>
      <c r="B440" s="66" t="s">
        <v>627</v>
      </c>
      <c r="C440" s="67"/>
      <c r="D440" s="68"/>
      <c r="E440" s="69"/>
      <c r="F440" s="70"/>
      <c r="G440" s="67"/>
      <c r="H440" s="71"/>
      <c r="I440" s="72"/>
      <c r="J440" s="72"/>
      <c r="K440" s="34" t="s">
        <v>65</v>
      </c>
      <c r="L440" s="79">
        <v>440</v>
      </c>
      <c r="M440" s="79"/>
      <c r="N440" s="74"/>
      <c r="O440" s="81" t="s">
        <v>670</v>
      </c>
      <c r="P440" s="83">
        <v>43661.77165509259</v>
      </c>
      <c r="Q440" s="81" t="s">
        <v>672</v>
      </c>
      <c r="R440" s="81"/>
      <c r="S440" s="81"/>
      <c r="T440" s="81" t="s">
        <v>820</v>
      </c>
      <c r="U440" s="81"/>
      <c r="V440" s="85" t="s">
        <v>925</v>
      </c>
      <c r="W440" s="83">
        <v>43661.77165509259</v>
      </c>
      <c r="X440" s="87">
        <v>43661</v>
      </c>
      <c r="Y440" s="89" t="s">
        <v>1370</v>
      </c>
      <c r="Z440" s="85" t="s">
        <v>1804</v>
      </c>
      <c r="AA440" s="81"/>
      <c r="AB440" s="81"/>
      <c r="AC440" s="89" t="s">
        <v>2270</v>
      </c>
      <c r="AD440" s="81"/>
      <c r="AE440" s="81" t="b">
        <v>0</v>
      </c>
      <c r="AF440" s="81">
        <v>0</v>
      </c>
      <c r="AG440" s="89" t="s">
        <v>2530</v>
      </c>
      <c r="AH440" s="81" t="b">
        <v>0</v>
      </c>
      <c r="AI440" s="81" t="s">
        <v>2546</v>
      </c>
      <c r="AJ440" s="81"/>
      <c r="AK440" s="89" t="s">
        <v>2530</v>
      </c>
      <c r="AL440" s="81" t="b">
        <v>0</v>
      </c>
      <c r="AM440" s="81">
        <v>418</v>
      </c>
      <c r="AN440" s="89" t="s">
        <v>2487</v>
      </c>
      <c r="AO440" s="81" t="s">
        <v>2559</v>
      </c>
      <c r="AP440" s="81" t="b">
        <v>0</v>
      </c>
      <c r="AQ440" s="89" t="s">
        <v>2487</v>
      </c>
      <c r="AR440" s="81" t="s">
        <v>178</v>
      </c>
      <c r="AS440" s="81">
        <v>0</v>
      </c>
      <c r="AT440" s="81">
        <v>0</v>
      </c>
      <c r="AU440" s="81"/>
      <c r="AV440" s="81"/>
      <c r="AW440" s="81"/>
      <c r="AX440" s="81"/>
      <c r="AY440" s="81"/>
      <c r="AZ440" s="81"/>
      <c r="BA440" s="81"/>
      <c r="BB440" s="81"/>
      <c r="BC440" s="80" t="str">
        <f>REPLACE(INDEX(GroupVertices[Group],MATCH(Edges[[#This Row],[Vertex 1]],GroupVertices[Vertex],0)),1,1,"")</f>
        <v>7</v>
      </c>
      <c r="BD440" s="80" t="str">
        <f>REPLACE(INDEX(GroupVertices[Group],MATCH(Edges[[#This Row],[Vertex 2]],GroupVertices[Vertex],0)),1,1,"")</f>
        <v>7</v>
      </c>
    </row>
    <row r="441" spans="1:56" ht="15">
      <c r="A441" s="66" t="s">
        <v>419</v>
      </c>
      <c r="B441" s="66" t="s">
        <v>596</v>
      </c>
      <c r="C441" s="67"/>
      <c r="D441" s="68"/>
      <c r="E441" s="69"/>
      <c r="F441" s="70"/>
      <c r="G441" s="67"/>
      <c r="H441" s="71"/>
      <c r="I441" s="72"/>
      <c r="J441" s="72"/>
      <c r="K441" s="34" t="s">
        <v>65</v>
      </c>
      <c r="L441" s="79">
        <v>441</v>
      </c>
      <c r="M441" s="79"/>
      <c r="N441" s="74"/>
      <c r="O441" s="81" t="s">
        <v>669</v>
      </c>
      <c r="P441" s="83">
        <v>43661.771689814814</v>
      </c>
      <c r="Q441" s="81" t="s">
        <v>679</v>
      </c>
      <c r="R441" s="81"/>
      <c r="S441" s="81"/>
      <c r="T441" s="81" t="s">
        <v>823</v>
      </c>
      <c r="U441" s="85" t="s">
        <v>864</v>
      </c>
      <c r="V441" s="85" t="s">
        <v>864</v>
      </c>
      <c r="W441" s="83">
        <v>43661.771689814814</v>
      </c>
      <c r="X441" s="87">
        <v>43661</v>
      </c>
      <c r="Y441" s="89" t="s">
        <v>1371</v>
      </c>
      <c r="Z441" s="85" t="s">
        <v>1805</v>
      </c>
      <c r="AA441" s="81"/>
      <c r="AB441" s="81"/>
      <c r="AC441" s="89" t="s">
        <v>2271</v>
      </c>
      <c r="AD441" s="81"/>
      <c r="AE441" s="81" t="b">
        <v>0</v>
      </c>
      <c r="AF441" s="81">
        <v>0</v>
      </c>
      <c r="AG441" s="89" t="s">
        <v>2530</v>
      </c>
      <c r="AH441" s="81" t="b">
        <v>0</v>
      </c>
      <c r="AI441" s="81" t="s">
        <v>2546</v>
      </c>
      <c r="AJ441" s="81"/>
      <c r="AK441" s="89" t="s">
        <v>2530</v>
      </c>
      <c r="AL441" s="81" t="b">
        <v>0</v>
      </c>
      <c r="AM441" s="81">
        <v>100</v>
      </c>
      <c r="AN441" s="89" t="s">
        <v>2481</v>
      </c>
      <c r="AO441" s="81" t="s">
        <v>2559</v>
      </c>
      <c r="AP441" s="81" t="b">
        <v>0</v>
      </c>
      <c r="AQ441" s="89" t="s">
        <v>2481</v>
      </c>
      <c r="AR441" s="81" t="s">
        <v>178</v>
      </c>
      <c r="AS441" s="81">
        <v>0</v>
      </c>
      <c r="AT441" s="81">
        <v>0</v>
      </c>
      <c r="AU441" s="81"/>
      <c r="AV441" s="81"/>
      <c r="AW441" s="81"/>
      <c r="AX441" s="81"/>
      <c r="AY441" s="81"/>
      <c r="AZ441" s="81"/>
      <c r="BA441" s="81"/>
      <c r="BB441" s="81"/>
      <c r="BC441" s="80" t="str">
        <f>REPLACE(INDEX(GroupVertices[Group],MATCH(Edges[[#This Row],[Vertex 1]],GroupVertices[Vertex],0)),1,1,"")</f>
        <v>4</v>
      </c>
      <c r="BD441" s="80" t="str">
        <f>REPLACE(INDEX(GroupVertices[Group],MATCH(Edges[[#This Row],[Vertex 2]],GroupVertices[Vertex],0)),1,1,"")</f>
        <v>4</v>
      </c>
    </row>
    <row r="442" spans="1:56" ht="15">
      <c r="A442" s="66" t="s">
        <v>420</v>
      </c>
      <c r="B442" s="66" t="s">
        <v>594</v>
      </c>
      <c r="C442" s="67"/>
      <c r="D442" s="68"/>
      <c r="E442" s="69"/>
      <c r="F442" s="70"/>
      <c r="G442" s="67"/>
      <c r="H442" s="71"/>
      <c r="I442" s="72"/>
      <c r="J442" s="72"/>
      <c r="K442" s="34" t="s">
        <v>65</v>
      </c>
      <c r="L442" s="79">
        <v>442</v>
      </c>
      <c r="M442" s="79"/>
      <c r="N442" s="74"/>
      <c r="O442" s="81" t="s">
        <v>669</v>
      </c>
      <c r="P442" s="83">
        <v>43661.771689814814</v>
      </c>
      <c r="Q442" s="81" t="s">
        <v>724</v>
      </c>
      <c r="R442" s="81"/>
      <c r="S442" s="81"/>
      <c r="T442" s="81" t="s">
        <v>820</v>
      </c>
      <c r="U442" s="85" t="s">
        <v>879</v>
      </c>
      <c r="V442" s="85" t="s">
        <v>879</v>
      </c>
      <c r="W442" s="83">
        <v>43661.771689814814</v>
      </c>
      <c r="X442" s="87">
        <v>43661</v>
      </c>
      <c r="Y442" s="89" t="s">
        <v>1371</v>
      </c>
      <c r="Z442" s="85" t="s">
        <v>1806</v>
      </c>
      <c r="AA442" s="81"/>
      <c r="AB442" s="81"/>
      <c r="AC442" s="89" t="s">
        <v>2272</v>
      </c>
      <c r="AD442" s="81"/>
      <c r="AE442" s="81" t="b">
        <v>0</v>
      </c>
      <c r="AF442" s="81">
        <v>0</v>
      </c>
      <c r="AG442" s="89" t="s">
        <v>2530</v>
      </c>
      <c r="AH442" s="81" t="b">
        <v>0</v>
      </c>
      <c r="AI442" s="81" t="s">
        <v>2546</v>
      </c>
      <c r="AJ442" s="81"/>
      <c r="AK442" s="89" t="s">
        <v>2530</v>
      </c>
      <c r="AL442" s="81" t="b">
        <v>0</v>
      </c>
      <c r="AM442" s="81">
        <v>103</v>
      </c>
      <c r="AN442" s="89" t="s">
        <v>2512</v>
      </c>
      <c r="AO442" s="81" t="s">
        <v>2559</v>
      </c>
      <c r="AP442" s="81" t="b">
        <v>0</v>
      </c>
      <c r="AQ442" s="89" t="s">
        <v>2512</v>
      </c>
      <c r="AR442" s="81" t="s">
        <v>178</v>
      </c>
      <c r="AS442" s="81">
        <v>0</v>
      </c>
      <c r="AT442" s="81">
        <v>0</v>
      </c>
      <c r="AU442" s="81"/>
      <c r="AV442" s="81"/>
      <c r="AW442" s="81"/>
      <c r="AX442" s="81"/>
      <c r="AY442" s="81"/>
      <c r="AZ442" s="81"/>
      <c r="BA442" s="81"/>
      <c r="BB442" s="81"/>
      <c r="BC442" s="80" t="str">
        <f>REPLACE(INDEX(GroupVertices[Group],MATCH(Edges[[#This Row],[Vertex 1]],GroupVertices[Vertex],0)),1,1,"")</f>
        <v>2</v>
      </c>
      <c r="BD442" s="80" t="str">
        <f>REPLACE(INDEX(GroupVertices[Group],MATCH(Edges[[#This Row],[Vertex 2]],GroupVertices[Vertex],0)),1,1,"")</f>
        <v>2</v>
      </c>
    </row>
    <row r="443" spans="1:56" ht="15">
      <c r="A443" s="66" t="s">
        <v>420</v>
      </c>
      <c r="B443" s="66" t="s">
        <v>622</v>
      </c>
      <c r="C443" s="67"/>
      <c r="D443" s="68"/>
      <c r="E443" s="69"/>
      <c r="F443" s="70"/>
      <c r="G443" s="67"/>
      <c r="H443" s="71"/>
      <c r="I443" s="72"/>
      <c r="J443" s="72"/>
      <c r="K443" s="34" t="s">
        <v>65</v>
      </c>
      <c r="L443" s="79">
        <v>443</v>
      </c>
      <c r="M443" s="79"/>
      <c r="N443" s="74"/>
      <c r="O443" s="81" t="s">
        <v>670</v>
      </c>
      <c r="P443" s="83">
        <v>43661.771689814814</v>
      </c>
      <c r="Q443" s="81" t="s">
        <v>724</v>
      </c>
      <c r="R443" s="81"/>
      <c r="S443" s="81"/>
      <c r="T443" s="81" t="s">
        <v>820</v>
      </c>
      <c r="U443" s="85" t="s">
        <v>879</v>
      </c>
      <c r="V443" s="85" t="s">
        <v>879</v>
      </c>
      <c r="W443" s="83">
        <v>43661.771689814814</v>
      </c>
      <c r="X443" s="87">
        <v>43661</v>
      </c>
      <c r="Y443" s="89" t="s">
        <v>1371</v>
      </c>
      <c r="Z443" s="85" t="s">
        <v>1806</v>
      </c>
      <c r="AA443" s="81"/>
      <c r="AB443" s="81"/>
      <c r="AC443" s="89" t="s">
        <v>2272</v>
      </c>
      <c r="AD443" s="81"/>
      <c r="AE443" s="81" t="b">
        <v>0</v>
      </c>
      <c r="AF443" s="81">
        <v>0</v>
      </c>
      <c r="AG443" s="89" t="s">
        <v>2530</v>
      </c>
      <c r="AH443" s="81" t="b">
        <v>0</v>
      </c>
      <c r="AI443" s="81" t="s">
        <v>2546</v>
      </c>
      <c r="AJ443" s="81"/>
      <c r="AK443" s="89" t="s">
        <v>2530</v>
      </c>
      <c r="AL443" s="81" t="b">
        <v>0</v>
      </c>
      <c r="AM443" s="81">
        <v>103</v>
      </c>
      <c r="AN443" s="89" t="s">
        <v>2512</v>
      </c>
      <c r="AO443" s="81" t="s">
        <v>2559</v>
      </c>
      <c r="AP443" s="81" t="b">
        <v>0</v>
      </c>
      <c r="AQ443" s="89" t="s">
        <v>2512</v>
      </c>
      <c r="AR443" s="81" t="s">
        <v>178</v>
      </c>
      <c r="AS443" s="81">
        <v>0</v>
      </c>
      <c r="AT443" s="81">
        <v>0</v>
      </c>
      <c r="AU443" s="81"/>
      <c r="AV443" s="81"/>
      <c r="AW443" s="81"/>
      <c r="AX443" s="81"/>
      <c r="AY443" s="81"/>
      <c r="AZ443" s="81"/>
      <c r="BA443" s="81"/>
      <c r="BB443" s="81"/>
      <c r="BC443" s="80" t="str">
        <f>REPLACE(INDEX(GroupVertices[Group],MATCH(Edges[[#This Row],[Vertex 1]],GroupVertices[Vertex],0)),1,1,"")</f>
        <v>2</v>
      </c>
      <c r="BD443" s="80" t="str">
        <f>REPLACE(INDEX(GroupVertices[Group],MATCH(Edges[[#This Row],[Vertex 2]],GroupVertices[Vertex],0)),1,1,"")</f>
        <v>2</v>
      </c>
    </row>
    <row r="444" spans="1:56" ht="15">
      <c r="A444" s="66" t="s">
        <v>420</v>
      </c>
      <c r="B444" s="66" t="s">
        <v>647</v>
      </c>
      <c r="C444" s="67"/>
      <c r="D444" s="68"/>
      <c r="E444" s="69"/>
      <c r="F444" s="70"/>
      <c r="G444" s="67"/>
      <c r="H444" s="71"/>
      <c r="I444" s="72"/>
      <c r="J444" s="72"/>
      <c r="K444" s="34" t="s">
        <v>65</v>
      </c>
      <c r="L444" s="79">
        <v>444</v>
      </c>
      <c r="M444" s="79"/>
      <c r="N444" s="74"/>
      <c r="O444" s="81" t="s">
        <v>670</v>
      </c>
      <c r="P444" s="83">
        <v>43661.771689814814</v>
      </c>
      <c r="Q444" s="81" t="s">
        <v>724</v>
      </c>
      <c r="R444" s="81"/>
      <c r="S444" s="81"/>
      <c r="T444" s="81" t="s">
        <v>820</v>
      </c>
      <c r="U444" s="85" t="s">
        <v>879</v>
      </c>
      <c r="V444" s="85" t="s">
        <v>879</v>
      </c>
      <c r="W444" s="83">
        <v>43661.771689814814</v>
      </c>
      <c r="X444" s="87">
        <v>43661</v>
      </c>
      <c r="Y444" s="89" t="s">
        <v>1371</v>
      </c>
      <c r="Z444" s="85" t="s">
        <v>1806</v>
      </c>
      <c r="AA444" s="81"/>
      <c r="AB444" s="81"/>
      <c r="AC444" s="89" t="s">
        <v>2272</v>
      </c>
      <c r="AD444" s="81"/>
      <c r="AE444" s="81" t="b">
        <v>0</v>
      </c>
      <c r="AF444" s="81">
        <v>0</v>
      </c>
      <c r="AG444" s="89" t="s">
        <v>2530</v>
      </c>
      <c r="AH444" s="81" t="b">
        <v>0</v>
      </c>
      <c r="AI444" s="81" t="s">
        <v>2546</v>
      </c>
      <c r="AJ444" s="81"/>
      <c r="AK444" s="89" t="s">
        <v>2530</v>
      </c>
      <c r="AL444" s="81" t="b">
        <v>0</v>
      </c>
      <c r="AM444" s="81">
        <v>103</v>
      </c>
      <c r="AN444" s="89" t="s">
        <v>2512</v>
      </c>
      <c r="AO444" s="81" t="s">
        <v>2559</v>
      </c>
      <c r="AP444" s="81" t="b">
        <v>0</v>
      </c>
      <c r="AQ444" s="89" t="s">
        <v>2512</v>
      </c>
      <c r="AR444" s="81" t="s">
        <v>178</v>
      </c>
      <c r="AS444" s="81">
        <v>0</v>
      </c>
      <c r="AT444" s="81">
        <v>0</v>
      </c>
      <c r="AU444" s="81"/>
      <c r="AV444" s="81"/>
      <c r="AW444" s="81"/>
      <c r="AX444" s="81"/>
      <c r="AY444" s="81"/>
      <c r="AZ444" s="81"/>
      <c r="BA444" s="81"/>
      <c r="BB444" s="81"/>
      <c r="BC444" s="80" t="str">
        <f>REPLACE(INDEX(GroupVertices[Group],MATCH(Edges[[#This Row],[Vertex 1]],GroupVertices[Vertex],0)),1,1,"")</f>
        <v>2</v>
      </c>
      <c r="BD444" s="80" t="str">
        <f>REPLACE(INDEX(GroupVertices[Group],MATCH(Edges[[#This Row],[Vertex 2]],GroupVertices[Vertex],0)),1,1,"")</f>
        <v>2</v>
      </c>
    </row>
    <row r="445" spans="1:56" ht="15">
      <c r="A445" s="66" t="s">
        <v>421</v>
      </c>
      <c r="B445" s="66" t="s">
        <v>594</v>
      </c>
      <c r="C445" s="67"/>
      <c r="D445" s="68"/>
      <c r="E445" s="69"/>
      <c r="F445" s="70"/>
      <c r="G445" s="67"/>
      <c r="H445" s="71"/>
      <c r="I445" s="72"/>
      <c r="J445" s="72"/>
      <c r="K445" s="34" t="s">
        <v>65</v>
      </c>
      <c r="L445" s="79">
        <v>445</v>
      </c>
      <c r="M445" s="79"/>
      <c r="N445" s="74"/>
      <c r="O445" s="81" t="s">
        <v>669</v>
      </c>
      <c r="P445" s="83">
        <v>43661.77173611111</v>
      </c>
      <c r="Q445" s="81" t="s">
        <v>724</v>
      </c>
      <c r="R445" s="81"/>
      <c r="S445" s="81"/>
      <c r="T445" s="81" t="s">
        <v>820</v>
      </c>
      <c r="U445" s="85" t="s">
        <v>879</v>
      </c>
      <c r="V445" s="85" t="s">
        <v>879</v>
      </c>
      <c r="W445" s="83">
        <v>43661.77173611111</v>
      </c>
      <c r="X445" s="87">
        <v>43661</v>
      </c>
      <c r="Y445" s="89" t="s">
        <v>1372</v>
      </c>
      <c r="Z445" s="85" t="s">
        <v>1807</v>
      </c>
      <c r="AA445" s="81"/>
      <c r="AB445" s="81"/>
      <c r="AC445" s="89" t="s">
        <v>2273</v>
      </c>
      <c r="AD445" s="81"/>
      <c r="AE445" s="81" t="b">
        <v>0</v>
      </c>
      <c r="AF445" s="81">
        <v>0</v>
      </c>
      <c r="AG445" s="89" t="s">
        <v>2530</v>
      </c>
      <c r="AH445" s="81" t="b">
        <v>0</v>
      </c>
      <c r="AI445" s="81" t="s">
        <v>2546</v>
      </c>
      <c r="AJ445" s="81"/>
      <c r="AK445" s="89" t="s">
        <v>2530</v>
      </c>
      <c r="AL445" s="81" t="b">
        <v>0</v>
      </c>
      <c r="AM445" s="81">
        <v>103</v>
      </c>
      <c r="AN445" s="89" t="s">
        <v>2512</v>
      </c>
      <c r="AO445" s="81" t="s">
        <v>2559</v>
      </c>
      <c r="AP445" s="81" t="b">
        <v>0</v>
      </c>
      <c r="AQ445" s="89" t="s">
        <v>2512</v>
      </c>
      <c r="AR445" s="81" t="s">
        <v>178</v>
      </c>
      <c r="AS445" s="81">
        <v>0</v>
      </c>
      <c r="AT445" s="81">
        <v>0</v>
      </c>
      <c r="AU445" s="81"/>
      <c r="AV445" s="81"/>
      <c r="AW445" s="81"/>
      <c r="AX445" s="81"/>
      <c r="AY445" s="81"/>
      <c r="AZ445" s="81"/>
      <c r="BA445" s="81"/>
      <c r="BB445" s="81"/>
      <c r="BC445" s="80" t="str">
        <f>REPLACE(INDEX(GroupVertices[Group],MATCH(Edges[[#This Row],[Vertex 1]],GroupVertices[Vertex],0)),1,1,"")</f>
        <v>2</v>
      </c>
      <c r="BD445" s="80" t="str">
        <f>REPLACE(INDEX(GroupVertices[Group],MATCH(Edges[[#This Row],[Vertex 2]],GroupVertices[Vertex],0)),1,1,"")</f>
        <v>2</v>
      </c>
    </row>
    <row r="446" spans="1:56" ht="15">
      <c r="A446" s="66" t="s">
        <v>421</v>
      </c>
      <c r="B446" s="66" t="s">
        <v>622</v>
      </c>
      <c r="C446" s="67"/>
      <c r="D446" s="68"/>
      <c r="E446" s="69"/>
      <c r="F446" s="70"/>
      <c r="G446" s="67"/>
      <c r="H446" s="71"/>
      <c r="I446" s="72"/>
      <c r="J446" s="72"/>
      <c r="K446" s="34" t="s">
        <v>65</v>
      </c>
      <c r="L446" s="79">
        <v>446</v>
      </c>
      <c r="M446" s="79"/>
      <c r="N446" s="74"/>
      <c r="O446" s="81" t="s">
        <v>670</v>
      </c>
      <c r="P446" s="83">
        <v>43661.77173611111</v>
      </c>
      <c r="Q446" s="81" t="s">
        <v>724</v>
      </c>
      <c r="R446" s="81"/>
      <c r="S446" s="81"/>
      <c r="T446" s="81" t="s">
        <v>820</v>
      </c>
      <c r="U446" s="85" t="s">
        <v>879</v>
      </c>
      <c r="V446" s="85" t="s">
        <v>879</v>
      </c>
      <c r="W446" s="83">
        <v>43661.77173611111</v>
      </c>
      <c r="X446" s="87">
        <v>43661</v>
      </c>
      <c r="Y446" s="89" t="s">
        <v>1372</v>
      </c>
      <c r="Z446" s="85" t="s">
        <v>1807</v>
      </c>
      <c r="AA446" s="81"/>
      <c r="AB446" s="81"/>
      <c r="AC446" s="89" t="s">
        <v>2273</v>
      </c>
      <c r="AD446" s="81"/>
      <c r="AE446" s="81" t="b">
        <v>0</v>
      </c>
      <c r="AF446" s="81">
        <v>0</v>
      </c>
      <c r="AG446" s="89" t="s">
        <v>2530</v>
      </c>
      <c r="AH446" s="81" t="b">
        <v>0</v>
      </c>
      <c r="AI446" s="81" t="s">
        <v>2546</v>
      </c>
      <c r="AJ446" s="81"/>
      <c r="AK446" s="89" t="s">
        <v>2530</v>
      </c>
      <c r="AL446" s="81" t="b">
        <v>0</v>
      </c>
      <c r="AM446" s="81">
        <v>103</v>
      </c>
      <c r="AN446" s="89" t="s">
        <v>2512</v>
      </c>
      <c r="AO446" s="81" t="s">
        <v>2559</v>
      </c>
      <c r="AP446" s="81" t="b">
        <v>0</v>
      </c>
      <c r="AQ446" s="89" t="s">
        <v>2512</v>
      </c>
      <c r="AR446" s="81" t="s">
        <v>178</v>
      </c>
      <c r="AS446" s="81">
        <v>0</v>
      </c>
      <c r="AT446" s="81">
        <v>0</v>
      </c>
      <c r="AU446" s="81"/>
      <c r="AV446" s="81"/>
      <c r="AW446" s="81"/>
      <c r="AX446" s="81"/>
      <c r="AY446" s="81"/>
      <c r="AZ446" s="81"/>
      <c r="BA446" s="81"/>
      <c r="BB446" s="81"/>
      <c r="BC446" s="80" t="str">
        <f>REPLACE(INDEX(GroupVertices[Group],MATCH(Edges[[#This Row],[Vertex 1]],GroupVertices[Vertex],0)),1,1,"")</f>
        <v>2</v>
      </c>
      <c r="BD446" s="80" t="str">
        <f>REPLACE(INDEX(GroupVertices[Group],MATCH(Edges[[#This Row],[Vertex 2]],GroupVertices[Vertex],0)),1,1,"")</f>
        <v>2</v>
      </c>
    </row>
    <row r="447" spans="1:56" ht="15">
      <c r="A447" s="66" t="s">
        <v>421</v>
      </c>
      <c r="B447" s="66" t="s">
        <v>647</v>
      </c>
      <c r="C447" s="67"/>
      <c r="D447" s="68"/>
      <c r="E447" s="69"/>
      <c r="F447" s="70"/>
      <c r="G447" s="67"/>
      <c r="H447" s="71"/>
      <c r="I447" s="72"/>
      <c r="J447" s="72"/>
      <c r="K447" s="34" t="s">
        <v>65</v>
      </c>
      <c r="L447" s="79">
        <v>447</v>
      </c>
      <c r="M447" s="79"/>
      <c r="N447" s="74"/>
      <c r="O447" s="81" t="s">
        <v>670</v>
      </c>
      <c r="P447" s="83">
        <v>43661.77173611111</v>
      </c>
      <c r="Q447" s="81" t="s">
        <v>724</v>
      </c>
      <c r="R447" s="81"/>
      <c r="S447" s="81"/>
      <c r="T447" s="81" t="s">
        <v>820</v>
      </c>
      <c r="U447" s="85" t="s">
        <v>879</v>
      </c>
      <c r="V447" s="85" t="s">
        <v>879</v>
      </c>
      <c r="W447" s="83">
        <v>43661.77173611111</v>
      </c>
      <c r="X447" s="87">
        <v>43661</v>
      </c>
      <c r="Y447" s="89" t="s">
        <v>1372</v>
      </c>
      <c r="Z447" s="85" t="s">
        <v>1807</v>
      </c>
      <c r="AA447" s="81"/>
      <c r="AB447" s="81"/>
      <c r="AC447" s="89" t="s">
        <v>2273</v>
      </c>
      <c r="AD447" s="81"/>
      <c r="AE447" s="81" t="b">
        <v>0</v>
      </c>
      <c r="AF447" s="81">
        <v>0</v>
      </c>
      <c r="AG447" s="89" t="s">
        <v>2530</v>
      </c>
      <c r="AH447" s="81" t="b">
        <v>0</v>
      </c>
      <c r="AI447" s="81" t="s">
        <v>2546</v>
      </c>
      <c r="AJ447" s="81"/>
      <c r="AK447" s="89" t="s">
        <v>2530</v>
      </c>
      <c r="AL447" s="81" t="b">
        <v>0</v>
      </c>
      <c r="AM447" s="81">
        <v>103</v>
      </c>
      <c r="AN447" s="89" t="s">
        <v>2512</v>
      </c>
      <c r="AO447" s="81" t="s">
        <v>2559</v>
      </c>
      <c r="AP447" s="81" t="b">
        <v>0</v>
      </c>
      <c r="AQ447" s="89" t="s">
        <v>2512</v>
      </c>
      <c r="AR447" s="81" t="s">
        <v>178</v>
      </c>
      <c r="AS447" s="81">
        <v>0</v>
      </c>
      <c r="AT447" s="81">
        <v>0</v>
      </c>
      <c r="AU447" s="81"/>
      <c r="AV447" s="81"/>
      <c r="AW447" s="81"/>
      <c r="AX447" s="81"/>
      <c r="AY447" s="81"/>
      <c r="AZ447" s="81"/>
      <c r="BA447" s="81"/>
      <c r="BB447" s="81"/>
      <c r="BC447" s="80" t="str">
        <f>REPLACE(INDEX(GroupVertices[Group],MATCH(Edges[[#This Row],[Vertex 1]],GroupVertices[Vertex],0)),1,1,"")</f>
        <v>2</v>
      </c>
      <c r="BD447" s="80" t="str">
        <f>REPLACE(INDEX(GroupVertices[Group],MATCH(Edges[[#This Row],[Vertex 2]],GroupVertices[Vertex],0)),1,1,"")</f>
        <v>2</v>
      </c>
    </row>
    <row r="448" spans="1:56" ht="15">
      <c r="A448" s="66" t="s">
        <v>422</v>
      </c>
      <c r="B448" s="66" t="s">
        <v>616</v>
      </c>
      <c r="C448" s="67"/>
      <c r="D448" s="68"/>
      <c r="E448" s="69"/>
      <c r="F448" s="70"/>
      <c r="G448" s="67"/>
      <c r="H448" s="71"/>
      <c r="I448" s="72"/>
      <c r="J448" s="72"/>
      <c r="K448" s="34" t="s">
        <v>65</v>
      </c>
      <c r="L448" s="79">
        <v>448</v>
      </c>
      <c r="M448" s="79"/>
      <c r="N448" s="74"/>
      <c r="O448" s="81" t="s">
        <v>669</v>
      </c>
      <c r="P448" s="83">
        <v>43661.77175925926</v>
      </c>
      <c r="Q448" s="81" t="s">
        <v>697</v>
      </c>
      <c r="R448" s="85" t="s">
        <v>5497</v>
      </c>
      <c r="S448" s="81" t="s">
        <v>5518</v>
      </c>
      <c r="T448" s="81" t="s">
        <v>820</v>
      </c>
      <c r="U448" s="81"/>
      <c r="V448" s="85" t="s">
        <v>1064</v>
      </c>
      <c r="W448" s="83">
        <v>43661.77175925926</v>
      </c>
      <c r="X448" s="87">
        <v>43661</v>
      </c>
      <c r="Y448" s="89" t="s">
        <v>1373</v>
      </c>
      <c r="Z448" s="85" t="s">
        <v>1808</v>
      </c>
      <c r="AA448" s="81"/>
      <c r="AB448" s="81"/>
      <c r="AC448" s="89" t="s">
        <v>2274</v>
      </c>
      <c r="AD448" s="81"/>
      <c r="AE448" s="81" t="b">
        <v>0</v>
      </c>
      <c r="AF448" s="81">
        <v>0</v>
      </c>
      <c r="AG448" s="89" t="s">
        <v>2530</v>
      </c>
      <c r="AH448" s="81" t="b">
        <v>0</v>
      </c>
      <c r="AI448" s="81" t="s">
        <v>2546</v>
      </c>
      <c r="AJ448" s="81"/>
      <c r="AK448" s="89" t="s">
        <v>2530</v>
      </c>
      <c r="AL448" s="81" t="b">
        <v>0</v>
      </c>
      <c r="AM448" s="81">
        <v>93</v>
      </c>
      <c r="AN448" s="89" t="s">
        <v>2504</v>
      </c>
      <c r="AO448" s="81" t="s">
        <v>2559</v>
      </c>
      <c r="AP448" s="81" t="b">
        <v>0</v>
      </c>
      <c r="AQ448" s="89" t="s">
        <v>2504</v>
      </c>
      <c r="AR448" s="81" t="s">
        <v>178</v>
      </c>
      <c r="AS448" s="81">
        <v>0</v>
      </c>
      <c r="AT448" s="81">
        <v>0</v>
      </c>
      <c r="AU448" s="81"/>
      <c r="AV448" s="81"/>
      <c r="AW448" s="81"/>
      <c r="AX448" s="81"/>
      <c r="AY448" s="81"/>
      <c r="AZ448" s="81"/>
      <c r="BA448" s="81"/>
      <c r="BB448" s="81"/>
      <c r="BC448" s="80" t="str">
        <f>REPLACE(INDEX(GroupVertices[Group],MATCH(Edges[[#This Row],[Vertex 1]],GroupVertices[Vertex],0)),1,1,"")</f>
        <v>3</v>
      </c>
      <c r="BD448" s="80" t="str">
        <f>REPLACE(INDEX(GroupVertices[Group],MATCH(Edges[[#This Row],[Vertex 2]],GroupVertices[Vertex],0)),1,1,"")</f>
        <v>3</v>
      </c>
    </row>
    <row r="449" spans="1:56" ht="15">
      <c r="A449" s="66" t="s">
        <v>423</v>
      </c>
      <c r="B449" s="66" t="s">
        <v>574</v>
      </c>
      <c r="C449" s="67"/>
      <c r="D449" s="68"/>
      <c r="E449" s="69"/>
      <c r="F449" s="70"/>
      <c r="G449" s="67"/>
      <c r="H449" s="71"/>
      <c r="I449" s="72"/>
      <c r="J449" s="72"/>
      <c r="K449" s="34" t="s">
        <v>65</v>
      </c>
      <c r="L449" s="79">
        <v>449</v>
      </c>
      <c r="M449" s="79"/>
      <c r="N449" s="74"/>
      <c r="O449" s="81" t="s">
        <v>669</v>
      </c>
      <c r="P449" s="83">
        <v>43661.771898148145</v>
      </c>
      <c r="Q449" s="81" t="s">
        <v>742</v>
      </c>
      <c r="R449" s="85" t="s">
        <v>5502</v>
      </c>
      <c r="S449" s="81" t="s">
        <v>5520</v>
      </c>
      <c r="T449" s="81" t="s">
        <v>820</v>
      </c>
      <c r="U449" s="85" t="s">
        <v>886</v>
      </c>
      <c r="V449" s="85" t="s">
        <v>886</v>
      </c>
      <c r="W449" s="83">
        <v>43661.771898148145</v>
      </c>
      <c r="X449" s="87">
        <v>43661</v>
      </c>
      <c r="Y449" s="89" t="s">
        <v>1374</v>
      </c>
      <c r="Z449" s="85" t="s">
        <v>1809</v>
      </c>
      <c r="AA449" s="81"/>
      <c r="AB449" s="81"/>
      <c r="AC449" s="89" t="s">
        <v>2275</v>
      </c>
      <c r="AD449" s="81"/>
      <c r="AE449" s="81" t="b">
        <v>0</v>
      </c>
      <c r="AF449" s="81">
        <v>0</v>
      </c>
      <c r="AG449" s="89" t="s">
        <v>2530</v>
      </c>
      <c r="AH449" s="81" t="b">
        <v>0</v>
      </c>
      <c r="AI449" s="81" t="s">
        <v>2546</v>
      </c>
      <c r="AJ449" s="81"/>
      <c r="AK449" s="89" t="s">
        <v>2530</v>
      </c>
      <c r="AL449" s="81" t="b">
        <v>0</v>
      </c>
      <c r="AM449" s="81">
        <v>55</v>
      </c>
      <c r="AN449" s="89" t="s">
        <v>2439</v>
      </c>
      <c r="AO449" s="81" t="s">
        <v>2560</v>
      </c>
      <c r="AP449" s="81" t="b">
        <v>0</v>
      </c>
      <c r="AQ449" s="89" t="s">
        <v>2439</v>
      </c>
      <c r="AR449" s="81" t="s">
        <v>178</v>
      </c>
      <c r="AS449" s="81">
        <v>0</v>
      </c>
      <c r="AT449" s="81">
        <v>0</v>
      </c>
      <c r="AU449" s="81"/>
      <c r="AV449" s="81"/>
      <c r="AW449" s="81"/>
      <c r="AX449" s="81"/>
      <c r="AY449" s="81"/>
      <c r="AZ449" s="81"/>
      <c r="BA449" s="81"/>
      <c r="BB449" s="81"/>
      <c r="BC449" s="80" t="str">
        <f>REPLACE(INDEX(GroupVertices[Group],MATCH(Edges[[#This Row],[Vertex 1]],GroupVertices[Vertex],0)),1,1,"")</f>
        <v>5</v>
      </c>
      <c r="BD449" s="80" t="str">
        <f>REPLACE(INDEX(GroupVertices[Group],MATCH(Edges[[#This Row],[Vertex 2]],GroupVertices[Vertex],0)),1,1,"")</f>
        <v>5</v>
      </c>
    </row>
    <row r="450" spans="1:56" ht="15">
      <c r="A450" s="66" t="s">
        <v>424</v>
      </c>
      <c r="B450" s="66" t="s">
        <v>622</v>
      </c>
      <c r="C450" s="67"/>
      <c r="D450" s="68"/>
      <c r="E450" s="69"/>
      <c r="F450" s="70"/>
      <c r="G450" s="67"/>
      <c r="H450" s="71"/>
      <c r="I450" s="72"/>
      <c r="J450" s="72"/>
      <c r="K450" s="34" t="s">
        <v>65</v>
      </c>
      <c r="L450" s="79">
        <v>450</v>
      </c>
      <c r="M450" s="79"/>
      <c r="N450" s="74"/>
      <c r="O450" s="81" t="s">
        <v>669</v>
      </c>
      <c r="P450" s="83">
        <v>43661.771944444445</v>
      </c>
      <c r="Q450" s="81" t="s">
        <v>681</v>
      </c>
      <c r="R450" s="81"/>
      <c r="S450" s="81"/>
      <c r="T450" s="81" t="s">
        <v>820</v>
      </c>
      <c r="U450" s="85" t="s">
        <v>866</v>
      </c>
      <c r="V450" s="85" t="s">
        <v>866</v>
      </c>
      <c r="W450" s="83">
        <v>43661.771944444445</v>
      </c>
      <c r="X450" s="87">
        <v>43661</v>
      </c>
      <c r="Y450" s="89" t="s">
        <v>1375</v>
      </c>
      <c r="Z450" s="85" t="s">
        <v>1810</v>
      </c>
      <c r="AA450" s="81"/>
      <c r="AB450" s="81"/>
      <c r="AC450" s="89" t="s">
        <v>2276</v>
      </c>
      <c r="AD450" s="81"/>
      <c r="AE450" s="81" t="b">
        <v>0</v>
      </c>
      <c r="AF450" s="81">
        <v>0</v>
      </c>
      <c r="AG450" s="89" t="s">
        <v>2530</v>
      </c>
      <c r="AH450" s="81" t="b">
        <v>0</v>
      </c>
      <c r="AI450" s="81" t="s">
        <v>2546</v>
      </c>
      <c r="AJ450" s="81"/>
      <c r="AK450" s="89" t="s">
        <v>2530</v>
      </c>
      <c r="AL450" s="81" t="b">
        <v>0</v>
      </c>
      <c r="AM450" s="81">
        <v>175</v>
      </c>
      <c r="AN450" s="89" t="s">
        <v>2514</v>
      </c>
      <c r="AO450" s="81" t="s">
        <v>2560</v>
      </c>
      <c r="AP450" s="81" t="b">
        <v>0</v>
      </c>
      <c r="AQ450" s="89" t="s">
        <v>2514</v>
      </c>
      <c r="AR450" s="81" t="s">
        <v>178</v>
      </c>
      <c r="AS450" s="81">
        <v>0</v>
      </c>
      <c r="AT450" s="81">
        <v>0</v>
      </c>
      <c r="AU450" s="81"/>
      <c r="AV450" s="81"/>
      <c r="AW450" s="81"/>
      <c r="AX450" s="81"/>
      <c r="AY450" s="81"/>
      <c r="AZ450" s="81"/>
      <c r="BA450" s="81"/>
      <c r="BB450" s="81"/>
      <c r="BC450" s="80" t="str">
        <f>REPLACE(INDEX(GroupVertices[Group],MATCH(Edges[[#This Row],[Vertex 1]],GroupVertices[Vertex],0)),1,1,"")</f>
        <v>2</v>
      </c>
      <c r="BD450" s="80" t="str">
        <f>REPLACE(INDEX(GroupVertices[Group],MATCH(Edges[[#This Row],[Vertex 2]],GroupVertices[Vertex],0)),1,1,"")</f>
        <v>2</v>
      </c>
    </row>
    <row r="451" spans="1:56" ht="15">
      <c r="A451" s="66" t="s">
        <v>424</v>
      </c>
      <c r="B451" s="66" t="s">
        <v>593</v>
      </c>
      <c r="C451" s="67"/>
      <c r="D451" s="68"/>
      <c r="E451" s="69"/>
      <c r="F451" s="70"/>
      <c r="G451" s="67"/>
      <c r="H451" s="71"/>
      <c r="I451" s="72"/>
      <c r="J451" s="72"/>
      <c r="K451" s="34" t="s">
        <v>65</v>
      </c>
      <c r="L451" s="79">
        <v>451</v>
      </c>
      <c r="M451" s="79"/>
      <c r="N451" s="74"/>
      <c r="O451" s="81" t="s">
        <v>670</v>
      </c>
      <c r="P451" s="83">
        <v>43661.771944444445</v>
      </c>
      <c r="Q451" s="81" t="s">
        <v>681</v>
      </c>
      <c r="R451" s="81"/>
      <c r="S451" s="81"/>
      <c r="T451" s="81" t="s">
        <v>820</v>
      </c>
      <c r="U451" s="85" t="s">
        <v>866</v>
      </c>
      <c r="V451" s="85" t="s">
        <v>866</v>
      </c>
      <c r="W451" s="83">
        <v>43661.771944444445</v>
      </c>
      <c r="X451" s="87">
        <v>43661</v>
      </c>
      <c r="Y451" s="89" t="s">
        <v>1375</v>
      </c>
      <c r="Z451" s="85" t="s">
        <v>1810</v>
      </c>
      <c r="AA451" s="81"/>
      <c r="AB451" s="81"/>
      <c r="AC451" s="89" t="s">
        <v>2276</v>
      </c>
      <c r="AD451" s="81"/>
      <c r="AE451" s="81" t="b">
        <v>0</v>
      </c>
      <c r="AF451" s="81">
        <v>0</v>
      </c>
      <c r="AG451" s="89" t="s">
        <v>2530</v>
      </c>
      <c r="AH451" s="81" t="b">
        <v>0</v>
      </c>
      <c r="AI451" s="81" t="s">
        <v>2546</v>
      </c>
      <c r="AJ451" s="81"/>
      <c r="AK451" s="89" t="s">
        <v>2530</v>
      </c>
      <c r="AL451" s="81" t="b">
        <v>0</v>
      </c>
      <c r="AM451" s="81">
        <v>175</v>
      </c>
      <c r="AN451" s="89" t="s">
        <v>2514</v>
      </c>
      <c r="AO451" s="81" t="s">
        <v>2560</v>
      </c>
      <c r="AP451" s="81" t="b">
        <v>0</v>
      </c>
      <c r="AQ451" s="89" t="s">
        <v>2514</v>
      </c>
      <c r="AR451" s="81" t="s">
        <v>178</v>
      </c>
      <c r="AS451" s="81">
        <v>0</v>
      </c>
      <c r="AT451" s="81">
        <v>0</v>
      </c>
      <c r="AU451" s="81"/>
      <c r="AV451" s="81"/>
      <c r="AW451" s="81"/>
      <c r="AX451" s="81"/>
      <c r="AY451" s="81"/>
      <c r="AZ451" s="81"/>
      <c r="BA451" s="81"/>
      <c r="BB451" s="81"/>
      <c r="BC451" s="80" t="str">
        <f>REPLACE(INDEX(GroupVertices[Group],MATCH(Edges[[#This Row],[Vertex 1]],GroupVertices[Vertex],0)),1,1,"")</f>
        <v>2</v>
      </c>
      <c r="BD451" s="80" t="str">
        <f>REPLACE(INDEX(GroupVertices[Group],MATCH(Edges[[#This Row],[Vertex 2]],GroupVertices[Vertex],0)),1,1,"")</f>
        <v>1</v>
      </c>
    </row>
    <row r="452" spans="1:56" ht="15">
      <c r="A452" s="66" t="s">
        <v>425</v>
      </c>
      <c r="B452" s="66" t="s">
        <v>556</v>
      </c>
      <c r="C452" s="67"/>
      <c r="D452" s="68"/>
      <c r="E452" s="69"/>
      <c r="F452" s="70"/>
      <c r="G452" s="67"/>
      <c r="H452" s="71"/>
      <c r="I452" s="72"/>
      <c r="J452" s="72"/>
      <c r="K452" s="34" t="s">
        <v>65</v>
      </c>
      <c r="L452" s="79">
        <v>452</v>
      </c>
      <c r="M452" s="79"/>
      <c r="N452" s="74"/>
      <c r="O452" s="81" t="s">
        <v>669</v>
      </c>
      <c r="P452" s="83">
        <v>43661.77195601852</v>
      </c>
      <c r="Q452" s="81" t="s">
        <v>731</v>
      </c>
      <c r="R452" s="81"/>
      <c r="S452" s="81"/>
      <c r="T452" s="81" t="s">
        <v>820</v>
      </c>
      <c r="U452" s="81"/>
      <c r="V452" s="85" t="s">
        <v>1065</v>
      </c>
      <c r="W452" s="83">
        <v>43661.77195601852</v>
      </c>
      <c r="X452" s="87">
        <v>43661</v>
      </c>
      <c r="Y452" s="89" t="s">
        <v>1376</v>
      </c>
      <c r="Z452" s="85" t="s">
        <v>1811</v>
      </c>
      <c r="AA452" s="81"/>
      <c r="AB452" s="81"/>
      <c r="AC452" s="89" t="s">
        <v>2277</v>
      </c>
      <c r="AD452" s="81"/>
      <c r="AE452" s="81" t="b">
        <v>0</v>
      </c>
      <c r="AF452" s="81">
        <v>0</v>
      </c>
      <c r="AG452" s="89" t="s">
        <v>2530</v>
      </c>
      <c r="AH452" s="81" t="b">
        <v>0</v>
      </c>
      <c r="AI452" s="81" t="s">
        <v>2546</v>
      </c>
      <c r="AJ452" s="81"/>
      <c r="AK452" s="89" t="s">
        <v>2530</v>
      </c>
      <c r="AL452" s="81" t="b">
        <v>0</v>
      </c>
      <c r="AM452" s="81">
        <v>17</v>
      </c>
      <c r="AN452" s="89" t="s">
        <v>2414</v>
      </c>
      <c r="AO452" s="81" t="s">
        <v>2559</v>
      </c>
      <c r="AP452" s="81" t="b">
        <v>0</v>
      </c>
      <c r="AQ452" s="89" t="s">
        <v>2414</v>
      </c>
      <c r="AR452" s="81" t="s">
        <v>178</v>
      </c>
      <c r="AS452" s="81">
        <v>0</v>
      </c>
      <c r="AT452" s="81">
        <v>0</v>
      </c>
      <c r="AU452" s="81"/>
      <c r="AV452" s="81"/>
      <c r="AW452" s="81"/>
      <c r="AX452" s="81"/>
      <c r="AY452" s="81"/>
      <c r="AZ452" s="81"/>
      <c r="BA452" s="81"/>
      <c r="BB452" s="81"/>
      <c r="BC452" s="80" t="str">
        <f>REPLACE(INDEX(GroupVertices[Group],MATCH(Edges[[#This Row],[Vertex 1]],GroupVertices[Vertex],0)),1,1,"")</f>
        <v>8</v>
      </c>
      <c r="BD452" s="80" t="str">
        <f>REPLACE(INDEX(GroupVertices[Group],MATCH(Edges[[#This Row],[Vertex 2]],GroupVertices[Vertex],0)),1,1,"")</f>
        <v>8</v>
      </c>
    </row>
    <row r="453" spans="1:56" ht="15">
      <c r="A453" s="66" t="s">
        <v>425</v>
      </c>
      <c r="B453" s="66" t="s">
        <v>648</v>
      </c>
      <c r="C453" s="67"/>
      <c r="D453" s="68"/>
      <c r="E453" s="69"/>
      <c r="F453" s="70"/>
      <c r="G453" s="67"/>
      <c r="H453" s="71"/>
      <c r="I453" s="72"/>
      <c r="J453" s="72"/>
      <c r="K453" s="34" t="s">
        <v>65</v>
      </c>
      <c r="L453" s="79">
        <v>453</v>
      </c>
      <c r="M453" s="79"/>
      <c r="N453" s="74"/>
      <c r="O453" s="81" t="s">
        <v>670</v>
      </c>
      <c r="P453" s="83">
        <v>43661.77195601852</v>
      </c>
      <c r="Q453" s="81" t="s">
        <v>731</v>
      </c>
      <c r="R453" s="81"/>
      <c r="S453" s="81"/>
      <c r="T453" s="81" t="s">
        <v>820</v>
      </c>
      <c r="U453" s="81"/>
      <c r="V453" s="85" t="s">
        <v>1065</v>
      </c>
      <c r="W453" s="83">
        <v>43661.77195601852</v>
      </c>
      <c r="X453" s="87">
        <v>43661</v>
      </c>
      <c r="Y453" s="89" t="s">
        <v>1376</v>
      </c>
      <c r="Z453" s="85" t="s">
        <v>1811</v>
      </c>
      <c r="AA453" s="81"/>
      <c r="AB453" s="81"/>
      <c r="AC453" s="89" t="s">
        <v>2277</v>
      </c>
      <c r="AD453" s="81"/>
      <c r="AE453" s="81" t="b">
        <v>0</v>
      </c>
      <c r="AF453" s="81">
        <v>0</v>
      </c>
      <c r="AG453" s="89" t="s">
        <v>2530</v>
      </c>
      <c r="AH453" s="81" t="b">
        <v>0</v>
      </c>
      <c r="AI453" s="81" t="s">
        <v>2546</v>
      </c>
      <c r="AJ453" s="81"/>
      <c r="AK453" s="89" t="s">
        <v>2530</v>
      </c>
      <c r="AL453" s="81" t="b">
        <v>0</v>
      </c>
      <c r="AM453" s="81">
        <v>17</v>
      </c>
      <c r="AN453" s="89" t="s">
        <v>2414</v>
      </c>
      <c r="AO453" s="81" t="s">
        <v>2559</v>
      </c>
      <c r="AP453" s="81" t="b">
        <v>0</v>
      </c>
      <c r="AQ453" s="89" t="s">
        <v>2414</v>
      </c>
      <c r="AR453" s="81" t="s">
        <v>178</v>
      </c>
      <c r="AS453" s="81">
        <v>0</v>
      </c>
      <c r="AT453" s="81">
        <v>0</v>
      </c>
      <c r="AU453" s="81"/>
      <c r="AV453" s="81"/>
      <c r="AW453" s="81"/>
      <c r="AX453" s="81"/>
      <c r="AY453" s="81"/>
      <c r="AZ453" s="81"/>
      <c r="BA453" s="81"/>
      <c r="BB453" s="81"/>
      <c r="BC453" s="80" t="str">
        <f>REPLACE(INDEX(GroupVertices[Group],MATCH(Edges[[#This Row],[Vertex 1]],GroupVertices[Vertex],0)),1,1,"")</f>
        <v>8</v>
      </c>
      <c r="BD453" s="80" t="str">
        <f>REPLACE(INDEX(GroupVertices[Group],MATCH(Edges[[#This Row],[Vertex 2]],GroupVertices[Vertex],0)),1,1,"")</f>
        <v>8</v>
      </c>
    </row>
    <row r="454" spans="1:56" ht="15">
      <c r="A454" s="66" t="s">
        <v>425</v>
      </c>
      <c r="B454" s="66" t="s">
        <v>649</v>
      </c>
      <c r="C454" s="67"/>
      <c r="D454" s="68"/>
      <c r="E454" s="69"/>
      <c r="F454" s="70"/>
      <c r="G454" s="67"/>
      <c r="H454" s="71"/>
      <c r="I454" s="72"/>
      <c r="J454" s="72"/>
      <c r="K454" s="34" t="s">
        <v>65</v>
      </c>
      <c r="L454" s="79">
        <v>454</v>
      </c>
      <c r="M454" s="79"/>
      <c r="N454" s="74"/>
      <c r="O454" s="81" t="s">
        <v>670</v>
      </c>
      <c r="P454" s="83">
        <v>43661.77195601852</v>
      </c>
      <c r="Q454" s="81" t="s">
        <v>731</v>
      </c>
      <c r="R454" s="81"/>
      <c r="S454" s="81"/>
      <c r="T454" s="81" t="s">
        <v>820</v>
      </c>
      <c r="U454" s="81"/>
      <c r="V454" s="85" t="s">
        <v>1065</v>
      </c>
      <c r="W454" s="83">
        <v>43661.77195601852</v>
      </c>
      <c r="X454" s="87">
        <v>43661</v>
      </c>
      <c r="Y454" s="89" t="s">
        <v>1376</v>
      </c>
      <c r="Z454" s="85" t="s">
        <v>1811</v>
      </c>
      <c r="AA454" s="81"/>
      <c r="AB454" s="81"/>
      <c r="AC454" s="89" t="s">
        <v>2277</v>
      </c>
      <c r="AD454" s="81"/>
      <c r="AE454" s="81" t="b">
        <v>0</v>
      </c>
      <c r="AF454" s="81">
        <v>0</v>
      </c>
      <c r="AG454" s="89" t="s">
        <v>2530</v>
      </c>
      <c r="AH454" s="81" t="b">
        <v>0</v>
      </c>
      <c r="AI454" s="81" t="s">
        <v>2546</v>
      </c>
      <c r="AJ454" s="81"/>
      <c r="AK454" s="89" t="s">
        <v>2530</v>
      </c>
      <c r="AL454" s="81" t="b">
        <v>0</v>
      </c>
      <c r="AM454" s="81">
        <v>17</v>
      </c>
      <c r="AN454" s="89" t="s">
        <v>2414</v>
      </c>
      <c r="AO454" s="81" t="s">
        <v>2559</v>
      </c>
      <c r="AP454" s="81" t="b">
        <v>0</v>
      </c>
      <c r="AQ454" s="89" t="s">
        <v>2414</v>
      </c>
      <c r="AR454" s="81" t="s">
        <v>178</v>
      </c>
      <c r="AS454" s="81">
        <v>0</v>
      </c>
      <c r="AT454" s="81">
        <v>0</v>
      </c>
      <c r="AU454" s="81"/>
      <c r="AV454" s="81"/>
      <c r="AW454" s="81"/>
      <c r="AX454" s="81"/>
      <c r="AY454" s="81"/>
      <c r="AZ454" s="81"/>
      <c r="BA454" s="81"/>
      <c r="BB454" s="81"/>
      <c r="BC454" s="80" t="str">
        <f>REPLACE(INDEX(GroupVertices[Group],MATCH(Edges[[#This Row],[Vertex 1]],GroupVertices[Vertex],0)),1,1,"")</f>
        <v>8</v>
      </c>
      <c r="BD454" s="80" t="str">
        <f>REPLACE(INDEX(GroupVertices[Group],MATCH(Edges[[#This Row],[Vertex 2]],GroupVertices[Vertex],0)),1,1,"")</f>
        <v>8</v>
      </c>
    </row>
    <row r="455" spans="1:56" ht="15">
      <c r="A455" s="66" t="s">
        <v>425</v>
      </c>
      <c r="B455" s="66" t="s">
        <v>630</v>
      </c>
      <c r="C455" s="67"/>
      <c r="D455" s="68"/>
      <c r="E455" s="69"/>
      <c r="F455" s="70"/>
      <c r="G455" s="67"/>
      <c r="H455" s="71"/>
      <c r="I455" s="72"/>
      <c r="J455" s="72"/>
      <c r="K455" s="34" t="s">
        <v>65</v>
      </c>
      <c r="L455" s="79">
        <v>455</v>
      </c>
      <c r="M455" s="79"/>
      <c r="N455" s="74"/>
      <c r="O455" s="81" t="s">
        <v>670</v>
      </c>
      <c r="P455" s="83">
        <v>43661.77195601852</v>
      </c>
      <c r="Q455" s="81" t="s">
        <v>731</v>
      </c>
      <c r="R455" s="81"/>
      <c r="S455" s="81"/>
      <c r="T455" s="81" t="s">
        <v>820</v>
      </c>
      <c r="U455" s="81"/>
      <c r="V455" s="85" t="s">
        <v>1065</v>
      </c>
      <c r="W455" s="83">
        <v>43661.77195601852</v>
      </c>
      <c r="X455" s="87">
        <v>43661</v>
      </c>
      <c r="Y455" s="89" t="s">
        <v>1376</v>
      </c>
      <c r="Z455" s="85" t="s">
        <v>1811</v>
      </c>
      <c r="AA455" s="81"/>
      <c r="AB455" s="81"/>
      <c r="AC455" s="89" t="s">
        <v>2277</v>
      </c>
      <c r="AD455" s="81"/>
      <c r="AE455" s="81" t="b">
        <v>0</v>
      </c>
      <c r="AF455" s="81">
        <v>0</v>
      </c>
      <c r="AG455" s="89" t="s">
        <v>2530</v>
      </c>
      <c r="AH455" s="81" t="b">
        <v>0</v>
      </c>
      <c r="AI455" s="81" t="s">
        <v>2546</v>
      </c>
      <c r="AJ455" s="81"/>
      <c r="AK455" s="89" t="s">
        <v>2530</v>
      </c>
      <c r="AL455" s="81" t="b">
        <v>0</v>
      </c>
      <c r="AM455" s="81">
        <v>17</v>
      </c>
      <c r="AN455" s="89" t="s">
        <v>2414</v>
      </c>
      <c r="AO455" s="81" t="s">
        <v>2559</v>
      </c>
      <c r="AP455" s="81" t="b">
        <v>0</v>
      </c>
      <c r="AQ455" s="89" t="s">
        <v>2414</v>
      </c>
      <c r="AR455" s="81" t="s">
        <v>178</v>
      </c>
      <c r="AS455" s="81">
        <v>0</v>
      </c>
      <c r="AT455" s="81">
        <v>0</v>
      </c>
      <c r="AU455" s="81"/>
      <c r="AV455" s="81"/>
      <c r="AW455" s="81"/>
      <c r="AX455" s="81"/>
      <c r="AY455" s="81"/>
      <c r="AZ455" s="81"/>
      <c r="BA455" s="81"/>
      <c r="BB455" s="81"/>
      <c r="BC455" s="80" t="str">
        <f>REPLACE(INDEX(GroupVertices[Group],MATCH(Edges[[#This Row],[Vertex 1]],GroupVertices[Vertex],0)),1,1,"")</f>
        <v>8</v>
      </c>
      <c r="BD455" s="80" t="str">
        <f>REPLACE(INDEX(GroupVertices[Group],MATCH(Edges[[#This Row],[Vertex 2]],GroupVertices[Vertex],0)),1,1,"")</f>
        <v>8</v>
      </c>
    </row>
    <row r="456" spans="1:56" ht="15">
      <c r="A456" s="66" t="s">
        <v>426</v>
      </c>
      <c r="B456" s="66" t="s">
        <v>601</v>
      </c>
      <c r="C456" s="67"/>
      <c r="D456" s="68"/>
      <c r="E456" s="69"/>
      <c r="F456" s="70"/>
      <c r="G456" s="67"/>
      <c r="H456" s="71"/>
      <c r="I456" s="72"/>
      <c r="J456" s="72"/>
      <c r="K456" s="34" t="s">
        <v>65</v>
      </c>
      <c r="L456" s="79">
        <v>456</v>
      </c>
      <c r="M456" s="79"/>
      <c r="N456" s="74"/>
      <c r="O456" s="81" t="s">
        <v>669</v>
      </c>
      <c r="P456" s="83">
        <v>43661.77206018518</v>
      </c>
      <c r="Q456" s="81" t="s">
        <v>672</v>
      </c>
      <c r="R456" s="81"/>
      <c r="S456" s="81"/>
      <c r="T456" s="81" t="s">
        <v>820</v>
      </c>
      <c r="U456" s="81"/>
      <c r="V456" s="85" t="s">
        <v>1066</v>
      </c>
      <c r="W456" s="83">
        <v>43661.77206018518</v>
      </c>
      <c r="X456" s="87">
        <v>43661</v>
      </c>
      <c r="Y456" s="89" t="s">
        <v>1377</v>
      </c>
      <c r="Z456" s="85" t="s">
        <v>1812</v>
      </c>
      <c r="AA456" s="81"/>
      <c r="AB456" s="81"/>
      <c r="AC456" s="89" t="s">
        <v>2278</v>
      </c>
      <c r="AD456" s="81"/>
      <c r="AE456" s="81" t="b">
        <v>0</v>
      </c>
      <c r="AF456" s="81">
        <v>0</v>
      </c>
      <c r="AG456" s="89" t="s">
        <v>2530</v>
      </c>
      <c r="AH456" s="81" t="b">
        <v>0</v>
      </c>
      <c r="AI456" s="81" t="s">
        <v>2546</v>
      </c>
      <c r="AJ456" s="81"/>
      <c r="AK456" s="89" t="s">
        <v>2530</v>
      </c>
      <c r="AL456" s="81" t="b">
        <v>0</v>
      </c>
      <c r="AM456" s="81">
        <v>418</v>
      </c>
      <c r="AN456" s="89" t="s">
        <v>2487</v>
      </c>
      <c r="AO456" s="81" t="s">
        <v>2559</v>
      </c>
      <c r="AP456" s="81" t="b">
        <v>0</v>
      </c>
      <c r="AQ456" s="89" t="s">
        <v>2487</v>
      </c>
      <c r="AR456" s="81" t="s">
        <v>178</v>
      </c>
      <c r="AS456" s="81">
        <v>0</v>
      </c>
      <c r="AT456" s="81">
        <v>0</v>
      </c>
      <c r="AU456" s="81"/>
      <c r="AV456" s="81"/>
      <c r="AW456" s="81"/>
      <c r="AX456" s="81"/>
      <c r="AY456" s="81"/>
      <c r="AZ456" s="81"/>
      <c r="BA456" s="81"/>
      <c r="BB456" s="81"/>
      <c r="BC456" s="80" t="str">
        <f>REPLACE(INDEX(GroupVertices[Group],MATCH(Edges[[#This Row],[Vertex 1]],GroupVertices[Vertex],0)),1,1,"")</f>
        <v>7</v>
      </c>
      <c r="BD456" s="80" t="str">
        <f>REPLACE(INDEX(GroupVertices[Group],MATCH(Edges[[#This Row],[Vertex 2]],GroupVertices[Vertex],0)),1,1,"")</f>
        <v>7</v>
      </c>
    </row>
    <row r="457" spans="1:56" ht="15">
      <c r="A457" s="66" t="s">
        <v>426</v>
      </c>
      <c r="B457" s="66" t="s">
        <v>626</v>
      </c>
      <c r="C457" s="67"/>
      <c r="D457" s="68"/>
      <c r="E457" s="69"/>
      <c r="F457" s="70"/>
      <c r="G457" s="67"/>
      <c r="H457" s="71"/>
      <c r="I457" s="72"/>
      <c r="J457" s="72"/>
      <c r="K457" s="34" t="s">
        <v>65</v>
      </c>
      <c r="L457" s="79">
        <v>457</v>
      </c>
      <c r="M457" s="79"/>
      <c r="N457" s="74"/>
      <c r="O457" s="81" t="s">
        <v>670</v>
      </c>
      <c r="P457" s="83">
        <v>43661.77206018518</v>
      </c>
      <c r="Q457" s="81" t="s">
        <v>672</v>
      </c>
      <c r="R457" s="81"/>
      <c r="S457" s="81"/>
      <c r="T457" s="81" t="s">
        <v>820</v>
      </c>
      <c r="U457" s="81"/>
      <c r="V457" s="85" t="s">
        <v>1066</v>
      </c>
      <c r="W457" s="83">
        <v>43661.77206018518</v>
      </c>
      <c r="X457" s="87">
        <v>43661</v>
      </c>
      <c r="Y457" s="89" t="s">
        <v>1377</v>
      </c>
      <c r="Z457" s="85" t="s">
        <v>1812</v>
      </c>
      <c r="AA457" s="81"/>
      <c r="AB457" s="81"/>
      <c r="AC457" s="89" t="s">
        <v>2278</v>
      </c>
      <c r="AD457" s="81"/>
      <c r="AE457" s="81" t="b">
        <v>0</v>
      </c>
      <c r="AF457" s="81">
        <v>0</v>
      </c>
      <c r="AG457" s="89" t="s">
        <v>2530</v>
      </c>
      <c r="AH457" s="81" t="b">
        <v>0</v>
      </c>
      <c r="AI457" s="81" t="s">
        <v>2546</v>
      </c>
      <c r="AJ457" s="81"/>
      <c r="AK457" s="89" t="s">
        <v>2530</v>
      </c>
      <c r="AL457" s="81" t="b">
        <v>0</v>
      </c>
      <c r="AM457" s="81">
        <v>418</v>
      </c>
      <c r="AN457" s="89" t="s">
        <v>2487</v>
      </c>
      <c r="AO457" s="81" t="s">
        <v>2559</v>
      </c>
      <c r="AP457" s="81" t="b">
        <v>0</v>
      </c>
      <c r="AQ457" s="89" t="s">
        <v>2487</v>
      </c>
      <c r="AR457" s="81" t="s">
        <v>178</v>
      </c>
      <c r="AS457" s="81">
        <v>0</v>
      </c>
      <c r="AT457" s="81">
        <v>0</v>
      </c>
      <c r="AU457" s="81"/>
      <c r="AV457" s="81"/>
      <c r="AW457" s="81"/>
      <c r="AX457" s="81"/>
      <c r="AY457" s="81"/>
      <c r="AZ457" s="81"/>
      <c r="BA457" s="81"/>
      <c r="BB457" s="81"/>
      <c r="BC457" s="80" t="str">
        <f>REPLACE(INDEX(GroupVertices[Group],MATCH(Edges[[#This Row],[Vertex 1]],GroupVertices[Vertex],0)),1,1,"")</f>
        <v>7</v>
      </c>
      <c r="BD457" s="80" t="str">
        <f>REPLACE(INDEX(GroupVertices[Group],MATCH(Edges[[#This Row],[Vertex 2]],GroupVertices[Vertex],0)),1,1,"")</f>
        <v>7</v>
      </c>
    </row>
    <row r="458" spans="1:56" ht="15">
      <c r="A458" s="66" t="s">
        <v>426</v>
      </c>
      <c r="B458" s="66" t="s">
        <v>593</v>
      </c>
      <c r="C458" s="67"/>
      <c r="D458" s="68"/>
      <c r="E458" s="69"/>
      <c r="F458" s="70"/>
      <c r="G458" s="67"/>
      <c r="H458" s="71"/>
      <c r="I458" s="72"/>
      <c r="J458" s="72"/>
      <c r="K458" s="34" t="s">
        <v>65</v>
      </c>
      <c r="L458" s="79">
        <v>458</v>
      </c>
      <c r="M458" s="79"/>
      <c r="N458" s="74"/>
      <c r="O458" s="81" t="s">
        <v>670</v>
      </c>
      <c r="P458" s="83">
        <v>43661.77206018518</v>
      </c>
      <c r="Q458" s="81" t="s">
        <v>672</v>
      </c>
      <c r="R458" s="81"/>
      <c r="S458" s="81"/>
      <c r="T458" s="81" t="s">
        <v>820</v>
      </c>
      <c r="U458" s="81"/>
      <c r="V458" s="85" t="s">
        <v>1066</v>
      </c>
      <c r="W458" s="83">
        <v>43661.77206018518</v>
      </c>
      <c r="X458" s="87">
        <v>43661</v>
      </c>
      <c r="Y458" s="89" t="s">
        <v>1377</v>
      </c>
      <c r="Z458" s="85" t="s">
        <v>1812</v>
      </c>
      <c r="AA458" s="81"/>
      <c r="AB458" s="81"/>
      <c r="AC458" s="89" t="s">
        <v>2278</v>
      </c>
      <c r="AD458" s="81"/>
      <c r="AE458" s="81" t="b">
        <v>0</v>
      </c>
      <c r="AF458" s="81">
        <v>0</v>
      </c>
      <c r="AG458" s="89" t="s">
        <v>2530</v>
      </c>
      <c r="AH458" s="81" t="b">
        <v>0</v>
      </c>
      <c r="AI458" s="81" t="s">
        <v>2546</v>
      </c>
      <c r="AJ458" s="81"/>
      <c r="AK458" s="89" t="s">
        <v>2530</v>
      </c>
      <c r="AL458" s="81" t="b">
        <v>0</v>
      </c>
      <c r="AM458" s="81">
        <v>418</v>
      </c>
      <c r="AN458" s="89" t="s">
        <v>2487</v>
      </c>
      <c r="AO458" s="81" t="s">
        <v>2559</v>
      </c>
      <c r="AP458" s="81" t="b">
        <v>0</v>
      </c>
      <c r="AQ458" s="89" t="s">
        <v>2487</v>
      </c>
      <c r="AR458" s="81" t="s">
        <v>178</v>
      </c>
      <c r="AS458" s="81">
        <v>0</v>
      </c>
      <c r="AT458" s="81">
        <v>0</v>
      </c>
      <c r="AU458" s="81"/>
      <c r="AV458" s="81"/>
      <c r="AW458" s="81"/>
      <c r="AX458" s="81"/>
      <c r="AY458" s="81"/>
      <c r="AZ458" s="81"/>
      <c r="BA458" s="81"/>
      <c r="BB458" s="81"/>
      <c r="BC458" s="80" t="str">
        <f>REPLACE(INDEX(GroupVertices[Group],MATCH(Edges[[#This Row],[Vertex 1]],GroupVertices[Vertex],0)),1,1,"")</f>
        <v>7</v>
      </c>
      <c r="BD458" s="80" t="str">
        <f>REPLACE(INDEX(GroupVertices[Group],MATCH(Edges[[#This Row],[Vertex 2]],GroupVertices[Vertex],0)),1,1,"")</f>
        <v>1</v>
      </c>
    </row>
    <row r="459" spans="1:56" ht="15">
      <c r="A459" s="66" t="s">
        <v>426</v>
      </c>
      <c r="B459" s="66" t="s">
        <v>627</v>
      </c>
      <c r="C459" s="67"/>
      <c r="D459" s="68"/>
      <c r="E459" s="69"/>
      <c r="F459" s="70"/>
      <c r="G459" s="67"/>
      <c r="H459" s="71"/>
      <c r="I459" s="72"/>
      <c r="J459" s="72"/>
      <c r="K459" s="34" t="s">
        <v>65</v>
      </c>
      <c r="L459" s="79">
        <v>459</v>
      </c>
      <c r="M459" s="79"/>
      <c r="N459" s="74"/>
      <c r="O459" s="81" t="s">
        <v>670</v>
      </c>
      <c r="P459" s="83">
        <v>43661.77206018518</v>
      </c>
      <c r="Q459" s="81" t="s">
        <v>672</v>
      </c>
      <c r="R459" s="81"/>
      <c r="S459" s="81"/>
      <c r="T459" s="81" t="s">
        <v>820</v>
      </c>
      <c r="U459" s="81"/>
      <c r="V459" s="85" t="s">
        <v>1066</v>
      </c>
      <c r="W459" s="83">
        <v>43661.77206018518</v>
      </c>
      <c r="X459" s="87">
        <v>43661</v>
      </c>
      <c r="Y459" s="89" t="s">
        <v>1377</v>
      </c>
      <c r="Z459" s="85" t="s">
        <v>1812</v>
      </c>
      <c r="AA459" s="81"/>
      <c r="AB459" s="81"/>
      <c r="AC459" s="89" t="s">
        <v>2278</v>
      </c>
      <c r="AD459" s="81"/>
      <c r="AE459" s="81" t="b">
        <v>0</v>
      </c>
      <c r="AF459" s="81">
        <v>0</v>
      </c>
      <c r="AG459" s="89" t="s">
        <v>2530</v>
      </c>
      <c r="AH459" s="81" t="b">
        <v>0</v>
      </c>
      <c r="AI459" s="81" t="s">
        <v>2546</v>
      </c>
      <c r="AJ459" s="81"/>
      <c r="AK459" s="89" t="s">
        <v>2530</v>
      </c>
      <c r="AL459" s="81" t="b">
        <v>0</v>
      </c>
      <c r="AM459" s="81">
        <v>418</v>
      </c>
      <c r="AN459" s="89" t="s">
        <v>2487</v>
      </c>
      <c r="AO459" s="81" t="s">
        <v>2559</v>
      </c>
      <c r="AP459" s="81" t="b">
        <v>0</v>
      </c>
      <c r="AQ459" s="89" t="s">
        <v>2487</v>
      </c>
      <c r="AR459" s="81" t="s">
        <v>178</v>
      </c>
      <c r="AS459" s="81">
        <v>0</v>
      </c>
      <c r="AT459" s="81">
        <v>0</v>
      </c>
      <c r="AU459" s="81"/>
      <c r="AV459" s="81"/>
      <c r="AW459" s="81"/>
      <c r="AX459" s="81"/>
      <c r="AY459" s="81"/>
      <c r="AZ459" s="81"/>
      <c r="BA459" s="81"/>
      <c r="BB459" s="81"/>
      <c r="BC459" s="80" t="str">
        <f>REPLACE(INDEX(GroupVertices[Group],MATCH(Edges[[#This Row],[Vertex 1]],GroupVertices[Vertex],0)),1,1,"")</f>
        <v>7</v>
      </c>
      <c r="BD459" s="80" t="str">
        <f>REPLACE(INDEX(GroupVertices[Group],MATCH(Edges[[#This Row],[Vertex 2]],GroupVertices[Vertex],0)),1,1,"")</f>
        <v>7</v>
      </c>
    </row>
    <row r="460" spans="1:56" ht="15">
      <c r="A460" s="66" t="s">
        <v>427</v>
      </c>
      <c r="B460" s="66" t="s">
        <v>556</v>
      </c>
      <c r="C460" s="67"/>
      <c r="D460" s="68"/>
      <c r="E460" s="69"/>
      <c r="F460" s="70"/>
      <c r="G460" s="67"/>
      <c r="H460" s="71"/>
      <c r="I460" s="72"/>
      <c r="J460" s="72"/>
      <c r="K460" s="34" t="s">
        <v>65</v>
      </c>
      <c r="L460" s="79">
        <v>460</v>
      </c>
      <c r="M460" s="79"/>
      <c r="N460" s="74"/>
      <c r="O460" s="81" t="s">
        <v>669</v>
      </c>
      <c r="P460" s="83">
        <v>43661.77210648148</v>
      </c>
      <c r="Q460" s="81" t="s">
        <v>731</v>
      </c>
      <c r="R460" s="81"/>
      <c r="S460" s="81"/>
      <c r="T460" s="81" t="s">
        <v>820</v>
      </c>
      <c r="U460" s="81"/>
      <c r="V460" s="85" t="s">
        <v>1067</v>
      </c>
      <c r="W460" s="83">
        <v>43661.77210648148</v>
      </c>
      <c r="X460" s="87">
        <v>43661</v>
      </c>
      <c r="Y460" s="89" t="s">
        <v>1378</v>
      </c>
      <c r="Z460" s="85" t="s">
        <v>1813</v>
      </c>
      <c r="AA460" s="81"/>
      <c r="AB460" s="81"/>
      <c r="AC460" s="89" t="s">
        <v>2279</v>
      </c>
      <c r="AD460" s="81"/>
      <c r="AE460" s="81" t="b">
        <v>0</v>
      </c>
      <c r="AF460" s="81">
        <v>0</v>
      </c>
      <c r="AG460" s="89" t="s">
        <v>2530</v>
      </c>
      <c r="AH460" s="81" t="b">
        <v>0</v>
      </c>
      <c r="AI460" s="81" t="s">
        <v>2546</v>
      </c>
      <c r="AJ460" s="81"/>
      <c r="AK460" s="89" t="s">
        <v>2530</v>
      </c>
      <c r="AL460" s="81" t="b">
        <v>0</v>
      </c>
      <c r="AM460" s="81">
        <v>17</v>
      </c>
      <c r="AN460" s="89" t="s">
        <v>2414</v>
      </c>
      <c r="AO460" s="81" t="s">
        <v>2559</v>
      </c>
      <c r="AP460" s="81" t="b">
        <v>0</v>
      </c>
      <c r="AQ460" s="89" t="s">
        <v>2414</v>
      </c>
      <c r="AR460" s="81" t="s">
        <v>178</v>
      </c>
      <c r="AS460" s="81">
        <v>0</v>
      </c>
      <c r="AT460" s="81">
        <v>0</v>
      </c>
      <c r="AU460" s="81"/>
      <c r="AV460" s="81"/>
      <c r="AW460" s="81"/>
      <c r="AX460" s="81"/>
      <c r="AY460" s="81"/>
      <c r="AZ460" s="81"/>
      <c r="BA460" s="81"/>
      <c r="BB460" s="81"/>
      <c r="BC460" s="80" t="str">
        <f>REPLACE(INDEX(GroupVertices[Group],MATCH(Edges[[#This Row],[Vertex 1]],GroupVertices[Vertex],0)),1,1,"")</f>
        <v>8</v>
      </c>
      <c r="BD460" s="80" t="str">
        <f>REPLACE(INDEX(GroupVertices[Group],MATCH(Edges[[#This Row],[Vertex 2]],GroupVertices[Vertex],0)),1,1,"")</f>
        <v>8</v>
      </c>
    </row>
    <row r="461" spans="1:56" ht="15">
      <c r="A461" s="66" t="s">
        <v>427</v>
      </c>
      <c r="B461" s="66" t="s">
        <v>648</v>
      </c>
      <c r="C461" s="67"/>
      <c r="D461" s="68"/>
      <c r="E461" s="69"/>
      <c r="F461" s="70"/>
      <c r="G461" s="67"/>
      <c r="H461" s="71"/>
      <c r="I461" s="72"/>
      <c r="J461" s="72"/>
      <c r="K461" s="34" t="s">
        <v>65</v>
      </c>
      <c r="L461" s="79">
        <v>461</v>
      </c>
      <c r="M461" s="79"/>
      <c r="N461" s="74"/>
      <c r="O461" s="81" t="s">
        <v>670</v>
      </c>
      <c r="P461" s="83">
        <v>43661.77210648148</v>
      </c>
      <c r="Q461" s="81" t="s">
        <v>731</v>
      </c>
      <c r="R461" s="81"/>
      <c r="S461" s="81"/>
      <c r="T461" s="81" t="s">
        <v>820</v>
      </c>
      <c r="U461" s="81"/>
      <c r="V461" s="85" t="s">
        <v>1067</v>
      </c>
      <c r="W461" s="83">
        <v>43661.77210648148</v>
      </c>
      <c r="X461" s="87">
        <v>43661</v>
      </c>
      <c r="Y461" s="89" t="s">
        <v>1378</v>
      </c>
      <c r="Z461" s="85" t="s">
        <v>1813</v>
      </c>
      <c r="AA461" s="81"/>
      <c r="AB461" s="81"/>
      <c r="AC461" s="89" t="s">
        <v>2279</v>
      </c>
      <c r="AD461" s="81"/>
      <c r="AE461" s="81" t="b">
        <v>0</v>
      </c>
      <c r="AF461" s="81">
        <v>0</v>
      </c>
      <c r="AG461" s="89" t="s">
        <v>2530</v>
      </c>
      <c r="AH461" s="81" t="b">
        <v>0</v>
      </c>
      <c r="AI461" s="81" t="s">
        <v>2546</v>
      </c>
      <c r="AJ461" s="81"/>
      <c r="AK461" s="89" t="s">
        <v>2530</v>
      </c>
      <c r="AL461" s="81" t="b">
        <v>0</v>
      </c>
      <c r="AM461" s="81">
        <v>17</v>
      </c>
      <c r="AN461" s="89" t="s">
        <v>2414</v>
      </c>
      <c r="AO461" s="81" t="s">
        <v>2559</v>
      </c>
      <c r="AP461" s="81" t="b">
        <v>0</v>
      </c>
      <c r="AQ461" s="89" t="s">
        <v>2414</v>
      </c>
      <c r="AR461" s="81" t="s">
        <v>178</v>
      </c>
      <c r="AS461" s="81">
        <v>0</v>
      </c>
      <c r="AT461" s="81">
        <v>0</v>
      </c>
      <c r="AU461" s="81"/>
      <c r="AV461" s="81"/>
      <c r="AW461" s="81"/>
      <c r="AX461" s="81"/>
      <c r="AY461" s="81"/>
      <c r="AZ461" s="81"/>
      <c r="BA461" s="81"/>
      <c r="BB461" s="81"/>
      <c r="BC461" s="80" t="str">
        <f>REPLACE(INDEX(GroupVertices[Group],MATCH(Edges[[#This Row],[Vertex 1]],GroupVertices[Vertex],0)),1,1,"")</f>
        <v>8</v>
      </c>
      <c r="BD461" s="80" t="str">
        <f>REPLACE(INDEX(GroupVertices[Group],MATCH(Edges[[#This Row],[Vertex 2]],GroupVertices[Vertex],0)),1,1,"")</f>
        <v>8</v>
      </c>
    </row>
    <row r="462" spans="1:56" ht="15">
      <c r="A462" s="66" t="s">
        <v>427</v>
      </c>
      <c r="B462" s="66" t="s">
        <v>649</v>
      </c>
      <c r="C462" s="67"/>
      <c r="D462" s="68"/>
      <c r="E462" s="69"/>
      <c r="F462" s="70"/>
      <c r="G462" s="67"/>
      <c r="H462" s="71"/>
      <c r="I462" s="72"/>
      <c r="J462" s="72"/>
      <c r="K462" s="34" t="s">
        <v>65</v>
      </c>
      <c r="L462" s="79">
        <v>462</v>
      </c>
      <c r="M462" s="79"/>
      <c r="N462" s="74"/>
      <c r="O462" s="81" t="s">
        <v>670</v>
      </c>
      <c r="P462" s="83">
        <v>43661.77210648148</v>
      </c>
      <c r="Q462" s="81" t="s">
        <v>731</v>
      </c>
      <c r="R462" s="81"/>
      <c r="S462" s="81"/>
      <c r="T462" s="81" t="s">
        <v>820</v>
      </c>
      <c r="U462" s="81"/>
      <c r="V462" s="85" t="s">
        <v>1067</v>
      </c>
      <c r="W462" s="83">
        <v>43661.77210648148</v>
      </c>
      <c r="X462" s="87">
        <v>43661</v>
      </c>
      <c r="Y462" s="89" t="s">
        <v>1378</v>
      </c>
      <c r="Z462" s="85" t="s">
        <v>1813</v>
      </c>
      <c r="AA462" s="81"/>
      <c r="AB462" s="81"/>
      <c r="AC462" s="89" t="s">
        <v>2279</v>
      </c>
      <c r="AD462" s="81"/>
      <c r="AE462" s="81" t="b">
        <v>0</v>
      </c>
      <c r="AF462" s="81">
        <v>0</v>
      </c>
      <c r="AG462" s="89" t="s">
        <v>2530</v>
      </c>
      <c r="AH462" s="81" t="b">
        <v>0</v>
      </c>
      <c r="AI462" s="81" t="s">
        <v>2546</v>
      </c>
      <c r="AJ462" s="81"/>
      <c r="AK462" s="89" t="s">
        <v>2530</v>
      </c>
      <c r="AL462" s="81" t="b">
        <v>0</v>
      </c>
      <c r="AM462" s="81">
        <v>17</v>
      </c>
      <c r="AN462" s="89" t="s">
        <v>2414</v>
      </c>
      <c r="AO462" s="81" t="s">
        <v>2559</v>
      </c>
      <c r="AP462" s="81" t="b">
        <v>0</v>
      </c>
      <c r="AQ462" s="89" t="s">
        <v>2414</v>
      </c>
      <c r="AR462" s="81" t="s">
        <v>178</v>
      </c>
      <c r="AS462" s="81">
        <v>0</v>
      </c>
      <c r="AT462" s="81">
        <v>0</v>
      </c>
      <c r="AU462" s="81"/>
      <c r="AV462" s="81"/>
      <c r="AW462" s="81"/>
      <c r="AX462" s="81"/>
      <c r="AY462" s="81"/>
      <c r="AZ462" s="81"/>
      <c r="BA462" s="81"/>
      <c r="BB462" s="81"/>
      <c r="BC462" s="80" t="str">
        <f>REPLACE(INDEX(GroupVertices[Group],MATCH(Edges[[#This Row],[Vertex 1]],GroupVertices[Vertex],0)),1,1,"")</f>
        <v>8</v>
      </c>
      <c r="BD462" s="80" t="str">
        <f>REPLACE(INDEX(GroupVertices[Group],MATCH(Edges[[#This Row],[Vertex 2]],GroupVertices[Vertex],0)),1,1,"")</f>
        <v>8</v>
      </c>
    </row>
    <row r="463" spans="1:56" ht="15">
      <c r="A463" s="66" t="s">
        <v>427</v>
      </c>
      <c r="B463" s="66" t="s">
        <v>630</v>
      </c>
      <c r="C463" s="67"/>
      <c r="D463" s="68"/>
      <c r="E463" s="69"/>
      <c r="F463" s="70"/>
      <c r="G463" s="67"/>
      <c r="H463" s="71"/>
      <c r="I463" s="72"/>
      <c r="J463" s="72"/>
      <c r="K463" s="34" t="s">
        <v>65</v>
      </c>
      <c r="L463" s="79">
        <v>463</v>
      </c>
      <c r="M463" s="79"/>
      <c r="N463" s="74"/>
      <c r="O463" s="81" t="s">
        <v>670</v>
      </c>
      <c r="P463" s="83">
        <v>43661.77210648148</v>
      </c>
      <c r="Q463" s="81" t="s">
        <v>731</v>
      </c>
      <c r="R463" s="81"/>
      <c r="S463" s="81"/>
      <c r="T463" s="81" t="s">
        <v>820</v>
      </c>
      <c r="U463" s="81"/>
      <c r="V463" s="85" t="s">
        <v>1067</v>
      </c>
      <c r="W463" s="83">
        <v>43661.77210648148</v>
      </c>
      <c r="X463" s="87">
        <v>43661</v>
      </c>
      <c r="Y463" s="89" t="s">
        <v>1378</v>
      </c>
      <c r="Z463" s="85" t="s">
        <v>1813</v>
      </c>
      <c r="AA463" s="81"/>
      <c r="AB463" s="81"/>
      <c r="AC463" s="89" t="s">
        <v>2279</v>
      </c>
      <c r="AD463" s="81"/>
      <c r="AE463" s="81" t="b">
        <v>0</v>
      </c>
      <c r="AF463" s="81">
        <v>0</v>
      </c>
      <c r="AG463" s="89" t="s">
        <v>2530</v>
      </c>
      <c r="AH463" s="81" t="b">
        <v>0</v>
      </c>
      <c r="AI463" s="81" t="s">
        <v>2546</v>
      </c>
      <c r="AJ463" s="81"/>
      <c r="AK463" s="89" t="s">
        <v>2530</v>
      </c>
      <c r="AL463" s="81" t="b">
        <v>0</v>
      </c>
      <c r="AM463" s="81">
        <v>17</v>
      </c>
      <c r="AN463" s="89" t="s">
        <v>2414</v>
      </c>
      <c r="AO463" s="81" t="s">
        <v>2559</v>
      </c>
      <c r="AP463" s="81" t="b">
        <v>0</v>
      </c>
      <c r="AQ463" s="89" t="s">
        <v>2414</v>
      </c>
      <c r="AR463" s="81" t="s">
        <v>178</v>
      </c>
      <c r="AS463" s="81">
        <v>0</v>
      </c>
      <c r="AT463" s="81">
        <v>0</v>
      </c>
      <c r="AU463" s="81"/>
      <c r="AV463" s="81"/>
      <c r="AW463" s="81"/>
      <c r="AX463" s="81"/>
      <c r="AY463" s="81"/>
      <c r="AZ463" s="81"/>
      <c r="BA463" s="81"/>
      <c r="BB463" s="81"/>
      <c r="BC463" s="80" t="str">
        <f>REPLACE(INDEX(GroupVertices[Group],MATCH(Edges[[#This Row],[Vertex 1]],GroupVertices[Vertex],0)),1,1,"")</f>
        <v>8</v>
      </c>
      <c r="BD463" s="80" t="str">
        <f>REPLACE(INDEX(GroupVertices[Group],MATCH(Edges[[#This Row],[Vertex 2]],GroupVertices[Vertex],0)),1,1,"")</f>
        <v>8</v>
      </c>
    </row>
    <row r="464" spans="1:56" ht="15">
      <c r="A464" s="66" t="s">
        <v>428</v>
      </c>
      <c r="B464" s="66" t="s">
        <v>594</v>
      </c>
      <c r="C464" s="67"/>
      <c r="D464" s="68"/>
      <c r="E464" s="69"/>
      <c r="F464" s="70"/>
      <c r="G464" s="67"/>
      <c r="H464" s="71"/>
      <c r="I464" s="72"/>
      <c r="J464" s="72"/>
      <c r="K464" s="34" t="s">
        <v>65</v>
      </c>
      <c r="L464" s="79">
        <v>464</v>
      </c>
      <c r="M464" s="79"/>
      <c r="N464" s="74"/>
      <c r="O464" s="81" t="s">
        <v>669</v>
      </c>
      <c r="P464" s="83">
        <v>43661.772141203706</v>
      </c>
      <c r="Q464" s="81" t="s">
        <v>724</v>
      </c>
      <c r="R464" s="81"/>
      <c r="S464" s="81"/>
      <c r="T464" s="81" t="s">
        <v>820</v>
      </c>
      <c r="U464" s="85" t="s">
        <v>879</v>
      </c>
      <c r="V464" s="85" t="s">
        <v>879</v>
      </c>
      <c r="W464" s="83">
        <v>43661.772141203706</v>
      </c>
      <c r="X464" s="87">
        <v>43661</v>
      </c>
      <c r="Y464" s="89" t="s">
        <v>1379</v>
      </c>
      <c r="Z464" s="85" t="s">
        <v>1814</v>
      </c>
      <c r="AA464" s="81"/>
      <c r="AB464" s="81"/>
      <c r="AC464" s="89" t="s">
        <v>2280</v>
      </c>
      <c r="AD464" s="81"/>
      <c r="AE464" s="81" t="b">
        <v>0</v>
      </c>
      <c r="AF464" s="81">
        <v>0</v>
      </c>
      <c r="AG464" s="89" t="s">
        <v>2530</v>
      </c>
      <c r="AH464" s="81" t="b">
        <v>0</v>
      </c>
      <c r="AI464" s="81" t="s">
        <v>2546</v>
      </c>
      <c r="AJ464" s="81"/>
      <c r="AK464" s="89" t="s">
        <v>2530</v>
      </c>
      <c r="AL464" s="81" t="b">
        <v>0</v>
      </c>
      <c r="AM464" s="81">
        <v>103</v>
      </c>
      <c r="AN464" s="89" t="s">
        <v>2512</v>
      </c>
      <c r="AO464" s="81" t="s">
        <v>2559</v>
      </c>
      <c r="AP464" s="81" t="b">
        <v>0</v>
      </c>
      <c r="AQ464" s="89" t="s">
        <v>2512</v>
      </c>
      <c r="AR464" s="81" t="s">
        <v>178</v>
      </c>
      <c r="AS464" s="81">
        <v>0</v>
      </c>
      <c r="AT464" s="81">
        <v>0</v>
      </c>
      <c r="AU464" s="81"/>
      <c r="AV464" s="81"/>
      <c r="AW464" s="81"/>
      <c r="AX464" s="81"/>
      <c r="AY464" s="81"/>
      <c r="AZ464" s="81"/>
      <c r="BA464" s="81"/>
      <c r="BB464" s="81"/>
      <c r="BC464" s="80" t="str">
        <f>REPLACE(INDEX(GroupVertices[Group],MATCH(Edges[[#This Row],[Vertex 1]],GroupVertices[Vertex],0)),1,1,"")</f>
        <v>2</v>
      </c>
      <c r="BD464" s="80" t="str">
        <f>REPLACE(INDEX(GroupVertices[Group],MATCH(Edges[[#This Row],[Vertex 2]],GroupVertices[Vertex],0)),1,1,"")</f>
        <v>2</v>
      </c>
    </row>
    <row r="465" spans="1:56" ht="15">
      <c r="A465" s="66" t="s">
        <v>428</v>
      </c>
      <c r="B465" s="66" t="s">
        <v>622</v>
      </c>
      <c r="C465" s="67"/>
      <c r="D465" s="68"/>
      <c r="E465" s="69"/>
      <c r="F465" s="70"/>
      <c r="G465" s="67"/>
      <c r="H465" s="71"/>
      <c r="I465" s="72"/>
      <c r="J465" s="72"/>
      <c r="K465" s="34" t="s">
        <v>65</v>
      </c>
      <c r="L465" s="79">
        <v>465</v>
      </c>
      <c r="M465" s="79"/>
      <c r="N465" s="74"/>
      <c r="O465" s="81" t="s">
        <v>670</v>
      </c>
      <c r="P465" s="83">
        <v>43661.772141203706</v>
      </c>
      <c r="Q465" s="81" t="s">
        <v>724</v>
      </c>
      <c r="R465" s="81"/>
      <c r="S465" s="81"/>
      <c r="T465" s="81" t="s">
        <v>820</v>
      </c>
      <c r="U465" s="85" t="s">
        <v>879</v>
      </c>
      <c r="V465" s="85" t="s">
        <v>879</v>
      </c>
      <c r="W465" s="83">
        <v>43661.772141203706</v>
      </c>
      <c r="X465" s="87">
        <v>43661</v>
      </c>
      <c r="Y465" s="89" t="s">
        <v>1379</v>
      </c>
      <c r="Z465" s="85" t="s">
        <v>1814</v>
      </c>
      <c r="AA465" s="81"/>
      <c r="AB465" s="81"/>
      <c r="AC465" s="89" t="s">
        <v>2280</v>
      </c>
      <c r="AD465" s="81"/>
      <c r="AE465" s="81" t="b">
        <v>0</v>
      </c>
      <c r="AF465" s="81">
        <v>0</v>
      </c>
      <c r="AG465" s="89" t="s">
        <v>2530</v>
      </c>
      <c r="AH465" s="81" t="b">
        <v>0</v>
      </c>
      <c r="AI465" s="81" t="s">
        <v>2546</v>
      </c>
      <c r="AJ465" s="81"/>
      <c r="AK465" s="89" t="s">
        <v>2530</v>
      </c>
      <c r="AL465" s="81" t="b">
        <v>0</v>
      </c>
      <c r="AM465" s="81">
        <v>103</v>
      </c>
      <c r="AN465" s="89" t="s">
        <v>2512</v>
      </c>
      <c r="AO465" s="81" t="s">
        <v>2559</v>
      </c>
      <c r="AP465" s="81" t="b">
        <v>0</v>
      </c>
      <c r="AQ465" s="89" t="s">
        <v>2512</v>
      </c>
      <c r="AR465" s="81" t="s">
        <v>178</v>
      </c>
      <c r="AS465" s="81">
        <v>0</v>
      </c>
      <c r="AT465" s="81">
        <v>0</v>
      </c>
      <c r="AU465" s="81"/>
      <c r="AV465" s="81"/>
      <c r="AW465" s="81"/>
      <c r="AX465" s="81"/>
      <c r="AY465" s="81"/>
      <c r="AZ465" s="81"/>
      <c r="BA465" s="81"/>
      <c r="BB465" s="81"/>
      <c r="BC465" s="80" t="str">
        <f>REPLACE(INDEX(GroupVertices[Group],MATCH(Edges[[#This Row],[Vertex 1]],GroupVertices[Vertex],0)),1,1,"")</f>
        <v>2</v>
      </c>
      <c r="BD465" s="80" t="str">
        <f>REPLACE(INDEX(GroupVertices[Group],MATCH(Edges[[#This Row],[Vertex 2]],GroupVertices[Vertex],0)),1,1,"")</f>
        <v>2</v>
      </c>
    </row>
    <row r="466" spans="1:56" ht="15">
      <c r="A466" s="66" t="s">
        <v>428</v>
      </c>
      <c r="B466" s="66" t="s">
        <v>647</v>
      </c>
      <c r="C466" s="67"/>
      <c r="D466" s="68"/>
      <c r="E466" s="69"/>
      <c r="F466" s="70"/>
      <c r="G466" s="67"/>
      <c r="H466" s="71"/>
      <c r="I466" s="72"/>
      <c r="J466" s="72"/>
      <c r="K466" s="34" t="s">
        <v>65</v>
      </c>
      <c r="L466" s="79">
        <v>466</v>
      </c>
      <c r="M466" s="79"/>
      <c r="N466" s="74"/>
      <c r="O466" s="81" t="s">
        <v>670</v>
      </c>
      <c r="P466" s="83">
        <v>43661.772141203706</v>
      </c>
      <c r="Q466" s="81" t="s">
        <v>724</v>
      </c>
      <c r="R466" s="81"/>
      <c r="S466" s="81"/>
      <c r="T466" s="81" t="s">
        <v>820</v>
      </c>
      <c r="U466" s="85" t="s">
        <v>879</v>
      </c>
      <c r="V466" s="85" t="s">
        <v>879</v>
      </c>
      <c r="W466" s="83">
        <v>43661.772141203706</v>
      </c>
      <c r="X466" s="87">
        <v>43661</v>
      </c>
      <c r="Y466" s="89" t="s">
        <v>1379</v>
      </c>
      <c r="Z466" s="85" t="s">
        <v>1814</v>
      </c>
      <c r="AA466" s="81"/>
      <c r="AB466" s="81"/>
      <c r="AC466" s="89" t="s">
        <v>2280</v>
      </c>
      <c r="AD466" s="81"/>
      <c r="AE466" s="81" t="b">
        <v>0</v>
      </c>
      <c r="AF466" s="81">
        <v>0</v>
      </c>
      <c r="AG466" s="89" t="s">
        <v>2530</v>
      </c>
      <c r="AH466" s="81" t="b">
        <v>0</v>
      </c>
      <c r="AI466" s="81" t="s">
        <v>2546</v>
      </c>
      <c r="AJ466" s="81"/>
      <c r="AK466" s="89" t="s">
        <v>2530</v>
      </c>
      <c r="AL466" s="81" t="b">
        <v>0</v>
      </c>
      <c r="AM466" s="81">
        <v>103</v>
      </c>
      <c r="AN466" s="89" t="s">
        <v>2512</v>
      </c>
      <c r="AO466" s="81" t="s">
        <v>2559</v>
      </c>
      <c r="AP466" s="81" t="b">
        <v>0</v>
      </c>
      <c r="AQ466" s="89" t="s">
        <v>2512</v>
      </c>
      <c r="AR466" s="81" t="s">
        <v>178</v>
      </c>
      <c r="AS466" s="81">
        <v>0</v>
      </c>
      <c r="AT466" s="81">
        <v>0</v>
      </c>
      <c r="AU466" s="81"/>
      <c r="AV466" s="81"/>
      <c r="AW466" s="81"/>
      <c r="AX466" s="81"/>
      <c r="AY466" s="81"/>
      <c r="AZ466" s="81"/>
      <c r="BA466" s="81"/>
      <c r="BB466" s="81"/>
      <c r="BC466" s="80" t="str">
        <f>REPLACE(INDEX(GroupVertices[Group],MATCH(Edges[[#This Row],[Vertex 1]],GroupVertices[Vertex],0)),1,1,"")</f>
        <v>2</v>
      </c>
      <c r="BD466" s="80" t="str">
        <f>REPLACE(INDEX(GroupVertices[Group],MATCH(Edges[[#This Row],[Vertex 2]],GroupVertices[Vertex],0)),1,1,"")</f>
        <v>2</v>
      </c>
    </row>
    <row r="467" spans="1:56" ht="15">
      <c r="A467" s="66" t="s">
        <v>429</v>
      </c>
      <c r="B467" s="66" t="s">
        <v>616</v>
      </c>
      <c r="C467" s="67"/>
      <c r="D467" s="68"/>
      <c r="E467" s="69"/>
      <c r="F467" s="70"/>
      <c r="G467" s="67"/>
      <c r="H467" s="71"/>
      <c r="I467" s="72"/>
      <c r="J467" s="72"/>
      <c r="K467" s="34" t="s">
        <v>65</v>
      </c>
      <c r="L467" s="79">
        <v>467</v>
      </c>
      <c r="M467" s="79"/>
      <c r="N467" s="74"/>
      <c r="O467" s="81" t="s">
        <v>669</v>
      </c>
      <c r="P467" s="83">
        <v>43661.772141203706</v>
      </c>
      <c r="Q467" s="81" t="s">
        <v>697</v>
      </c>
      <c r="R467" s="85" t="s">
        <v>5497</v>
      </c>
      <c r="S467" s="81" t="s">
        <v>5518</v>
      </c>
      <c r="T467" s="81" t="s">
        <v>820</v>
      </c>
      <c r="U467" s="81"/>
      <c r="V467" s="85" t="s">
        <v>1068</v>
      </c>
      <c r="W467" s="83">
        <v>43661.772141203706</v>
      </c>
      <c r="X467" s="87">
        <v>43661</v>
      </c>
      <c r="Y467" s="89" t="s">
        <v>1379</v>
      </c>
      <c r="Z467" s="85" t="s">
        <v>1815</v>
      </c>
      <c r="AA467" s="81"/>
      <c r="AB467" s="81"/>
      <c r="AC467" s="89" t="s">
        <v>2281</v>
      </c>
      <c r="AD467" s="81"/>
      <c r="AE467" s="81" t="b">
        <v>0</v>
      </c>
      <c r="AF467" s="81">
        <v>0</v>
      </c>
      <c r="AG467" s="89" t="s">
        <v>2530</v>
      </c>
      <c r="AH467" s="81" t="b">
        <v>0</v>
      </c>
      <c r="AI467" s="81" t="s">
        <v>2546</v>
      </c>
      <c r="AJ467" s="81"/>
      <c r="AK467" s="89" t="s">
        <v>2530</v>
      </c>
      <c r="AL467" s="81" t="b">
        <v>0</v>
      </c>
      <c r="AM467" s="81">
        <v>93</v>
      </c>
      <c r="AN467" s="89" t="s">
        <v>2504</v>
      </c>
      <c r="AO467" s="81" t="s">
        <v>2559</v>
      </c>
      <c r="AP467" s="81" t="b">
        <v>0</v>
      </c>
      <c r="AQ467" s="89" t="s">
        <v>2504</v>
      </c>
      <c r="AR467" s="81" t="s">
        <v>178</v>
      </c>
      <c r="AS467" s="81">
        <v>0</v>
      </c>
      <c r="AT467" s="81">
        <v>0</v>
      </c>
      <c r="AU467" s="81"/>
      <c r="AV467" s="81"/>
      <c r="AW467" s="81"/>
      <c r="AX467" s="81"/>
      <c r="AY467" s="81"/>
      <c r="AZ467" s="81"/>
      <c r="BA467" s="81"/>
      <c r="BB467" s="81"/>
      <c r="BC467" s="80" t="str">
        <f>REPLACE(INDEX(GroupVertices[Group],MATCH(Edges[[#This Row],[Vertex 1]],GroupVertices[Vertex],0)),1,1,"")</f>
        <v>3</v>
      </c>
      <c r="BD467" s="80" t="str">
        <f>REPLACE(INDEX(GroupVertices[Group],MATCH(Edges[[#This Row],[Vertex 2]],GroupVertices[Vertex],0)),1,1,"")</f>
        <v>3</v>
      </c>
    </row>
    <row r="468" spans="1:56" ht="15">
      <c r="A468" s="66" t="s">
        <v>430</v>
      </c>
      <c r="B468" s="66" t="s">
        <v>523</v>
      </c>
      <c r="C468" s="67"/>
      <c r="D468" s="68"/>
      <c r="E468" s="69"/>
      <c r="F468" s="70"/>
      <c r="G468" s="67"/>
      <c r="H468" s="71"/>
      <c r="I468" s="72"/>
      <c r="J468" s="72"/>
      <c r="K468" s="34" t="s">
        <v>65</v>
      </c>
      <c r="L468" s="79">
        <v>468</v>
      </c>
      <c r="M468" s="79"/>
      <c r="N468" s="74"/>
      <c r="O468" s="81" t="s">
        <v>669</v>
      </c>
      <c r="P468" s="83">
        <v>43661.7721875</v>
      </c>
      <c r="Q468" s="81" t="s">
        <v>696</v>
      </c>
      <c r="R468" s="81"/>
      <c r="S468" s="81"/>
      <c r="T468" s="81" t="s">
        <v>830</v>
      </c>
      <c r="U468" s="81"/>
      <c r="V468" s="85" t="s">
        <v>1069</v>
      </c>
      <c r="W468" s="83">
        <v>43661.7721875</v>
      </c>
      <c r="X468" s="87">
        <v>43661</v>
      </c>
      <c r="Y468" s="89" t="s">
        <v>1380</v>
      </c>
      <c r="Z468" s="85" t="s">
        <v>1816</v>
      </c>
      <c r="AA468" s="81"/>
      <c r="AB468" s="81"/>
      <c r="AC468" s="89" t="s">
        <v>2282</v>
      </c>
      <c r="AD468" s="81"/>
      <c r="AE468" s="81" t="b">
        <v>0</v>
      </c>
      <c r="AF468" s="81">
        <v>0</v>
      </c>
      <c r="AG468" s="89" t="s">
        <v>2530</v>
      </c>
      <c r="AH468" s="81" t="b">
        <v>0</v>
      </c>
      <c r="AI468" s="81" t="s">
        <v>2546</v>
      </c>
      <c r="AJ468" s="81"/>
      <c r="AK468" s="89" t="s">
        <v>2530</v>
      </c>
      <c r="AL468" s="81" t="b">
        <v>0</v>
      </c>
      <c r="AM468" s="81">
        <v>96</v>
      </c>
      <c r="AN468" s="89" t="s">
        <v>2377</v>
      </c>
      <c r="AO468" s="81" t="s">
        <v>2560</v>
      </c>
      <c r="AP468" s="81" t="b">
        <v>0</v>
      </c>
      <c r="AQ468" s="89" t="s">
        <v>2377</v>
      </c>
      <c r="AR468" s="81" t="s">
        <v>178</v>
      </c>
      <c r="AS468" s="81">
        <v>0</v>
      </c>
      <c r="AT468" s="81">
        <v>0</v>
      </c>
      <c r="AU468" s="81"/>
      <c r="AV468" s="81"/>
      <c r="AW468" s="81"/>
      <c r="AX468" s="81"/>
      <c r="AY468" s="81"/>
      <c r="AZ468" s="81"/>
      <c r="BA468" s="81"/>
      <c r="BB468" s="81"/>
      <c r="BC468" s="80" t="str">
        <f>REPLACE(INDEX(GroupVertices[Group],MATCH(Edges[[#This Row],[Vertex 1]],GroupVertices[Vertex],0)),1,1,"")</f>
        <v>11</v>
      </c>
      <c r="BD468" s="80" t="str">
        <f>REPLACE(INDEX(GroupVertices[Group],MATCH(Edges[[#This Row],[Vertex 2]],GroupVertices[Vertex],0)),1,1,"")</f>
        <v>11</v>
      </c>
    </row>
    <row r="469" spans="1:56" ht="15">
      <c r="A469" s="66" t="s">
        <v>431</v>
      </c>
      <c r="B469" s="66" t="s">
        <v>616</v>
      </c>
      <c r="C469" s="67"/>
      <c r="D469" s="68"/>
      <c r="E469" s="69"/>
      <c r="F469" s="70"/>
      <c r="G469" s="67"/>
      <c r="H469" s="71"/>
      <c r="I469" s="72"/>
      <c r="J469" s="72"/>
      <c r="K469" s="34" t="s">
        <v>65</v>
      </c>
      <c r="L469" s="79">
        <v>469</v>
      </c>
      <c r="M469" s="79"/>
      <c r="N469" s="74"/>
      <c r="O469" s="81" t="s">
        <v>669</v>
      </c>
      <c r="P469" s="83">
        <v>43661.77222222222</v>
      </c>
      <c r="Q469" s="81" t="s">
        <v>697</v>
      </c>
      <c r="R469" s="85" t="s">
        <v>5497</v>
      </c>
      <c r="S469" s="81" t="s">
        <v>5518</v>
      </c>
      <c r="T469" s="81" t="s">
        <v>820</v>
      </c>
      <c r="U469" s="81"/>
      <c r="V469" s="85" t="s">
        <v>1070</v>
      </c>
      <c r="W469" s="83">
        <v>43661.77222222222</v>
      </c>
      <c r="X469" s="87">
        <v>43661</v>
      </c>
      <c r="Y469" s="89" t="s">
        <v>1381</v>
      </c>
      <c r="Z469" s="85" t="s">
        <v>1817</v>
      </c>
      <c r="AA469" s="81"/>
      <c r="AB469" s="81"/>
      <c r="AC469" s="89" t="s">
        <v>2283</v>
      </c>
      <c r="AD469" s="81"/>
      <c r="AE469" s="81" t="b">
        <v>0</v>
      </c>
      <c r="AF469" s="81">
        <v>0</v>
      </c>
      <c r="AG469" s="89" t="s">
        <v>2530</v>
      </c>
      <c r="AH469" s="81" t="b">
        <v>0</v>
      </c>
      <c r="AI469" s="81" t="s">
        <v>2546</v>
      </c>
      <c r="AJ469" s="81"/>
      <c r="AK469" s="89" t="s">
        <v>2530</v>
      </c>
      <c r="AL469" s="81" t="b">
        <v>0</v>
      </c>
      <c r="AM469" s="81">
        <v>93</v>
      </c>
      <c r="AN469" s="89" t="s">
        <v>2504</v>
      </c>
      <c r="AO469" s="81" t="s">
        <v>2560</v>
      </c>
      <c r="AP469" s="81" t="b">
        <v>0</v>
      </c>
      <c r="AQ469" s="89" t="s">
        <v>2504</v>
      </c>
      <c r="AR469" s="81" t="s">
        <v>178</v>
      </c>
      <c r="AS469" s="81">
        <v>0</v>
      </c>
      <c r="AT469" s="81">
        <v>0</v>
      </c>
      <c r="AU469" s="81"/>
      <c r="AV469" s="81"/>
      <c r="AW469" s="81"/>
      <c r="AX469" s="81"/>
      <c r="AY469" s="81"/>
      <c r="AZ469" s="81"/>
      <c r="BA469" s="81"/>
      <c r="BB469" s="81"/>
      <c r="BC469" s="80" t="str">
        <f>REPLACE(INDEX(GroupVertices[Group],MATCH(Edges[[#This Row],[Vertex 1]],GroupVertices[Vertex],0)),1,1,"")</f>
        <v>3</v>
      </c>
      <c r="BD469" s="80" t="str">
        <f>REPLACE(INDEX(GroupVertices[Group],MATCH(Edges[[#This Row],[Vertex 2]],GroupVertices[Vertex],0)),1,1,"")</f>
        <v>3</v>
      </c>
    </row>
    <row r="470" spans="1:56" ht="15">
      <c r="A470" s="66" t="s">
        <v>432</v>
      </c>
      <c r="B470" s="66" t="s">
        <v>616</v>
      </c>
      <c r="C470" s="67"/>
      <c r="D470" s="68"/>
      <c r="E470" s="69"/>
      <c r="F470" s="70"/>
      <c r="G470" s="67"/>
      <c r="H470" s="71"/>
      <c r="I470" s="72"/>
      <c r="J470" s="72"/>
      <c r="K470" s="34" t="s">
        <v>65</v>
      </c>
      <c r="L470" s="79">
        <v>470</v>
      </c>
      <c r="M470" s="79"/>
      <c r="N470" s="74"/>
      <c r="O470" s="81" t="s">
        <v>669</v>
      </c>
      <c r="P470" s="83">
        <v>43661.772256944445</v>
      </c>
      <c r="Q470" s="81" t="s">
        <v>697</v>
      </c>
      <c r="R470" s="85" t="s">
        <v>5497</v>
      </c>
      <c r="S470" s="81" t="s">
        <v>5518</v>
      </c>
      <c r="T470" s="81" t="s">
        <v>820</v>
      </c>
      <c r="U470" s="81"/>
      <c r="V470" s="85" t="s">
        <v>1071</v>
      </c>
      <c r="W470" s="83">
        <v>43661.772256944445</v>
      </c>
      <c r="X470" s="87">
        <v>43661</v>
      </c>
      <c r="Y470" s="89" t="s">
        <v>1382</v>
      </c>
      <c r="Z470" s="85" t="s">
        <v>1818</v>
      </c>
      <c r="AA470" s="81"/>
      <c r="AB470" s="81"/>
      <c r="AC470" s="89" t="s">
        <v>2284</v>
      </c>
      <c r="AD470" s="81"/>
      <c r="AE470" s="81" t="b">
        <v>0</v>
      </c>
      <c r="AF470" s="81">
        <v>0</v>
      </c>
      <c r="AG470" s="89" t="s">
        <v>2530</v>
      </c>
      <c r="AH470" s="81" t="b">
        <v>0</v>
      </c>
      <c r="AI470" s="81" t="s">
        <v>2546</v>
      </c>
      <c r="AJ470" s="81"/>
      <c r="AK470" s="89" t="s">
        <v>2530</v>
      </c>
      <c r="AL470" s="81" t="b">
        <v>0</v>
      </c>
      <c r="AM470" s="81">
        <v>93</v>
      </c>
      <c r="AN470" s="89" t="s">
        <v>2504</v>
      </c>
      <c r="AO470" s="81" t="s">
        <v>2559</v>
      </c>
      <c r="AP470" s="81" t="b">
        <v>0</v>
      </c>
      <c r="AQ470" s="89" t="s">
        <v>2504</v>
      </c>
      <c r="AR470" s="81" t="s">
        <v>178</v>
      </c>
      <c r="AS470" s="81">
        <v>0</v>
      </c>
      <c r="AT470" s="81">
        <v>0</v>
      </c>
      <c r="AU470" s="81"/>
      <c r="AV470" s="81"/>
      <c r="AW470" s="81"/>
      <c r="AX470" s="81"/>
      <c r="AY470" s="81"/>
      <c r="AZ470" s="81"/>
      <c r="BA470" s="81"/>
      <c r="BB470" s="81"/>
      <c r="BC470" s="80" t="str">
        <f>REPLACE(INDEX(GroupVertices[Group],MATCH(Edges[[#This Row],[Vertex 1]],GroupVertices[Vertex],0)),1,1,"")</f>
        <v>3</v>
      </c>
      <c r="BD470" s="80" t="str">
        <f>REPLACE(INDEX(GroupVertices[Group],MATCH(Edges[[#This Row],[Vertex 2]],GroupVertices[Vertex],0)),1,1,"")</f>
        <v>3</v>
      </c>
    </row>
    <row r="471" spans="1:56" ht="15">
      <c r="A471" s="66" t="s">
        <v>433</v>
      </c>
      <c r="B471" s="66" t="s">
        <v>594</v>
      </c>
      <c r="C471" s="67"/>
      <c r="D471" s="68"/>
      <c r="E471" s="69"/>
      <c r="F471" s="70"/>
      <c r="G471" s="67"/>
      <c r="H471" s="71"/>
      <c r="I471" s="72"/>
      <c r="J471" s="72"/>
      <c r="K471" s="34" t="s">
        <v>65</v>
      </c>
      <c r="L471" s="79">
        <v>471</v>
      </c>
      <c r="M471" s="79"/>
      <c r="N471" s="74"/>
      <c r="O471" s="81" t="s">
        <v>669</v>
      </c>
      <c r="P471" s="83">
        <v>43661.77240740741</v>
      </c>
      <c r="Q471" s="81" t="s">
        <v>724</v>
      </c>
      <c r="R471" s="81"/>
      <c r="S471" s="81"/>
      <c r="T471" s="81" t="s">
        <v>820</v>
      </c>
      <c r="U471" s="85" t="s">
        <v>879</v>
      </c>
      <c r="V471" s="85" t="s">
        <v>879</v>
      </c>
      <c r="W471" s="83">
        <v>43661.77240740741</v>
      </c>
      <c r="X471" s="87">
        <v>43661</v>
      </c>
      <c r="Y471" s="89" t="s">
        <v>1383</v>
      </c>
      <c r="Z471" s="85" t="s">
        <v>1819</v>
      </c>
      <c r="AA471" s="81"/>
      <c r="AB471" s="81"/>
      <c r="AC471" s="89" t="s">
        <v>2285</v>
      </c>
      <c r="AD471" s="81"/>
      <c r="AE471" s="81" t="b">
        <v>0</v>
      </c>
      <c r="AF471" s="81">
        <v>0</v>
      </c>
      <c r="AG471" s="89" t="s">
        <v>2530</v>
      </c>
      <c r="AH471" s="81" t="b">
        <v>0</v>
      </c>
      <c r="AI471" s="81" t="s">
        <v>2546</v>
      </c>
      <c r="AJ471" s="81"/>
      <c r="AK471" s="89" t="s">
        <v>2530</v>
      </c>
      <c r="AL471" s="81" t="b">
        <v>0</v>
      </c>
      <c r="AM471" s="81">
        <v>103</v>
      </c>
      <c r="AN471" s="89" t="s">
        <v>2512</v>
      </c>
      <c r="AO471" s="81" t="s">
        <v>2559</v>
      </c>
      <c r="AP471" s="81" t="b">
        <v>0</v>
      </c>
      <c r="AQ471" s="89" t="s">
        <v>2512</v>
      </c>
      <c r="AR471" s="81" t="s">
        <v>178</v>
      </c>
      <c r="AS471" s="81">
        <v>0</v>
      </c>
      <c r="AT471" s="81">
        <v>0</v>
      </c>
      <c r="AU471" s="81"/>
      <c r="AV471" s="81"/>
      <c r="AW471" s="81"/>
      <c r="AX471" s="81"/>
      <c r="AY471" s="81"/>
      <c r="AZ471" s="81"/>
      <c r="BA471" s="81"/>
      <c r="BB471" s="81"/>
      <c r="BC471" s="80" t="str">
        <f>REPLACE(INDEX(GroupVertices[Group],MATCH(Edges[[#This Row],[Vertex 1]],GroupVertices[Vertex],0)),1,1,"")</f>
        <v>2</v>
      </c>
      <c r="BD471" s="80" t="str">
        <f>REPLACE(INDEX(GroupVertices[Group],MATCH(Edges[[#This Row],[Vertex 2]],GroupVertices[Vertex],0)),1,1,"")</f>
        <v>2</v>
      </c>
    </row>
    <row r="472" spans="1:56" ht="15">
      <c r="A472" s="66" t="s">
        <v>433</v>
      </c>
      <c r="B472" s="66" t="s">
        <v>622</v>
      </c>
      <c r="C472" s="67"/>
      <c r="D472" s="68"/>
      <c r="E472" s="69"/>
      <c r="F472" s="70"/>
      <c r="G472" s="67"/>
      <c r="H472" s="71"/>
      <c r="I472" s="72"/>
      <c r="J472" s="72"/>
      <c r="K472" s="34" t="s">
        <v>65</v>
      </c>
      <c r="L472" s="79">
        <v>472</v>
      </c>
      <c r="M472" s="79"/>
      <c r="N472" s="74"/>
      <c r="O472" s="81" t="s">
        <v>670</v>
      </c>
      <c r="P472" s="83">
        <v>43661.77240740741</v>
      </c>
      <c r="Q472" s="81" t="s">
        <v>724</v>
      </c>
      <c r="R472" s="81"/>
      <c r="S472" s="81"/>
      <c r="T472" s="81" t="s">
        <v>820</v>
      </c>
      <c r="U472" s="85" t="s">
        <v>879</v>
      </c>
      <c r="V472" s="85" t="s">
        <v>879</v>
      </c>
      <c r="W472" s="83">
        <v>43661.77240740741</v>
      </c>
      <c r="X472" s="87">
        <v>43661</v>
      </c>
      <c r="Y472" s="89" t="s">
        <v>1383</v>
      </c>
      <c r="Z472" s="85" t="s">
        <v>1819</v>
      </c>
      <c r="AA472" s="81"/>
      <c r="AB472" s="81"/>
      <c r="AC472" s="89" t="s">
        <v>2285</v>
      </c>
      <c r="AD472" s="81"/>
      <c r="AE472" s="81" t="b">
        <v>0</v>
      </c>
      <c r="AF472" s="81">
        <v>0</v>
      </c>
      <c r="AG472" s="89" t="s">
        <v>2530</v>
      </c>
      <c r="AH472" s="81" t="b">
        <v>0</v>
      </c>
      <c r="AI472" s="81" t="s">
        <v>2546</v>
      </c>
      <c r="AJ472" s="81"/>
      <c r="AK472" s="89" t="s">
        <v>2530</v>
      </c>
      <c r="AL472" s="81" t="b">
        <v>0</v>
      </c>
      <c r="AM472" s="81">
        <v>103</v>
      </c>
      <c r="AN472" s="89" t="s">
        <v>2512</v>
      </c>
      <c r="AO472" s="81" t="s">
        <v>2559</v>
      </c>
      <c r="AP472" s="81" t="b">
        <v>0</v>
      </c>
      <c r="AQ472" s="89" t="s">
        <v>2512</v>
      </c>
      <c r="AR472" s="81" t="s">
        <v>178</v>
      </c>
      <c r="AS472" s="81">
        <v>0</v>
      </c>
      <c r="AT472" s="81">
        <v>0</v>
      </c>
      <c r="AU472" s="81"/>
      <c r="AV472" s="81"/>
      <c r="AW472" s="81"/>
      <c r="AX472" s="81"/>
      <c r="AY472" s="81"/>
      <c r="AZ472" s="81"/>
      <c r="BA472" s="81"/>
      <c r="BB472" s="81"/>
      <c r="BC472" s="80" t="str">
        <f>REPLACE(INDEX(GroupVertices[Group],MATCH(Edges[[#This Row],[Vertex 1]],GroupVertices[Vertex],0)),1,1,"")</f>
        <v>2</v>
      </c>
      <c r="BD472" s="80" t="str">
        <f>REPLACE(INDEX(GroupVertices[Group],MATCH(Edges[[#This Row],[Vertex 2]],GroupVertices[Vertex],0)),1,1,"")</f>
        <v>2</v>
      </c>
    </row>
    <row r="473" spans="1:56" ht="15">
      <c r="A473" s="66" t="s">
        <v>433</v>
      </c>
      <c r="B473" s="66" t="s">
        <v>647</v>
      </c>
      <c r="C473" s="67"/>
      <c r="D473" s="68"/>
      <c r="E473" s="69"/>
      <c r="F473" s="70"/>
      <c r="G473" s="67"/>
      <c r="H473" s="71"/>
      <c r="I473" s="72"/>
      <c r="J473" s="72"/>
      <c r="K473" s="34" t="s">
        <v>65</v>
      </c>
      <c r="L473" s="79">
        <v>473</v>
      </c>
      <c r="M473" s="79"/>
      <c r="N473" s="74"/>
      <c r="O473" s="81" t="s">
        <v>670</v>
      </c>
      <c r="P473" s="83">
        <v>43661.77240740741</v>
      </c>
      <c r="Q473" s="81" t="s">
        <v>724</v>
      </c>
      <c r="R473" s="81"/>
      <c r="S473" s="81"/>
      <c r="T473" s="81" t="s">
        <v>820</v>
      </c>
      <c r="U473" s="85" t="s">
        <v>879</v>
      </c>
      <c r="V473" s="85" t="s">
        <v>879</v>
      </c>
      <c r="W473" s="83">
        <v>43661.77240740741</v>
      </c>
      <c r="X473" s="87">
        <v>43661</v>
      </c>
      <c r="Y473" s="89" t="s">
        <v>1383</v>
      </c>
      <c r="Z473" s="85" t="s">
        <v>1819</v>
      </c>
      <c r="AA473" s="81"/>
      <c r="AB473" s="81"/>
      <c r="AC473" s="89" t="s">
        <v>2285</v>
      </c>
      <c r="AD473" s="81"/>
      <c r="AE473" s="81" t="b">
        <v>0</v>
      </c>
      <c r="AF473" s="81">
        <v>0</v>
      </c>
      <c r="AG473" s="89" t="s">
        <v>2530</v>
      </c>
      <c r="AH473" s="81" t="b">
        <v>0</v>
      </c>
      <c r="AI473" s="81" t="s">
        <v>2546</v>
      </c>
      <c r="AJ473" s="81"/>
      <c r="AK473" s="89" t="s">
        <v>2530</v>
      </c>
      <c r="AL473" s="81" t="b">
        <v>0</v>
      </c>
      <c r="AM473" s="81">
        <v>103</v>
      </c>
      <c r="AN473" s="89" t="s">
        <v>2512</v>
      </c>
      <c r="AO473" s="81" t="s">
        <v>2559</v>
      </c>
      <c r="AP473" s="81" t="b">
        <v>0</v>
      </c>
      <c r="AQ473" s="89" t="s">
        <v>2512</v>
      </c>
      <c r="AR473" s="81" t="s">
        <v>178</v>
      </c>
      <c r="AS473" s="81">
        <v>0</v>
      </c>
      <c r="AT473" s="81">
        <v>0</v>
      </c>
      <c r="AU473" s="81"/>
      <c r="AV473" s="81"/>
      <c r="AW473" s="81"/>
      <c r="AX473" s="81"/>
      <c r="AY473" s="81"/>
      <c r="AZ473" s="81"/>
      <c r="BA473" s="81"/>
      <c r="BB473" s="81"/>
      <c r="BC473" s="80" t="str">
        <f>REPLACE(INDEX(GroupVertices[Group],MATCH(Edges[[#This Row],[Vertex 1]],GroupVertices[Vertex],0)),1,1,"")</f>
        <v>2</v>
      </c>
      <c r="BD473" s="80" t="str">
        <f>REPLACE(INDEX(GroupVertices[Group],MATCH(Edges[[#This Row],[Vertex 2]],GroupVertices[Vertex],0)),1,1,"")</f>
        <v>2</v>
      </c>
    </row>
    <row r="474" spans="1:56" ht="15">
      <c r="A474" s="66" t="s">
        <v>434</v>
      </c>
      <c r="B474" s="66" t="s">
        <v>601</v>
      </c>
      <c r="C474" s="67"/>
      <c r="D474" s="68"/>
      <c r="E474" s="69"/>
      <c r="F474" s="70"/>
      <c r="G474" s="67"/>
      <c r="H474" s="71"/>
      <c r="I474" s="72"/>
      <c r="J474" s="72"/>
      <c r="K474" s="34" t="s">
        <v>65</v>
      </c>
      <c r="L474" s="79">
        <v>474</v>
      </c>
      <c r="M474" s="79"/>
      <c r="N474" s="74"/>
      <c r="O474" s="81" t="s">
        <v>669</v>
      </c>
      <c r="P474" s="83">
        <v>43661.772627314815</v>
      </c>
      <c r="Q474" s="81" t="s">
        <v>672</v>
      </c>
      <c r="R474" s="81"/>
      <c r="S474" s="81"/>
      <c r="T474" s="81" t="s">
        <v>820</v>
      </c>
      <c r="U474" s="81"/>
      <c r="V474" s="85" t="s">
        <v>1072</v>
      </c>
      <c r="W474" s="83">
        <v>43661.772627314815</v>
      </c>
      <c r="X474" s="87">
        <v>43661</v>
      </c>
      <c r="Y474" s="89" t="s">
        <v>1384</v>
      </c>
      <c r="Z474" s="85" t="s">
        <v>1820</v>
      </c>
      <c r="AA474" s="81"/>
      <c r="AB474" s="81"/>
      <c r="AC474" s="89" t="s">
        <v>2286</v>
      </c>
      <c r="AD474" s="81"/>
      <c r="AE474" s="81" t="b">
        <v>0</v>
      </c>
      <c r="AF474" s="81">
        <v>0</v>
      </c>
      <c r="AG474" s="89" t="s">
        <v>2530</v>
      </c>
      <c r="AH474" s="81" t="b">
        <v>0</v>
      </c>
      <c r="AI474" s="81" t="s">
        <v>2546</v>
      </c>
      <c r="AJ474" s="81"/>
      <c r="AK474" s="89" t="s">
        <v>2530</v>
      </c>
      <c r="AL474" s="81" t="b">
        <v>0</v>
      </c>
      <c r="AM474" s="81">
        <v>418</v>
      </c>
      <c r="AN474" s="89" t="s">
        <v>2487</v>
      </c>
      <c r="AO474" s="81" t="s">
        <v>2560</v>
      </c>
      <c r="AP474" s="81" t="b">
        <v>0</v>
      </c>
      <c r="AQ474" s="89" t="s">
        <v>2487</v>
      </c>
      <c r="AR474" s="81" t="s">
        <v>178</v>
      </c>
      <c r="AS474" s="81">
        <v>0</v>
      </c>
      <c r="AT474" s="81">
        <v>0</v>
      </c>
      <c r="AU474" s="81"/>
      <c r="AV474" s="81"/>
      <c r="AW474" s="81"/>
      <c r="AX474" s="81"/>
      <c r="AY474" s="81"/>
      <c r="AZ474" s="81"/>
      <c r="BA474" s="81"/>
      <c r="BB474" s="81"/>
      <c r="BC474" s="80" t="str">
        <f>REPLACE(INDEX(GroupVertices[Group],MATCH(Edges[[#This Row],[Vertex 1]],GroupVertices[Vertex],0)),1,1,"")</f>
        <v>7</v>
      </c>
      <c r="BD474" s="80" t="str">
        <f>REPLACE(INDEX(GroupVertices[Group],MATCH(Edges[[#This Row],[Vertex 2]],GroupVertices[Vertex],0)),1,1,"")</f>
        <v>7</v>
      </c>
    </row>
    <row r="475" spans="1:56" ht="15">
      <c r="A475" s="66" t="s">
        <v>434</v>
      </c>
      <c r="B475" s="66" t="s">
        <v>626</v>
      </c>
      <c r="C475" s="67"/>
      <c r="D475" s="68"/>
      <c r="E475" s="69"/>
      <c r="F475" s="70"/>
      <c r="G475" s="67"/>
      <c r="H475" s="71"/>
      <c r="I475" s="72"/>
      <c r="J475" s="72"/>
      <c r="K475" s="34" t="s">
        <v>65</v>
      </c>
      <c r="L475" s="79">
        <v>475</v>
      </c>
      <c r="M475" s="79"/>
      <c r="N475" s="74"/>
      <c r="O475" s="81" t="s">
        <v>670</v>
      </c>
      <c r="P475" s="83">
        <v>43661.772627314815</v>
      </c>
      <c r="Q475" s="81" t="s">
        <v>672</v>
      </c>
      <c r="R475" s="81"/>
      <c r="S475" s="81"/>
      <c r="T475" s="81" t="s">
        <v>820</v>
      </c>
      <c r="U475" s="81"/>
      <c r="V475" s="85" t="s">
        <v>1072</v>
      </c>
      <c r="W475" s="83">
        <v>43661.772627314815</v>
      </c>
      <c r="X475" s="87">
        <v>43661</v>
      </c>
      <c r="Y475" s="89" t="s">
        <v>1384</v>
      </c>
      <c r="Z475" s="85" t="s">
        <v>1820</v>
      </c>
      <c r="AA475" s="81"/>
      <c r="AB475" s="81"/>
      <c r="AC475" s="89" t="s">
        <v>2286</v>
      </c>
      <c r="AD475" s="81"/>
      <c r="AE475" s="81" t="b">
        <v>0</v>
      </c>
      <c r="AF475" s="81">
        <v>0</v>
      </c>
      <c r="AG475" s="89" t="s">
        <v>2530</v>
      </c>
      <c r="AH475" s="81" t="b">
        <v>0</v>
      </c>
      <c r="AI475" s="81" t="s">
        <v>2546</v>
      </c>
      <c r="AJ475" s="81"/>
      <c r="AK475" s="89" t="s">
        <v>2530</v>
      </c>
      <c r="AL475" s="81" t="b">
        <v>0</v>
      </c>
      <c r="AM475" s="81">
        <v>418</v>
      </c>
      <c r="AN475" s="89" t="s">
        <v>2487</v>
      </c>
      <c r="AO475" s="81" t="s">
        <v>2560</v>
      </c>
      <c r="AP475" s="81" t="b">
        <v>0</v>
      </c>
      <c r="AQ475" s="89" t="s">
        <v>2487</v>
      </c>
      <c r="AR475" s="81" t="s">
        <v>178</v>
      </c>
      <c r="AS475" s="81">
        <v>0</v>
      </c>
      <c r="AT475" s="81">
        <v>0</v>
      </c>
      <c r="AU475" s="81"/>
      <c r="AV475" s="81"/>
      <c r="AW475" s="81"/>
      <c r="AX475" s="81"/>
      <c r="AY475" s="81"/>
      <c r="AZ475" s="81"/>
      <c r="BA475" s="81"/>
      <c r="BB475" s="81"/>
      <c r="BC475" s="80" t="str">
        <f>REPLACE(INDEX(GroupVertices[Group],MATCH(Edges[[#This Row],[Vertex 1]],GroupVertices[Vertex],0)),1,1,"")</f>
        <v>7</v>
      </c>
      <c r="BD475" s="80" t="str">
        <f>REPLACE(INDEX(GroupVertices[Group],MATCH(Edges[[#This Row],[Vertex 2]],GroupVertices[Vertex],0)),1,1,"")</f>
        <v>7</v>
      </c>
    </row>
    <row r="476" spans="1:56" ht="15">
      <c r="A476" s="66" t="s">
        <v>434</v>
      </c>
      <c r="B476" s="66" t="s">
        <v>593</v>
      </c>
      <c r="C476" s="67"/>
      <c r="D476" s="68"/>
      <c r="E476" s="69"/>
      <c r="F476" s="70"/>
      <c r="G476" s="67"/>
      <c r="H476" s="71"/>
      <c r="I476" s="72"/>
      <c r="J476" s="72"/>
      <c r="K476" s="34" t="s">
        <v>65</v>
      </c>
      <c r="L476" s="79">
        <v>476</v>
      </c>
      <c r="M476" s="79"/>
      <c r="N476" s="74"/>
      <c r="O476" s="81" t="s">
        <v>670</v>
      </c>
      <c r="P476" s="83">
        <v>43661.772627314815</v>
      </c>
      <c r="Q476" s="81" t="s">
        <v>672</v>
      </c>
      <c r="R476" s="81"/>
      <c r="S476" s="81"/>
      <c r="T476" s="81" t="s">
        <v>820</v>
      </c>
      <c r="U476" s="81"/>
      <c r="V476" s="85" t="s">
        <v>1072</v>
      </c>
      <c r="W476" s="83">
        <v>43661.772627314815</v>
      </c>
      <c r="X476" s="87">
        <v>43661</v>
      </c>
      <c r="Y476" s="89" t="s">
        <v>1384</v>
      </c>
      <c r="Z476" s="85" t="s">
        <v>1820</v>
      </c>
      <c r="AA476" s="81"/>
      <c r="AB476" s="81"/>
      <c r="AC476" s="89" t="s">
        <v>2286</v>
      </c>
      <c r="AD476" s="81"/>
      <c r="AE476" s="81" t="b">
        <v>0</v>
      </c>
      <c r="AF476" s="81">
        <v>0</v>
      </c>
      <c r="AG476" s="89" t="s">
        <v>2530</v>
      </c>
      <c r="AH476" s="81" t="b">
        <v>0</v>
      </c>
      <c r="AI476" s="81" t="s">
        <v>2546</v>
      </c>
      <c r="AJ476" s="81"/>
      <c r="AK476" s="89" t="s">
        <v>2530</v>
      </c>
      <c r="AL476" s="81" t="b">
        <v>0</v>
      </c>
      <c r="AM476" s="81">
        <v>418</v>
      </c>
      <c r="AN476" s="89" t="s">
        <v>2487</v>
      </c>
      <c r="AO476" s="81" t="s">
        <v>2560</v>
      </c>
      <c r="AP476" s="81" t="b">
        <v>0</v>
      </c>
      <c r="AQ476" s="89" t="s">
        <v>2487</v>
      </c>
      <c r="AR476" s="81" t="s">
        <v>178</v>
      </c>
      <c r="AS476" s="81">
        <v>0</v>
      </c>
      <c r="AT476" s="81">
        <v>0</v>
      </c>
      <c r="AU476" s="81"/>
      <c r="AV476" s="81"/>
      <c r="AW476" s="81"/>
      <c r="AX476" s="81"/>
      <c r="AY476" s="81"/>
      <c r="AZ476" s="81"/>
      <c r="BA476" s="81"/>
      <c r="BB476" s="81"/>
      <c r="BC476" s="80" t="str">
        <f>REPLACE(INDEX(GroupVertices[Group],MATCH(Edges[[#This Row],[Vertex 1]],GroupVertices[Vertex],0)),1,1,"")</f>
        <v>7</v>
      </c>
      <c r="BD476" s="80" t="str">
        <f>REPLACE(INDEX(GroupVertices[Group],MATCH(Edges[[#This Row],[Vertex 2]],GroupVertices[Vertex],0)),1,1,"")</f>
        <v>1</v>
      </c>
    </row>
    <row r="477" spans="1:56" ht="15">
      <c r="A477" s="66" t="s">
        <v>434</v>
      </c>
      <c r="B477" s="66" t="s">
        <v>627</v>
      </c>
      <c r="C477" s="67"/>
      <c r="D477" s="68"/>
      <c r="E477" s="69"/>
      <c r="F477" s="70"/>
      <c r="G477" s="67"/>
      <c r="H477" s="71"/>
      <c r="I477" s="72"/>
      <c r="J477" s="72"/>
      <c r="K477" s="34" t="s">
        <v>65</v>
      </c>
      <c r="L477" s="79">
        <v>477</v>
      </c>
      <c r="M477" s="79"/>
      <c r="N477" s="74"/>
      <c r="O477" s="81" t="s">
        <v>670</v>
      </c>
      <c r="P477" s="83">
        <v>43661.772627314815</v>
      </c>
      <c r="Q477" s="81" t="s">
        <v>672</v>
      </c>
      <c r="R477" s="81"/>
      <c r="S477" s="81"/>
      <c r="T477" s="81" t="s">
        <v>820</v>
      </c>
      <c r="U477" s="81"/>
      <c r="V477" s="85" t="s">
        <v>1072</v>
      </c>
      <c r="W477" s="83">
        <v>43661.772627314815</v>
      </c>
      <c r="X477" s="87">
        <v>43661</v>
      </c>
      <c r="Y477" s="89" t="s">
        <v>1384</v>
      </c>
      <c r="Z477" s="85" t="s">
        <v>1820</v>
      </c>
      <c r="AA477" s="81"/>
      <c r="AB477" s="81"/>
      <c r="AC477" s="89" t="s">
        <v>2286</v>
      </c>
      <c r="AD477" s="81"/>
      <c r="AE477" s="81" t="b">
        <v>0</v>
      </c>
      <c r="AF477" s="81">
        <v>0</v>
      </c>
      <c r="AG477" s="89" t="s">
        <v>2530</v>
      </c>
      <c r="AH477" s="81" t="b">
        <v>0</v>
      </c>
      <c r="AI477" s="81" t="s">
        <v>2546</v>
      </c>
      <c r="AJ477" s="81"/>
      <c r="AK477" s="89" t="s">
        <v>2530</v>
      </c>
      <c r="AL477" s="81" t="b">
        <v>0</v>
      </c>
      <c r="AM477" s="81">
        <v>418</v>
      </c>
      <c r="AN477" s="89" t="s">
        <v>2487</v>
      </c>
      <c r="AO477" s="81" t="s">
        <v>2560</v>
      </c>
      <c r="AP477" s="81" t="b">
        <v>0</v>
      </c>
      <c r="AQ477" s="89" t="s">
        <v>2487</v>
      </c>
      <c r="AR477" s="81" t="s">
        <v>178</v>
      </c>
      <c r="AS477" s="81">
        <v>0</v>
      </c>
      <c r="AT477" s="81">
        <v>0</v>
      </c>
      <c r="AU477" s="81"/>
      <c r="AV477" s="81"/>
      <c r="AW477" s="81"/>
      <c r="AX477" s="81"/>
      <c r="AY477" s="81"/>
      <c r="AZ477" s="81"/>
      <c r="BA477" s="81"/>
      <c r="BB477" s="81"/>
      <c r="BC477" s="80" t="str">
        <f>REPLACE(INDEX(GroupVertices[Group],MATCH(Edges[[#This Row],[Vertex 1]],GroupVertices[Vertex],0)),1,1,"")</f>
        <v>7</v>
      </c>
      <c r="BD477" s="80" t="str">
        <f>REPLACE(INDEX(GroupVertices[Group],MATCH(Edges[[#This Row],[Vertex 2]],GroupVertices[Vertex],0)),1,1,"")</f>
        <v>7</v>
      </c>
    </row>
    <row r="478" spans="1:56" ht="15">
      <c r="A478" s="66" t="s">
        <v>435</v>
      </c>
      <c r="B478" s="66" t="s">
        <v>616</v>
      </c>
      <c r="C478" s="67"/>
      <c r="D478" s="68"/>
      <c r="E478" s="69"/>
      <c r="F478" s="70"/>
      <c r="G478" s="67"/>
      <c r="H478" s="71"/>
      <c r="I478" s="72"/>
      <c r="J478" s="72"/>
      <c r="K478" s="34" t="s">
        <v>65</v>
      </c>
      <c r="L478" s="79">
        <v>478</v>
      </c>
      <c r="M478" s="79"/>
      <c r="N478" s="74"/>
      <c r="O478" s="81" t="s">
        <v>669</v>
      </c>
      <c r="P478" s="83">
        <v>43661.77266203704</v>
      </c>
      <c r="Q478" s="81" t="s">
        <v>697</v>
      </c>
      <c r="R478" s="85" t="s">
        <v>5497</v>
      </c>
      <c r="S478" s="81" t="s">
        <v>5518</v>
      </c>
      <c r="T478" s="81" t="s">
        <v>820</v>
      </c>
      <c r="U478" s="81"/>
      <c r="V478" s="85" t="s">
        <v>1073</v>
      </c>
      <c r="W478" s="83">
        <v>43661.77266203704</v>
      </c>
      <c r="X478" s="87">
        <v>43661</v>
      </c>
      <c r="Y478" s="89" t="s">
        <v>1385</v>
      </c>
      <c r="Z478" s="85" t="s">
        <v>1821</v>
      </c>
      <c r="AA478" s="81"/>
      <c r="AB478" s="81"/>
      <c r="AC478" s="89" t="s">
        <v>2287</v>
      </c>
      <c r="AD478" s="81"/>
      <c r="AE478" s="81" t="b">
        <v>0</v>
      </c>
      <c r="AF478" s="81">
        <v>0</v>
      </c>
      <c r="AG478" s="89" t="s">
        <v>2530</v>
      </c>
      <c r="AH478" s="81" t="b">
        <v>0</v>
      </c>
      <c r="AI478" s="81" t="s">
        <v>2546</v>
      </c>
      <c r="AJ478" s="81"/>
      <c r="AK478" s="89" t="s">
        <v>2530</v>
      </c>
      <c r="AL478" s="81" t="b">
        <v>0</v>
      </c>
      <c r="AM478" s="81">
        <v>93</v>
      </c>
      <c r="AN478" s="89" t="s">
        <v>2504</v>
      </c>
      <c r="AO478" s="81" t="s">
        <v>2560</v>
      </c>
      <c r="AP478" s="81" t="b">
        <v>0</v>
      </c>
      <c r="AQ478" s="89" t="s">
        <v>2504</v>
      </c>
      <c r="AR478" s="81" t="s">
        <v>178</v>
      </c>
      <c r="AS478" s="81">
        <v>0</v>
      </c>
      <c r="AT478" s="81">
        <v>0</v>
      </c>
      <c r="AU478" s="81"/>
      <c r="AV478" s="81"/>
      <c r="AW478" s="81"/>
      <c r="AX478" s="81"/>
      <c r="AY478" s="81"/>
      <c r="AZ478" s="81"/>
      <c r="BA478" s="81"/>
      <c r="BB478" s="81"/>
      <c r="BC478" s="80" t="str">
        <f>REPLACE(INDEX(GroupVertices[Group],MATCH(Edges[[#This Row],[Vertex 1]],GroupVertices[Vertex],0)),1,1,"")</f>
        <v>3</v>
      </c>
      <c r="BD478" s="80" t="str">
        <f>REPLACE(INDEX(GroupVertices[Group],MATCH(Edges[[#This Row],[Vertex 2]],GroupVertices[Vertex],0)),1,1,"")</f>
        <v>3</v>
      </c>
    </row>
    <row r="479" spans="1:56" ht="15">
      <c r="A479" s="66" t="s">
        <v>436</v>
      </c>
      <c r="B479" s="66" t="s">
        <v>594</v>
      </c>
      <c r="C479" s="67"/>
      <c r="D479" s="68"/>
      <c r="E479" s="69"/>
      <c r="F479" s="70"/>
      <c r="G479" s="67"/>
      <c r="H479" s="71"/>
      <c r="I479" s="72"/>
      <c r="J479" s="72"/>
      <c r="K479" s="34" t="s">
        <v>65</v>
      </c>
      <c r="L479" s="79">
        <v>479</v>
      </c>
      <c r="M479" s="79"/>
      <c r="N479" s="74"/>
      <c r="O479" s="81" t="s">
        <v>669</v>
      </c>
      <c r="P479" s="83">
        <v>43661.77269675926</v>
      </c>
      <c r="Q479" s="81" t="s">
        <v>724</v>
      </c>
      <c r="R479" s="81"/>
      <c r="S479" s="81"/>
      <c r="T479" s="81" t="s">
        <v>820</v>
      </c>
      <c r="U479" s="85" t="s">
        <v>879</v>
      </c>
      <c r="V479" s="85" t="s">
        <v>879</v>
      </c>
      <c r="W479" s="83">
        <v>43661.77269675926</v>
      </c>
      <c r="X479" s="87">
        <v>43661</v>
      </c>
      <c r="Y479" s="89" t="s">
        <v>1386</v>
      </c>
      <c r="Z479" s="85" t="s">
        <v>1822</v>
      </c>
      <c r="AA479" s="81"/>
      <c r="AB479" s="81"/>
      <c r="AC479" s="89" t="s">
        <v>2288</v>
      </c>
      <c r="AD479" s="81"/>
      <c r="AE479" s="81" t="b">
        <v>0</v>
      </c>
      <c r="AF479" s="81">
        <v>0</v>
      </c>
      <c r="AG479" s="89" t="s">
        <v>2530</v>
      </c>
      <c r="AH479" s="81" t="b">
        <v>0</v>
      </c>
      <c r="AI479" s="81" t="s">
        <v>2546</v>
      </c>
      <c r="AJ479" s="81"/>
      <c r="AK479" s="89" t="s">
        <v>2530</v>
      </c>
      <c r="AL479" s="81" t="b">
        <v>0</v>
      </c>
      <c r="AM479" s="81">
        <v>103</v>
      </c>
      <c r="AN479" s="89" t="s">
        <v>2512</v>
      </c>
      <c r="AO479" s="81" t="s">
        <v>2559</v>
      </c>
      <c r="AP479" s="81" t="b">
        <v>0</v>
      </c>
      <c r="AQ479" s="89" t="s">
        <v>2512</v>
      </c>
      <c r="AR479" s="81" t="s">
        <v>178</v>
      </c>
      <c r="AS479" s="81">
        <v>0</v>
      </c>
      <c r="AT479" s="81">
        <v>0</v>
      </c>
      <c r="AU479" s="81"/>
      <c r="AV479" s="81"/>
      <c r="AW479" s="81"/>
      <c r="AX479" s="81"/>
      <c r="AY479" s="81"/>
      <c r="AZ479" s="81"/>
      <c r="BA479" s="81"/>
      <c r="BB479" s="81"/>
      <c r="BC479" s="80" t="str">
        <f>REPLACE(INDEX(GroupVertices[Group],MATCH(Edges[[#This Row],[Vertex 1]],GroupVertices[Vertex],0)),1,1,"")</f>
        <v>2</v>
      </c>
      <c r="BD479" s="80" t="str">
        <f>REPLACE(INDEX(GroupVertices[Group],MATCH(Edges[[#This Row],[Vertex 2]],GroupVertices[Vertex],0)),1,1,"")</f>
        <v>2</v>
      </c>
    </row>
    <row r="480" spans="1:56" ht="15">
      <c r="A480" s="66" t="s">
        <v>436</v>
      </c>
      <c r="B480" s="66" t="s">
        <v>622</v>
      </c>
      <c r="C480" s="67"/>
      <c r="D480" s="68"/>
      <c r="E480" s="69"/>
      <c r="F480" s="70"/>
      <c r="G480" s="67"/>
      <c r="H480" s="71"/>
      <c r="I480" s="72"/>
      <c r="J480" s="72"/>
      <c r="K480" s="34" t="s">
        <v>65</v>
      </c>
      <c r="L480" s="79">
        <v>480</v>
      </c>
      <c r="M480" s="79"/>
      <c r="N480" s="74"/>
      <c r="O480" s="81" t="s">
        <v>670</v>
      </c>
      <c r="P480" s="83">
        <v>43661.77269675926</v>
      </c>
      <c r="Q480" s="81" t="s">
        <v>724</v>
      </c>
      <c r="R480" s="81"/>
      <c r="S480" s="81"/>
      <c r="T480" s="81" t="s">
        <v>820</v>
      </c>
      <c r="U480" s="85" t="s">
        <v>879</v>
      </c>
      <c r="V480" s="85" t="s">
        <v>879</v>
      </c>
      <c r="W480" s="83">
        <v>43661.77269675926</v>
      </c>
      <c r="X480" s="87">
        <v>43661</v>
      </c>
      <c r="Y480" s="89" t="s">
        <v>1386</v>
      </c>
      <c r="Z480" s="85" t="s">
        <v>1822</v>
      </c>
      <c r="AA480" s="81"/>
      <c r="AB480" s="81"/>
      <c r="AC480" s="89" t="s">
        <v>2288</v>
      </c>
      <c r="AD480" s="81"/>
      <c r="AE480" s="81" t="b">
        <v>0</v>
      </c>
      <c r="AF480" s="81">
        <v>0</v>
      </c>
      <c r="AG480" s="89" t="s">
        <v>2530</v>
      </c>
      <c r="AH480" s="81" t="b">
        <v>0</v>
      </c>
      <c r="AI480" s="81" t="s">
        <v>2546</v>
      </c>
      <c r="AJ480" s="81"/>
      <c r="AK480" s="89" t="s">
        <v>2530</v>
      </c>
      <c r="AL480" s="81" t="b">
        <v>0</v>
      </c>
      <c r="AM480" s="81">
        <v>103</v>
      </c>
      <c r="AN480" s="89" t="s">
        <v>2512</v>
      </c>
      <c r="AO480" s="81" t="s">
        <v>2559</v>
      </c>
      <c r="AP480" s="81" t="b">
        <v>0</v>
      </c>
      <c r="AQ480" s="89" t="s">
        <v>2512</v>
      </c>
      <c r="AR480" s="81" t="s">
        <v>178</v>
      </c>
      <c r="AS480" s="81">
        <v>0</v>
      </c>
      <c r="AT480" s="81">
        <v>0</v>
      </c>
      <c r="AU480" s="81"/>
      <c r="AV480" s="81"/>
      <c r="AW480" s="81"/>
      <c r="AX480" s="81"/>
      <c r="AY480" s="81"/>
      <c r="AZ480" s="81"/>
      <c r="BA480" s="81"/>
      <c r="BB480" s="81"/>
      <c r="BC480" s="80" t="str">
        <f>REPLACE(INDEX(GroupVertices[Group],MATCH(Edges[[#This Row],[Vertex 1]],GroupVertices[Vertex],0)),1,1,"")</f>
        <v>2</v>
      </c>
      <c r="BD480" s="80" t="str">
        <f>REPLACE(INDEX(GroupVertices[Group],MATCH(Edges[[#This Row],[Vertex 2]],GroupVertices[Vertex],0)),1,1,"")</f>
        <v>2</v>
      </c>
    </row>
    <row r="481" spans="1:56" ht="15">
      <c r="A481" s="66" t="s">
        <v>436</v>
      </c>
      <c r="B481" s="66" t="s">
        <v>647</v>
      </c>
      <c r="C481" s="67"/>
      <c r="D481" s="68"/>
      <c r="E481" s="69"/>
      <c r="F481" s="70"/>
      <c r="G481" s="67"/>
      <c r="H481" s="71"/>
      <c r="I481" s="72"/>
      <c r="J481" s="72"/>
      <c r="K481" s="34" t="s">
        <v>65</v>
      </c>
      <c r="L481" s="79">
        <v>481</v>
      </c>
      <c r="M481" s="79"/>
      <c r="N481" s="74"/>
      <c r="O481" s="81" t="s">
        <v>670</v>
      </c>
      <c r="P481" s="83">
        <v>43661.77269675926</v>
      </c>
      <c r="Q481" s="81" t="s">
        <v>724</v>
      </c>
      <c r="R481" s="81"/>
      <c r="S481" s="81"/>
      <c r="T481" s="81" t="s">
        <v>820</v>
      </c>
      <c r="U481" s="85" t="s">
        <v>879</v>
      </c>
      <c r="V481" s="85" t="s">
        <v>879</v>
      </c>
      <c r="W481" s="83">
        <v>43661.77269675926</v>
      </c>
      <c r="X481" s="87">
        <v>43661</v>
      </c>
      <c r="Y481" s="89" t="s">
        <v>1386</v>
      </c>
      <c r="Z481" s="85" t="s">
        <v>1822</v>
      </c>
      <c r="AA481" s="81"/>
      <c r="AB481" s="81"/>
      <c r="AC481" s="89" t="s">
        <v>2288</v>
      </c>
      <c r="AD481" s="81"/>
      <c r="AE481" s="81" t="b">
        <v>0</v>
      </c>
      <c r="AF481" s="81">
        <v>0</v>
      </c>
      <c r="AG481" s="89" t="s">
        <v>2530</v>
      </c>
      <c r="AH481" s="81" t="b">
        <v>0</v>
      </c>
      <c r="AI481" s="81" t="s">
        <v>2546</v>
      </c>
      <c r="AJ481" s="81"/>
      <c r="AK481" s="89" t="s">
        <v>2530</v>
      </c>
      <c r="AL481" s="81" t="b">
        <v>0</v>
      </c>
      <c r="AM481" s="81">
        <v>103</v>
      </c>
      <c r="AN481" s="89" t="s">
        <v>2512</v>
      </c>
      <c r="AO481" s="81" t="s">
        <v>2559</v>
      </c>
      <c r="AP481" s="81" t="b">
        <v>0</v>
      </c>
      <c r="AQ481" s="89" t="s">
        <v>2512</v>
      </c>
      <c r="AR481" s="81" t="s">
        <v>178</v>
      </c>
      <c r="AS481" s="81">
        <v>0</v>
      </c>
      <c r="AT481" s="81">
        <v>0</v>
      </c>
      <c r="AU481" s="81"/>
      <c r="AV481" s="81"/>
      <c r="AW481" s="81"/>
      <c r="AX481" s="81"/>
      <c r="AY481" s="81"/>
      <c r="AZ481" s="81"/>
      <c r="BA481" s="81"/>
      <c r="BB481" s="81"/>
      <c r="BC481" s="80" t="str">
        <f>REPLACE(INDEX(GroupVertices[Group],MATCH(Edges[[#This Row],[Vertex 1]],GroupVertices[Vertex],0)),1,1,"")</f>
        <v>2</v>
      </c>
      <c r="BD481" s="80" t="str">
        <f>REPLACE(INDEX(GroupVertices[Group],MATCH(Edges[[#This Row],[Vertex 2]],GroupVertices[Vertex],0)),1,1,"")</f>
        <v>2</v>
      </c>
    </row>
    <row r="482" spans="1:56" ht="15">
      <c r="A482" s="66" t="s">
        <v>437</v>
      </c>
      <c r="B482" s="66" t="s">
        <v>523</v>
      </c>
      <c r="C482" s="67"/>
      <c r="D482" s="68"/>
      <c r="E482" s="69"/>
      <c r="F482" s="70"/>
      <c r="G482" s="67"/>
      <c r="H482" s="71"/>
      <c r="I482" s="72"/>
      <c r="J482" s="72"/>
      <c r="K482" s="34" t="s">
        <v>65</v>
      </c>
      <c r="L482" s="79">
        <v>482</v>
      </c>
      <c r="M482" s="79"/>
      <c r="N482" s="74"/>
      <c r="O482" s="81" t="s">
        <v>669</v>
      </c>
      <c r="P482" s="83">
        <v>43661.77271990741</v>
      </c>
      <c r="Q482" s="81" t="s">
        <v>696</v>
      </c>
      <c r="R482" s="81"/>
      <c r="S482" s="81"/>
      <c r="T482" s="81" t="s">
        <v>830</v>
      </c>
      <c r="U482" s="81"/>
      <c r="V482" s="85" t="s">
        <v>925</v>
      </c>
      <c r="W482" s="83">
        <v>43661.77271990741</v>
      </c>
      <c r="X482" s="87">
        <v>43661</v>
      </c>
      <c r="Y482" s="89" t="s">
        <v>1387</v>
      </c>
      <c r="Z482" s="85" t="s">
        <v>1823</v>
      </c>
      <c r="AA482" s="81"/>
      <c r="AB482" s="81"/>
      <c r="AC482" s="89" t="s">
        <v>2289</v>
      </c>
      <c r="AD482" s="81"/>
      <c r="AE482" s="81" t="b">
        <v>0</v>
      </c>
      <c r="AF482" s="81">
        <v>0</v>
      </c>
      <c r="AG482" s="89" t="s">
        <v>2530</v>
      </c>
      <c r="AH482" s="81" t="b">
        <v>0</v>
      </c>
      <c r="AI482" s="81" t="s">
        <v>2546</v>
      </c>
      <c r="AJ482" s="81"/>
      <c r="AK482" s="89" t="s">
        <v>2530</v>
      </c>
      <c r="AL482" s="81" t="b">
        <v>0</v>
      </c>
      <c r="AM482" s="81">
        <v>96</v>
      </c>
      <c r="AN482" s="89" t="s">
        <v>2377</v>
      </c>
      <c r="AO482" s="81" t="s">
        <v>2560</v>
      </c>
      <c r="AP482" s="81" t="b">
        <v>0</v>
      </c>
      <c r="AQ482" s="89" t="s">
        <v>2377</v>
      </c>
      <c r="AR482" s="81" t="s">
        <v>178</v>
      </c>
      <c r="AS482" s="81">
        <v>0</v>
      </c>
      <c r="AT482" s="81">
        <v>0</v>
      </c>
      <c r="AU482" s="81"/>
      <c r="AV482" s="81"/>
      <c r="AW482" s="81"/>
      <c r="AX482" s="81"/>
      <c r="AY482" s="81"/>
      <c r="AZ482" s="81"/>
      <c r="BA482" s="81"/>
      <c r="BB482" s="81"/>
      <c r="BC482" s="80" t="str">
        <f>REPLACE(INDEX(GroupVertices[Group],MATCH(Edges[[#This Row],[Vertex 1]],GroupVertices[Vertex],0)),1,1,"")</f>
        <v>11</v>
      </c>
      <c r="BD482" s="80" t="str">
        <f>REPLACE(INDEX(GroupVertices[Group],MATCH(Edges[[#This Row],[Vertex 2]],GroupVertices[Vertex],0)),1,1,"")</f>
        <v>11</v>
      </c>
    </row>
    <row r="483" spans="1:56" ht="15">
      <c r="A483" s="66" t="s">
        <v>438</v>
      </c>
      <c r="B483" s="66" t="s">
        <v>438</v>
      </c>
      <c r="C483" s="67"/>
      <c r="D483" s="68"/>
      <c r="E483" s="69"/>
      <c r="F483" s="70"/>
      <c r="G483" s="67"/>
      <c r="H483" s="71"/>
      <c r="I483" s="72"/>
      <c r="J483" s="72"/>
      <c r="K483" s="34" t="s">
        <v>65</v>
      </c>
      <c r="L483" s="79">
        <v>483</v>
      </c>
      <c r="M483" s="79"/>
      <c r="N483" s="74"/>
      <c r="O483" s="81" t="s">
        <v>178</v>
      </c>
      <c r="P483" s="83">
        <v>43661.77276620371</v>
      </c>
      <c r="Q483" s="81" t="s">
        <v>743</v>
      </c>
      <c r="R483" s="81"/>
      <c r="S483" s="81"/>
      <c r="T483" s="81" t="s">
        <v>845</v>
      </c>
      <c r="U483" s="85" t="s">
        <v>887</v>
      </c>
      <c r="V483" s="85" t="s">
        <v>887</v>
      </c>
      <c r="W483" s="83">
        <v>43661.77276620371</v>
      </c>
      <c r="X483" s="87">
        <v>43661</v>
      </c>
      <c r="Y483" s="89" t="s">
        <v>1388</v>
      </c>
      <c r="Z483" s="85" t="s">
        <v>1824</v>
      </c>
      <c r="AA483" s="81"/>
      <c r="AB483" s="81"/>
      <c r="AC483" s="89" t="s">
        <v>2290</v>
      </c>
      <c r="AD483" s="81"/>
      <c r="AE483" s="81" t="b">
        <v>0</v>
      </c>
      <c r="AF483" s="81">
        <v>1</v>
      </c>
      <c r="AG483" s="89" t="s">
        <v>2530</v>
      </c>
      <c r="AH483" s="81" t="b">
        <v>0</v>
      </c>
      <c r="AI483" s="81" t="s">
        <v>2546</v>
      </c>
      <c r="AJ483" s="81"/>
      <c r="AK483" s="89" t="s">
        <v>2530</v>
      </c>
      <c r="AL483" s="81" t="b">
        <v>0</v>
      </c>
      <c r="AM483" s="81">
        <v>0</v>
      </c>
      <c r="AN483" s="89" t="s">
        <v>2530</v>
      </c>
      <c r="AO483" s="81" t="s">
        <v>2559</v>
      </c>
      <c r="AP483" s="81" t="b">
        <v>0</v>
      </c>
      <c r="AQ483" s="89" t="s">
        <v>2290</v>
      </c>
      <c r="AR483" s="81" t="s">
        <v>178</v>
      </c>
      <c r="AS483" s="81">
        <v>0</v>
      </c>
      <c r="AT483" s="81">
        <v>0</v>
      </c>
      <c r="AU483" s="81"/>
      <c r="AV483" s="81"/>
      <c r="AW483" s="81"/>
      <c r="AX483" s="81"/>
      <c r="AY483" s="81"/>
      <c r="AZ483" s="81"/>
      <c r="BA483" s="81"/>
      <c r="BB483" s="81"/>
      <c r="BC483" s="80" t="str">
        <f>REPLACE(INDEX(GroupVertices[Group],MATCH(Edges[[#This Row],[Vertex 1]],GroupVertices[Vertex],0)),1,1,"")</f>
        <v>6</v>
      </c>
      <c r="BD483" s="80" t="str">
        <f>REPLACE(INDEX(GroupVertices[Group],MATCH(Edges[[#This Row],[Vertex 2]],GroupVertices[Vertex],0)),1,1,"")</f>
        <v>6</v>
      </c>
    </row>
    <row r="484" spans="1:56" ht="15">
      <c r="A484" s="66" t="s">
        <v>439</v>
      </c>
      <c r="B484" s="66" t="s">
        <v>556</v>
      </c>
      <c r="C484" s="67"/>
      <c r="D484" s="68"/>
      <c r="E484" s="69"/>
      <c r="F484" s="70"/>
      <c r="G484" s="67"/>
      <c r="H484" s="71"/>
      <c r="I484" s="72"/>
      <c r="J484" s="72"/>
      <c r="K484" s="34" t="s">
        <v>65</v>
      </c>
      <c r="L484" s="79">
        <v>484</v>
      </c>
      <c r="M484" s="79"/>
      <c r="N484" s="74"/>
      <c r="O484" s="81" t="s">
        <v>669</v>
      </c>
      <c r="P484" s="83">
        <v>43661.77280092592</v>
      </c>
      <c r="Q484" s="81" t="s">
        <v>731</v>
      </c>
      <c r="R484" s="81"/>
      <c r="S484" s="81"/>
      <c r="T484" s="81" t="s">
        <v>820</v>
      </c>
      <c r="U484" s="81"/>
      <c r="V484" s="85" t="s">
        <v>1074</v>
      </c>
      <c r="W484" s="83">
        <v>43661.77280092592</v>
      </c>
      <c r="X484" s="87">
        <v>43661</v>
      </c>
      <c r="Y484" s="89" t="s">
        <v>1389</v>
      </c>
      <c r="Z484" s="85" t="s">
        <v>1825</v>
      </c>
      <c r="AA484" s="81"/>
      <c r="AB484" s="81"/>
      <c r="AC484" s="89" t="s">
        <v>2291</v>
      </c>
      <c r="AD484" s="81"/>
      <c r="AE484" s="81" t="b">
        <v>0</v>
      </c>
      <c r="AF484" s="81">
        <v>0</v>
      </c>
      <c r="AG484" s="89" t="s">
        <v>2530</v>
      </c>
      <c r="AH484" s="81" t="b">
        <v>0</v>
      </c>
      <c r="AI484" s="81" t="s">
        <v>2546</v>
      </c>
      <c r="AJ484" s="81"/>
      <c r="AK484" s="89" t="s">
        <v>2530</v>
      </c>
      <c r="AL484" s="81" t="b">
        <v>0</v>
      </c>
      <c r="AM484" s="81">
        <v>17</v>
      </c>
      <c r="AN484" s="89" t="s">
        <v>2414</v>
      </c>
      <c r="AO484" s="81" t="s">
        <v>2559</v>
      </c>
      <c r="AP484" s="81" t="b">
        <v>0</v>
      </c>
      <c r="AQ484" s="89" t="s">
        <v>2414</v>
      </c>
      <c r="AR484" s="81" t="s">
        <v>178</v>
      </c>
      <c r="AS484" s="81">
        <v>0</v>
      </c>
      <c r="AT484" s="81">
        <v>0</v>
      </c>
      <c r="AU484" s="81"/>
      <c r="AV484" s="81"/>
      <c r="AW484" s="81"/>
      <c r="AX484" s="81"/>
      <c r="AY484" s="81"/>
      <c r="AZ484" s="81"/>
      <c r="BA484" s="81"/>
      <c r="BB484" s="81"/>
      <c r="BC484" s="80" t="str">
        <f>REPLACE(INDEX(GroupVertices[Group],MATCH(Edges[[#This Row],[Vertex 1]],GroupVertices[Vertex],0)),1,1,"")</f>
        <v>8</v>
      </c>
      <c r="BD484" s="80" t="str">
        <f>REPLACE(INDEX(GroupVertices[Group],MATCH(Edges[[#This Row],[Vertex 2]],GroupVertices[Vertex],0)),1,1,"")</f>
        <v>8</v>
      </c>
    </row>
    <row r="485" spans="1:56" ht="15">
      <c r="A485" s="66" t="s">
        <v>439</v>
      </c>
      <c r="B485" s="66" t="s">
        <v>648</v>
      </c>
      <c r="C485" s="67"/>
      <c r="D485" s="68"/>
      <c r="E485" s="69"/>
      <c r="F485" s="70"/>
      <c r="G485" s="67"/>
      <c r="H485" s="71"/>
      <c r="I485" s="72"/>
      <c r="J485" s="72"/>
      <c r="K485" s="34" t="s">
        <v>65</v>
      </c>
      <c r="L485" s="79">
        <v>485</v>
      </c>
      <c r="M485" s="79"/>
      <c r="N485" s="74"/>
      <c r="O485" s="81" t="s">
        <v>670</v>
      </c>
      <c r="P485" s="83">
        <v>43661.77280092592</v>
      </c>
      <c r="Q485" s="81" t="s">
        <v>731</v>
      </c>
      <c r="R485" s="81"/>
      <c r="S485" s="81"/>
      <c r="T485" s="81" t="s">
        <v>820</v>
      </c>
      <c r="U485" s="81"/>
      <c r="V485" s="85" t="s">
        <v>1074</v>
      </c>
      <c r="W485" s="83">
        <v>43661.77280092592</v>
      </c>
      <c r="X485" s="87">
        <v>43661</v>
      </c>
      <c r="Y485" s="89" t="s">
        <v>1389</v>
      </c>
      <c r="Z485" s="85" t="s">
        <v>1825</v>
      </c>
      <c r="AA485" s="81"/>
      <c r="AB485" s="81"/>
      <c r="AC485" s="89" t="s">
        <v>2291</v>
      </c>
      <c r="AD485" s="81"/>
      <c r="AE485" s="81" t="b">
        <v>0</v>
      </c>
      <c r="AF485" s="81">
        <v>0</v>
      </c>
      <c r="AG485" s="89" t="s">
        <v>2530</v>
      </c>
      <c r="AH485" s="81" t="b">
        <v>0</v>
      </c>
      <c r="AI485" s="81" t="s">
        <v>2546</v>
      </c>
      <c r="AJ485" s="81"/>
      <c r="AK485" s="89" t="s">
        <v>2530</v>
      </c>
      <c r="AL485" s="81" t="b">
        <v>0</v>
      </c>
      <c r="AM485" s="81">
        <v>17</v>
      </c>
      <c r="AN485" s="89" t="s">
        <v>2414</v>
      </c>
      <c r="AO485" s="81" t="s">
        <v>2559</v>
      </c>
      <c r="AP485" s="81" t="b">
        <v>0</v>
      </c>
      <c r="AQ485" s="89" t="s">
        <v>2414</v>
      </c>
      <c r="AR485" s="81" t="s">
        <v>178</v>
      </c>
      <c r="AS485" s="81">
        <v>0</v>
      </c>
      <c r="AT485" s="81">
        <v>0</v>
      </c>
      <c r="AU485" s="81"/>
      <c r="AV485" s="81"/>
      <c r="AW485" s="81"/>
      <c r="AX485" s="81"/>
      <c r="AY485" s="81"/>
      <c r="AZ485" s="81"/>
      <c r="BA485" s="81"/>
      <c r="BB485" s="81"/>
      <c r="BC485" s="80" t="str">
        <f>REPLACE(INDEX(GroupVertices[Group],MATCH(Edges[[#This Row],[Vertex 1]],GroupVertices[Vertex],0)),1,1,"")</f>
        <v>8</v>
      </c>
      <c r="BD485" s="80" t="str">
        <f>REPLACE(INDEX(GroupVertices[Group],MATCH(Edges[[#This Row],[Vertex 2]],GroupVertices[Vertex],0)),1,1,"")</f>
        <v>8</v>
      </c>
    </row>
    <row r="486" spans="1:56" ht="15">
      <c r="A486" s="66" t="s">
        <v>439</v>
      </c>
      <c r="B486" s="66" t="s">
        <v>649</v>
      </c>
      <c r="C486" s="67"/>
      <c r="D486" s="68"/>
      <c r="E486" s="69"/>
      <c r="F486" s="70"/>
      <c r="G486" s="67"/>
      <c r="H486" s="71"/>
      <c r="I486" s="72"/>
      <c r="J486" s="72"/>
      <c r="K486" s="34" t="s">
        <v>65</v>
      </c>
      <c r="L486" s="79">
        <v>486</v>
      </c>
      <c r="M486" s="79"/>
      <c r="N486" s="74"/>
      <c r="O486" s="81" t="s">
        <v>670</v>
      </c>
      <c r="P486" s="83">
        <v>43661.77280092592</v>
      </c>
      <c r="Q486" s="81" t="s">
        <v>731</v>
      </c>
      <c r="R486" s="81"/>
      <c r="S486" s="81"/>
      <c r="T486" s="81" t="s">
        <v>820</v>
      </c>
      <c r="U486" s="81"/>
      <c r="V486" s="85" t="s">
        <v>1074</v>
      </c>
      <c r="W486" s="83">
        <v>43661.77280092592</v>
      </c>
      <c r="X486" s="87">
        <v>43661</v>
      </c>
      <c r="Y486" s="89" t="s">
        <v>1389</v>
      </c>
      <c r="Z486" s="85" t="s">
        <v>1825</v>
      </c>
      <c r="AA486" s="81"/>
      <c r="AB486" s="81"/>
      <c r="AC486" s="89" t="s">
        <v>2291</v>
      </c>
      <c r="AD486" s="81"/>
      <c r="AE486" s="81" t="b">
        <v>0</v>
      </c>
      <c r="AF486" s="81">
        <v>0</v>
      </c>
      <c r="AG486" s="89" t="s">
        <v>2530</v>
      </c>
      <c r="AH486" s="81" t="b">
        <v>0</v>
      </c>
      <c r="AI486" s="81" t="s">
        <v>2546</v>
      </c>
      <c r="AJ486" s="81"/>
      <c r="AK486" s="89" t="s">
        <v>2530</v>
      </c>
      <c r="AL486" s="81" t="b">
        <v>0</v>
      </c>
      <c r="AM486" s="81">
        <v>17</v>
      </c>
      <c r="AN486" s="89" t="s">
        <v>2414</v>
      </c>
      <c r="AO486" s="81" t="s">
        <v>2559</v>
      </c>
      <c r="AP486" s="81" t="b">
        <v>0</v>
      </c>
      <c r="AQ486" s="89" t="s">
        <v>2414</v>
      </c>
      <c r="AR486" s="81" t="s">
        <v>178</v>
      </c>
      <c r="AS486" s="81">
        <v>0</v>
      </c>
      <c r="AT486" s="81">
        <v>0</v>
      </c>
      <c r="AU486" s="81"/>
      <c r="AV486" s="81"/>
      <c r="AW486" s="81"/>
      <c r="AX486" s="81"/>
      <c r="AY486" s="81"/>
      <c r="AZ486" s="81"/>
      <c r="BA486" s="81"/>
      <c r="BB486" s="81"/>
      <c r="BC486" s="80" t="str">
        <f>REPLACE(INDEX(GroupVertices[Group],MATCH(Edges[[#This Row],[Vertex 1]],GroupVertices[Vertex],0)),1,1,"")</f>
        <v>8</v>
      </c>
      <c r="BD486" s="80" t="str">
        <f>REPLACE(INDEX(GroupVertices[Group],MATCH(Edges[[#This Row],[Vertex 2]],GroupVertices[Vertex],0)),1,1,"")</f>
        <v>8</v>
      </c>
    </row>
    <row r="487" spans="1:56" ht="15">
      <c r="A487" s="66" t="s">
        <v>439</v>
      </c>
      <c r="B487" s="66" t="s">
        <v>630</v>
      </c>
      <c r="C487" s="67"/>
      <c r="D487" s="68"/>
      <c r="E487" s="69"/>
      <c r="F487" s="70"/>
      <c r="G487" s="67"/>
      <c r="H487" s="71"/>
      <c r="I487" s="72"/>
      <c r="J487" s="72"/>
      <c r="K487" s="34" t="s">
        <v>65</v>
      </c>
      <c r="L487" s="79">
        <v>487</v>
      </c>
      <c r="M487" s="79"/>
      <c r="N487" s="74"/>
      <c r="O487" s="81" t="s">
        <v>670</v>
      </c>
      <c r="P487" s="83">
        <v>43661.77280092592</v>
      </c>
      <c r="Q487" s="81" t="s">
        <v>731</v>
      </c>
      <c r="R487" s="81"/>
      <c r="S487" s="81"/>
      <c r="T487" s="81" t="s">
        <v>820</v>
      </c>
      <c r="U487" s="81"/>
      <c r="V487" s="85" t="s">
        <v>1074</v>
      </c>
      <c r="W487" s="83">
        <v>43661.77280092592</v>
      </c>
      <c r="X487" s="87">
        <v>43661</v>
      </c>
      <c r="Y487" s="89" t="s">
        <v>1389</v>
      </c>
      <c r="Z487" s="85" t="s">
        <v>1825</v>
      </c>
      <c r="AA487" s="81"/>
      <c r="AB487" s="81"/>
      <c r="AC487" s="89" t="s">
        <v>2291</v>
      </c>
      <c r="AD487" s="81"/>
      <c r="AE487" s="81" t="b">
        <v>0</v>
      </c>
      <c r="AF487" s="81">
        <v>0</v>
      </c>
      <c r="AG487" s="89" t="s">
        <v>2530</v>
      </c>
      <c r="AH487" s="81" t="b">
        <v>0</v>
      </c>
      <c r="AI487" s="81" t="s">
        <v>2546</v>
      </c>
      <c r="AJ487" s="81"/>
      <c r="AK487" s="89" t="s">
        <v>2530</v>
      </c>
      <c r="AL487" s="81" t="b">
        <v>0</v>
      </c>
      <c r="AM487" s="81">
        <v>17</v>
      </c>
      <c r="AN487" s="89" t="s">
        <v>2414</v>
      </c>
      <c r="AO487" s="81" t="s">
        <v>2559</v>
      </c>
      <c r="AP487" s="81" t="b">
        <v>0</v>
      </c>
      <c r="AQ487" s="89" t="s">
        <v>2414</v>
      </c>
      <c r="AR487" s="81" t="s">
        <v>178</v>
      </c>
      <c r="AS487" s="81">
        <v>0</v>
      </c>
      <c r="AT487" s="81">
        <v>0</v>
      </c>
      <c r="AU487" s="81"/>
      <c r="AV487" s="81"/>
      <c r="AW487" s="81"/>
      <c r="AX487" s="81"/>
      <c r="AY487" s="81"/>
      <c r="AZ487" s="81"/>
      <c r="BA487" s="81"/>
      <c r="BB487" s="81"/>
      <c r="BC487" s="80" t="str">
        <f>REPLACE(INDEX(GroupVertices[Group],MATCH(Edges[[#This Row],[Vertex 1]],GroupVertices[Vertex],0)),1,1,"")</f>
        <v>8</v>
      </c>
      <c r="BD487" s="80" t="str">
        <f>REPLACE(INDEX(GroupVertices[Group],MATCH(Edges[[#This Row],[Vertex 2]],GroupVertices[Vertex],0)),1,1,"")</f>
        <v>8</v>
      </c>
    </row>
    <row r="488" spans="1:56" ht="15">
      <c r="A488" s="66" t="s">
        <v>440</v>
      </c>
      <c r="B488" s="66" t="s">
        <v>594</v>
      </c>
      <c r="C488" s="67"/>
      <c r="D488" s="68"/>
      <c r="E488" s="69"/>
      <c r="F488" s="70"/>
      <c r="G488" s="67"/>
      <c r="H488" s="71"/>
      <c r="I488" s="72"/>
      <c r="J488" s="72"/>
      <c r="K488" s="34" t="s">
        <v>65</v>
      </c>
      <c r="L488" s="79">
        <v>488</v>
      </c>
      <c r="M488" s="79"/>
      <c r="N488" s="74"/>
      <c r="O488" s="81" t="s">
        <v>669</v>
      </c>
      <c r="P488" s="83">
        <v>43661.77280092592</v>
      </c>
      <c r="Q488" s="81" t="s">
        <v>724</v>
      </c>
      <c r="R488" s="81"/>
      <c r="S488" s="81"/>
      <c r="T488" s="81" t="s">
        <v>820</v>
      </c>
      <c r="U488" s="85" t="s">
        <v>879</v>
      </c>
      <c r="V488" s="85" t="s">
        <v>879</v>
      </c>
      <c r="W488" s="83">
        <v>43661.77280092592</v>
      </c>
      <c r="X488" s="87">
        <v>43661</v>
      </c>
      <c r="Y488" s="89" t="s">
        <v>1389</v>
      </c>
      <c r="Z488" s="85" t="s">
        <v>1826</v>
      </c>
      <c r="AA488" s="81"/>
      <c r="AB488" s="81"/>
      <c r="AC488" s="89" t="s">
        <v>2292</v>
      </c>
      <c r="AD488" s="81"/>
      <c r="AE488" s="81" t="b">
        <v>0</v>
      </c>
      <c r="AF488" s="81">
        <v>0</v>
      </c>
      <c r="AG488" s="89" t="s">
        <v>2530</v>
      </c>
      <c r="AH488" s="81" t="b">
        <v>0</v>
      </c>
      <c r="AI488" s="81" t="s">
        <v>2546</v>
      </c>
      <c r="AJ488" s="81"/>
      <c r="AK488" s="89" t="s">
        <v>2530</v>
      </c>
      <c r="AL488" s="81" t="b">
        <v>0</v>
      </c>
      <c r="AM488" s="81">
        <v>103</v>
      </c>
      <c r="AN488" s="89" t="s">
        <v>2512</v>
      </c>
      <c r="AO488" s="81" t="s">
        <v>2559</v>
      </c>
      <c r="AP488" s="81" t="b">
        <v>0</v>
      </c>
      <c r="AQ488" s="89" t="s">
        <v>2512</v>
      </c>
      <c r="AR488" s="81" t="s">
        <v>178</v>
      </c>
      <c r="AS488" s="81">
        <v>0</v>
      </c>
      <c r="AT488" s="81">
        <v>0</v>
      </c>
      <c r="AU488" s="81"/>
      <c r="AV488" s="81"/>
      <c r="AW488" s="81"/>
      <c r="AX488" s="81"/>
      <c r="AY488" s="81"/>
      <c r="AZ488" s="81"/>
      <c r="BA488" s="81"/>
      <c r="BB488" s="81"/>
      <c r="BC488" s="80" t="str">
        <f>REPLACE(INDEX(GroupVertices[Group],MATCH(Edges[[#This Row],[Vertex 1]],GroupVertices[Vertex],0)),1,1,"")</f>
        <v>2</v>
      </c>
      <c r="BD488" s="80" t="str">
        <f>REPLACE(INDEX(GroupVertices[Group],MATCH(Edges[[#This Row],[Vertex 2]],GroupVertices[Vertex],0)),1,1,"")</f>
        <v>2</v>
      </c>
    </row>
    <row r="489" spans="1:56" ht="15">
      <c r="A489" s="66" t="s">
        <v>440</v>
      </c>
      <c r="B489" s="66" t="s">
        <v>622</v>
      </c>
      <c r="C489" s="67"/>
      <c r="D489" s="68"/>
      <c r="E489" s="69"/>
      <c r="F489" s="70"/>
      <c r="G489" s="67"/>
      <c r="H489" s="71"/>
      <c r="I489" s="72"/>
      <c r="J489" s="72"/>
      <c r="K489" s="34" t="s">
        <v>65</v>
      </c>
      <c r="L489" s="79">
        <v>489</v>
      </c>
      <c r="M489" s="79"/>
      <c r="N489" s="74"/>
      <c r="O489" s="81" t="s">
        <v>670</v>
      </c>
      <c r="P489" s="83">
        <v>43661.77280092592</v>
      </c>
      <c r="Q489" s="81" t="s">
        <v>724</v>
      </c>
      <c r="R489" s="81"/>
      <c r="S489" s="81"/>
      <c r="T489" s="81" t="s">
        <v>820</v>
      </c>
      <c r="U489" s="85" t="s">
        <v>879</v>
      </c>
      <c r="V489" s="85" t="s">
        <v>879</v>
      </c>
      <c r="W489" s="83">
        <v>43661.77280092592</v>
      </c>
      <c r="X489" s="87">
        <v>43661</v>
      </c>
      <c r="Y489" s="89" t="s">
        <v>1389</v>
      </c>
      <c r="Z489" s="85" t="s">
        <v>1826</v>
      </c>
      <c r="AA489" s="81"/>
      <c r="AB489" s="81"/>
      <c r="AC489" s="89" t="s">
        <v>2292</v>
      </c>
      <c r="AD489" s="81"/>
      <c r="AE489" s="81" t="b">
        <v>0</v>
      </c>
      <c r="AF489" s="81">
        <v>0</v>
      </c>
      <c r="AG489" s="89" t="s">
        <v>2530</v>
      </c>
      <c r="AH489" s="81" t="b">
        <v>0</v>
      </c>
      <c r="AI489" s="81" t="s">
        <v>2546</v>
      </c>
      <c r="AJ489" s="81"/>
      <c r="AK489" s="89" t="s">
        <v>2530</v>
      </c>
      <c r="AL489" s="81" t="b">
        <v>0</v>
      </c>
      <c r="AM489" s="81">
        <v>103</v>
      </c>
      <c r="AN489" s="89" t="s">
        <v>2512</v>
      </c>
      <c r="AO489" s="81" t="s">
        <v>2559</v>
      </c>
      <c r="AP489" s="81" t="b">
        <v>0</v>
      </c>
      <c r="AQ489" s="89" t="s">
        <v>2512</v>
      </c>
      <c r="AR489" s="81" t="s">
        <v>178</v>
      </c>
      <c r="AS489" s="81">
        <v>0</v>
      </c>
      <c r="AT489" s="81">
        <v>0</v>
      </c>
      <c r="AU489" s="81"/>
      <c r="AV489" s="81"/>
      <c r="AW489" s="81"/>
      <c r="AX489" s="81"/>
      <c r="AY489" s="81"/>
      <c r="AZ489" s="81"/>
      <c r="BA489" s="81"/>
      <c r="BB489" s="81"/>
      <c r="BC489" s="80" t="str">
        <f>REPLACE(INDEX(GroupVertices[Group],MATCH(Edges[[#This Row],[Vertex 1]],GroupVertices[Vertex],0)),1,1,"")</f>
        <v>2</v>
      </c>
      <c r="BD489" s="80" t="str">
        <f>REPLACE(INDEX(GroupVertices[Group],MATCH(Edges[[#This Row],[Vertex 2]],GroupVertices[Vertex],0)),1,1,"")</f>
        <v>2</v>
      </c>
    </row>
    <row r="490" spans="1:56" ht="15">
      <c r="A490" s="66" t="s">
        <v>440</v>
      </c>
      <c r="B490" s="66" t="s">
        <v>647</v>
      </c>
      <c r="C490" s="67"/>
      <c r="D490" s="68"/>
      <c r="E490" s="69"/>
      <c r="F490" s="70"/>
      <c r="G490" s="67"/>
      <c r="H490" s="71"/>
      <c r="I490" s="72"/>
      <c r="J490" s="72"/>
      <c r="K490" s="34" t="s">
        <v>65</v>
      </c>
      <c r="L490" s="79">
        <v>490</v>
      </c>
      <c r="M490" s="79"/>
      <c r="N490" s="74"/>
      <c r="O490" s="81" t="s">
        <v>670</v>
      </c>
      <c r="P490" s="83">
        <v>43661.77280092592</v>
      </c>
      <c r="Q490" s="81" t="s">
        <v>724</v>
      </c>
      <c r="R490" s="81"/>
      <c r="S490" s="81"/>
      <c r="T490" s="81" t="s">
        <v>820</v>
      </c>
      <c r="U490" s="85" t="s">
        <v>879</v>
      </c>
      <c r="V490" s="85" t="s">
        <v>879</v>
      </c>
      <c r="W490" s="83">
        <v>43661.77280092592</v>
      </c>
      <c r="X490" s="87">
        <v>43661</v>
      </c>
      <c r="Y490" s="89" t="s">
        <v>1389</v>
      </c>
      <c r="Z490" s="85" t="s">
        <v>1826</v>
      </c>
      <c r="AA490" s="81"/>
      <c r="AB490" s="81"/>
      <c r="AC490" s="89" t="s">
        <v>2292</v>
      </c>
      <c r="AD490" s="81"/>
      <c r="AE490" s="81" t="b">
        <v>0</v>
      </c>
      <c r="AF490" s="81">
        <v>0</v>
      </c>
      <c r="AG490" s="89" t="s">
        <v>2530</v>
      </c>
      <c r="AH490" s="81" t="b">
        <v>0</v>
      </c>
      <c r="AI490" s="81" t="s">
        <v>2546</v>
      </c>
      <c r="AJ490" s="81"/>
      <c r="AK490" s="89" t="s">
        <v>2530</v>
      </c>
      <c r="AL490" s="81" t="b">
        <v>0</v>
      </c>
      <c r="AM490" s="81">
        <v>103</v>
      </c>
      <c r="AN490" s="89" t="s">
        <v>2512</v>
      </c>
      <c r="AO490" s="81" t="s">
        <v>2559</v>
      </c>
      <c r="AP490" s="81" t="b">
        <v>0</v>
      </c>
      <c r="AQ490" s="89" t="s">
        <v>2512</v>
      </c>
      <c r="AR490" s="81" t="s">
        <v>178</v>
      </c>
      <c r="AS490" s="81">
        <v>0</v>
      </c>
      <c r="AT490" s="81">
        <v>0</v>
      </c>
      <c r="AU490" s="81"/>
      <c r="AV490" s="81"/>
      <c r="AW490" s="81"/>
      <c r="AX490" s="81"/>
      <c r="AY490" s="81"/>
      <c r="AZ490" s="81"/>
      <c r="BA490" s="81"/>
      <c r="BB490" s="81"/>
      <c r="BC490" s="80" t="str">
        <f>REPLACE(INDEX(GroupVertices[Group],MATCH(Edges[[#This Row],[Vertex 1]],GroupVertices[Vertex],0)),1,1,"")</f>
        <v>2</v>
      </c>
      <c r="BD490" s="80" t="str">
        <f>REPLACE(INDEX(GroupVertices[Group],MATCH(Edges[[#This Row],[Vertex 2]],GroupVertices[Vertex],0)),1,1,"")</f>
        <v>2</v>
      </c>
    </row>
    <row r="491" spans="1:56" ht="15">
      <c r="A491" s="66" t="s">
        <v>441</v>
      </c>
      <c r="B491" s="66" t="s">
        <v>523</v>
      </c>
      <c r="C491" s="67"/>
      <c r="D491" s="68"/>
      <c r="E491" s="69"/>
      <c r="F491" s="70"/>
      <c r="G491" s="67"/>
      <c r="H491" s="71"/>
      <c r="I491" s="72"/>
      <c r="J491" s="72"/>
      <c r="K491" s="34" t="s">
        <v>65</v>
      </c>
      <c r="L491" s="79">
        <v>491</v>
      </c>
      <c r="M491" s="79"/>
      <c r="N491" s="74"/>
      <c r="O491" s="81" t="s">
        <v>671</v>
      </c>
      <c r="P491" s="83">
        <v>43661.7728125</v>
      </c>
      <c r="Q491" s="81" t="s">
        <v>744</v>
      </c>
      <c r="R491" s="81"/>
      <c r="S491" s="81"/>
      <c r="T491" s="81" t="s">
        <v>830</v>
      </c>
      <c r="U491" s="81"/>
      <c r="V491" s="85" t="s">
        <v>1075</v>
      </c>
      <c r="W491" s="83">
        <v>43661.7728125</v>
      </c>
      <c r="X491" s="87">
        <v>43661</v>
      </c>
      <c r="Y491" s="89" t="s">
        <v>1390</v>
      </c>
      <c r="Z491" s="85" t="s">
        <v>1827</v>
      </c>
      <c r="AA491" s="81"/>
      <c r="AB491" s="81"/>
      <c r="AC491" s="89" t="s">
        <v>2293</v>
      </c>
      <c r="AD491" s="89" t="s">
        <v>2377</v>
      </c>
      <c r="AE491" s="81" t="b">
        <v>0</v>
      </c>
      <c r="AF491" s="81">
        <v>0</v>
      </c>
      <c r="AG491" s="89" t="s">
        <v>2539</v>
      </c>
      <c r="AH491" s="81" t="b">
        <v>0</v>
      </c>
      <c r="AI491" s="81" t="s">
        <v>2546</v>
      </c>
      <c r="AJ491" s="81"/>
      <c r="AK491" s="89" t="s">
        <v>2530</v>
      </c>
      <c r="AL491" s="81" t="b">
        <v>0</v>
      </c>
      <c r="AM491" s="81">
        <v>0</v>
      </c>
      <c r="AN491" s="89" t="s">
        <v>2530</v>
      </c>
      <c r="AO491" s="81" t="s">
        <v>2560</v>
      </c>
      <c r="AP491" s="81" t="b">
        <v>0</v>
      </c>
      <c r="AQ491" s="89" t="s">
        <v>2377</v>
      </c>
      <c r="AR491" s="81" t="s">
        <v>178</v>
      </c>
      <c r="AS491" s="81">
        <v>0</v>
      </c>
      <c r="AT491" s="81">
        <v>0</v>
      </c>
      <c r="AU491" s="81"/>
      <c r="AV491" s="81"/>
      <c r="AW491" s="81"/>
      <c r="AX491" s="81"/>
      <c r="AY491" s="81"/>
      <c r="AZ491" s="81"/>
      <c r="BA491" s="81"/>
      <c r="BB491" s="81"/>
      <c r="BC491" s="80" t="str">
        <f>REPLACE(INDEX(GroupVertices[Group],MATCH(Edges[[#This Row],[Vertex 1]],GroupVertices[Vertex],0)),1,1,"")</f>
        <v>11</v>
      </c>
      <c r="BD491" s="80" t="str">
        <f>REPLACE(INDEX(GroupVertices[Group],MATCH(Edges[[#This Row],[Vertex 2]],GroupVertices[Vertex],0)),1,1,"")</f>
        <v>11</v>
      </c>
    </row>
    <row r="492" spans="1:56" ht="15">
      <c r="A492" s="66" t="s">
        <v>442</v>
      </c>
      <c r="B492" s="66" t="s">
        <v>577</v>
      </c>
      <c r="C492" s="67"/>
      <c r="D492" s="68"/>
      <c r="E492" s="69"/>
      <c r="F492" s="70"/>
      <c r="G492" s="67"/>
      <c r="H492" s="71"/>
      <c r="I492" s="72"/>
      <c r="J492" s="72"/>
      <c r="K492" s="34" t="s">
        <v>65</v>
      </c>
      <c r="L492" s="79">
        <v>492</v>
      </c>
      <c r="M492" s="79"/>
      <c r="N492" s="74"/>
      <c r="O492" s="81" t="s">
        <v>669</v>
      </c>
      <c r="P492" s="83">
        <v>43661.77292824074</v>
      </c>
      <c r="Q492" s="81" t="s">
        <v>674</v>
      </c>
      <c r="R492" s="81"/>
      <c r="S492" s="81"/>
      <c r="T492" s="81" t="s">
        <v>820</v>
      </c>
      <c r="U492" s="81"/>
      <c r="V492" s="85" t="s">
        <v>1076</v>
      </c>
      <c r="W492" s="83">
        <v>43661.77292824074</v>
      </c>
      <c r="X492" s="87">
        <v>43661</v>
      </c>
      <c r="Y492" s="89" t="s">
        <v>1391</v>
      </c>
      <c r="Z492" s="85" t="s">
        <v>1828</v>
      </c>
      <c r="AA492" s="81"/>
      <c r="AB492" s="81"/>
      <c r="AC492" s="89" t="s">
        <v>2294</v>
      </c>
      <c r="AD492" s="81"/>
      <c r="AE492" s="81" t="b">
        <v>0</v>
      </c>
      <c r="AF492" s="81">
        <v>0</v>
      </c>
      <c r="AG492" s="89" t="s">
        <v>2530</v>
      </c>
      <c r="AH492" s="81" t="b">
        <v>0</v>
      </c>
      <c r="AI492" s="81" t="s">
        <v>2546</v>
      </c>
      <c r="AJ492" s="81"/>
      <c r="AK492" s="89" t="s">
        <v>2530</v>
      </c>
      <c r="AL492" s="81" t="b">
        <v>0</v>
      </c>
      <c r="AM492" s="81">
        <v>231</v>
      </c>
      <c r="AN492" s="89" t="s">
        <v>2443</v>
      </c>
      <c r="AO492" s="81" t="s">
        <v>2559</v>
      </c>
      <c r="AP492" s="81" t="b">
        <v>0</v>
      </c>
      <c r="AQ492" s="89" t="s">
        <v>2443</v>
      </c>
      <c r="AR492" s="81" t="s">
        <v>178</v>
      </c>
      <c r="AS492" s="81">
        <v>0</v>
      </c>
      <c r="AT492" s="81">
        <v>0</v>
      </c>
      <c r="AU492" s="81"/>
      <c r="AV492" s="81"/>
      <c r="AW492" s="81"/>
      <c r="AX492" s="81"/>
      <c r="AY492" s="81"/>
      <c r="AZ492" s="81"/>
      <c r="BA492" s="81"/>
      <c r="BB492" s="81"/>
      <c r="BC492" s="80" t="str">
        <f>REPLACE(INDEX(GroupVertices[Group],MATCH(Edges[[#This Row],[Vertex 1]],GroupVertices[Vertex],0)),1,1,"")</f>
        <v>5</v>
      </c>
      <c r="BD492" s="80" t="str">
        <f>REPLACE(INDEX(GroupVertices[Group],MATCH(Edges[[#This Row],[Vertex 2]],GroupVertices[Vertex],0)),1,1,"")</f>
        <v>5</v>
      </c>
    </row>
    <row r="493" spans="1:56" ht="15">
      <c r="A493" s="66" t="s">
        <v>442</v>
      </c>
      <c r="B493" s="66" t="s">
        <v>629</v>
      </c>
      <c r="C493" s="67"/>
      <c r="D493" s="68"/>
      <c r="E493" s="69"/>
      <c r="F493" s="70"/>
      <c r="G493" s="67"/>
      <c r="H493" s="71"/>
      <c r="I493" s="72"/>
      <c r="J493" s="72"/>
      <c r="K493" s="34" t="s">
        <v>65</v>
      </c>
      <c r="L493" s="79">
        <v>493</v>
      </c>
      <c r="M493" s="79"/>
      <c r="N493" s="74"/>
      <c r="O493" s="81" t="s">
        <v>670</v>
      </c>
      <c r="P493" s="83">
        <v>43661.77292824074</v>
      </c>
      <c r="Q493" s="81" t="s">
        <v>674</v>
      </c>
      <c r="R493" s="81"/>
      <c r="S493" s="81"/>
      <c r="T493" s="81" t="s">
        <v>820</v>
      </c>
      <c r="U493" s="81"/>
      <c r="V493" s="85" t="s">
        <v>1076</v>
      </c>
      <c r="W493" s="83">
        <v>43661.77292824074</v>
      </c>
      <c r="X493" s="87">
        <v>43661</v>
      </c>
      <c r="Y493" s="89" t="s">
        <v>1391</v>
      </c>
      <c r="Z493" s="85" t="s">
        <v>1828</v>
      </c>
      <c r="AA493" s="81"/>
      <c r="AB493" s="81"/>
      <c r="AC493" s="89" t="s">
        <v>2294</v>
      </c>
      <c r="AD493" s="81"/>
      <c r="AE493" s="81" t="b">
        <v>0</v>
      </c>
      <c r="AF493" s="81">
        <v>0</v>
      </c>
      <c r="AG493" s="89" t="s">
        <v>2530</v>
      </c>
      <c r="AH493" s="81" t="b">
        <v>0</v>
      </c>
      <c r="AI493" s="81" t="s">
        <v>2546</v>
      </c>
      <c r="AJ493" s="81"/>
      <c r="AK493" s="89" t="s">
        <v>2530</v>
      </c>
      <c r="AL493" s="81" t="b">
        <v>0</v>
      </c>
      <c r="AM493" s="81">
        <v>231</v>
      </c>
      <c r="AN493" s="89" t="s">
        <v>2443</v>
      </c>
      <c r="AO493" s="81" t="s">
        <v>2559</v>
      </c>
      <c r="AP493" s="81" t="b">
        <v>0</v>
      </c>
      <c r="AQ493" s="89" t="s">
        <v>2443</v>
      </c>
      <c r="AR493" s="81" t="s">
        <v>178</v>
      </c>
      <c r="AS493" s="81">
        <v>0</v>
      </c>
      <c r="AT493" s="81">
        <v>0</v>
      </c>
      <c r="AU493" s="81"/>
      <c r="AV493" s="81"/>
      <c r="AW493" s="81"/>
      <c r="AX493" s="81"/>
      <c r="AY493" s="81"/>
      <c r="AZ493" s="81"/>
      <c r="BA493" s="81"/>
      <c r="BB493" s="81"/>
      <c r="BC493" s="80" t="str">
        <f>REPLACE(INDEX(GroupVertices[Group],MATCH(Edges[[#This Row],[Vertex 1]],GroupVertices[Vertex],0)),1,1,"")</f>
        <v>5</v>
      </c>
      <c r="BD493" s="80" t="str">
        <f>REPLACE(INDEX(GroupVertices[Group],MATCH(Edges[[#This Row],[Vertex 2]],GroupVertices[Vertex],0)),1,1,"")</f>
        <v>5</v>
      </c>
    </row>
    <row r="494" spans="1:56" ht="15">
      <c r="A494" s="66" t="s">
        <v>443</v>
      </c>
      <c r="B494" s="66" t="s">
        <v>596</v>
      </c>
      <c r="C494" s="67"/>
      <c r="D494" s="68"/>
      <c r="E494" s="69"/>
      <c r="F494" s="70"/>
      <c r="G494" s="67"/>
      <c r="H494" s="71"/>
      <c r="I494" s="72"/>
      <c r="J494" s="72"/>
      <c r="K494" s="34" t="s">
        <v>65</v>
      </c>
      <c r="L494" s="79">
        <v>494</v>
      </c>
      <c r="M494" s="79"/>
      <c r="N494" s="74"/>
      <c r="O494" s="81" t="s">
        <v>669</v>
      </c>
      <c r="P494" s="83">
        <v>43661.773043981484</v>
      </c>
      <c r="Q494" s="81" t="s">
        <v>679</v>
      </c>
      <c r="R494" s="81"/>
      <c r="S494" s="81"/>
      <c r="T494" s="81" t="s">
        <v>823</v>
      </c>
      <c r="U494" s="85" t="s">
        <v>864</v>
      </c>
      <c r="V494" s="85" t="s">
        <v>864</v>
      </c>
      <c r="W494" s="83">
        <v>43661.773043981484</v>
      </c>
      <c r="X494" s="87">
        <v>43661</v>
      </c>
      <c r="Y494" s="89" t="s">
        <v>1392</v>
      </c>
      <c r="Z494" s="85" t="s">
        <v>1829</v>
      </c>
      <c r="AA494" s="81"/>
      <c r="AB494" s="81"/>
      <c r="AC494" s="89" t="s">
        <v>2295</v>
      </c>
      <c r="AD494" s="81"/>
      <c r="AE494" s="81" t="b">
        <v>0</v>
      </c>
      <c r="AF494" s="81">
        <v>0</v>
      </c>
      <c r="AG494" s="89" t="s">
        <v>2530</v>
      </c>
      <c r="AH494" s="81" t="b">
        <v>0</v>
      </c>
      <c r="AI494" s="81" t="s">
        <v>2546</v>
      </c>
      <c r="AJ494" s="81"/>
      <c r="AK494" s="89" t="s">
        <v>2530</v>
      </c>
      <c r="AL494" s="81" t="b">
        <v>0</v>
      </c>
      <c r="AM494" s="81">
        <v>100</v>
      </c>
      <c r="AN494" s="89" t="s">
        <v>2481</v>
      </c>
      <c r="AO494" s="81" t="s">
        <v>2559</v>
      </c>
      <c r="AP494" s="81" t="b">
        <v>0</v>
      </c>
      <c r="AQ494" s="89" t="s">
        <v>2481</v>
      </c>
      <c r="AR494" s="81" t="s">
        <v>178</v>
      </c>
      <c r="AS494" s="81">
        <v>0</v>
      </c>
      <c r="AT494" s="81">
        <v>0</v>
      </c>
      <c r="AU494" s="81"/>
      <c r="AV494" s="81"/>
      <c r="AW494" s="81"/>
      <c r="AX494" s="81"/>
      <c r="AY494" s="81"/>
      <c r="AZ494" s="81"/>
      <c r="BA494" s="81"/>
      <c r="BB494" s="81"/>
      <c r="BC494" s="80" t="str">
        <f>REPLACE(INDEX(GroupVertices[Group],MATCH(Edges[[#This Row],[Vertex 1]],GroupVertices[Vertex],0)),1,1,"")</f>
        <v>4</v>
      </c>
      <c r="BD494" s="80" t="str">
        <f>REPLACE(INDEX(GroupVertices[Group],MATCH(Edges[[#This Row],[Vertex 2]],GroupVertices[Vertex],0)),1,1,"")</f>
        <v>4</v>
      </c>
    </row>
    <row r="495" spans="1:56" ht="15">
      <c r="A495" s="66" t="s">
        <v>444</v>
      </c>
      <c r="B495" s="66" t="s">
        <v>616</v>
      </c>
      <c r="C495" s="67"/>
      <c r="D495" s="68"/>
      <c r="E495" s="69"/>
      <c r="F495" s="70"/>
      <c r="G495" s="67"/>
      <c r="H495" s="71"/>
      <c r="I495" s="72"/>
      <c r="J495" s="72"/>
      <c r="K495" s="34" t="s">
        <v>65</v>
      </c>
      <c r="L495" s="79">
        <v>495</v>
      </c>
      <c r="M495" s="79"/>
      <c r="N495" s="74"/>
      <c r="O495" s="81" t="s">
        <v>669</v>
      </c>
      <c r="P495" s="83">
        <v>43661.77311342592</v>
      </c>
      <c r="Q495" s="81" t="s">
        <v>697</v>
      </c>
      <c r="R495" s="85" t="s">
        <v>5497</v>
      </c>
      <c r="S495" s="81" t="s">
        <v>5518</v>
      </c>
      <c r="T495" s="81" t="s">
        <v>820</v>
      </c>
      <c r="U495" s="81"/>
      <c r="V495" s="85" t="s">
        <v>1077</v>
      </c>
      <c r="W495" s="83">
        <v>43661.77311342592</v>
      </c>
      <c r="X495" s="87">
        <v>43661</v>
      </c>
      <c r="Y495" s="89" t="s">
        <v>1393</v>
      </c>
      <c r="Z495" s="85" t="s">
        <v>1830</v>
      </c>
      <c r="AA495" s="81"/>
      <c r="AB495" s="81"/>
      <c r="AC495" s="89" t="s">
        <v>2296</v>
      </c>
      <c r="AD495" s="81"/>
      <c r="AE495" s="81" t="b">
        <v>0</v>
      </c>
      <c r="AF495" s="81">
        <v>0</v>
      </c>
      <c r="AG495" s="89" t="s">
        <v>2530</v>
      </c>
      <c r="AH495" s="81" t="b">
        <v>0</v>
      </c>
      <c r="AI495" s="81" t="s">
        <v>2546</v>
      </c>
      <c r="AJ495" s="81"/>
      <c r="AK495" s="89" t="s">
        <v>2530</v>
      </c>
      <c r="AL495" s="81" t="b">
        <v>0</v>
      </c>
      <c r="AM495" s="81">
        <v>93</v>
      </c>
      <c r="AN495" s="89" t="s">
        <v>2504</v>
      </c>
      <c r="AO495" s="81" t="s">
        <v>2561</v>
      </c>
      <c r="AP495" s="81" t="b">
        <v>0</v>
      </c>
      <c r="AQ495" s="89" t="s">
        <v>2504</v>
      </c>
      <c r="AR495" s="81" t="s">
        <v>178</v>
      </c>
      <c r="AS495" s="81">
        <v>0</v>
      </c>
      <c r="AT495" s="81">
        <v>0</v>
      </c>
      <c r="AU495" s="81"/>
      <c r="AV495" s="81"/>
      <c r="AW495" s="81"/>
      <c r="AX495" s="81"/>
      <c r="AY495" s="81"/>
      <c r="AZ495" s="81"/>
      <c r="BA495" s="81"/>
      <c r="BB495" s="81"/>
      <c r="BC495" s="80" t="str">
        <f>REPLACE(INDEX(GroupVertices[Group],MATCH(Edges[[#This Row],[Vertex 1]],GroupVertices[Vertex],0)),1,1,"")</f>
        <v>3</v>
      </c>
      <c r="BD495" s="80" t="str">
        <f>REPLACE(INDEX(GroupVertices[Group],MATCH(Edges[[#This Row],[Vertex 2]],GroupVertices[Vertex],0)),1,1,"")</f>
        <v>3</v>
      </c>
    </row>
    <row r="496" spans="1:56" ht="15">
      <c r="A496" s="66" t="s">
        <v>445</v>
      </c>
      <c r="B496" s="66" t="s">
        <v>445</v>
      </c>
      <c r="C496" s="67"/>
      <c r="D496" s="68"/>
      <c r="E496" s="69"/>
      <c r="F496" s="70"/>
      <c r="G496" s="67"/>
      <c r="H496" s="71"/>
      <c r="I496" s="72"/>
      <c r="J496" s="72"/>
      <c r="K496" s="34" t="s">
        <v>65</v>
      </c>
      <c r="L496" s="79">
        <v>496</v>
      </c>
      <c r="M496" s="79"/>
      <c r="N496" s="74"/>
      <c r="O496" s="81" t="s">
        <v>178</v>
      </c>
      <c r="P496" s="83">
        <v>43661.77318287037</v>
      </c>
      <c r="Q496" s="81" t="s">
        <v>745</v>
      </c>
      <c r="R496" s="85" t="s">
        <v>803</v>
      </c>
      <c r="S496" s="81" t="s">
        <v>817</v>
      </c>
      <c r="T496" s="81" t="s">
        <v>846</v>
      </c>
      <c r="U496" s="81"/>
      <c r="V496" s="85" t="s">
        <v>1078</v>
      </c>
      <c r="W496" s="83">
        <v>43661.77318287037</v>
      </c>
      <c r="X496" s="87">
        <v>43661</v>
      </c>
      <c r="Y496" s="89" t="s">
        <v>1394</v>
      </c>
      <c r="Z496" s="85" t="s">
        <v>1831</v>
      </c>
      <c r="AA496" s="81"/>
      <c r="AB496" s="81"/>
      <c r="AC496" s="89" t="s">
        <v>2297</v>
      </c>
      <c r="AD496" s="81"/>
      <c r="AE496" s="81" t="b">
        <v>0</v>
      </c>
      <c r="AF496" s="81">
        <v>0</v>
      </c>
      <c r="AG496" s="89" t="s">
        <v>2530</v>
      </c>
      <c r="AH496" s="81" t="b">
        <v>0</v>
      </c>
      <c r="AI496" s="81" t="s">
        <v>2546</v>
      </c>
      <c r="AJ496" s="81"/>
      <c r="AK496" s="89" t="s">
        <v>2530</v>
      </c>
      <c r="AL496" s="81" t="b">
        <v>0</v>
      </c>
      <c r="AM496" s="81">
        <v>0</v>
      </c>
      <c r="AN496" s="89" t="s">
        <v>2530</v>
      </c>
      <c r="AO496" s="81" t="s">
        <v>2561</v>
      </c>
      <c r="AP496" s="81" t="b">
        <v>0</v>
      </c>
      <c r="AQ496" s="89" t="s">
        <v>2297</v>
      </c>
      <c r="AR496" s="81" t="s">
        <v>178</v>
      </c>
      <c r="AS496" s="81">
        <v>0</v>
      </c>
      <c r="AT496" s="81">
        <v>0</v>
      </c>
      <c r="AU496" s="81"/>
      <c r="AV496" s="81"/>
      <c r="AW496" s="81"/>
      <c r="AX496" s="81"/>
      <c r="AY496" s="81"/>
      <c r="AZ496" s="81"/>
      <c r="BA496" s="81"/>
      <c r="BB496" s="81"/>
      <c r="BC496" s="80" t="str">
        <f>REPLACE(INDEX(GroupVertices[Group],MATCH(Edges[[#This Row],[Vertex 1]],GroupVertices[Vertex],0)),1,1,"")</f>
        <v>6</v>
      </c>
      <c r="BD496" s="80" t="str">
        <f>REPLACE(INDEX(GroupVertices[Group],MATCH(Edges[[#This Row],[Vertex 2]],GroupVertices[Vertex],0)),1,1,"")</f>
        <v>6</v>
      </c>
    </row>
    <row r="497" spans="1:56" ht="15">
      <c r="A497" s="66" t="s">
        <v>446</v>
      </c>
      <c r="B497" s="66" t="s">
        <v>446</v>
      </c>
      <c r="C497" s="67"/>
      <c r="D497" s="68"/>
      <c r="E497" s="69"/>
      <c r="F497" s="70"/>
      <c r="G497" s="67"/>
      <c r="H497" s="71"/>
      <c r="I497" s="72"/>
      <c r="J497" s="72"/>
      <c r="K497" s="34" t="s">
        <v>65</v>
      </c>
      <c r="L497" s="79">
        <v>497</v>
      </c>
      <c r="M497" s="79"/>
      <c r="N497" s="74"/>
      <c r="O497" s="81" t="s">
        <v>178</v>
      </c>
      <c r="P497" s="83">
        <v>43661.773194444446</v>
      </c>
      <c r="Q497" s="81" t="s">
        <v>746</v>
      </c>
      <c r="R497" s="85" t="s">
        <v>804</v>
      </c>
      <c r="S497" s="81" t="s">
        <v>811</v>
      </c>
      <c r="T497" s="81" t="s">
        <v>820</v>
      </c>
      <c r="U497" s="81"/>
      <c r="V497" s="85" t="s">
        <v>1079</v>
      </c>
      <c r="W497" s="83">
        <v>43661.773194444446</v>
      </c>
      <c r="X497" s="87">
        <v>43661</v>
      </c>
      <c r="Y497" s="89" t="s">
        <v>1395</v>
      </c>
      <c r="Z497" s="85" t="s">
        <v>1832</v>
      </c>
      <c r="AA497" s="81"/>
      <c r="AB497" s="81"/>
      <c r="AC497" s="89" t="s">
        <v>2298</v>
      </c>
      <c r="AD497" s="81"/>
      <c r="AE497" s="81" t="b">
        <v>0</v>
      </c>
      <c r="AF497" s="81">
        <v>0</v>
      </c>
      <c r="AG497" s="89" t="s">
        <v>2530</v>
      </c>
      <c r="AH497" s="81" t="b">
        <v>1</v>
      </c>
      <c r="AI497" s="81" t="s">
        <v>2549</v>
      </c>
      <c r="AJ497" s="81"/>
      <c r="AK497" s="89" t="s">
        <v>2519</v>
      </c>
      <c r="AL497" s="81" t="b">
        <v>0</v>
      </c>
      <c r="AM497" s="81">
        <v>0</v>
      </c>
      <c r="AN497" s="89" t="s">
        <v>2530</v>
      </c>
      <c r="AO497" s="81" t="s">
        <v>2560</v>
      </c>
      <c r="AP497" s="81" t="b">
        <v>0</v>
      </c>
      <c r="AQ497" s="89" t="s">
        <v>2298</v>
      </c>
      <c r="AR497" s="81" t="s">
        <v>178</v>
      </c>
      <c r="AS497" s="81">
        <v>0</v>
      </c>
      <c r="AT497" s="81">
        <v>0</v>
      </c>
      <c r="AU497" s="81"/>
      <c r="AV497" s="81"/>
      <c r="AW497" s="81"/>
      <c r="AX497" s="81"/>
      <c r="AY497" s="81"/>
      <c r="AZ497" s="81"/>
      <c r="BA497" s="81"/>
      <c r="BB497" s="81"/>
      <c r="BC497" s="80" t="str">
        <f>REPLACE(INDEX(GroupVertices[Group],MATCH(Edges[[#This Row],[Vertex 1]],GroupVertices[Vertex],0)),1,1,"")</f>
        <v>6</v>
      </c>
      <c r="BD497" s="80" t="str">
        <f>REPLACE(INDEX(GroupVertices[Group],MATCH(Edges[[#This Row],[Vertex 2]],GroupVertices[Vertex],0)),1,1,"")</f>
        <v>6</v>
      </c>
    </row>
    <row r="498" spans="1:56" ht="15">
      <c r="A498" s="66" t="s">
        <v>448</v>
      </c>
      <c r="B498" s="66" t="s">
        <v>596</v>
      </c>
      <c r="C498" s="67"/>
      <c r="D498" s="68"/>
      <c r="E498" s="69"/>
      <c r="F498" s="70"/>
      <c r="G498" s="67"/>
      <c r="H498" s="71"/>
      <c r="I498" s="72"/>
      <c r="J498" s="72"/>
      <c r="K498" s="34" t="s">
        <v>65</v>
      </c>
      <c r="L498" s="79">
        <v>498</v>
      </c>
      <c r="M498" s="79"/>
      <c r="N498" s="74"/>
      <c r="O498" s="81" t="s">
        <v>669</v>
      </c>
      <c r="P498" s="83">
        <v>43661.77340277778</v>
      </c>
      <c r="Q498" s="81" t="s">
        <v>747</v>
      </c>
      <c r="R498" s="81"/>
      <c r="S498" s="81"/>
      <c r="T498" s="81" t="s">
        <v>820</v>
      </c>
      <c r="U498" s="85" t="s">
        <v>888</v>
      </c>
      <c r="V498" s="85" t="s">
        <v>888</v>
      </c>
      <c r="W498" s="83">
        <v>43661.77340277778</v>
      </c>
      <c r="X498" s="87">
        <v>43661</v>
      </c>
      <c r="Y498" s="89" t="s">
        <v>1397</v>
      </c>
      <c r="Z498" s="85" t="s">
        <v>1834</v>
      </c>
      <c r="AA498" s="81"/>
      <c r="AB498" s="81"/>
      <c r="AC498" s="89" t="s">
        <v>2300</v>
      </c>
      <c r="AD498" s="81"/>
      <c r="AE498" s="81" t="b">
        <v>0</v>
      </c>
      <c r="AF498" s="81">
        <v>0</v>
      </c>
      <c r="AG498" s="89" t="s">
        <v>2530</v>
      </c>
      <c r="AH498" s="81" t="b">
        <v>0</v>
      </c>
      <c r="AI498" s="81" t="s">
        <v>2549</v>
      </c>
      <c r="AJ498" s="81"/>
      <c r="AK498" s="89" t="s">
        <v>2530</v>
      </c>
      <c r="AL498" s="81" t="b">
        <v>0</v>
      </c>
      <c r="AM498" s="81">
        <v>27</v>
      </c>
      <c r="AN498" s="89" t="s">
        <v>2482</v>
      </c>
      <c r="AO498" s="81" t="s">
        <v>2559</v>
      </c>
      <c r="AP498" s="81" t="b">
        <v>0</v>
      </c>
      <c r="AQ498" s="89" t="s">
        <v>2482</v>
      </c>
      <c r="AR498" s="81" t="s">
        <v>178</v>
      </c>
      <c r="AS498" s="81">
        <v>0</v>
      </c>
      <c r="AT498" s="81">
        <v>0</v>
      </c>
      <c r="AU498" s="81"/>
      <c r="AV498" s="81"/>
      <c r="AW498" s="81"/>
      <c r="AX498" s="81"/>
      <c r="AY498" s="81"/>
      <c r="AZ498" s="81"/>
      <c r="BA498" s="81"/>
      <c r="BB498" s="81"/>
      <c r="BC498" s="80" t="str">
        <f>REPLACE(INDEX(GroupVertices[Group],MATCH(Edges[[#This Row],[Vertex 1]],GroupVertices[Vertex],0)),1,1,"")</f>
        <v>4</v>
      </c>
      <c r="BD498" s="80" t="str">
        <f>REPLACE(INDEX(GroupVertices[Group],MATCH(Edges[[#This Row],[Vertex 2]],GroupVertices[Vertex],0)),1,1,"")</f>
        <v>4</v>
      </c>
    </row>
    <row r="499" spans="1:56" ht="15">
      <c r="A499" s="66" t="s">
        <v>448</v>
      </c>
      <c r="B499" s="66" t="s">
        <v>654</v>
      </c>
      <c r="C499" s="67"/>
      <c r="D499" s="68"/>
      <c r="E499" s="69"/>
      <c r="F499" s="70"/>
      <c r="G499" s="67"/>
      <c r="H499" s="71"/>
      <c r="I499" s="72"/>
      <c r="J499" s="72"/>
      <c r="K499" s="34" t="s">
        <v>65</v>
      </c>
      <c r="L499" s="79">
        <v>499</v>
      </c>
      <c r="M499" s="79"/>
      <c r="N499" s="74"/>
      <c r="O499" s="81" t="s">
        <v>670</v>
      </c>
      <c r="P499" s="83">
        <v>43661.77340277778</v>
      </c>
      <c r="Q499" s="81" t="s">
        <v>747</v>
      </c>
      <c r="R499" s="81"/>
      <c r="S499" s="81"/>
      <c r="T499" s="81" t="s">
        <v>820</v>
      </c>
      <c r="U499" s="85" t="s">
        <v>888</v>
      </c>
      <c r="V499" s="85" t="s">
        <v>888</v>
      </c>
      <c r="W499" s="83">
        <v>43661.77340277778</v>
      </c>
      <c r="X499" s="87">
        <v>43661</v>
      </c>
      <c r="Y499" s="89" t="s">
        <v>1397</v>
      </c>
      <c r="Z499" s="85" t="s">
        <v>1834</v>
      </c>
      <c r="AA499" s="81"/>
      <c r="AB499" s="81"/>
      <c r="AC499" s="89" t="s">
        <v>2300</v>
      </c>
      <c r="AD499" s="81"/>
      <c r="AE499" s="81" t="b">
        <v>0</v>
      </c>
      <c r="AF499" s="81">
        <v>0</v>
      </c>
      <c r="AG499" s="89" t="s">
        <v>2530</v>
      </c>
      <c r="AH499" s="81" t="b">
        <v>0</v>
      </c>
      <c r="AI499" s="81" t="s">
        <v>2549</v>
      </c>
      <c r="AJ499" s="81"/>
      <c r="AK499" s="89" t="s">
        <v>2530</v>
      </c>
      <c r="AL499" s="81" t="b">
        <v>0</v>
      </c>
      <c r="AM499" s="81">
        <v>27</v>
      </c>
      <c r="AN499" s="89" t="s">
        <v>2482</v>
      </c>
      <c r="AO499" s="81" t="s">
        <v>2559</v>
      </c>
      <c r="AP499" s="81" t="b">
        <v>0</v>
      </c>
      <c r="AQ499" s="89" t="s">
        <v>2482</v>
      </c>
      <c r="AR499" s="81" t="s">
        <v>178</v>
      </c>
      <c r="AS499" s="81">
        <v>0</v>
      </c>
      <c r="AT499" s="81">
        <v>0</v>
      </c>
      <c r="AU499" s="81"/>
      <c r="AV499" s="81"/>
      <c r="AW499" s="81"/>
      <c r="AX499" s="81"/>
      <c r="AY499" s="81"/>
      <c r="AZ499" s="81"/>
      <c r="BA499" s="81"/>
      <c r="BB499" s="81"/>
      <c r="BC499" s="80" t="str">
        <f>REPLACE(INDEX(GroupVertices[Group],MATCH(Edges[[#This Row],[Vertex 1]],GroupVertices[Vertex],0)),1,1,"")</f>
        <v>4</v>
      </c>
      <c r="BD499" s="80" t="str">
        <f>REPLACE(INDEX(GroupVertices[Group],MATCH(Edges[[#This Row],[Vertex 2]],GroupVertices[Vertex],0)),1,1,"")</f>
        <v>4</v>
      </c>
    </row>
    <row r="500" spans="1:56" ht="15">
      <c r="A500" s="66" t="s">
        <v>449</v>
      </c>
      <c r="B500" s="66" t="s">
        <v>596</v>
      </c>
      <c r="C500" s="67"/>
      <c r="D500" s="68"/>
      <c r="E500" s="69"/>
      <c r="F500" s="70"/>
      <c r="G500" s="67"/>
      <c r="H500" s="71"/>
      <c r="I500" s="72"/>
      <c r="J500" s="72"/>
      <c r="K500" s="34" t="s">
        <v>65</v>
      </c>
      <c r="L500" s="79">
        <v>500</v>
      </c>
      <c r="M500" s="79"/>
      <c r="N500" s="74"/>
      <c r="O500" s="81" t="s">
        <v>669</v>
      </c>
      <c r="P500" s="83">
        <v>43661.77342592592</v>
      </c>
      <c r="Q500" s="81" t="s">
        <v>747</v>
      </c>
      <c r="R500" s="81"/>
      <c r="S500" s="81"/>
      <c r="T500" s="81" t="s">
        <v>820</v>
      </c>
      <c r="U500" s="85" t="s">
        <v>888</v>
      </c>
      <c r="V500" s="85" t="s">
        <v>888</v>
      </c>
      <c r="W500" s="83">
        <v>43661.77342592592</v>
      </c>
      <c r="X500" s="87">
        <v>43661</v>
      </c>
      <c r="Y500" s="89" t="s">
        <v>1398</v>
      </c>
      <c r="Z500" s="85" t="s">
        <v>1835</v>
      </c>
      <c r="AA500" s="81"/>
      <c r="AB500" s="81"/>
      <c r="AC500" s="89" t="s">
        <v>2301</v>
      </c>
      <c r="AD500" s="81"/>
      <c r="AE500" s="81" t="b">
        <v>0</v>
      </c>
      <c r="AF500" s="81">
        <v>0</v>
      </c>
      <c r="AG500" s="89" t="s">
        <v>2530</v>
      </c>
      <c r="AH500" s="81" t="b">
        <v>0</v>
      </c>
      <c r="AI500" s="81" t="s">
        <v>2549</v>
      </c>
      <c r="AJ500" s="81"/>
      <c r="AK500" s="89" t="s">
        <v>2530</v>
      </c>
      <c r="AL500" s="81" t="b">
        <v>0</v>
      </c>
      <c r="AM500" s="81">
        <v>28</v>
      </c>
      <c r="AN500" s="89" t="s">
        <v>2482</v>
      </c>
      <c r="AO500" s="81" t="s">
        <v>2559</v>
      </c>
      <c r="AP500" s="81" t="b">
        <v>0</v>
      </c>
      <c r="AQ500" s="89" t="s">
        <v>2482</v>
      </c>
      <c r="AR500" s="81" t="s">
        <v>178</v>
      </c>
      <c r="AS500" s="81">
        <v>0</v>
      </c>
      <c r="AT500" s="81">
        <v>0</v>
      </c>
      <c r="AU500" s="81"/>
      <c r="AV500" s="81"/>
      <c r="AW500" s="81"/>
      <c r="AX500" s="81"/>
      <c r="AY500" s="81"/>
      <c r="AZ500" s="81"/>
      <c r="BA500" s="81"/>
      <c r="BB500" s="81"/>
      <c r="BC500" s="80" t="str">
        <f>REPLACE(INDEX(GroupVertices[Group],MATCH(Edges[[#This Row],[Vertex 1]],GroupVertices[Vertex],0)),1,1,"")</f>
        <v>4</v>
      </c>
      <c r="BD500" s="80" t="str">
        <f>REPLACE(INDEX(GroupVertices[Group],MATCH(Edges[[#This Row],[Vertex 2]],GroupVertices[Vertex],0)),1,1,"")</f>
        <v>4</v>
      </c>
    </row>
    <row r="501" spans="1:56" ht="15">
      <c r="A501" s="66" t="s">
        <v>449</v>
      </c>
      <c r="B501" s="66" t="s">
        <v>654</v>
      </c>
      <c r="C501" s="67"/>
      <c r="D501" s="68"/>
      <c r="E501" s="69"/>
      <c r="F501" s="70"/>
      <c r="G501" s="67"/>
      <c r="H501" s="71"/>
      <c r="I501" s="72"/>
      <c r="J501" s="72"/>
      <c r="K501" s="34" t="s">
        <v>65</v>
      </c>
      <c r="L501" s="79">
        <v>501</v>
      </c>
      <c r="M501" s="79"/>
      <c r="N501" s="74"/>
      <c r="O501" s="81" t="s">
        <v>670</v>
      </c>
      <c r="P501" s="83">
        <v>43661.77342592592</v>
      </c>
      <c r="Q501" s="81" t="s">
        <v>747</v>
      </c>
      <c r="R501" s="81"/>
      <c r="S501" s="81"/>
      <c r="T501" s="81" t="s">
        <v>820</v>
      </c>
      <c r="U501" s="85" t="s">
        <v>888</v>
      </c>
      <c r="V501" s="85" t="s">
        <v>888</v>
      </c>
      <c r="W501" s="83">
        <v>43661.77342592592</v>
      </c>
      <c r="X501" s="87">
        <v>43661</v>
      </c>
      <c r="Y501" s="89" t="s">
        <v>1398</v>
      </c>
      <c r="Z501" s="85" t="s">
        <v>1835</v>
      </c>
      <c r="AA501" s="81"/>
      <c r="AB501" s="81"/>
      <c r="AC501" s="89" t="s">
        <v>2301</v>
      </c>
      <c r="AD501" s="81"/>
      <c r="AE501" s="81" t="b">
        <v>0</v>
      </c>
      <c r="AF501" s="81">
        <v>0</v>
      </c>
      <c r="AG501" s="89" t="s">
        <v>2530</v>
      </c>
      <c r="AH501" s="81" t="b">
        <v>0</v>
      </c>
      <c r="AI501" s="81" t="s">
        <v>2549</v>
      </c>
      <c r="AJ501" s="81"/>
      <c r="AK501" s="89" t="s">
        <v>2530</v>
      </c>
      <c r="AL501" s="81" t="b">
        <v>0</v>
      </c>
      <c r="AM501" s="81">
        <v>28</v>
      </c>
      <c r="AN501" s="89" t="s">
        <v>2482</v>
      </c>
      <c r="AO501" s="81" t="s">
        <v>2559</v>
      </c>
      <c r="AP501" s="81" t="b">
        <v>0</v>
      </c>
      <c r="AQ501" s="89" t="s">
        <v>2482</v>
      </c>
      <c r="AR501" s="81" t="s">
        <v>178</v>
      </c>
      <c r="AS501" s="81">
        <v>0</v>
      </c>
      <c r="AT501" s="81">
        <v>0</v>
      </c>
      <c r="AU501" s="81"/>
      <c r="AV501" s="81"/>
      <c r="AW501" s="81"/>
      <c r="AX501" s="81"/>
      <c r="AY501" s="81"/>
      <c r="AZ501" s="81"/>
      <c r="BA501" s="81"/>
      <c r="BB501" s="81"/>
      <c r="BC501" s="80" t="str">
        <f>REPLACE(INDEX(GroupVertices[Group],MATCH(Edges[[#This Row],[Vertex 1]],GroupVertices[Vertex],0)),1,1,"")</f>
        <v>4</v>
      </c>
      <c r="BD501" s="80" t="str">
        <f>REPLACE(INDEX(GroupVertices[Group],MATCH(Edges[[#This Row],[Vertex 2]],GroupVertices[Vertex],0)),1,1,"")</f>
        <v>4</v>
      </c>
    </row>
    <row r="502" spans="1:56" ht="15">
      <c r="A502" s="66" t="s">
        <v>450</v>
      </c>
      <c r="B502" s="66" t="s">
        <v>450</v>
      </c>
      <c r="C502" s="67"/>
      <c r="D502" s="68"/>
      <c r="E502" s="69"/>
      <c r="F502" s="70"/>
      <c r="G502" s="67"/>
      <c r="H502" s="71"/>
      <c r="I502" s="72"/>
      <c r="J502" s="72"/>
      <c r="K502" s="34" t="s">
        <v>65</v>
      </c>
      <c r="L502" s="79">
        <v>502</v>
      </c>
      <c r="M502" s="79"/>
      <c r="N502" s="74"/>
      <c r="O502" s="81" t="s">
        <v>178</v>
      </c>
      <c r="P502" s="83">
        <v>43661.77342592592</v>
      </c>
      <c r="Q502" s="81" t="s">
        <v>748</v>
      </c>
      <c r="R502" s="81"/>
      <c r="S502" s="81"/>
      <c r="T502" s="81" t="s">
        <v>820</v>
      </c>
      <c r="U502" s="81"/>
      <c r="V502" s="85" t="s">
        <v>1081</v>
      </c>
      <c r="W502" s="83">
        <v>43661.77342592592</v>
      </c>
      <c r="X502" s="87">
        <v>43661</v>
      </c>
      <c r="Y502" s="89" t="s">
        <v>1398</v>
      </c>
      <c r="Z502" s="85" t="s">
        <v>1836</v>
      </c>
      <c r="AA502" s="81"/>
      <c r="AB502" s="81"/>
      <c r="AC502" s="89" t="s">
        <v>2302</v>
      </c>
      <c r="AD502" s="81"/>
      <c r="AE502" s="81" t="b">
        <v>0</v>
      </c>
      <c r="AF502" s="81">
        <v>0</v>
      </c>
      <c r="AG502" s="89" t="s">
        <v>2530</v>
      </c>
      <c r="AH502" s="81" t="b">
        <v>0</v>
      </c>
      <c r="AI502" s="81" t="s">
        <v>2546</v>
      </c>
      <c r="AJ502" s="81"/>
      <c r="AK502" s="89" t="s">
        <v>2530</v>
      </c>
      <c r="AL502" s="81" t="b">
        <v>0</v>
      </c>
      <c r="AM502" s="81">
        <v>0</v>
      </c>
      <c r="AN502" s="89" t="s">
        <v>2530</v>
      </c>
      <c r="AO502" s="81" t="s">
        <v>2559</v>
      </c>
      <c r="AP502" s="81" t="b">
        <v>0</v>
      </c>
      <c r="AQ502" s="89" t="s">
        <v>2302</v>
      </c>
      <c r="AR502" s="81" t="s">
        <v>178</v>
      </c>
      <c r="AS502" s="81">
        <v>0</v>
      </c>
      <c r="AT502" s="81">
        <v>0</v>
      </c>
      <c r="AU502" s="81"/>
      <c r="AV502" s="81"/>
      <c r="AW502" s="81"/>
      <c r="AX502" s="81"/>
      <c r="AY502" s="81"/>
      <c r="AZ502" s="81"/>
      <c r="BA502" s="81"/>
      <c r="BB502" s="81"/>
      <c r="BC502" s="80" t="str">
        <f>REPLACE(INDEX(GroupVertices[Group],MATCH(Edges[[#This Row],[Vertex 1]],GroupVertices[Vertex],0)),1,1,"")</f>
        <v>6</v>
      </c>
      <c r="BD502" s="80" t="str">
        <f>REPLACE(INDEX(GroupVertices[Group],MATCH(Edges[[#This Row],[Vertex 2]],GroupVertices[Vertex],0)),1,1,"")</f>
        <v>6</v>
      </c>
    </row>
    <row r="503" spans="1:56" ht="15">
      <c r="A503" s="66" t="s">
        <v>451</v>
      </c>
      <c r="B503" s="66" t="s">
        <v>523</v>
      </c>
      <c r="C503" s="67"/>
      <c r="D503" s="68"/>
      <c r="E503" s="69"/>
      <c r="F503" s="70"/>
      <c r="G503" s="67"/>
      <c r="H503" s="71"/>
      <c r="I503" s="72"/>
      <c r="J503" s="72"/>
      <c r="K503" s="34" t="s">
        <v>65</v>
      </c>
      <c r="L503" s="79">
        <v>503</v>
      </c>
      <c r="M503" s="79"/>
      <c r="N503" s="74"/>
      <c r="O503" s="81" t="s">
        <v>669</v>
      </c>
      <c r="P503" s="83">
        <v>43661.77349537037</v>
      </c>
      <c r="Q503" s="81" t="s">
        <v>696</v>
      </c>
      <c r="R503" s="81"/>
      <c r="S503" s="81"/>
      <c r="T503" s="81" t="s">
        <v>830</v>
      </c>
      <c r="U503" s="81"/>
      <c r="V503" s="85" t="s">
        <v>1082</v>
      </c>
      <c r="W503" s="83">
        <v>43661.77349537037</v>
      </c>
      <c r="X503" s="87">
        <v>43661</v>
      </c>
      <c r="Y503" s="89" t="s">
        <v>1399</v>
      </c>
      <c r="Z503" s="85" t="s">
        <v>1837</v>
      </c>
      <c r="AA503" s="81"/>
      <c r="AB503" s="81"/>
      <c r="AC503" s="89" t="s">
        <v>2303</v>
      </c>
      <c r="AD503" s="81"/>
      <c r="AE503" s="81" t="b">
        <v>0</v>
      </c>
      <c r="AF503" s="81">
        <v>0</v>
      </c>
      <c r="AG503" s="89" t="s">
        <v>2530</v>
      </c>
      <c r="AH503" s="81" t="b">
        <v>0</v>
      </c>
      <c r="AI503" s="81" t="s">
        <v>2546</v>
      </c>
      <c r="AJ503" s="81"/>
      <c r="AK503" s="89" t="s">
        <v>2530</v>
      </c>
      <c r="AL503" s="81" t="b">
        <v>0</v>
      </c>
      <c r="AM503" s="81">
        <v>96</v>
      </c>
      <c r="AN503" s="89" t="s">
        <v>2377</v>
      </c>
      <c r="AO503" s="81" t="s">
        <v>2560</v>
      </c>
      <c r="AP503" s="81" t="b">
        <v>0</v>
      </c>
      <c r="AQ503" s="89" t="s">
        <v>2377</v>
      </c>
      <c r="AR503" s="81" t="s">
        <v>178</v>
      </c>
      <c r="AS503" s="81">
        <v>0</v>
      </c>
      <c r="AT503" s="81">
        <v>0</v>
      </c>
      <c r="AU503" s="81"/>
      <c r="AV503" s="81"/>
      <c r="AW503" s="81"/>
      <c r="AX503" s="81"/>
      <c r="AY503" s="81"/>
      <c r="AZ503" s="81"/>
      <c r="BA503" s="81"/>
      <c r="BB503" s="81"/>
      <c r="BC503" s="80" t="str">
        <f>REPLACE(INDEX(GroupVertices[Group],MATCH(Edges[[#This Row],[Vertex 1]],GroupVertices[Vertex],0)),1,1,"")</f>
        <v>11</v>
      </c>
      <c r="BD503" s="80" t="str">
        <f>REPLACE(INDEX(GroupVertices[Group],MATCH(Edges[[#This Row],[Vertex 2]],GroupVertices[Vertex],0)),1,1,"")</f>
        <v>11</v>
      </c>
    </row>
    <row r="504" spans="1:56" ht="15">
      <c r="A504" s="66" t="s">
        <v>452</v>
      </c>
      <c r="B504" s="66" t="s">
        <v>596</v>
      </c>
      <c r="C504" s="67"/>
      <c r="D504" s="68"/>
      <c r="E504" s="69"/>
      <c r="F504" s="70"/>
      <c r="G504" s="67"/>
      <c r="H504" s="71"/>
      <c r="I504" s="72"/>
      <c r="J504" s="72"/>
      <c r="K504" s="34" t="s">
        <v>65</v>
      </c>
      <c r="L504" s="79">
        <v>504</v>
      </c>
      <c r="M504" s="79"/>
      <c r="N504" s="74"/>
      <c r="O504" s="81" t="s">
        <v>669</v>
      </c>
      <c r="P504" s="83">
        <v>43661.773506944446</v>
      </c>
      <c r="Q504" s="81" t="s">
        <v>747</v>
      </c>
      <c r="R504" s="81"/>
      <c r="S504" s="81"/>
      <c r="T504" s="81" t="s">
        <v>820</v>
      </c>
      <c r="U504" s="85" t="s">
        <v>888</v>
      </c>
      <c r="V504" s="85" t="s">
        <v>888</v>
      </c>
      <c r="W504" s="83">
        <v>43661.773506944446</v>
      </c>
      <c r="X504" s="87">
        <v>43661</v>
      </c>
      <c r="Y504" s="89" t="s">
        <v>1400</v>
      </c>
      <c r="Z504" s="85" t="s">
        <v>1838</v>
      </c>
      <c r="AA504" s="81"/>
      <c r="AB504" s="81"/>
      <c r="AC504" s="89" t="s">
        <v>2304</v>
      </c>
      <c r="AD504" s="81"/>
      <c r="AE504" s="81" t="b">
        <v>0</v>
      </c>
      <c r="AF504" s="81">
        <v>0</v>
      </c>
      <c r="AG504" s="89" t="s">
        <v>2530</v>
      </c>
      <c r="AH504" s="81" t="b">
        <v>0</v>
      </c>
      <c r="AI504" s="81" t="s">
        <v>2549</v>
      </c>
      <c r="AJ504" s="81"/>
      <c r="AK504" s="89" t="s">
        <v>2530</v>
      </c>
      <c r="AL504" s="81" t="b">
        <v>0</v>
      </c>
      <c r="AM504" s="81">
        <v>28</v>
      </c>
      <c r="AN504" s="89" t="s">
        <v>2482</v>
      </c>
      <c r="AO504" s="81" t="s">
        <v>2559</v>
      </c>
      <c r="AP504" s="81" t="b">
        <v>0</v>
      </c>
      <c r="AQ504" s="89" t="s">
        <v>2482</v>
      </c>
      <c r="AR504" s="81" t="s">
        <v>178</v>
      </c>
      <c r="AS504" s="81">
        <v>0</v>
      </c>
      <c r="AT504" s="81">
        <v>0</v>
      </c>
      <c r="AU504" s="81"/>
      <c r="AV504" s="81"/>
      <c r="AW504" s="81"/>
      <c r="AX504" s="81"/>
      <c r="AY504" s="81"/>
      <c r="AZ504" s="81"/>
      <c r="BA504" s="81"/>
      <c r="BB504" s="81"/>
      <c r="BC504" s="80" t="str">
        <f>REPLACE(INDEX(GroupVertices[Group],MATCH(Edges[[#This Row],[Vertex 1]],GroupVertices[Vertex],0)),1,1,"")</f>
        <v>4</v>
      </c>
      <c r="BD504" s="80" t="str">
        <f>REPLACE(INDEX(GroupVertices[Group],MATCH(Edges[[#This Row],[Vertex 2]],GroupVertices[Vertex],0)),1,1,"")</f>
        <v>4</v>
      </c>
    </row>
    <row r="505" spans="1:56" ht="15">
      <c r="A505" s="66" t="s">
        <v>452</v>
      </c>
      <c r="B505" s="66" t="s">
        <v>654</v>
      </c>
      <c r="C505" s="67"/>
      <c r="D505" s="68"/>
      <c r="E505" s="69"/>
      <c r="F505" s="70"/>
      <c r="G505" s="67"/>
      <c r="H505" s="71"/>
      <c r="I505" s="72"/>
      <c r="J505" s="72"/>
      <c r="K505" s="34" t="s">
        <v>65</v>
      </c>
      <c r="L505" s="79">
        <v>505</v>
      </c>
      <c r="M505" s="79"/>
      <c r="N505" s="74"/>
      <c r="O505" s="81" t="s">
        <v>670</v>
      </c>
      <c r="P505" s="83">
        <v>43661.773506944446</v>
      </c>
      <c r="Q505" s="81" t="s">
        <v>747</v>
      </c>
      <c r="R505" s="81"/>
      <c r="S505" s="81"/>
      <c r="T505" s="81" t="s">
        <v>820</v>
      </c>
      <c r="U505" s="85" t="s">
        <v>888</v>
      </c>
      <c r="V505" s="85" t="s">
        <v>888</v>
      </c>
      <c r="W505" s="83">
        <v>43661.773506944446</v>
      </c>
      <c r="X505" s="87">
        <v>43661</v>
      </c>
      <c r="Y505" s="89" t="s">
        <v>1400</v>
      </c>
      <c r="Z505" s="85" t="s">
        <v>1838</v>
      </c>
      <c r="AA505" s="81"/>
      <c r="AB505" s="81"/>
      <c r="AC505" s="89" t="s">
        <v>2304</v>
      </c>
      <c r="AD505" s="81"/>
      <c r="AE505" s="81" t="b">
        <v>0</v>
      </c>
      <c r="AF505" s="81">
        <v>0</v>
      </c>
      <c r="AG505" s="89" t="s">
        <v>2530</v>
      </c>
      <c r="AH505" s="81" t="b">
        <v>0</v>
      </c>
      <c r="AI505" s="81" t="s">
        <v>2549</v>
      </c>
      <c r="AJ505" s="81"/>
      <c r="AK505" s="89" t="s">
        <v>2530</v>
      </c>
      <c r="AL505" s="81" t="b">
        <v>0</v>
      </c>
      <c r="AM505" s="81">
        <v>28</v>
      </c>
      <c r="AN505" s="89" t="s">
        <v>2482</v>
      </c>
      <c r="AO505" s="81" t="s">
        <v>2559</v>
      </c>
      <c r="AP505" s="81" t="b">
        <v>0</v>
      </c>
      <c r="AQ505" s="89" t="s">
        <v>2482</v>
      </c>
      <c r="AR505" s="81" t="s">
        <v>178</v>
      </c>
      <c r="AS505" s="81">
        <v>0</v>
      </c>
      <c r="AT505" s="81">
        <v>0</v>
      </c>
      <c r="AU505" s="81"/>
      <c r="AV505" s="81"/>
      <c r="AW505" s="81"/>
      <c r="AX505" s="81"/>
      <c r="AY505" s="81"/>
      <c r="AZ505" s="81"/>
      <c r="BA505" s="81"/>
      <c r="BB505" s="81"/>
      <c r="BC505" s="80" t="str">
        <f>REPLACE(INDEX(GroupVertices[Group],MATCH(Edges[[#This Row],[Vertex 1]],GroupVertices[Vertex],0)),1,1,"")</f>
        <v>4</v>
      </c>
      <c r="BD505" s="80" t="str">
        <f>REPLACE(INDEX(GroupVertices[Group],MATCH(Edges[[#This Row],[Vertex 2]],GroupVertices[Vertex],0)),1,1,"")</f>
        <v>4</v>
      </c>
    </row>
    <row r="506" spans="1:56" ht="15">
      <c r="A506" s="66" t="s">
        <v>453</v>
      </c>
      <c r="B506" s="66" t="s">
        <v>594</v>
      </c>
      <c r="C506" s="67"/>
      <c r="D506" s="68"/>
      <c r="E506" s="69"/>
      <c r="F506" s="70"/>
      <c r="G506" s="67"/>
      <c r="H506" s="71"/>
      <c r="I506" s="72"/>
      <c r="J506" s="72"/>
      <c r="K506" s="34" t="s">
        <v>65</v>
      </c>
      <c r="L506" s="79">
        <v>506</v>
      </c>
      <c r="M506" s="79"/>
      <c r="N506" s="74"/>
      <c r="O506" s="81" t="s">
        <v>669</v>
      </c>
      <c r="P506" s="83">
        <v>43661.77355324074</v>
      </c>
      <c r="Q506" s="81" t="s">
        <v>724</v>
      </c>
      <c r="R506" s="81"/>
      <c r="S506" s="81"/>
      <c r="T506" s="81" t="s">
        <v>820</v>
      </c>
      <c r="U506" s="85" t="s">
        <v>879</v>
      </c>
      <c r="V506" s="85" t="s">
        <v>879</v>
      </c>
      <c r="W506" s="83">
        <v>43661.77355324074</v>
      </c>
      <c r="X506" s="87">
        <v>43661</v>
      </c>
      <c r="Y506" s="89" t="s">
        <v>1401</v>
      </c>
      <c r="Z506" s="85" t="s">
        <v>1839</v>
      </c>
      <c r="AA506" s="81"/>
      <c r="AB506" s="81"/>
      <c r="AC506" s="89" t="s">
        <v>2305</v>
      </c>
      <c r="AD506" s="81"/>
      <c r="AE506" s="81" t="b">
        <v>0</v>
      </c>
      <c r="AF506" s="81">
        <v>0</v>
      </c>
      <c r="AG506" s="89" t="s">
        <v>2530</v>
      </c>
      <c r="AH506" s="81" t="b">
        <v>0</v>
      </c>
      <c r="AI506" s="81" t="s">
        <v>2546</v>
      </c>
      <c r="AJ506" s="81"/>
      <c r="AK506" s="89" t="s">
        <v>2530</v>
      </c>
      <c r="AL506" s="81" t="b">
        <v>0</v>
      </c>
      <c r="AM506" s="81">
        <v>103</v>
      </c>
      <c r="AN506" s="89" t="s">
        <v>2512</v>
      </c>
      <c r="AO506" s="81" t="s">
        <v>2559</v>
      </c>
      <c r="AP506" s="81" t="b">
        <v>0</v>
      </c>
      <c r="AQ506" s="89" t="s">
        <v>2512</v>
      </c>
      <c r="AR506" s="81" t="s">
        <v>178</v>
      </c>
      <c r="AS506" s="81">
        <v>0</v>
      </c>
      <c r="AT506" s="81">
        <v>0</v>
      </c>
      <c r="AU506" s="81"/>
      <c r="AV506" s="81"/>
      <c r="AW506" s="81"/>
      <c r="AX506" s="81"/>
      <c r="AY506" s="81"/>
      <c r="AZ506" s="81"/>
      <c r="BA506" s="81"/>
      <c r="BB506" s="81"/>
      <c r="BC506" s="80" t="str">
        <f>REPLACE(INDEX(GroupVertices[Group],MATCH(Edges[[#This Row],[Vertex 1]],GroupVertices[Vertex],0)),1,1,"")</f>
        <v>2</v>
      </c>
      <c r="BD506" s="80" t="str">
        <f>REPLACE(INDEX(GroupVertices[Group],MATCH(Edges[[#This Row],[Vertex 2]],GroupVertices[Vertex],0)),1,1,"")</f>
        <v>2</v>
      </c>
    </row>
    <row r="507" spans="1:56" ht="15">
      <c r="A507" s="66" t="s">
        <v>453</v>
      </c>
      <c r="B507" s="66" t="s">
        <v>622</v>
      </c>
      <c r="C507" s="67"/>
      <c r="D507" s="68"/>
      <c r="E507" s="69"/>
      <c r="F507" s="70"/>
      <c r="G507" s="67"/>
      <c r="H507" s="71"/>
      <c r="I507" s="72"/>
      <c r="J507" s="72"/>
      <c r="K507" s="34" t="s">
        <v>65</v>
      </c>
      <c r="L507" s="79">
        <v>507</v>
      </c>
      <c r="M507" s="79"/>
      <c r="N507" s="74"/>
      <c r="O507" s="81" t="s">
        <v>670</v>
      </c>
      <c r="P507" s="83">
        <v>43661.77355324074</v>
      </c>
      <c r="Q507" s="81" t="s">
        <v>724</v>
      </c>
      <c r="R507" s="81"/>
      <c r="S507" s="81"/>
      <c r="T507" s="81" t="s">
        <v>820</v>
      </c>
      <c r="U507" s="85" t="s">
        <v>879</v>
      </c>
      <c r="V507" s="85" t="s">
        <v>879</v>
      </c>
      <c r="W507" s="83">
        <v>43661.77355324074</v>
      </c>
      <c r="X507" s="87">
        <v>43661</v>
      </c>
      <c r="Y507" s="89" t="s">
        <v>1401</v>
      </c>
      <c r="Z507" s="85" t="s">
        <v>1839</v>
      </c>
      <c r="AA507" s="81"/>
      <c r="AB507" s="81"/>
      <c r="AC507" s="89" t="s">
        <v>2305</v>
      </c>
      <c r="AD507" s="81"/>
      <c r="AE507" s="81" t="b">
        <v>0</v>
      </c>
      <c r="AF507" s="81">
        <v>0</v>
      </c>
      <c r="AG507" s="89" t="s">
        <v>2530</v>
      </c>
      <c r="AH507" s="81" t="b">
        <v>0</v>
      </c>
      <c r="AI507" s="81" t="s">
        <v>2546</v>
      </c>
      <c r="AJ507" s="81"/>
      <c r="AK507" s="89" t="s">
        <v>2530</v>
      </c>
      <c r="AL507" s="81" t="b">
        <v>0</v>
      </c>
      <c r="AM507" s="81">
        <v>103</v>
      </c>
      <c r="AN507" s="89" t="s">
        <v>2512</v>
      </c>
      <c r="AO507" s="81" t="s">
        <v>2559</v>
      </c>
      <c r="AP507" s="81" t="b">
        <v>0</v>
      </c>
      <c r="AQ507" s="89" t="s">
        <v>2512</v>
      </c>
      <c r="AR507" s="81" t="s">
        <v>178</v>
      </c>
      <c r="AS507" s="81">
        <v>0</v>
      </c>
      <c r="AT507" s="81">
        <v>0</v>
      </c>
      <c r="AU507" s="81"/>
      <c r="AV507" s="81"/>
      <c r="AW507" s="81"/>
      <c r="AX507" s="81"/>
      <c r="AY507" s="81"/>
      <c r="AZ507" s="81"/>
      <c r="BA507" s="81"/>
      <c r="BB507" s="81"/>
      <c r="BC507" s="80" t="str">
        <f>REPLACE(INDEX(GroupVertices[Group],MATCH(Edges[[#This Row],[Vertex 1]],GroupVertices[Vertex],0)),1,1,"")</f>
        <v>2</v>
      </c>
      <c r="BD507" s="80" t="str">
        <f>REPLACE(INDEX(GroupVertices[Group],MATCH(Edges[[#This Row],[Vertex 2]],GroupVertices[Vertex],0)),1,1,"")</f>
        <v>2</v>
      </c>
    </row>
    <row r="508" spans="1:56" ht="15">
      <c r="A508" s="66" t="s">
        <v>453</v>
      </c>
      <c r="B508" s="66" t="s">
        <v>647</v>
      </c>
      <c r="C508" s="67"/>
      <c r="D508" s="68"/>
      <c r="E508" s="69"/>
      <c r="F508" s="70"/>
      <c r="G508" s="67"/>
      <c r="H508" s="71"/>
      <c r="I508" s="72"/>
      <c r="J508" s="72"/>
      <c r="K508" s="34" t="s">
        <v>65</v>
      </c>
      <c r="L508" s="79">
        <v>508</v>
      </c>
      <c r="M508" s="79"/>
      <c r="N508" s="74"/>
      <c r="O508" s="81" t="s">
        <v>670</v>
      </c>
      <c r="P508" s="83">
        <v>43661.77355324074</v>
      </c>
      <c r="Q508" s="81" t="s">
        <v>724</v>
      </c>
      <c r="R508" s="81"/>
      <c r="S508" s="81"/>
      <c r="T508" s="81" t="s">
        <v>820</v>
      </c>
      <c r="U508" s="85" t="s">
        <v>879</v>
      </c>
      <c r="V508" s="85" t="s">
        <v>879</v>
      </c>
      <c r="W508" s="83">
        <v>43661.77355324074</v>
      </c>
      <c r="X508" s="87">
        <v>43661</v>
      </c>
      <c r="Y508" s="89" t="s">
        <v>1401</v>
      </c>
      <c r="Z508" s="85" t="s">
        <v>1839</v>
      </c>
      <c r="AA508" s="81"/>
      <c r="AB508" s="81"/>
      <c r="AC508" s="89" t="s">
        <v>2305</v>
      </c>
      <c r="AD508" s="81"/>
      <c r="AE508" s="81" t="b">
        <v>0</v>
      </c>
      <c r="AF508" s="81">
        <v>0</v>
      </c>
      <c r="AG508" s="89" t="s">
        <v>2530</v>
      </c>
      <c r="AH508" s="81" t="b">
        <v>0</v>
      </c>
      <c r="AI508" s="81" t="s">
        <v>2546</v>
      </c>
      <c r="AJ508" s="81"/>
      <c r="AK508" s="89" t="s">
        <v>2530</v>
      </c>
      <c r="AL508" s="81" t="b">
        <v>0</v>
      </c>
      <c r="AM508" s="81">
        <v>103</v>
      </c>
      <c r="AN508" s="89" t="s">
        <v>2512</v>
      </c>
      <c r="AO508" s="81" t="s">
        <v>2559</v>
      </c>
      <c r="AP508" s="81" t="b">
        <v>0</v>
      </c>
      <c r="AQ508" s="89" t="s">
        <v>2512</v>
      </c>
      <c r="AR508" s="81" t="s">
        <v>178</v>
      </c>
      <c r="AS508" s="81">
        <v>0</v>
      </c>
      <c r="AT508" s="81">
        <v>0</v>
      </c>
      <c r="AU508" s="81"/>
      <c r="AV508" s="81"/>
      <c r="AW508" s="81"/>
      <c r="AX508" s="81"/>
      <c r="AY508" s="81"/>
      <c r="AZ508" s="81"/>
      <c r="BA508" s="81"/>
      <c r="BB508" s="81"/>
      <c r="BC508" s="80" t="str">
        <f>REPLACE(INDEX(GroupVertices[Group],MATCH(Edges[[#This Row],[Vertex 1]],GroupVertices[Vertex],0)),1,1,"")</f>
        <v>2</v>
      </c>
      <c r="BD508" s="80" t="str">
        <f>REPLACE(INDEX(GroupVertices[Group],MATCH(Edges[[#This Row],[Vertex 2]],GroupVertices[Vertex],0)),1,1,"")</f>
        <v>2</v>
      </c>
    </row>
    <row r="509" spans="1:56" ht="15">
      <c r="A509" s="66" t="s">
        <v>454</v>
      </c>
      <c r="B509" s="66" t="s">
        <v>556</v>
      </c>
      <c r="C509" s="67"/>
      <c r="D509" s="68"/>
      <c r="E509" s="69"/>
      <c r="F509" s="70"/>
      <c r="G509" s="67"/>
      <c r="H509" s="71"/>
      <c r="I509" s="72"/>
      <c r="J509" s="72"/>
      <c r="K509" s="34" t="s">
        <v>65</v>
      </c>
      <c r="L509" s="79">
        <v>509</v>
      </c>
      <c r="M509" s="79"/>
      <c r="N509" s="74"/>
      <c r="O509" s="81" t="s">
        <v>669</v>
      </c>
      <c r="P509" s="83">
        <v>43661.77358796296</v>
      </c>
      <c r="Q509" s="81" t="s">
        <v>731</v>
      </c>
      <c r="R509" s="81"/>
      <c r="S509" s="81"/>
      <c r="T509" s="81" t="s">
        <v>820</v>
      </c>
      <c r="U509" s="81"/>
      <c r="V509" s="85" t="s">
        <v>1083</v>
      </c>
      <c r="W509" s="83">
        <v>43661.77358796296</v>
      </c>
      <c r="X509" s="87">
        <v>43661</v>
      </c>
      <c r="Y509" s="89" t="s">
        <v>1402</v>
      </c>
      <c r="Z509" s="85" t="s">
        <v>1840</v>
      </c>
      <c r="AA509" s="81"/>
      <c r="AB509" s="81"/>
      <c r="AC509" s="89" t="s">
        <v>2306</v>
      </c>
      <c r="AD509" s="81"/>
      <c r="AE509" s="81" t="b">
        <v>0</v>
      </c>
      <c r="AF509" s="81">
        <v>0</v>
      </c>
      <c r="AG509" s="89" t="s">
        <v>2530</v>
      </c>
      <c r="AH509" s="81" t="b">
        <v>0</v>
      </c>
      <c r="AI509" s="81" t="s">
        <v>2546</v>
      </c>
      <c r="AJ509" s="81"/>
      <c r="AK509" s="89" t="s">
        <v>2530</v>
      </c>
      <c r="AL509" s="81" t="b">
        <v>0</v>
      </c>
      <c r="AM509" s="81">
        <v>17</v>
      </c>
      <c r="AN509" s="89" t="s">
        <v>2414</v>
      </c>
      <c r="AO509" s="81" t="s">
        <v>2559</v>
      </c>
      <c r="AP509" s="81" t="b">
        <v>0</v>
      </c>
      <c r="AQ509" s="89" t="s">
        <v>2414</v>
      </c>
      <c r="AR509" s="81" t="s">
        <v>178</v>
      </c>
      <c r="AS509" s="81">
        <v>0</v>
      </c>
      <c r="AT509" s="81">
        <v>0</v>
      </c>
      <c r="AU509" s="81"/>
      <c r="AV509" s="81"/>
      <c r="AW509" s="81"/>
      <c r="AX509" s="81"/>
      <c r="AY509" s="81"/>
      <c r="AZ509" s="81"/>
      <c r="BA509" s="81"/>
      <c r="BB509" s="81"/>
      <c r="BC509" s="80" t="str">
        <f>REPLACE(INDEX(GroupVertices[Group],MATCH(Edges[[#This Row],[Vertex 1]],GroupVertices[Vertex],0)),1,1,"")</f>
        <v>8</v>
      </c>
      <c r="BD509" s="80" t="str">
        <f>REPLACE(INDEX(GroupVertices[Group],MATCH(Edges[[#This Row],[Vertex 2]],GroupVertices[Vertex],0)),1,1,"")</f>
        <v>8</v>
      </c>
    </row>
    <row r="510" spans="1:56" ht="15">
      <c r="A510" s="66" t="s">
        <v>454</v>
      </c>
      <c r="B510" s="66" t="s">
        <v>648</v>
      </c>
      <c r="C510" s="67"/>
      <c r="D510" s="68"/>
      <c r="E510" s="69"/>
      <c r="F510" s="70"/>
      <c r="G510" s="67"/>
      <c r="H510" s="71"/>
      <c r="I510" s="72"/>
      <c r="J510" s="72"/>
      <c r="K510" s="34" t="s">
        <v>65</v>
      </c>
      <c r="L510" s="79">
        <v>510</v>
      </c>
      <c r="M510" s="79"/>
      <c r="N510" s="74"/>
      <c r="O510" s="81" t="s">
        <v>670</v>
      </c>
      <c r="P510" s="83">
        <v>43661.77358796296</v>
      </c>
      <c r="Q510" s="81" t="s">
        <v>731</v>
      </c>
      <c r="R510" s="81"/>
      <c r="S510" s="81"/>
      <c r="T510" s="81" t="s">
        <v>820</v>
      </c>
      <c r="U510" s="81"/>
      <c r="V510" s="85" t="s">
        <v>1083</v>
      </c>
      <c r="W510" s="83">
        <v>43661.77358796296</v>
      </c>
      <c r="X510" s="87">
        <v>43661</v>
      </c>
      <c r="Y510" s="89" t="s">
        <v>1402</v>
      </c>
      <c r="Z510" s="85" t="s">
        <v>1840</v>
      </c>
      <c r="AA510" s="81"/>
      <c r="AB510" s="81"/>
      <c r="AC510" s="89" t="s">
        <v>2306</v>
      </c>
      <c r="AD510" s="81"/>
      <c r="AE510" s="81" t="b">
        <v>0</v>
      </c>
      <c r="AF510" s="81">
        <v>0</v>
      </c>
      <c r="AG510" s="89" t="s">
        <v>2530</v>
      </c>
      <c r="AH510" s="81" t="b">
        <v>0</v>
      </c>
      <c r="AI510" s="81" t="s">
        <v>2546</v>
      </c>
      <c r="AJ510" s="81"/>
      <c r="AK510" s="89" t="s">
        <v>2530</v>
      </c>
      <c r="AL510" s="81" t="b">
        <v>0</v>
      </c>
      <c r="AM510" s="81">
        <v>17</v>
      </c>
      <c r="AN510" s="89" t="s">
        <v>2414</v>
      </c>
      <c r="AO510" s="81" t="s">
        <v>2559</v>
      </c>
      <c r="AP510" s="81" t="b">
        <v>0</v>
      </c>
      <c r="AQ510" s="89" t="s">
        <v>2414</v>
      </c>
      <c r="AR510" s="81" t="s">
        <v>178</v>
      </c>
      <c r="AS510" s="81">
        <v>0</v>
      </c>
      <c r="AT510" s="81">
        <v>0</v>
      </c>
      <c r="AU510" s="81"/>
      <c r="AV510" s="81"/>
      <c r="AW510" s="81"/>
      <c r="AX510" s="81"/>
      <c r="AY510" s="81"/>
      <c r="AZ510" s="81"/>
      <c r="BA510" s="81"/>
      <c r="BB510" s="81"/>
      <c r="BC510" s="80" t="str">
        <f>REPLACE(INDEX(GroupVertices[Group],MATCH(Edges[[#This Row],[Vertex 1]],GroupVertices[Vertex],0)),1,1,"")</f>
        <v>8</v>
      </c>
      <c r="BD510" s="80" t="str">
        <f>REPLACE(INDEX(GroupVertices[Group],MATCH(Edges[[#This Row],[Vertex 2]],GroupVertices[Vertex],0)),1,1,"")</f>
        <v>8</v>
      </c>
    </row>
    <row r="511" spans="1:56" ht="15">
      <c r="A511" s="66" t="s">
        <v>454</v>
      </c>
      <c r="B511" s="66" t="s">
        <v>649</v>
      </c>
      <c r="C511" s="67"/>
      <c r="D511" s="68"/>
      <c r="E511" s="69"/>
      <c r="F511" s="70"/>
      <c r="G511" s="67"/>
      <c r="H511" s="71"/>
      <c r="I511" s="72"/>
      <c r="J511" s="72"/>
      <c r="K511" s="34" t="s">
        <v>65</v>
      </c>
      <c r="L511" s="79">
        <v>511</v>
      </c>
      <c r="M511" s="79"/>
      <c r="N511" s="74"/>
      <c r="O511" s="81" t="s">
        <v>670</v>
      </c>
      <c r="P511" s="83">
        <v>43661.77358796296</v>
      </c>
      <c r="Q511" s="81" t="s">
        <v>731</v>
      </c>
      <c r="R511" s="81"/>
      <c r="S511" s="81"/>
      <c r="T511" s="81" t="s">
        <v>820</v>
      </c>
      <c r="U511" s="81"/>
      <c r="V511" s="85" t="s">
        <v>1083</v>
      </c>
      <c r="W511" s="83">
        <v>43661.77358796296</v>
      </c>
      <c r="X511" s="87">
        <v>43661</v>
      </c>
      <c r="Y511" s="89" t="s">
        <v>1402</v>
      </c>
      <c r="Z511" s="85" t="s">
        <v>1840</v>
      </c>
      <c r="AA511" s="81"/>
      <c r="AB511" s="81"/>
      <c r="AC511" s="89" t="s">
        <v>2306</v>
      </c>
      <c r="AD511" s="81"/>
      <c r="AE511" s="81" t="b">
        <v>0</v>
      </c>
      <c r="AF511" s="81">
        <v>0</v>
      </c>
      <c r="AG511" s="89" t="s">
        <v>2530</v>
      </c>
      <c r="AH511" s="81" t="b">
        <v>0</v>
      </c>
      <c r="AI511" s="81" t="s">
        <v>2546</v>
      </c>
      <c r="AJ511" s="81"/>
      <c r="AK511" s="89" t="s">
        <v>2530</v>
      </c>
      <c r="AL511" s="81" t="b">
        <v>0</v>
      </c>
      <c r="AM511" s="81">
        <v>17</v>
      </c>
      <c r="AN511" s="89" t="s">
        <v>2414</v>
      </c>
      <c r="AO511" s="81" t="s">
        <v>2559</v>
      </c>
      <c r="AP511" s="81" t="b">
        <v>0</v>
      </c>
      <c r="AQ511" s="89" t="s">
        <v>2414</v>
      </c>
      <c r="AR511" s="81" t="s">
        <v>178</v>
      </c>
      <c r="AS511" s="81">
        <v>0</v>
      </c>
      <c r="AT511" s="81">
        <v>0</v>
      </c>
      <c r="AU511" s="81"/>
      <c r="AV511" s="81"/>
      <c r="AW511" s="81"/>
      <c r="AX511" s="81"/>
      <c r="AY511" s="81"/>
      <c r="AZ511" s="81"/>
      <c r="BA511" s="81"/>
      <c r="BB511" s="81"/>
      <c r="BC511" s="80" t="str">
        <f>REPLACE(INDEX(GroupVertices[Group],MATCH(Edges[[#This Row],[Vertex 1]],GroupVertices[Vertex],0)),1,1,"")</f>
        <v>8</v>
      </c>
      <c r="BD511" s="80" t="str">
        <f>REPLACE(INDEX(GroupVertices[Group],MATCH(Edges[[#This Row],[Vertex 2]],GroupVertices[Vertex],0)),1,1,"")</f>
        <v>8</v>
      </c>
    </row>
    <row r="512" spans="1:56" ht="15">
      <c r="A512" s="66" t="s">
        <v>454</v>
      </c>
      <c r="B512" s="66" t="s">
        <v>630</v>
      </c>
      <c r="C512" s="67"/>
      <c r="D512" s="68"/>
      <c r="E512" s="69"/>
      <c r="F512" s="70"/>
      <c r="G512" s="67"/>
      <c r="H512" s="71"/>
      <c r="I512" s="72"/>
      <c r="J512" s="72"/>
      <c r="K512" s="34" t="s">
        <v>65</v>
      </c>
      <c r="L512" s="79">
        <v>512</v>
      </c>
      <c r="M512" s="79"/>
      <c r="N512" s="74"/>
      <c r="O512" s="81" t="s">
        <v>670</v>
      </c>
      <c r="P512" s="83">
        <v>43661.77358796296</v>
      </c>
      <c r="Q512" s="81" t="s">
        <v>731</v>
      </c>
      <c r="R512" s="81"/>
      <c r="S512" s="81"/>
      <c r="T512" s="81" t="s">
        <v>820</v>
      </c>
      <c r="U512" s="81"/>
      <c r="V512" s="85" t="s">
        <v>1083</v>
      </c>
      <c r="W512" s="83">
        <v>43661.77358796296</v>
      </c>
      <c r="X512" s="87">
        <v>43661</v>
      </c>
      <c r="Y512" s="89" t="s">
        <v>1402</v>
      </c>
      <c r="Z512" s="85" t="s">
        <v>1840</v>
      </c>
      <c r="AA512" s="81"/>
      <c r="AB512" s="81"/>
      <c r="AC512" s="89" t="s">
        <v>2306</v>
      </c>
      <c r="AD512" s="81"/>
      <c r="AE512" s="81" t="b">
        <v>0</v>
      </c>
      <c r="AF512" s="81">
        <v>0</v>
      </c>
      <c r="AG512" s="89" t="s">
        <v>2530</v>
      </c>
      <c r="AH512" s="81" t="b">
        <v>0</v>
      </c>
      <c r="AI512" s="81" t="s">
        <v>2546</v>
      </c>
      <c r="AJ512" s="81"/>
      <c r="AK512" s="89" t="s">
        <v>2530</v>
      </c>
      <c r="AL512" s="81" t="b">
        <v>0</v>
      </c>
      <c r="AM512" s="81">
        <v>17</v>
      </c>
      <c r="AN512" s="89" t="s">
        <v>2414</v>
      </c>
      <c r="AO512" s="81" t="s">
        <v>2559</v>
      </c>
      <c r="AP512" s="81" t="b">
        <v>0</v>
      </c>
      <c r="AQ512" s="89" t="s">
        <v>2414</v>
      </c>
      <c r="AR512" s="81" t="s">
        <v>178</v>
      </c>
      <c r="AS512" s="81">
        <v>0</v>
      </c>
      <c r="AT512" s="81">
        <v>0</v>
      </c>
      <c r="AU512" s="81"/>
      <c r="AV512" s="81"/>
      <c r="AW512" s="81"/>
      <c r="AX512" s="81"/>
      <c r="AY512" s="81"/>
      <c r="AZ512" s="81"/>
      <c r="BA512" s="81"/>
      <c r="BB512" s="81"/>
      <c r="BC512" s="80" t="str">
        <f>REPLACE(INDEX(GroupVertices[Group],MATCH(Edges[[#This Row],[Vertex 1]],GroupVertices[Vertex],0)),1,1,"")</f>
        <v>8</v>
      </c>
      <c r="BD512" s="80" t="str">
        <f>REPLACE(INDEX(GroupVertices[Group],MATCH(Edges[[#This Row],[Vertex 2]],GroupVertices[Vertex],0)),1,1,"")</f>
        <v>8</v>
      </c>
    </row>
    <row r="513" spans="1:56" ht="15">
      <c r="A513" s="66" t="s">
        <v>455</v>
      </c>
      <c r="B513" s="66" t="s">
        <v>577</v>
      </c>
      <c r="C513" s="67"/>
      <c r="D513" s="68"/>
      <c r="E513" s="69"/>
      <c r="F513" s="70"/>
      <c r="G513" s="67"/>
      <c r="H513" s="71"/>
      <c r="I513" s="72"/>
      <c r="J513" s="72"/>
      <c r="K513" s="34" t="s">
        <v>65</v>
      </c>
      <c r="L513" s="79">
        <v>513</v>
      </c>
      <c r="M513" s="79"/>
      <c r="N513" s="74"/>
      <c r="O513" s="81" t="s">
        <v>669</v>
      </c>
      <c r="P513" s="83">
        <v>43661.77363425926</v>
      </c>
      <c r="Q513" s="81" t="s">
        <v>674</v>
      </c>
      <c r="R513" s="81"/>
      <c r="S513" s="81"/>
      <c r="T513" s="81" t="s">
        <v>820</v>
      </c>
      <c r="U513" s="81"/>
      <c r="V513" s="85" t="s">
        <v>1084</v>
      </c>
      <c r="W513" s="83">
        <v>43661.77363425926</v>
      </c>
      <c r="X513" s="87">
        <v>43661</v>
      </c>
      <c r="Y513" s="89" t="s">
        <v>1403</v>
      </c>
      <c r="Z513" s="85" t="s">
        <v>1841</v>
      </c>
      <c r="AA513" s="81"/>
      <c r="AB513" s="81"/>
      <c r="AC513" s="89" t="s">
        <v>2307</v>
      </c>
      <c r="AD513" s="81"/>
      <c r="AE513" s="81" t="b">
        <v>0</v>
      </c>
      <c r="AF513" s="81">
        <v>0</v>
      </c>
      <c r="AG513" s="89" t="s">
        <v>2530</v>
      </c>
      <c r="AH513" s="81" t="b">
        <v>0</v>
      </c>
      <c r="AI513" s="81" t="s">
        <v>2546</v>
      </c>
      <c r="AJ513" s="81"/>
      <c r="AK513" s="89" t="s">
        <v>2530</v>
      </c>
      <c r="AL513" s="81" t="b">
        <v>0</v>
      </c>
      <c r="AM513" s="81">
        <v>231</v>
      </c>
      <c r="AN513" s="89" t="s">
        <v>2443</v>
      </c>
      <c r="AO513" s="81" t="s">
        <v>2559</v>
      </c>
      <c r="AP513" s="81" t="b">
        <v>0</v>
      </c>
      <c r="AQ513" s="89" t="s">
        <v>2443</v>
      </c>
      <c r="AR513" s="81" t="s">
        <v>178</v>
      </c>
      <c r="AS513" s="81">
        <v>0</v>
      </c>
      <c r="AT513" s="81">
        <v>0</v>
      </c>
      <c r="AU513" s="81"/>
      <c r="AV513" s="81"/>
      <c r="AW513" s="81"/>
      <c r="AX513" s="81"/>
      <c r="AY513" s="81"/>
      <c r="AZ513" s="81"/>
      <c r="BA513" s="81"/>
      <c r="BB513" s="81"/>
      <c r="BC513" s="80" t="str">
        <f>REPLACE(INDEX(GroupVertices[Group],MATCH(Edges[[#This Row],[Vertex 1]],GroupVertices[Vertex],0)),1,1,"")</f>
        <v>5</v>
      </c>
      <c r="BD513" s="80" t="str">
        <f>REPLACE(INDEX(GroupVertices[Group],MATCH(Edges[[#This Row],[Vertex 2]],GroupVertices[Vertex],0)),1,1,"")</f>
        <v>5</v>
      </c>
    </row>
    <row r="514" spans="1:56" ht="15">
      <c r="A514" s="66" t="s">
        <v>455</v>
      </c>
      <c r="B514" s="66" t="s">
        <v>629</v>
      </c>
      <c r="C514" s="67"/>
      <c r="D514" s="68"/>
      <c r="E514" s="69"/>
      <c r="F514" s="70"/>
      <c r="G514" s="67"/>
      <c r="H514" s="71"/>
      <c r="I514" s="72"/>
      <c r="J514" s="72"/>
      <c r="K514" s="34" t="s">
        <v>65</v>
      </c>
      <c r="L514" s="79">
        <v>514</v>
      </c>
      <c r="M514" s="79"/>
      <c r="N514" s="74"/>
      <c r="O514" s="81" t="s">
        <v>670</v>
      </c>
      <c r="P514" s="83">
        <v>43661.77363425926</v>
      </c>
      <c r="Q514" s="81" t="s">
        <v>674</v>
      </c>
      <c r="R514" s="81"/>
      <c r="S514" s="81"/>
      <c r="T514" s="81" t="s">
        <v>820</v>
      </c>
      <c r="U514" s="81"/>
      <c r="V514" s="85" t="s">
        <v>1084</v>
      </c>
      <c r="W514" s="83">
        <v>43661.77363425926</v>
      </c>
      <c r="X514" s="87">
        <v>43661</v>
      </c>
      <c r="Y514" s="89" t="s">
        <v>1403</v>
      </c>
      <c r="Z514" s="85" t="s">
        <v>1841</v>
      </c>
      <c r="AA514" s="81"/>
      <c r="AB514" s="81"/>
      <c r="AC514" s="89" t="s">
        <v>2307</v>
      </c>
      <c r="AD514" s="81"/>
      <c r="AE514" s="81" t="b">
        <v>0</v>
      </c>
      <c r="AF514" s="81">
        <v>0</v>
      </c>
      <c r="AG514" s="89" t="s">
        <v>2530</v>
      </c>
      <c r="AH514" s="81" t="b">
        <v>0</v>
      </c>
      <c r="AI514" s="81" t="s">
        <v>2546</v>
      </c>
      <c r="AJ514" s="81"/>
      <c r="AK514" s="89" t="s">
        <v>2530</v>
      </c>
      <c r="AL514" s="81" t="b">
        <v>0</v>
      </c>
      <c r="AM514" s="81">
        <v>231</v>
      </c>
      <c r="AN514" s="89" t="s">
        <v>2443</v>
      </c>
      <c r="AO514" s="81" t="s">
        <v>2559</v>
      </c>
      <c r="AP514" s="81" t="b">
        <v>0</v>
      </c>
      <c r="AQ514" s="89" t="s">
        <v>2443</v>
      </c>
      <c r="AR514" s="81" t="s">
        <v>178</v>
      </c>
      <c r="AS514" s="81">
        <v>0</v>
      </c>
      <c r="AT514" s="81">
        <v>0</v>
      </c>
      <c r="AU514" s="81"/>
      <c r="AV514" s="81"/>
      <c r="AW514" s="81"/>
      <c r="AX514" s="81"/>
      <c r="AY514" s="81"/>
      <c r="AZ514" s="81"/>
      <c r="BA514" s="81"/>
      <c r="BB514" s="81"/>
      <c r="BC514" s="80" t="str">
        <f>REPLACE(INDEX(GroupVertices[Group],MATCH(Edges[[#This Row],[Vertex 1]],GroupVertices[Vertex],0)),1,1,"")</f>
        <v>5</v>
      </c>
      <c r="BD514" s="80" t="str">
        <f>REPLACE(INDEX(GroupVertices[Group],MATCH(Edges[[#This Row],[Vertex 2]],GroupVertices[Vertex],0)),1,1,"")</f>
        <v>5</v>
      </c>
    </row>
    <row r="515" spans="1:56" ht="15">
      <c r="A515" s="66" t="s">
        <v>456</v>
      </c>
      <c r="B515" s="66" t="s">
        <v>456</v>
      </c>
      <c r="C515" s="67"/>
      <c r="D515" s="68"/>
      <c r="E515" s="69"/>
      <c r="F515" s="70"/>
      <c r="G515" s="67"/>
      <c r="H515" s="71"/>
      <c r="I515" s="72"/>
      <c r="J515" s="72"/>
      <c r="K515" s="34" t="s">
        <v>65</v>
      </c>
      <c r="L515" s="79">
        <v>515</v>
      </c>
      <c r="M515" s="79"/>
      <c r="N515" s="74"/>
      <c r="O515" s="81" t="s">
        <v>178</v>
      </c>
      <c r="P515" s="83">
        <v>43661.7737037037</v>
      </c>
      <c r="Q515" s="81" t="s">
        <v>749</v>
      </c>
      <c r="R515" s="85" t="s">
        <v>805</v>
      </c>
      <c r="S515" s="81" t="s">
        <v>818</v>
      </c>
      <c r="T515" s="81" t="s">
        <v>847</v>
      </c>
      <c r="U515" s="81"/>
      <c r="V515" s="85" t="s">
        <v>1085</v>
      </c>
      <c r="W515" s="83">
        <v>43661.7737037037</v>
      </c>
      <c r="X515" s="87">
        <v>43661</v>
      </c>
      <c r="Y515" s="89" t="s">
        <v>1404</v>
      </c>
      <c r="Z515" s="85" t="s">
        <v>1842</v>
      </c>
      <c r="AA515" s="81"/>
      <c r="AB515" s="81"/>
      <c r="AC515" s="89" t="s">
        <v>2308</v>
      </c>
      <c r="AD515" s="81"/>
      <c r="AE515" s="81" t="b">
        <v>0</v>
      </c>
      <c r="AF515" s="81">
        <v>0</v>
      </c>
      <c r="AG515" s="89" t="s">
        <v>2530</v>
      </c>
      <c r="AH515" s="81" t="b">
        <v>0</v>
      </c>
      <c r="AI515" s="81" t="s">
        <v>2546</v>
      </c>
      <c r="AJ515" s="81"/>
      <c r="AK515" s="89" t="s">
        <v>2530</v>
      </c>
      <c r="AL515" s="81" t="b">
        <v>0</v>
      </c>
      <c r="AM515" s="81">
        <v>0</v>
      </c>
      <c r="AN515" s="89" t="s">
        <v>2530</v>
      </c>
      <c r="AO515" s="81" t="s">
        <v>2570</v>
      </c>
      <c r="AP515" s="81" t="b">
        <v>0</v>
      </c>
      <c r="AQ515" s="89" t="s">
        <v>2308</v>
      </c>
      <c r="AR515" s="81" t="s">
        <v>178</v>
      </c>
      <c r="AS515" s="81">
        <v>0</v>
      </c>
      <c r="AT515" s="81">
        <v>0</v>
      </c>
      <c r="AU515" s="81"/>
      <c r="AV515" s="81"/>
      <c r="AW515" s="81"/>
      <c r="AX515" s="81"/>
      <c r="AY515" s="81"/>
      <c r="AZ515" s="81"/>
      <c r="BA515" s="81"/>
      <c r="BB515" s="81"/>
      <c r="BC515" s="80" t="str">
        <f>REPLACE(INDEX(GroupVertices[Group],MATCH(Edges[[#This Row],[Vertex 1]],GroupVertices[Vertex],0)),1,1,"")</f>
        <v>6</v>
      </c>
      <c r="BD515" s="80" t="str">
        <f>REPLACE(INDEX(GroupVertices[Group],MATCH(Edges[[#This Row],[Vertex 2]],GroupVertices[Vertex],0)),1,1,"")</f>
        <v>6</v>
      </c>
    </row>
    <row r="516" spans="1:56" ht="15">
      <c r="A516" s="66" t="s">
        <v>457</v>
      </c>
      <c r="B516" s="66" t="s">
        <v>596</v>
      </c>
      <c r="C516" s="67"/>
      <c r="D516" s="68"/>
      <c r="E516" s="69"/>
      <c r="F516" s="70"/>
      <c r="G516" s="67"/>
      <c r="H516" s="71"/>
      <c r="I516" s="72"/>
      <c r="J516" s="72"/>
      <c r="K516" s="34" t="s">
        <v>65</v>
      </c>
      <c r="L516" s="79">
        <v>516</v>
      </c>
      <c r="M516" s="79"/>
      <c r="N516" s="74"/>
      <c r="O516" s="81" t="s">
        <v>669</v>
      </c>
      <c r="P516" s="83">
        <v>43661.77371527778</v>
      </c>
      <c r="Q516" s="81" t="s">
        <v>747</v>
      </c>
      <c r="R516" s="81"/>
      <c r="S516" s="81"/>
      <c r="T516" s="81" t="s">
        <v>820</v>
      </c>
      <c r="U516" s="85" t="s">
        <v>888</v>
      </c>
      <c r="V516" s="85" t="s">
        <v>888</v>
      </c>
      <c r="W516" s="83">
        <v>43661.77371527778</v>
      </c>
      <c r="X516" s="87">
        <v>43661</v>
      </c>
      <c r="Y516" s="89" t="s">
        <v>1405</v>
      </c>
      <c r="Z516" s="85" t="s">
        <v>1843</v>
      </c>
      <c r="AA516" s="81"/>
      <c r="AB516" s="81"/>
      <c r="AC516" s="89" t="s">
        <v>2309</v>
      </c>
      <c r="AD516" s="81"/>
      <c r="AE516" s="81" t="b">
        <v>0</v>
      </c>
      <c r="AF516" s="81">
        <v>0</v>
      </c>
      <c r="AG516" s="89" t="s">
        <v>2530</v>
      </c>
      <c r="AH516" s="81" t="b">
        <v>0</v>
      </c>
      <c r="AI516" s="81" t="s">
        <v>2549</v>
      </c>
      <c r="AJ516" s="81"/>
      <c r="AK516" s="89" t="s">
        <v>2530</v>
      </c>
      <c r="AL516" s="81" t="b">
        <v>0</v>
      </c>
      <c r="AM516" s="81">
        <v>28</v>
      </c>
      <c r="AN516" s="89" t="s">
        <v>2482</v>
      </c>
      <c r="AO516" s="81" t="s">
        <v>2560</v>
      </c>
      <c r="AP516" s="81" t="b">
        <v>0</v>
      </c>
      <c r="AQ516" s="89" t="s">
        <v>2482</v>
      </c>
      <c r="AR516" s="81" t="s">
        <v>178</v>
      </c>
      <c r="AS516" s="81">
        <v>0</v>
      </c>
      <c r="AT516" s="81">
        <v>0</v>
      </c>
      <c r="AU516" s="81"/>
      <c r="AV516" s="81"/>
      <c r="AW516" s="81"/>
      <c r="AX516" s="81"/>
      <c r="AY516" s="81"/>
      <c r="AZ516" s="81"/>
      <c r="BA516" s="81"/>
      <c r="BB516" s="81"/>
      <c r="BC516" s="80" t="str">
        <f>REPLACE(INDEX(GroupVertices[Group],MATCH(Edges[[#This Row],[Vertex 1]],GroupVertices[Vertex],0)),1,1,"")</f>
        <v>4</v>
      </c>
      <c r="BD516" s="80" t="str">
        <f>REPLACE(INDEX(GroupVertices[Group],MATCH(Edges[[#This Row],[Vertex 2]],GroupVertices[Vertex],0)),1,1,"")</f>
        <v>4</v>
      </c>
    </row>
    <row r="517" spans="1:56" ht="15">
      <c r="A517" s="66" t="s">
        <v>457</v>
      </c>
      <c r="B517" s="66" t="s">
        <v>654</v>
      </c>
      <c r="C517" s="67"/>
      <c r="D517" s="68"/>
      <c r="E517" s="69"/>
      <c r="F517" s="70"/>
      <c r="G517" s="67"/>
      <c r="H517" s="71"/>
      <c r="I517" s="72"/>
      <c r="J517" s="72"/>
      <c r="K517" s="34" t="s">
        <v>65</v>
      </c>
      <c r="L517" s="79">
        <v>517</v>
      </c>
      <c r="M517" s="79"/>
      <c r="N517" s="74"/>
      <c r="O517" s="81" t="s">
        <v>670</v>
      </c>
      <c r="P517" s="83">
        <v>43661.77371527778</v>
      </c>
      <c r="Q517" s="81" t="s">
        <v>747</v>
      </c>
      <c r="R517" s="81"/>
      <c r="S517" s="81"/>
      <c r="T517" s="81" t="s">
        <v>820</v>
      </c>
      <c r="U517" s="85" t="s">
        <v>888</v>
      </c>
      <c r="V517" s="85" t="s">
        <v>888</v>
      </c>
      <c r="W517" s="83">
        <v>43661.77371527778</v>
      </c>
      <c r="X517" s="87">
        <v>43661</v>
      </c>
      <c r="Y517" s="89" t="s">
        <v>1405</v>
      </c>
      <c r="Z517" s="85" t="s">
        <v>1843</v>
      </c>
      <c r="AA517" s="81"/>
      <c r="AB517" s="81"/>
      <c r="AC517" s="89" t="s">
        <v>2309</v>
      </c>
      <c r="AD517" s="81"/>
      <c r="AE517" s="81" t="b">
        <v>0</v>
      </c>
      <c r="AF517" s="81">
        <v>0</v>
      </c>
      <c r="AG517" s="89" t="s">
        <v>2530</v>
      </c>
      <c r="AH517" s="81" t="b">
        <v>0</v>
      </c>
      <c r="AI517" s="81" t="s">
        <v>2549</v>
      </c>
      <c r="AJ517" s="81"/>
      <c r="AK517" s="89" t="s">
        <v>2530</v>
      </c>
      <c r="AL517" s="81" t="b">
        <v>0</v>
      </c>
      <c r="AM517" s="81">
        <v>28</v>
      </c>
      <c r="AN517" s="89" t="s">
        <v>2482</v>
      </c>
      <c r="AO517" s="81" t="s">
        <v>2560</v>
      </c>
      <c r="AP517" s="81" t="b">
        <v>0</v>
      </c>
      <c r="AQ517" s="89" t="s">
        <v>2482</v>
      </c>
      <c r="AR517" s="81" t="s">
        <v>178</v>
      </c>
      <c r="AS517" s="81">
        <v>0</v>
      </c>
      <c r="AT517" s="81">
        <v>0</v>
      </c>
      <c r="AU517" s="81"/>
      <c r="AV517" s="81"/>
      <c r="AW517" s="81"/>
      <c r="AX517" s="81"/>
      <c r="AY517" s="81"/>
      <c r="AZ517" s="81"/>
      <c r="BA517" s="81"/>
      <c r="BB517" s="81"/>
      <c r="BC517" s="80" t="str">
        <f>REPLACE(INDEX(GroupVertices[Group],MATCH(Edges[[#This Row],[Vertex 1]],GroupVertices[Vertex],0)),1,1,"")</f>
        <v>4</v>
      </c>
      <c r="BD517" s="80" t="str">
        <f>REPLACE(INDEX(GroupVertices[Group],MATCH(Edges[[#This Row],[Vertex 2]],GroupVertices[Vertex],0)),1,1,"")</f>
        <v>4</v>
      </c>
    </row>
    <row r="518" spans="1:56" ht="15">
      <c r="A518" s="66" t="s">
        <v>458</v>
      </c>
      <c r="B518" s="66" t="s">
        <v>596</v>
      </c>
      <c r="C518" s="67"/>
      <c r="D518" s="68"/>
      <c r="E518" s="69"/>
      <c r="F518" s="70"/>
      <c r="G518" s="67"/>
      <c r="H518" s="71"/>
      <c r="I518" s="72"/>
      <c r="J518" s="72"/>
      <c r="K518" s="34" t="s">
        <v>65</v>
      </c>
      <c r="L518" s="79">
        <v>518</v>
      </c>
      <c r="M518" s="79"/>
      <c r="N518" s="74"/>
      <c r="O518" s="81" t="s">
        <v>669</v>
      </c>
      <c r="P518" s="83">
        <v>43661.77376157408</v>
      </c>
      <c r="Q518" s="81" t="s">
        <v>747</v>
      </c>
      <c r="R518" s="81"/>
      <c r="S518" s="81"/>
      <c r="T518" s="81" t="s">
        <v>820</v>
      </c>
      <c r="U518" s="85" t="s">
        <v>888</v>
      </c>
      <c r="V518" s="85" t="s">
        <v>888</v>
      </c>
      <c r="W518" s="83">
        <v>43661.77376157408</v>
      </c>
      <c r="X518" s="87">
        <v>43661</v>
      </c>
      <c r="Y518" s="89" t="s">
        <v>1406</v>
      </c>
      <c r="Z518" s="85" t="s">
        <v>1844</v>
      </c>
      <c r="AA518" s="81"/>
      <c r="AB518" s="81"/>
      <c r="AC518" s="89" t="s">
        <v>2310</v>
      </c>
      <c r="AD518" s="81"/>
      <c r="AE518" s="81" t="b">
        <v>0</v>
      </c>
      <c r="AF518" s="81">
        <v>0</v>
      </c>
      <c r="AG518" s="89" t="s">
        <v>2530</v>
      </c>
      <c r="AH518" s="81" t="b">
        <v>0</v>
      </c>
      <c r="AI518" s="81" t="s">
        <v>2549</v>
      </c>
      <c r="AJ518" s="81"/>
      <c r="AK518" s="89" t="s">
        <v>2530</v>
      </c>
      <c r="AL518" s="81" t="b">
        <v>0</v>
      </c>
      <c r="AM518" s="81">
        <v>27</v>
      </c>
      <c r="AN518" s="89" t="s">
        <v>2482</v>
      </c>
      <c r="AO518" s="81" t="s">
        <v>2560</v>
      </c>
      <c r="AP518" s="81" t="b">
        <v>0</v>
      </c>
      <c r="AQ518" s="89" t="s">
        <v>2482</v>
      </c>
      <c r="AR518" s="81" t="s">
        <v>178</v>
      </c>
      <c r="AS518" s="81">
        <v>0</v>
      </c>
      <c r="AT518" s="81">
        <v>0</v>
      </c>
      <c r="AU518" s="81"/>
      <c r="AV518" s="81"/>
      <c r="AW518" s="81"/>
      <c r="AX518" s="81"/>
      <c r="AY518" s="81"/>
      <c r="AZ518" s="81"/>
      <c r="BA518" s="81"/>
      <c r="BB518" s="81"/>
      <c r="BC518" s="80" t="str">
        <f>REPLACE(INDEX(GroupVertices[Group],MATCH(Edges[[#This Row],[Vertex 1]],GroupVertices[Vertex],0)),1,1,"")</f>
        <v>4</v>
      </c>
      <c r="BD518" s="80" t="str">
        <f>REPLACE(INDEX(GroupVertices[Group],MATCH(Edges[[#This Row],[Vertex 2]],GroupVertices[Vertex],0)),1,1,"")</f>
        <v>4</v>
      </c>
    </row>
    <row r="519" spans="1:56" ht="15">
      <c r="A519" s="66" t="s">
        <v>458</v>
      </c>
      <c r="B519" s="66" t="s">
        <v>654</v>
      </c>
      <c r="C519" s="67"/>
      <c r="D519" s="68"/>
      <c r="E519" s="69"/>
      <c r="F519" s="70"/>
      <c r="G519" s="67"/>
      <c r="H519" s="71"/>
      <c r="I519" s="72"/>
      <c r="J519" s="72"/>
      <c r="K519" s="34" t="s">
        <v>65</v>
      </c>
      <c r="L519" s="79">
        <v>519</v>
      </c>
      <c r="M519" s="79"/>
      <c r="N519" s="74"/>
      <c r="O519" s="81" t="s">
        <v>670</v>
      </c>
      <c r="P519" s="83">
        <v>43661.77376157408</v>
      </c>
      <c r="Q519" s="81" t="s">
        <v>747</v>
      </c>
      <c r="R519" s="81"/>
      <c r="S519" s="81"/>
      <c r="T519" s="81" t="s">
        <v>820</v>
      </c>
      <c r="U519" s="85" t="s">
        <v>888</v>
      </c>
      <c r="V519" s="85" t="s">
        <v>888</v>
      </c>
      <c r="W519" s="83">
        <v>43661.77376157408</v>
      </c>
      <c r="X519" s="87">
        <v>43661</v>
      </c>
      <c r="Y519" s="89" t="s">
        <v>1406</v>
      </c>
      <c r="Z519" s="85" t="s">
        <v>1844</v>
      </c>
      <c r="AA519" s="81"/>
      <c r="AB519" s="81"/>
      <c r="AC519" s="89" t="s">
        <v>2310</v>
      </c>
      <c r="AD519" s="81"/>
      <c r="AE519" s="81" t="b">
        <v>0</v>
      </c>
      <c r="AF519" s="81">
        <v>0</v>
      </c>
      <c r="AG519" s="89" t="s">
        <v>2530</v>
      </c>
      <c r="AH519" s="81" t="b">
        <v>0</v>
      </c>
      <c r="AI519" s="81" t="s">
        <v>2549</v>
      </c>
      <c r="AJ519" s="81"/>
      <c r="AK519" s="89" t="s">
        <v>2530</v>
      </c>
      <c r="AL519" s="81" t="b">
        <v>0</v>
      </c>
      <c r="AM519" s="81">
        <v>27</v>
      </c>
      <c r="AN519" s="89" t="s">
        <v>2482</v>
      </c>
      <c r="AO519" s="81" t="s">
        <v>2560</v>
      </c>
      <c r="AP519" s="81" t="b">
        <v>0</v>
      </c>
      <c r="AQ519" s="89" t="s">
        <v>2482</v>
      </c>
      <c r="AR519" s="81" t="s">
        <v>178</v>
      </c>
      <c r="AS519" s="81">
        <v>0</v>
      </c>
      <c r="AT519" s="81">
        <v>0</v>
      </c>
      <c r="AU519" s="81"/>
      <c r="AV519" s="81"/>
      <c r="AW519" s="81"/>
      <c r="AX519" s="81"/>
      <c r="AY519" s="81"/>
      <c r="AZ519" s="81"/>
      <c r="BA519" s="81"/>
      <c r="BB519" s="81"/>
      <c r="BC519" s="80" t="str">
        <f>REPLACE(INDEX(GroupVertices[Group],MATCH(Edges[[#This Row],[Vertex 1]],GroupVertices[Vertex],0)),1,1,"")</f>
        <v>4</v>
      </c>
      <c r="BD519" s="80" t="str">
        <f>REPLACE(INDEX(GroupVertices[Group],MATCH(Edges[[#This Row],[Vertex 2]],GroupVertices[Vertex],0)),1,1,"")</f>
        <v>4</v>
      </c>
    </row>
    <row r="520" spans="1:56" ht="15">
      <c r="A520" s="66" t="s">
        <v>459</v>
      </c>
      <c r="B520" s="66" t="s">
        <v>596</v>
      </c>
      <c r="C520" s="67"/>
      <c r="D520" s="68"/>
      <c r="E520" s="69"/>
      <c r="F520" s="70"/>
      <c r="G520" s="67"/>
      <c r="H520" s="71"/>
      <c r="I520" s="72"/>
      <c r="J520" s="72"/>
      <c r="K520" s="34" t="s">
        <v>65</v>
      </c>
      <c r="L520" s="79">
        <v>520</v>
      </c>
      <c r="M520" s="79"/>
      <c r="N520" s="74"/>
      <c r="O520" s="81" t="s">
        <v>669</v>
      </c>
      <c r="P520" s="83">
        <v>43661.77378472222</v>
      </c>
      <c r="Q520" s="81" t="s">
        <v>747</v>
      </c>
      <c r="R520" s="81"/>
      <c r="S520" s="81"/>
      <c r="T520" s="81" t="s">
        <v>820</v>
      </c>
      <c r="U520" s="85" t="s">
        <v>888</v>
      </c>
      <c r="V520" s="85" t="s">
        <v>888</v>
      </c>
      <c r="W520" s="83">
        <v>43661.77378472222</v>
      </c>
      <c r="X520" s="87">
        <v>43661</v>
      </c>
      <c r="Y520" s="89" t="s">
        <v>1407</v>
      </c>
      <c r="Z520" s="85" t="s">
        <v>1845</v>
      </c>
      <c r="AA520" s="81"/>
      <c r="AB520" s="81"/>
      <c r="AC520" s="89" t="s">
        <v>2311</v>
      </c>
      <c r="AD520" s="81"/>
      <c r="AE520" s="81" t="b">
        <v>0</v>
      </c>
      <c r="AF520" s="81">
        <v>0</v>
      </c>
      <c r="AG520" s="89" t="s">
        <v>2530</v>
      </c>
      <c r="AH520" s="81" t="b">
        <v>0</v>
      </c>
      <c r="AI520" s="81" t="s">
        <v>2549</v>
      </c>
      <c r="AJ520" s="81"/>
      <c r="AK520" s="89" t="s">
        <v>2530</v>
      </c>
      <c r="AL520" s="81" t="b">
        <v>0</v>
      </c>
      <c r="AM520" s="81">
        <v>28</v>
      </c>
      <c r="AN520" s="89" t="s">
        <v>2482</v>
      </c>
      <c r="AO520" s="81" t="s">
        <v>2559</v>
      </c>
      <c r="AP520" s="81" t="b">
        <v>0</v>
      </c>
      <c r="AQ520" s="89" t="s">
        <v>2482</v>
      </c>
      <c r="AR520" s="81" t="s">
        <v>178</v>
      </c>
      <c r="AS520" s="81">
        <v>0</v>
      </c>
      <c r="AT520" s="81">
        <v>0</v>
      </c>
      <c r="AU520" s="81"/>
      <c r="AV520" s="81"/>
      <c r="AW520" s="81"/>
      <c r="AX520" s="81"/>
      <c r="AY520" s="81"/>
      <c r="AZ520" s="81"/>
      <c r="BA520" s="81"/>
      <c r="BB520" s="81"/>
      <c r="BC520" s="80" t="str">
        <f>REPLACE(INDEX(GroupVertices[Group],MATCH(Edges[[#This Row],[Vertex 1]],GroupVertices[Vertex],0)),1,1,"")</f>
        <v>4</v>
      </c>
      <c r="BD520" s="80" t="str">
        <f>REPLACE(INDEX(GroupVertices[Group],MATCH(Edges[[#This Row],[Vertex 2]],GroupVertices[Vertex],0)),1,1,"")</f>
        <v>4</v>
      </c>
    </row>
    <row r="521" spans="1:56" ht="15">
      <c r="A521" s="66" t="s">
        <v>459</v>
      </c>
      <c r="B521" s="66" t="s">
        <v>654</v>
      </c>
      <c r="C521" s="67"/>
      <c r="D521" s="68"/>
      <c r="E521" s="69"/>
      <c r="F521" s="70"/>
      <c r="G521" s="67"/>
      <c r="H521" s="71"/>
      <c r="I521" s="72"/>
      <c r="J521" s="72"/>
      <c r="K521" s="34" t="s">
        <v>65</v>
      </c>
      <c r="L521" s="79">
        <v>521</v>
      </c>
      <c r="M521" s="79"/>
      <c r="N521" s="74"/>
      <c r="O521" s="81" t="s">
        <v>670</v>
      </c>
      <c r="P521" s="83">
        <v>43661.77378472222</v>
      </c>
      <c r="Q521" s="81" t="s">
        <v>747</v>
      </c>
      <c r="R521" s="81"/>
      <c r="S521" s="81"/>
      <c r="T521" s="81" t="s">
        <v>820</v>
      </c>
      <c r="U521" s="85" t="s">
        <v>888</v>
      </c>
      <c r="V521" s="85" t="s">
        <v>888</v>
      </c>
      <c r="W521" s="83">
        <v>43661.77378472222</v>
      </c>
      <c r="X521" s="87">
        <v>43661</v>
      </c>
      <c r="Y521" s="89" t="s">
        <v>1407</v>
      </c>
      <c r="Z521" s="85" t="s">
        <v>1845</v>
      </c>
      <c r="AA521" s="81"/>
      <c r="AB521" s="81"/>
      <c r="AC521" s="89" t="s">
        <v>2311</v>
      </c>
      <c r="AD521" s="81"/>
      <c r="AE521" s="81" t="b">
        <v>0</v>
      </c>
      <c r="AF521" s="81">
        <v>0</v>
      </c>
      <c r="AG521" s="89" t="s">
        <v>2530</v>
      </c>
      <c r="AH521" s="81" t="b">
        <v>0</v>
      </c>
      <c r="AI521" s="81" t="s">
        <v>2549</v>
      </c>
      <c r="AJ521" s="81"/>
      <c r="AK521" s="89" t="s">
        <v>2530</v>
      </c>
      <c r="AL521" s="81" t="b">
        <v>0</v>
      </c>
      <c r="AM521" s="81">
        <v>28</v>
      </c>
      <c r="AN521" s="89" t="s">
        <v>2482</v>
      </c>
      <c r="AO521" s="81" t="s">
        <v>2559</v>
      </c>
      <c r="AP521" s="81" t="b">
        <v>0</v>
      </c>
      <c r="AQ521" s="89" t="s">
        <v>2482</v>
      </c>
      <c r="AR521" s="81" t="s">
        <v>178</v>
      </c>
      <c r="AS521" s="81">
        <v>0</v>
      </c>
      <c r="AT521" s="81">
        <v>0</v>
      </c>
      <c r="AU521" s="81"/>
      <c r="AV521" s="81"/>
      <c r="AW521" s="81"/>
      <c r="AX521" s="81"/>
      <c r="AY521" s="81"/>
      <c r="AZ521" s="81"/>
      <c r="BA521" s="81"/>
      <c r="BB521" s="81"/>
      <c r="BC521" s="80" t="str">
        <f>REPLACE(INDEX(GroupVertices[Group],MATCH(Edges[[#This Row],[Vertex 1]],GroupVertices[Vertex],0)),1,1,"")</f>
        <v>4</v>
      </c>
      <c r="BD521" s="80" t="str">
        <f>REPLACE(INDEX(GroupVertices[Group],MATCH(Edges[[#This Row],[Vertex 2]],GroupVertices[Vertex],0)),1,1,"")</f>
        <v>4</v>
      </c>
    </row>
    <row r="522" spans="1:56" ht="15">
      <c r="A522" s="66" t="s">
        <v>460</v>
      </c>
      <c r="B522" s="66" t="s">
        <v>596</v>
      </c>
      <c r="C522" s="67"/>
      <c r="D522" s="68"/>
      <c r="E522" s="69"/>
      <c r="F522" s="70"/>
      <c r="G522" s="67"/>
      <c r="H522" s="71"/>
      <c r="I522" s="72"/>
      <c r="J522" s="72"/>
      <c r="K522" s="34" t="s">
        <v>65</v>
      </c>
      <c r="L522" s="79">
        <v>522</v>
      </c>
      <c r="M522" s="79"/>
      <c r="N522" s="74"/>
      <c r="O522" s="81" t="s">
        <v>669</v>
      </c>
      <c r="P522" s="83">
        <v>43661.773831018516</v>
      </c>
      <c r="Q522" s="81" t="s">
        <v>747</v>
      </c>
      <c r="R522" s="81"/>
      <c r="S522" s="81"/>
      <c r="T522" s="81" t="s">
        <v>820</v>
      </c>
      <c r="U522" s="85" t="s">
        <v>888</v>
      </c>
      <c r="V522" s="85" t="s">
        <v>888</v>
      </c>
      <c r="W522" s="83">
        <v>43661.773831018516</v>
      </c>
      <c r="X522" s="87">
        <v>43661</v>
      </c>
      <c r="Y522" s="89" t="s">
        <v>1408</v>
      </c>
      <c r="Z522" s="85" t="s">
        <v>1846</v>
      </c>
      <c r="AA522" s="81"/>
      <c r="AB522" s="81"/>
      <c r="AC522" s="89" t="s">
        <v>2312</v>
      </c>
      <c r="AD522" s="81"/>
      <c r="AE522" s="81" t="b">
        <v>0</v>
      </c>
      <c r="AF522" s="81">
        <v>0</v>
      </c>
      <c r="AG522" s="89" t="s">
        <v>2530</v>
      </c>
      <c r="AH522" s="81" t="b">
        <v>0</v>
      </c>
      <c r="AI522" s="81" t="s">
        <v>2549</v>
      </c>
      <c r="AJ522" s="81"/>
      <c r="AK522" s="89" t="s">
        <v>2530</v>
      </c>
      <c r="AL522" s="81" t="b">
        <v>0</v>
      </c>
      <c r="AM522" s="81">
        <v>27</v>
      </c>
      <c r="AN522" s="89" t="s">
        <v>2482</v>
      </c>
      <c r="AO522" s="81" t="s">
        <v>2559</v>
      </c>
      <c r="AP522" s="81" t="b">
        <v>0</v>
      </c>
      <c r="AQ522" s="89" t="s">
        <v>2482</v>
      </c>
      <c r="AR522" s="81" t="s">
        <v>178</v>
      </c>
      <c r="AS522" s="81">
        <v>0</v>
      </c>
      <c r="AT522" s="81">
        <v>0</v>
      </c>
      <c r="AU522" s="81"/>
      <c r="AV522" s="81"/>
      <c r="AW522" s="81"/>
      <c r="AX522" s="81"/>
      <c r="AY522" s="81"/>
      <c r="AZ522" s="81"/>
      <c r="BA522" s="81"/>
      <c r="BB522" s="81"/>
      <c r="BC522" s="80" t="str">
        <f>REPLACE(INDEX(GroupVertices[Group],MATCH(Edges[[#This Row],[Vertex 1]],GroupVertices[Vertex],0)),1,1,"")</f>
        <v>4</v>
      </c>
      <c r="BD522" s="80" t="str">
        <f>REPLACE(INDEX(GroupVertices[Group],MATCH(Edges[[#This Row],[Vertex 2]],GroupVertices[Vertex],0)),1,1,"")</f>
        <v>4</v>
      </c>
    </row>
    <row r="523" spans="1:56" ht="15">
      <c r="A523" s="66" t="s">
        <v>460</v>
      </c>
      <c r="B523" s="66" t="s">
        <v>654</v>
      </c>
      <c r="C523" s="67"/>
      <c r="D523" s="68"/>
      <c r="E523" s="69"/>
      <c r="F523" s="70"/>
      <c r="G523" s="67"/>
      <c r="H523" s="71"/>
      <c r="I523" s="72"/>
      <c r="J523" s="72"/>
      <c r="K523" s="34" t="s">
        <v>65</v>
      </c>
      <c r="L523" s="79">
        <v>523</v>
      </c>
      <c r="M523" s="79"/>
      <c r="N523" s="74"/>
      <c r="O523" s="81" t="s">
        <v>670</v>
      </c>
      <c r="P523" s="83">
        <v>43661.773831018516</v>
      </c>
      <c r="Q523" s="81" t="s">
        <v>747</v>
      </c>
      <c r="R523" s="81"/>
      <c r="S523" s="81"/>
      <c r="T523" s="81" t="s">
        <v>820</v>
      </c>
      <c r="U523" s="85" t="s">
        <v>888</v>
      </c>
      <c r="V523" s="85" t="s">
        <v>888</v>
      </c>
      <c r="W523" s="83">
        <v>43661.773831018516</v>
      </c>
      <c r="X523" s="87">
        <v>43661</v>
      </c>
      <c r="Y523" s="89" t="s">
        <v>1408</v>
      </c>
      <c r="Z523" s="85" t="s">
        <v>1846</v>
      </c>
      <c r="AA523" s="81"/>
      <c r="AB523" s="81"/>
      <c r="AC523" s="89" t="s">
        <v>2312</v>
      </c>
      <c r="AD523" s="81"/>
      <c r="AE523" s="81" t="b">
        <v>0</v>
      </c>
      <c r="AF523" s="81">
        <v>0</v>
      </c>
      <c r="AG523" s="89" t="s">
        <v>2530</v>
      </c>
      <c r="AH523" s="81" t="b">
        <v>0</v>
      </c>
      <c r="AI523" s="81" t="s">
        <v>2549</v>
      </c>
      <c r="AJ523" s="81"/>
      <c r="AK523" s="89" t="s">
        <v>2530</v>
      </c>
      <c r="AL523" s="81" t="b">
        <v>0</v>
      </c>
      <c r="AM523" s="81">
        <v>27</v>
      </c>
      <c r="AN523" s="89" t="s">
        <v>2482</v>
      </c>
      <c r="AO523" s="81" t="s">
        <v>2559</v>
      </c>
      <c r="AP523" s="81" t="b">
        <v>0</v>
      </c>
      <c r="AQ523" s="89" t="s">
        <v>2482</v>
      </c>
      <c r="AR523" s="81" t="s">
        <v>178</v>
      </c>
      <c r="AS523" s="81">
        <v>0</v>
      </c>
      <c r="AT523" s="81">
        <v>0</v>
      </c>
      <c r="AU523" s="81"/>
      <c r="AV523" s="81"/>
      <c r="AW523" s="81"/>
      <c r="AX523" s="81"/>
      <c r="AY523" s="81"/>
      <c r="AZ523" s="81"/>
      <c r="BA523" s="81"/>
      <c r="BB523" s="81"/>
      <c r="BC523" s="80" t="str">
        <f>REPLACE(INDEX(GroupVertices[Group],MATCH(Edges[[#This Row],[Vertex 1]],GroupVertices[Vertex],0)),1,1,"")</f>
        <v>4</v>
      </c>
      <c r="BD523" s="80" t="str">
        <f>REPLACE(INDEX(GroupVertices[Group],MATCH(Edges[[#This Row],[Vertex 2]],GroupVertices[Vertex],0)),1,1,"")</f>
        <v>4</v>
      </c>
    </row>
    <row r="524" spans="1:56" ht="15">
      <c r="A524" s="66" t="s">
        <v>461</v>
      </c>
      <c r="B524" s="66" t="s">
        <v>594</v>
      </c>
      <c r="C524" s="67"/>
      <c r="D524" s="68"/>
      <c r="E524" s="69"/>
      <c r="F524" s="70"/>
      <c r="G524" s="67"/>
      <c r="H524" s="71"/>
      <c r="I524" s="72"/>
      <c r="J524" s="72"/>
      <c r="K524" s="34" t="s">
        <v>65</v>
      </c>
      <c r="L524" s="79">
        <v>524</v>
      </c>
      <c r="M524" s="79"/>
      <c r="N524" s="74"/>
      <c r="O524" s="81" t="s">
        <v>669</v>
      </c>
      <c r="P524" s="83">
        <v>43661.773888888885</v>
      </c>
      <c r="Q524" s="81" t="s">
        <v>676</v>
      </c>
      <c r="R524" s="81"/>
      <c r="S524" s="81"/>
      <c r="T524" s="81" t="s">
        <v>820</v>
      </c>
      <c r="U524" s="81"/>
      <c r="V524" s="85" t="s">
        <v>1086</v>
      </c>
      <c r="W524" s="83">
        <v>43661.773888888885</v>
      </c>
      <c r="X524" s="87">
        <v>43661</v>
      </c>
      <c r="Y524" s="89" t="s">
        <v>1409</v>
      </c>
      <c r="Z524" s="85" t="s">
        <v>1847</v>
      </c>
      <c r="AA524" s="81"/>
      <c r="AB524" s="81"/>
      <c r="AC524" s="89" t="s">
        <v>2313</v>
      </c>
      <c r="AD524" s="81"/>
      <c r="AE524" s="81" t="b">
        <v>0</v>
      </c>
      <c r="AF524" s="81">
        <v>0</v>
      </c>
      <c r="AG524" s="89" t="s">
        <v>2530</v>
      </c>
      <c r="AH524" s="81" t="b">
        <v>0</v>
      </c>
      <c r="AI524" s="81" t="s">
        <v>2546</v>
      </c>
      <c r="AJ524" s="81"/>
      <c r="AK524" s="89" t="s">
        <v>2530</v>
      </c>
      <c r="AL524" s="81" t="b">
        <v>0</v>
      </c>
      <c r="AM524" s="81">
        <v>2794</v>
      </c>
      <c r="AN524" s="89" t="s">
        <v>2478</v>
      </c>
      <c r="AO524" s="81" t="s">
        <v>2559</v>
      </c>
      <c r="AP524" s="81" t="b">
        <v>0</v>
      </c>
      <c r="AQ524" s="89" t="s">
        <v>2478</v>
      </c>
      <c r="AR524" s="81" t="s">
        <v>178</v>
      </c>
      <c r="AS524" s="81">
        <v>0</v>
      </c>
      <c r="AT524" s="81">
        <v>0</v>
      </c>
      <c r="AU524" s="81"/>
      <c r="AV524" s="81"/>
      <c r="AW524" s="81"/>
      <c r="AX524" s="81"/>
      <c r="AY524" s="81"/>
      <c r="AZ524" s="81"/>
      <c r="BA524" s="81"/>
      <c r="BB524" s="81"/>
      <c r="BC524" s="80" t="str">
        <f>REPLACE(INDEX(GroupVertices[Group],MATCH(Edges[[#This Row],[Vertex 1]],GroupVertices[Vertex],0)),1,1,"")</f>
        <v>8</v>
      </c>
      <c r="BD524" s="80" t="str">
        <f>REPLACE(INDEX(GroupVertices[Group],MATCH(Edges[[#This Row],[Vertex 2]],GroupVertices[Vertex],0)),1,1,"")</f>
        <v>2</v>
      </c>
    </row>
    <row r="525" spans="1:56" ht="15">
      <c r="A525" s="66" t="s">
        <v>461</v>
      </c>
      <c r="B525" s="66" t="s">
        <v>593</v>
      </c>
      <c r="C525" s="67"/>
      <c r="D525" s="68"/>
      <c r="E525" s="69"/>
      <c r="F525" s="70"/>
      <c r="G525" s="67"/>
      <c r="H525" s="71"/>
      <c r="I525" s="72"/>
      <c r="J525" s="72"/>
      <c r="K525" s="34" t="s">
        <v>65</v>
      </c>
      <c r="L525" s="79">
        <v>525</v>
      </c>
      <c r="M525" s="79"/>
      <c r="N525" s="74"/>
      <c r="O525" s="81" t="s">
        <v>670</v>
      </c>
      <c r="P525" s="83">
        <v>43661.773888888885</v>
      </c>
      <c r="Q525" s="81" t="s">
        <v>676</v>
      </c>
      <c r="R525" s="81"/>
      <c r="S525" s="81"/>
      <c r="T525" s="81" t="s">
        <v>820</v>
      </c>
      <c r="U525" s="81"/>
      <c r="V525" s="85" t="s">
        <v>1086</v>
      </c>
      <c r="W525" s="83">
        <v>43661.773888888885</v>
      </c>
      <c r="X525" s="87">
        <v>43661</v>
      </c>
      <c r="Y525" s="89" t="s">
        <v>1409</v>
      </c>
      <c r="Z525" s="85" t="s">
        <v>1847</v>
      </c>
      <c r="AA525" s="81"/>
      <c r="AB525" s="81"/>
      <c r="AC525" s="89" t="s">
        <v>2313</v>
      </c>
      <c r="AD525" s="81"/>
      <c r="AE525" s="81" t="b">
        <v>0</v>
      </c>
      <c r="AF525" s="81">
        <v>0</v>
      </c>
      <c r="AG525" s="89" t="s">
        <v>2530</v>
      </c>
      <c r="AH525" s="81" t="b">
        <v>0</v>
      </c>
      <c r="AI525" s="81" t="s">
        <v>2546</v>
      </c>
      <c r="AJ525" s="81"/>
      <c r="AK525" s="89" t="s">
        <v>2530</v>
      </c>
      <c r="AL525" s="81" t="b">
        <v>0</v>
      </c>
      <c r="AM525" s="81">
        <v>2794</v>
      </c>
      <c r="AN525" s="89" t="s">
        <v>2478</v>
      </c>
      <c r="AO525" s="81" t="s">
        <v>2559</v>
      </c>
      <c r="AP525" s="81" t="b">
        <v>0</v>
      </c>
      <c r="AQ525" s="89" t="s">
        <v>2478</v>
      </c>
      <c r="AR525" s="81" t="s">
        <v>178</v>
      </c>
      <c r="AS525" s="81">
        <v>0</v>
      </c>
      <c r="AT525" s="81">
        <v>0</v>
      </c>
      <c r="AU525" s="81"/>
      <c r="AV525" s="81"/>
      <c r="AW525" s="81"/>
      <c r="AX525" s="81"/>
      <c r="AY525" s="81"/>
      <c r="AZ525" s="81"/>
      <c r="BA525" s="81"/>
      <c r="BB525" s="81"/>
      <c r="BC525" s="80" t="str">
        <f>REPLACE(INDEX(GroupVertices[Group],MATCH(Edges[[#This Row],[Vertex 1]],GroupVertices[Vertex],0)),1,1,"")</f>
        <v>8</v>
      </c>
      <c r="BD525" s="80" t="str">
        <f>REPLACE(INDEX(GroupVertices[Group],MATCH(Edges[[#This Row],[Vertex 2]],GroupVertices[Vertex],0)),1,1,"")</f>
        <v>1</v>
      </c>
    </row>
    <row r="526" spans="1:56" ht="15">
      <c r="A526" s="66" t="s">
        <v>461</v>
      </c>
      <c r="B526" s="66" t="s">
        <v>630</v>
      </c>
      <c r="C526" s="67"/>
      <c r="D526" s="68"/>
      <c r="E526" s="69"/>
      <c r="F526" s="70"/>
      <c r="G526" s="67"/>
      <c r="H526" s="71"/>
      <c r="I526" s="72"/>
      <c r="J526" s="72"/>
      <c r="K526" s="34" t="s">
        <v>65</v>
      </c>
      <c r="L526" s="79">
        <v>526</v>
      </c>
      <c r="M526" s="79"/>
      <c r="N526" s="74"/>
      <c r="O526" s="81" t="s">
        <v>670</v>
      </c>
      <c r="P526" s="83">
        <v>43661.773888888885</v>
      </c>
      <c r="Q526" s="81" t="s">
        <v>676</v>
      </c>
      <c r="R526" s="81"/>
      <c r="S526" s="81"/>
      <c r="T526" s="81" t="s">
        <v>820</v>
      </c>
      <c r="U526" s="81"/>
      <c r="V526" s="85" t="s">
        <v>1086</v>
      </c>
      <c r="W526" s="83">
        <v>43661.773888888885</v>
      </c>
      <c r="X526" s="87">
        <v>43661</v>
      </c>
      <c r="Y526" s="89" t="s">
        <v>1409</v>
      </c>
      <c r="Z526" s="85" t="s">
        <v>1847</v>
      </c>
      <c r="AA526" s="81"/>
      <c r="AB526" s="81"/>
      <c r="AC526" s="89" t="s">
        <v>2313</v>
      </c>
      <c r="AD526" s="81"/>
      <c r="AE526" s="81" t="b">
        <v>0</v>
      </c>
      <c r="AF526" s="81">
        <v>0</v>
      </c>
      <c r="AG526" s="89" t="s">
        <v>2530</v>
      </c>
      <c r="AH526" s="81" t="b">
        <v>0</v>
      </c>
      <c r="AI526" s="81" t="s">
        <v>2546</v>
      </c>
      <c r="AJ526" s="81"/>
      <c r="AK526" s="89" t="s">
        <v>2530</v>
      </c>
      <c r="AL526" s="81" t="b">
        <v>0</v>
      </c>
      <c r="AM526" s="81">
        <v>2794</v>
      </c>
      <c r="AN526" s="89" t="s">
        <v>2478</v>
      </c>
      <c r="AO526" s="81" t="s">
        <v>2559</v>
      </c>
      <c r="AP526" s="81" t="b">
        <v>0</v>
      </c>
      <c r="AQ526" s="89" t="s">
        <v>2478</v>
      </c>
      <c r="AR526" s="81" t="s">
        <v>178</v>
      </c>
      <c r="AS526" s="81">
        <v>0</v>
      </c>
      <c r="AT526" s="81">
        <v>0</v>
      </c>
      <c r="AU526" s="81"/>
      <c r="AV526" s="81"/>
      <c r="AW526" s="81"/>
      <c r="AX526" s="81"/>
      <c r="AY526" s="81"/>
      <c r="AZ526" s="81"/>
      <c r="BA526" s="81"/>
      <c r="BB526" s="81"/>
      <c r="BC526" s="80" t="str">
        <f>REPLACE(INDEX(GroupVertices[Group],MATCH(Edges[[#This Row],[Vertex 1]],GroupVertices[Vertex],0)),1,1,"")</f>
        <v>8</v>
      </c>
      <c r="BD526" s="80" t="str">
        <f>REPLACE(INDEX(GroupVertices[Group],MATCH(Edges[[#This Row],[Vertex 2]],GroupVertices[Vertex],0)),1,1,"")</f>
        <v>8</v>
      </c>
    </row>
    <row r="527" spans="1:56" ht="15">
      <c r="A527" s="66" t="s">
        <v>462</v>
      </c>
      <c r="B527" s="66" t="s">
        <v>596</v>
      </c>
      <c r="C527" s="67"/>
      <c r="D527" s="68"/>
      <c r="E527" s="69"/>
      <c r="F527" s="70"/>
      <c r="G527" s="67"/>
      <c r="H527" s="71"/>
      <c r="I527" s="72"/>
      <c r="J527" s="72"/>
      <c r="K527" s="34" t="s">
        <v>65</v>
      </c>
      <c r="L527" s="79">
        <v>527</v>
      </c>
      <c r="M527" s="79"/>
      <c r="N527" s="74"/>
      <c r="O527" s="81" t="s">
        <v>669</v>
      </c>
      <c r="P527" s="83">
        <v>43661.77392361111</v>
      </c>
      <c r="Q527" s="81" t="s">
        <v>747</v>
      </c>
      <c r="R527" s="81"/>
      <c r="S527" s="81"/>
      <c r="T527" s="81" t="s">
        <v>820</v>
      </c>
      <c r="U527" s="85" t="s">
        <v>888</v>
      </c>
      <c r="V527" s="85" t="s">
        <v>888</v>
      </c>
      <c r="W527" s="83">
        <v>43661.77392361111</v>
      </c>
      <c r="X527" s="87">
        <v>43661</v>
      </c>
      <c r="Y527" s="89" t="s">
        <v>1410</v>
      </c>
      <c r="Z527" s="85" t="s">
        <v>1848</v>
      </c>
      <c r="AA527" s="81"/>
      <c r="AB527" s="81"/>
      <c r="AC527" s="89" t="s">
        <v>2314</v>
      </c>
      <c r="AD527" s="81"/>
      <c r="AE527" s="81" t="b">
        <v>0</v>
      </c>
      <c r="AF527" s="81">
        <v>0</v>
      </c>
      <c r="AG527" s="89" t="s">
        <v>2530</v>
      </c>
      <c r="AH527" s="81" t="b">
        <v>0</v>
      </c>
      <c r="AI527" s="81" t="s">
        <v>2549</v>
      </c>
      <c r="AJ527" s="81"/>
      <c r="AK527" s="89" t="s">
        <v>2530</v>
      </c>
      <c r="AL527" s="81" t="b">
        <v>0</v>
      </c>
      <c r="AM527" s="81">
        <v>27</v>
      </c>
      <c r="AN527" s="89" t="s">
        <v>2482</v>
      </c>
      <c r="AO527" s="81" t="s">
        <v>2560</v>
      </c>
      <c r="AP527" s="81" t="b">
        <v>0</v>
      </c>
      <c r="AQ527" s="89" t="s">
        <v>2482</v>
      </c>
      <c r="AR527" s="81" t="s">
        <v>178</v>
      </c>
      <c r="AS527" s="81">
        <v>0</v>
      </c>
      <c r="AT527" s="81">
        <v>0</v>
      </c>
      <c r="AU527" s="81"/>
      <c r="AV527" s="81"/>
      <c r="AW527" s="81"/>
      <c r="AX527" s="81"/>
      <c r="AY527" s="81"/>
      <c r="AZ527" s="81"/>
      <c r="BA527" s="81"/>
      <c r="BB527" s="81"/>
      <c r="BC527" s="80" t="str">
        <f>REPLACE(INDEX(GroupVertices[Group],MATCH(Edges[[#This Row],[Vertex 1]],GroupVertices[Vertex],0)),1,1,"")</f>
        <v>4</v>
      </c>
      <c r="BD527" s="80" t="str">
        <f>REPLACE(INDEX(GroupVertices[Group],MATCH(Edges[[#This Row],[Vertex 2]],GroupVertices[Vertex],0)),1,1,"")</f>
        <v>4</v>
      </c>
    </row>
    <row r="528" spans="1:56" ht="15">
      <c r="A528" s="66" t="s">
        <v>462</v>
      </c>
      <c r="B528" s="66" t="s">
        <v>654</v>
      </c>
      <c r="C528" s="67"/>
      <c r="D528" s="68"/>
      <c r="E528" s="69"/>
      <c r="F528" s="70"/>
      <c r="G528" s="67"/>
      <c r="H528" s="71"/>
      <c r="I528" s="72"/>
      <c r="J528" s="72"/>
      <c r="K528" s="34" t="s">
        <v>65</v>
      </c>
      <c r="L528" s="79">
        <v>528</v>
      </c>
      <c r="M528" s="79"/>
      <c r="N528" s="74"/>
      <c r="O528" s="81" t="s">
        <v>670</v>
      </c>
      <c r="P528" s="83">
        <v>43661.77392361111</v>
      </c>
      <c r="Q528" s="81" t="s">
        <v>747</v>
      </c>
      <c r="R528" s="81"/>
      <c r="S528" s="81"/>
      <c r="T528" s="81" t="s">
        <v>820</v>
      </c>
      <c r="U528" s="85" t="s">
        <v>888</v>
      </c>
      <c r="V528" s="85" t="s">
        <v>888</v>
      </c>
      <c r="W528" s="83">
        <v>43661.77392361111</v>
      </c>
      <c r="X528" s="87">
        <v>43661</v>
      </c>
      <c r="Y528" s="89" t="s">
        <v>1410</v>
      </c>
      <c r="Z528" s="85" t="s">
        <v>1848</v>
      </c>
      <c r="AA528" s="81"/>
      <c r="AB528" s="81"/>
      <c r="AC528" s="89" t="s">
        <v>2314</v>
      </c>
      <c r="AD528" s="81"/>
      <c r="AE528" s="81" t="b">
        <v>0</v>
      </c>
      <c r="AF528" s="81">
        <v>0</v>
      </c>
      <c r="AG528" s="89" t="s">
        <v>2530</v>
      </c>
      <c r="AH528" s="81" t="b">
        <v>0</v>
      </c>
      <c r="AI528" s="81" t="s">
        <v>2549</v>
      </c>
      <c r="AJ528" s="81"/>
      <c r="AK528" s="89" t="s">
        <v>2530</v>
      </c>
      <c r="AL528" s="81" t="b">
        <v>0</v>
      </c>
      <c r="AM528" s="81">
        <v>27</v>
      </c>
      <c r="AN528" s="89" t="s">
        <v>2482</v>
      </c>
      <c r="AO528" s="81" t="s">
        <v>2560</v>
      </c>
      <c r="AP528" s="81" t="b">
        <v>0</v>
      </c>
      <c r="AQ528" s="89" t="s">
        <v>2482</v>
      </c>
      <c r="AR528" s="81" t="s">
        <v>178</v>
      </c>
      <c r="AS528" s="81">
        <v>0</v>
      </c>
      <c r="AT528" s="81">
        <v>0</v>
      </c>
      <c r="AU528" s="81"/>
      <c r="AV528" s="81"/>
      <c r="AW528" s="81"/>
      <c r="AX528" s="81"/>
      <c r="AY528" s="81"/>
      <c r="AZ528" s="81"/>
      <c r="BA528" s="81"/>
      <c r="BB528" s="81"/>
      <c r="BC528" s="80" t="str">
        <f>REPLACE(INDEX(GroupVertices[Group],MATCH(Edges[[#This Row],[Vertex 1]],GroupVertices[Vertex],0)),1,1,"")</f>
        <v>4</v>
      </c>
      <c r="BD528" s="80" t="str">
        <f>REPLACE(INDEX(GroupVertices[Group],MATCH(Edges[[#This Row],[Vertex 2]],GroupVertices[Vertex],0)),1,1,"")</f>
        <v>4</v>
      </c>
    </row>
    <row r="529" spans="1:56" ht="15">
      <c r="A529" s="66" t="s">
        <v>463</v>
      </c>
      <c r="B529" s="66" t="s">
        <v>571</v>
      </c>
      <c r="C529" s="67"/>
      <c r="D529" s="68"/>
      <c r="E529" s="69"/>
      <c r="F529" s="70"/>
      <c r="G529" s="67"/>
      <c r="H529" s="71"/>
      <c r="I529" s="72"/>
      <c r="J529" s="72"/>
      <c r="K529" s="34" t="s">
        <v>65</v>
      </c>
      <c r="L529" s="79">
        <v>529</v>
      </c>
      <c r="M529" s="79"/>
      <c r="N529" s="74"/>
      <c r="O529" s="81" t="s">
        <v>669</v>
      </c>
      <c r="P529" s="83">
        <v>43661.773935185185</v>
      </c>
      <c r="Q529" s="81" t="s">
        <v>683</v>
      </c>
      <c r="R529" s="81"/>
      <c r="S529" s="81"/>
      <c r="T529" s="81" t="s">
        <v>820</v>
      </c>
      <c r="U529" s="81"/>
      <c r="V529" s="85" t="s">
        <v>1087</v>
      </c>
      <c r="W529" s="83">
        <v>43661.773935185185</v>
      </c>
      <c r="X529" s="87">
        <v>43661</v>
      </c>
      <c r="Y529" s="89" t="s">
        <v>1411</v>
      </c>
      <c r="Z529" s="85" t="s">
        <v>1849</v>
      </c>
      <c r="AA529" s="81"/>
      <c r="AB529" s="81"/>
      <c r="AC529" s="89" t="s">
        <v>2315</v>
      </c>
      <c r="AD529" s="81"/>
      <c r="AE529" s="81" t="b">
        <v>0</v>
      </c>
      <c r="AF529" s="81">
        <v>0</v>
      </c>
      <c r="AG529" s="89" t="s">
        <v>2530</v>
      </c>
      <c r="AH529" s="81" t="b">
        <v>0</v>
      </c>
      <c r="AI529" s="81" t="s">
        <v>2546</v>
      </c>
      <c r="AJ529" s="81"/>
      <c r="AK529" s="89" t="s">
        <v>2530</v>
      </c>
      <c r="AL529" s="81" t="b">
        <v>0</v>
      </c>
      <c r="AM529" s="81">
        <v>33</v>
      </c>
      <c r="AN529" s="89" t="s">
        <v>2436</v>
      </c>
      <c r="AO529" s="81" t="s">
        <v>2559</v>
      </c>
      <c r="AP529" s="81" t="b">
        <v>0</v>
      </c>
      <c r="AQ529" s="89" t="s">
        <v>2436</v>
      </c>
      <c r="AR529" s="81" t="s">
        <v>178</v>
      </c>
      <c r="AS529" s="81">
        <v>0</v>
      </c>
      <c r="AT529" s="81">
        <v>0</v>
      </c>
      <c r="AU529" s="81"/>
      <c r="AV529" s="81"/>
      <c r="AW529" s="81"/>
      <c r="AX529" s="81"/>
      <c r="AY529" s="81"/>
      <c r="AZ529" s="81"/>
      <c r="BA529" s="81"/>
      <c r="BB529" s="81"/>
      <c r="BC529" s="80" t="str">
        <f>REPLACE(INDEX(GroupVertices[Group],MATCH(Edges[[#This Row],[Vertex 1]],GroupVertices[Vertex],0)),1,1,"")</f>
        <v>5</v>
      </c>
      <c r="BD529" s="80" t="str">
        <f>REPLACE(INDEX(GroupVertices[Group],MATCH(Edges[[#This Row],[Vertex 2]],GroupVertices[Vertex],0)),1,1,"")</f>
        <v>5</v>
      </c>
    </row>
    <row r="530" spans="1:56" ht="15">
      <c r="A530" s="66" t="s">
        <v>464</v>
      </c>
      <c r="B530" s="66" t="s">
        <v>594</v>
      </c>
      <c r="C530" s="67"/>
      <c r="D530" s="68"/>
      <c r="E530" s="69"/>
      <c r="F530" s="70"/>
      <c r="G530" s="67"/>
      <c r="H530" s="71"/>
      <c r="I530" s="72"/>
      <c r="J530" s="72"/>
      <c r="K530" s="34" t="s">
        <v>65</v>
      </c>
      <c r="L530" s="79">
        <v>530</v>
      </c>
      <c r="M530" s="79"/>
      <c r="N530" s="74"/>
      <c r="O530" s="81" t="s">
        <v>669</v>
      </c>
      <c r="P530" s="83">
        <v>43661.77395833333</v>
      </c>
      <c r="Q530" s="81" t="s">
        <v>724</v>
      </c>
      <c r="R530" s="81"/>
      <c r="S530" s="81"/>
      <c r="T530" s="81" t="s">
        <v>820</v>
      </c>
      <c r="U530" s="85" t="s">
        <v>879</v>
      </c>
      <c r="V530" s="85" t="s">
        <v>879</v>
      </c>
      <c r="W530" s="83">
        <v>43661.77395833333</v>
      </c>
      <c r="X530" s="87">
        <v>43661</v>
      </c>
      <c r="Y530" s="89" t="s">
        <v>1412</v>
      </c>
      <c r="Z530" s="85" t="s">
        <v>1850</v>
      </c>
      <c r="AA530" s="81"/>
      <c r="AB530" s="81"/>
      <c r="AC530" s="89" t="s">
        <v>2316</v>
      </c>
      <c r="AD530" s="81"/>
      <c r="AE530" s="81" t="b">
        <v>0</v>
      </c>
      <c r="AF530" s="81">
        <v>0</v>
      </c>
      <c r="AG530" s="89" t="s">
        <v>2530</v>
      </c>
      <c r="AH530" s="81" t="b">
        <v>0</v>
      </c>
      <c r="AI530" s="81" t="s">
        <v>2546</v>
      </c>
      <c r="AJ530" s="81"/>
      <c r="AK530" s="89" t="s">
        <v>2530</v>
      </c>
      <c r="AL530" s="81" t="b">
        <v>0</v>
      </c>
      <c r="AM530" s="81">
        <v>103</v>
      </c>
      <c r="AN530" s="89" t="s">
        <v>2512</v>
      </c>
      <c r="AO530" s="81" t="s">
        <v>2560</v>
      </c>
      <c r="AP530" s="81" t="b">
        <v>0</v>
      </c>
      <c r="AQ530" s="89" t="s">
        <v>2512</v>
      </c>
      <c r="AR530" s="81" t="s">
        <v>178</v>
      </c>
      <c r="AS530" s="81">
        <v>0</v>
      </c>
      <c r="AT530" s="81">
        <v>0</v>
      </c>
      <c r="AU530" s="81"/>
      <c r="AV530" s="81"/>
      <c r="AW530" s="81"/>
      <c r="AX530" s="81"/>
      <c r="AY530" s="81"/>
      <c r="AZ530" s="81"/>
      <c r="BA530" s="81"/>
      <c r="BB530" s="81"/>
      <c r="BC530" s="80" t="str">
        <f>REPLACE(INDEX(GroupVertices[Group],MATCH(Edges[[#This Row],[Vertex 1]],GroupVertices[Vertex],0)),1,1,"")</f>
        <v>2</v>
      </c>
      <c r="BD530" s="80" t="str">
        <f>REPLACE(INDEX(GroupVertices[Group],MATCH(Edges[[#This Row],[Vertex 2]],GroupVertices[Vertex],0)),1,1,"")</f>
        <v>2</v>
      </c>
    </row>
    <row r="531" spans="1:56" ht="15">
      <c r="A531" s="66" t="s">
        <v>464</v>
      </c>
      <c r="B531" s="66" t="s">
        <v>622</v>
      </c>
      <c r="C531" s="67"/>
      <c r="D531" s="68"/>
      <c r="E531" s="69"/>
      <c r="F531" s="70"/>
      <c r="G531" s="67"/>
      <c r="H531" s="71"/>
      <c r="I531" s="72"/>
      <c r="J531" s="72"/>
      <c r="K531" s="34" t="s">
        <v>65</v>
      </c>
      <c r="L531" s="79">
        <v>531</v>
      </c>
      <c r="M531" s="79"/>
      <c r="N531" s="74"/>
      <c r="O531" s="81" t="s">
        <v>670</v>
      </c>
      <c r="P531" s="83">
        <v>43661.77395833333</v>
      </c>
      <c r="Q531" s="81" t="s">
        <v>724</v>
      </c>
      <c r="R531" s="81"/>
      <c r="S531" s="81"/>
      <c r="T531" s="81" t="s">
        <v>820</v>
      </c>
      <c r="U531" s="85" t="s">
        <v>879</v>
      </c>
      <c r="V531" s="85" t="s">
        <v>879</v>
      </c>
      <c r="W531" s="83">
        <v>43661.77395833333</v>
      </c>
      <c r="X531" s="87">
        <v>43661</v>
      </c>
      <c r="Y531" s="89" t="s">
        <v>1412</v>
      </c>
      <c r="Z531" s="85" t="s">
        <v>1850</v>
      </c>
      <c r="AA531" s="81"/>
      <c r="AB531" s="81"/>
      <c r="AC531" s="89" t="s">
        <v>2316</v>
      </c>
      <c r="AD531" s="81"/>
      <c r="AE531" s="81" t="b">
        <v>0</v>
      </c>
      <c r="AF531" s="81">
        <v>0</v>
      </c>
      <c r="AG531" s="89" t="s">
        <v>2530</v>
      </c>
      <c r="AH531" s="81" t="b">
        <v>0</v>
      </c>
      <c r="AI531" s="81" t="s">
        <v>2546</v>
      </c>
      <c r="AJ531" s="81"/>
      <c r="AK531" s="89" t="s">
        <v>2530</v>
      </c>
      <c r="AL531" s="81" t="b">
        <v>0</v>
      </c>
      <c r="AM531" s="81">
        <v>103</v>
      </c>
      <c r="AN531" s="89" t="s">
        <v>2512</v>
      </c>
      <c r="AO531" s="81" t="s">
        <v>2560</v>
      </c>
      <c r="AP531" s="81" t="b">
        <v>0</v>
      </c>
      <c r="AQ531" s="89" t="s">
        <v>2512</v>
      </c>
      <c r="AR531" s="81" t="s">
        <v>178</v>
      </c>
      <c r="AS531" s="81">
        <v>0</v>
      </c>
      <c r="AT531" s="81">
        <v>0</v>
      </c>
      <c r="AU531" s="81"/>
      <c r="AV531" s="81"/>
      <c r="AW531" s="81"/>
      <c r="AX531" s="81"/>
      <c r="AY531" s="81"/>
      <c r="AZ531" s="81"/>
      <c r="BA531" s="81"/>
      <c r="BB531" s="81"/>
      <c r="BC531" s="80" t="str">
        <f>REPLACE(INDEX(GroupVertices[Group],MATCH(Edges[[#This Row],[Vertex 1]],GroupVertices[Vertex],0)),1,1,"")</f>
        <v>2</v>
      </c>
      <c r="BD531" s="80" t="str">
        <f>REPLACE(INDEX(GroupVertices[Group],MATCH(Edges[[#This Row],[Vertex 2]],GroupVertices[Vertex],0)),1,1,"")</f>
        <v>2</v>
      </c>
    </row>
    <row r="532" spans="1:56" ht="15">
      <c r="A532" s="66" t="s">
        <v>464</v>
      </c>
      <c r="B532" s="66" t="s">
        <v>647</v>
      </c>
      <c r="C532" s="67"/>
      <c r="D532" s="68"/>
      <c r="E532" s="69"/>
      <c r="F532" s="70"/>
      <c r="G532" s="67"/>
      <c r="H532" s="71"/>
      <c r="I532" s="72"/>
      <c r="J532" s="72"/>
      <c r="K532" s="34" t="s">
        <v>65</v>
      </c>
      <c r="L532" s="79">
        <v>532</v>
      </c>
      <c r="M532" s="79"/>
      <c r="N532" s="74"/>
      <c r="O532" s="81" t="s">
        <v>670</v>
      </c>
      <c r="P532" s="83">
        <v>43661.77395833333</v>
      </c>
      <c r="Q532" s="81" t="s">
        <v>724</v>
      </c>
      <c r="R532" s="81"/>
      <c r="S532" s="81"/>
      <c r="T532" s="81" t="s">
        <v>820</v>
      </c>
      <c r="U532" s="85" t="s">
        <v>879</v>
      </c>
      <c r="V532" s="85" t="s">
        <v>879</v>
      </c>
      <c r="W532" s="83">
        <v>43661.77395833333</v>
      </c>
      <c r="X532" s="87">
        <v>43661</v>
      </c>
      <c r="Y532" s="89" t="s">
        <v>1412</v>
      </c>
      <c r="Z532" s="85" t="s">
        <v>1850</v>
      </c>
      <c r="AA532" s="81"/>
      <c r="AB532" s="81"/>
      <c r="AC532" s="89" t="s">
        <v>2316</v>
      </c>
      <c r="AD532" s="81"/>
      <c r="AE532" s="81" t="b">
        <v>0</v>
      </c>
      <c r="AF532" s="81">
        <v>0</v>
      </c>
      <c r="AG532" s="89" t="s">
        <v>2530</v>
      </c>
      <c r="AH532" s="81" t="b">
        <v>0</v>
      </c>
      <c r="AI532" s="81" t="s">
        <v>2546</v>
      </c>
      <c r="AJ532" s="81"/>
      <c r="AK532" s="89" t="s">
        <v>2530</v>
      </c>
      <c r="AL532" s="81" t="b">
        <v>0</v>
      </c>
      <c r="AM532" s="81">
        <v>103</v>
      </c>
      <c r="AN532" s="89" t="s">
        <v>2512</v>
      </c>
      <c r="AO532" s="81" t="s">
        <v>2560</v>
      </c>
      <c r="AP532" s="81" t="b">
        <v>0</v>
      </c>
      <c r="AQ532" s="89" t="s">
        <v>2512</v>
      </c>
      <c r="AR532" s="81" t="s">
        <v>178</v>
      </c>
      <c r="AS532" s="81">
        <v>0</v>
      </c>
      <c r="AT532" s="81">
        <v>0</v>
      </c>
      <c r="AU532" s="81"/>
      <c r="AV532" s="81"/>
      <c r="AW532" s="81"/>
      <c r="AX532" s="81"/>
      <c r="AY532" s="81"/>
      <c r="AZ532" s="81"/>
      <c r="BA532" s="81"/>
      <c r="BB532" s="81"/>
      <c r="BC532" s="80" t="str">
        <f>REPLACE(INDEX(GroupVertices[Group],MATCH(Edges[[#This Row],[Vertex 1]],GroupVertices[Vertex],0)),1,1,"")</f>
        <v>2</v>
      </c>
      <c r="BD532" s="80" t="str">
        <f>REPLACE(INDEX(GroupVertices[Group],MATCH(Edges[[#This Row],[Vertex 2]],GroupVertices[Vertex],0)),1,1,"")</f>
        <v>2</v>
      </c>
    </row>
    <row r="533" spans="1:56" ht="15">
      <c r="A533" s="66" t="s">
        <v>465</v>
      </c>
      <c r="B533" s="66" t="s">
        <v>601</v>
      </c>
      <c r="C533" s="67"/>
      <c r="D533" s="68"/>
      <c r="E533" s="69"/>
      <c r="F533" s="70"/>
      <c r="G533" s="67"/>
      <c r="H533" s="71"/>
      <c r="I533" s="72"/>
      <c r="J533" s="72"/>
      <c r="K533" s="34" t="s">
        <v>65</v>
      </c>
      <c r="L533" s="79">
        <v>533</v>
      </c>
      <c r="M533" s="79"/>
      <c r="N533" s="74"/>
      <c r="O533" s="81" t="s">
        <v>669</v>
      </c>
      <c r="P533" s="83">
        <v>43661.773981481485</v>
      </c>
      <c r="Q533" s="81" t="s">
        <v>672</v>
      </c>
      <c r="R533" s="81"/>
      <c r="S533" s="81"/>
      <c r="T533" s="81" t="s">
        <v>820</v>
      </c>
      <c r="U533" s="81"/>
      <c r="V533" s="85" t="s">
        <v>1088</v>
      </c>
      <c r="W533" s="83">
        <v>43661.773981481485</v>
      </c>
      <c r="X533" s="87">
        <v>43661</v>
      </c>
      <c r="Y533" s="89" t="s">
        <v>1413</v>
      </c>
      <c r="Z533" s="85" t="s">
        <v>1851</v>
      </c>
      <c r="AA533" s="81"/>
      <c r="AB533" s="81"/>
      <c r="AC533" s="89" t="s">
        <v>2317</v>
      </c>
      <c r="AD533" s="81"/>
      <c r="AE533" s="81" t="b">
        <v>0</v>
      </c>
      <c r="AF533" s="81">
        <v>0</v>
      </c>
      <c r="AG533" s="89" t="s">
        <v>2530</v>
      </c>
      <c r="AH533" s="81" t="b">
        <v>0</v>
      </c>
      <c r="AI533" s="81" t="s">
        <v>2546</v>
      </c>
      <c r="AJ533" s="81"/>
      <c r="AK533" s="89" t="s">
        <v>2530</v>
      </c>
      <c r="AL533" s="81" t="b">
        <v>0</v>
      </c>
      <c r="AM533" s="81">
        <v>418</v>
      </c>
      <c r="AN533" s="89" t="s">
        <v>2487</v>
      </c>
      <c r="AO533" s="81" t="s">
        <v>2571</v>
      </c>
      <c r="AP533" s="81" t="b">
        <v>0</v>
      </c>
      <c r="AQ533" s="89" t="s">
        <v>2487</v>
      </c>
      <c r="AR533" s="81" t="s">
        <v>178</v>
      </c>
      <c r="AS533" s="81">
        <v>0</v>
      </c>
      <c r="AT533" s="81">
        <v>0</v>
      </c>
      <c r="AU533" s="81"/>
      <c r="AV533" s="81"/>
      <c r="AW533" s="81"/>
      <c r="AX533" s="81"/>
      <c r="AY533" s="81"/>
      <c r="AZ533" s="81"/>
      <c r="BA533" s="81"/>
      <c r="BB533" s="81"/>
      <c r="BC533" s="80" t="str">
        <f>REPLACE(INDEX(GroupVertices[Group],MATCH(Edges[[#This Row],[Vertex 1]],GroupVertices[Vertex],0)),1,1,"")</f>
        <v>7</v>
      </c>
      <c r="BD533" s="80" t="str">
        <f>REPLACE(INDEX(GroupVertices[Group],MATCH(Edges[[#This Row],[Vertex 2]],GroupVertices[Vertex],0)),1,1,"")</f>
        <v>7</v>
      </c>
    </row>
    <row r="534" spans="1:56" ht="15">
      <c r="A534" s="66" t="s">
        <v>465</v>
      </c>
      <c r="B534" s="66" t="s">
        <v>626</v>
      </c>
      <c r="C534" s="67"/>
      <c r="D534" s="68"/>
      <c r="E534" s="69"/>
      <c r="F534" s="70"/>
      <c r="G534" s="67"/>
      <c r="H534" s="71"/>
      <c r="I534" s="72"/>
      <c r="J534" s="72"/>
      <c r="K534" s="34" t="s">
        <v>65</v>
      </c>
      <c r="L534" s="79">
        <v>534</v>
      </c>
      <c r="M534" s="79"/>
      <c r="N534" s="74"/>
      <c r="O534" s="81" t="s">
        <v>670</v>
      </c>
      <c r="P534" s="83">
        <v>43661.773981481485</v>
      </c>
      <c r="Q534" s="81" t="s">
        <v>672</v>
      </c>
      <c r="R534" s="81"/>
      <c r="S534" s="81"/>
      <c r="T534" s="81" t="s">
        <v>820</v>
      </c>
      <c r="U534" s="81"/>
      <c r="V534" s="85" t="s">
        <v>1088</v>
      </c>
      <c r="W534" s="83">
        <v>43661.773981481485</v>
      </c>
      <c r="X534" s="87">
        <v>43661</v>
      </c>
      <c r="Y534" s="89" t="s">
        <v>1413</v>
      </c>
      <c r="Z534" s="85" t="s">
        <v>1851</v>
      </c>
      <c r="AA534" s="81"/>
      <c r="AB534" s="81"/>
      <c r="AC534" s="89" t="s">
        <v>2317</v>
      </c>
      <c r="AD534" s="81"/>
      <c r="AE534" s="81" t="b">
        <v>0</v>
      </c>
      <c r="AF534" s="81">
        <v>0</v>
      </c>
      <c r="AG534" s="89" t="s">
        <v>2530</v>
      </c>
      <c r="AH534" s="81" t="b">
        <v>0</v>
      </c>
      <c r="AI534" s="81" t="s">
        <v>2546</v>
      </c>
      <c r="AJ534" s="81"/>
      <c r="AK534" s="89" t="s">
        <v>2530</v>
      </c>
      <c r="AL534" s="81" t="b">
        <v>0</v>
      </c>
      <c r="AM534" s="81">
        <v>418</v>
      </c>
      <c r="AN534" s="89" t="s">
        <v>2487</v>
      </c>
      <c r="AO534" s="81" t="s">
        <v>2571</v>
      </c>
      <c r="AP534" s="81" t="b">
        <v>0</v>
      </c>
      <c r="AQ534" s="89" t="s">
        <v>2487</v>
      </c>
      <c r="AR534" s="81" t="s">
        <v>178</v>
      </c>
      <c r="AS534" s="81">
        <v>0</v>
      </c>
      <c r="AT534" s="81">
        <v>0</v>
      </c>
      <c r="AU534" s="81"/>
      <c r="AV534" s="81"/>
      <c r="AW534" s="81"/>
      <c r="AX534" s="81"/>
      <c r="AY534" s="81"/>
      <c r="AZ534" s="81"/>
      <c r="BA534" s="81"/>
      <c r="BB534" s="81"/>
      <c r="BC534" s="80" t="str">
        <f>REPLACE(INDEX(GroupVertices[Group],MATCH(Edges[[#This Row],[Vertex 1]],GroupVertices[Vertex],0)),1,1,"")</f>
        <v>7</v>
      </c>
      <c r="BD534" s="80" t="str">
        <f>REPLACE(INDEX(GroupVertices[Group],MATCH(Edges[[#This Row],[Vertex 2]],GroupVertices[Vertex],0)),1,1,"")</f>
        <v>7</v>
      </c>
    </row>
    <row r="535" spans="1:56" ht="15">
      <c r="A535" s="66" t="s">
        <v>465</v>
      </c>
      <c r="B535" s="66" t="s">
        <v>593</v>
      </c>
      <c r="C535" s="67"/>
      <c r="D535" s="68"/>
      <c r="E535" s="69"/>
      <c r="F535" s="70"/>
      <c r="G535" s="67"/>
      <c r="H535" s="71"/>
      <c r="I535" s="72"/>
      <c r="J535" s="72"/>
      <c r="K535" s="34" t="s">
        <v>65</v>
      </c>
      <c r="L535" s="79">
        <v>535</v>
      </c>
      <c r="M535" s="79"/>
      <c r="N535" s="74"/>
      <c r="O535" s="81" t="s">
        <v>670</v>
      </c>
      <c r="P535" s="83">
        <v>43661.773981481485</v>
      </c>
      <c r="Q535" s="81" t="s">
        <v>672</v>
      </c>
      <c r="R535" s="81"/>
      <c r="S535" s="81"/>
      <c r="T535" s="81" t="s">
        <v>820</v>
      </c>
      <c r="U535" s="81"/>
      <c r="V535" s="85" t="s">
        <v>1088</v>
      </c>
      <c r="W535" s="83">
        <v>43661.773981481485</v>
      </c>
      <c r="X535" s="87">
        <v>43661</v>
      </c>
      <c r="Y535" s="89" t="s">
        <v>1413</v>
      </c>
      <c r="Z535" s="85" t="s">
        <v>1851</v>
      </c>
      <c r="AA535" s="81"/>
      <c r="AB535" s="81"/>
      <c r="AC535" s="89" t="s">
        <v>2317</v>
      </c>
      <c r="AD535" s="81"/>
      <c r="AE535" s="81" t="b">
        <v>0</v>
      </c>
      <c r="AF535" s="81">
        <v>0</v>
      </c>
      <c r="AG535" s="89" t="s">
        <v>2530</v>
      </c>
      <c r="AH535" s="81" t="b">
        <v>0</v>
      </c>
      <c r="AI535" s="81" t="s">
        <v>2546</v>
      </c>
      <c r="AJ535" s="81"/>
      <c r="AK535" s="89" t="s">
        <v>2530</v>
      </c>
      <c r="AL535" s="81" t="b">
        <v>0</v>
      </c>
      <c r="AM535" s="81">
        <v>418</v>
      </c>
      <c r="AN535" s="89" t="s">
        <v>2487</v>
      </c>
      <c r="AO535" s="81" t="s">
        <v>2571</v>
      </c>
      <c r="AP535" s="81" t="b">
        <v>0</v>
      </c>
      <c r="AQ535" s="89" t="s">
        <v>2487</v>
      </c>
      <c r="AR535" s="81" t="s">
        <v>178</v>
      </c>
      <c r="AS535" s="81">
        <v>0</v>
      </c>
      <c r="AT535" s="81">
        <v>0</v>
      </c>
      <c r="AU535" s="81"/>
      <c r="AV535" s="81"/>
      <c r="AW535" s="81"/>
      <c r="AX535" s="81"/>
      <c r="AY535" s="81"/>
      <c r="AZ535" s="81"/>
      <c r="BA535" s="81"/>
      <c r="BB535" s="81"/>
      <c r="BC535" s="80" t="str">
        <f>REPLACE(INDEX(GroupVertices[Group],MATCH(Edges[[#This Row],[Vertex 1]],GroupVertices[Vertex],0)),1,1,"")</f>
        <v>7</v>
      </c>
      <c r="BD535" s="80" t="str">
        <f>REPLACE(INDEX(GroupVertices[Group],MATCH(Edges[[#This Row],[Vertex 2]],GroupVertices[Vertex],0)),1,1,"")</f>
        <v>1</v>
      </c>
    </row>
    <row r="536" spans="1:56" ht="15">
      <c r="A536" s="66" t="s">
        <v>465</v>
      </c>
      <c r="B536" s="66" t="s">
        <v>627</v>
      </c>
      <c r="C536" s="67"/>
      <c r="D536" s="68"/>
      <c r="E536" s="69"/>
      <c r="F536" s="70"/>
      <c r="G536" s="67"/>
      <c r="H536" s="71"/>
      <c r="I536" s="72"/>
      <c r="J536" s="72"/>
      <c r="K536" s="34" t="s">
        <v>65</v>
      </c>
      <c r="L536" s="79">
        <v>536</v>
      </c>
      <c r="M536" s="79"/>
      <c r="N536" s="74"/>
      <c r="O536" s="81" t="s">
        <v>670</v>
      </c>
      <c r="P536" s="83">
        <v>43661.773981481485</v>
      </c>
      <c r="Q536" s="81" t="s">
        <v>672</v>
      </c>
      <c r="R536" s="81"/>
      <c r="S536" s="81"/>
      <c r="T536" s="81" t="s">
        <v>820</v>
      </c>
      <c r="U536" s="81"/>
      <c r="V536" s="85" t="s">
        <v>1088</v>
      </c>
      <c r="W536" s="83">
        <v>43661.773981481485</v>
      </c>
      <c r="X536" s="87">
        <v>43661</v>
      </c>
      <c r="Y536" s="89" t="s">
        <v>1413</v>
      </c>
      <c r="Z536" s="85" t="s">
        <v>1851</v>
      </c>
      <c r="AA536" s="81"/>
      <c r="AB536" s="81"/>
      <c r="AC536" s="89" t="s">
        <v>2317</v>
      </c>
      <c r="AD536" s="81"/>
      <c r="AE536" s="81" t="b">
        <v>0</v>
      </c>
      <c r="AF536" s="81">
        <v>0</v>
      </c>
      <c r="AG536" s="89" t="s">
        <v>2530</v>
      </c>
      <c r="AH536" s="81" t="b">
        <v>0</v>
      </c>
      <c r="AI536" s="81" t="s">
        <v>2546</v>
      </c>
      <c r="AJ536" s="81"/>
      <c r="AK536" s="89" t="s">
        <v>2530</v>
      </c>
      <c r="AL536" s="81" t="b">
        <v>0</v>
      </c>
      <c r="AM536" s="81">
        <v>418</v>
      </c>
      <c r="AN536" s="89" t="s">
        <v>2487</v>
      </c>
      <c r="AO536" s="81" t="s">
        <v>2571</v>
      </c>
      <c r="AP536" s="81" t="b">
        <v>0</v>
      </c>
      <c r="AQ536" s="89" t="s">
        <v>2487</v>
      </c>
      <c r="AR536" s="81" t="s">
        <v>178</v>
      </c>
      <c r="AS536" s="81">
        <v>0</v>
      </c>
      <c r="AT536" s="81">
        <v>0</v>
      </c>
      <c r="AU536" s="81"/>
      <c r="AV536" s="81"/>
      <c r="AW536" s="81"/>
      <c r="AX536" s="81"/>
      <c r="AY536" s="81"/>
      <c r="AZ536" s="81"/>
      <c r="BA536" s="81"/>
      <c r="BB536" s="81"/>
      <c r="BC536" s="80" t="str">
        <f>REPLACE(INDEX(GroupVertices[Group],MATCH(Edges[[#This Row],[Vertex 1]],GroupVertices[Vertex],0)),1,1,"")</f>
        <v>7</v>
      </c>
      <c r="BD536" s="80" t="str">
        <f>REPLACE(INDEX(GroupVertices[Group],MATCH(Edges[[#This Row],[Vertex 2]],GroupVertices[Vertex],0)),1,1,"")</f>
        <v>7</v>
      </c>
    </row>
    <row r="537" spans="1:56" ht="15">
      <c r="A537" s="66" t="s">
        <v>466</v>
      </c>
      <c r="B537" s="66" t="s">
        <v>596</v>
      </c>
      <c r="C537" s="67"/>
      <c r="D537" s="68"/>
      <c r="E537" s="69"/>
      <c r="F537" s="70"/>
      <c r="G537" s="67"/>
      <c r="H537" s="71"/>
      <c r="I537" s="72"/>
      <c r="J537" s="72"/>
      <c r="K537" s="34" t="s">
        <v>65</v>
      </c>
      <c r="L537" s="79">
        <v>537</v>
      </c>
      <c r="M537" s="79"/>
      <c r="N537" s="74"/>
      <c r="O537" s="81" t="s">
        <v>669</v>
      </c>
      <c r="P537" s="83">
        <v>43661.7740625</v>
      </c>
      <c r="Q537" s="81" t="s">
        <v>747</v>
      </c>
      <c r="R537" s="81"/>
      <c r="S537" s="81"/>
      <c r="T537" s="81" t="s">
        <v>820</v>
      </c>
      <c r="U537" s="85" t="s">
        <v>888</v>
      </c>
      <c r="V537" s="85" t="s">
        <v>888</v>
      </c>
      <c r="W537" s="83">
        <v>43661.7740625</v>
      </c>
      <c r="X537" s="87">
        <v>43661</v>
      </c>
      <c r="Y537" s="89" t="s">
        <v>1414</v>
      </c>
      <c r="Z537" s="85" t="s">
        <v>1852</v>
      </c>
      <c r="AA537" s="81"/>
      <c r="AB537" s="81"/>
      <c r="AC537" s="89" t="s">
        <v>2318</v>
      </c>
      <c r="AD537" s="81"/>
      <c r="AE537" s="81" t="b">
        <v>0</v>
      </c>
      <c r="AF537" s="81">
        <v>0</v>
      </c>
      <c r="AG537" s="89" t="s">
        <v>2530</v>
      </c>
      <c r="AH537" s="81" t="b">
        <v>0</v>
      </c>
      <c r="AI537" s="81" t="s">
        <v>2549</v>
      </c>
      <c r="AJ537" s="81"/>
      <c r="AK537" s="89" t="s">
        <v>2530</v>
      </c>
      <c r="AL537" s="81" t="b">
        <v>0</v>
      </c>
      <c r="AM537" s="81">
        <v>27</v>
      </c>
      <c r="AN537" s="89" t="s">
        <v>2482</v>
      </c>
      <c r="AO537" s="81" t="s">
        <v>2559</v>
      </c>
      <c r="AP537" s="81" t="b">
        <v>0</v>
      </c>
      <c r="AQ537" s="89" t="s">
        <v>2482</v>
      </c>
      <c r="AR537" s="81" t="s">
        <v>178</v>
      </c>
      <c r="AS537" s="81">
        <v>0</v>
      </c>
      <c r="AT537" s="81">
        <v>0</v>
      </c>
      <c r="AU537" s="81"/>
      <c r="AV537" s="81"/>
      <c r="AW537" s="81"/>
      <c r="AX537" s="81"/>
      <c r="AY537" s="81"/>
      <c r="AZ537" s="81"/>
      <c r="BA537" s="81"/>
      <c r="BB537" s="81"/>
      <c r="BC537" s="80" t="str">
        <f>REPLACE(INDEX(GroupVertices[Group],MATCH(Edges[[#This Row],[Vertex 1]],GroupVertices[Vertex],0)),1,1,"")</f>
        <v>4</v>
      </c>
      <c r="BD537" s="80" t="str">
        <f>REPLACE(INDEX(GroupVertices[Group],MATCH(Edges[[#This Row],[Vertex 2]],GroupVertices[Vertex],0)),1,1,"")</f>
        <v>4</v>
      </c>
    </row>
    <row r="538" spans="1:56" ht="15">
      <c r="A538" s="66" t="s">
        <v>466</v>
      </c>
      <c r="B538" s="66" t="s">
        <v>654</v>
      </c>
      <c r="C538" s="67"/>
      <c r="D538" s="68"/>
      <c r="E538" s="69"/>
      <c r="F538" s="70"/>
      <c r="G538" s="67"/>
      <c r="H538" s="71"/>
      <c r="I538" s="72"/>
      <c r="J538" s="72"/>
      <c r="K538" s="34" t="s">
        <v>65</v>
      </c>
      <c r="L538" s="79">
        <v>538</v>
      </c>
      <c r="M538" s="79"/>
      <c r="N538" s="74"/>
      <c r="O538" s="81" t="s">
        <v>670</v>
      </c>
      <c r="P538" s="83">
        <v>43661.7740625</v>
      </c>
      <c r="Q538" s="81" t="s">
        <v>747</v>
      </c>
      <c r="R538" s="81"/>
      <c r="S538" s="81"/>
      <c r="T538" s="81" t="s">
        <v>820</v>
      </c>
      <c r="U538" s="85" t="s">
        <v>888</v>
      </c>
      <c r="V538" s="85" t="s">
        <v>888</v>
      </c>
      <c r="W538" s="83">
        <v>43661.7740625</v>
      </c>
      <c r="X538" s="87">
        <v>43661</v>
      </c>
      <c r="Y538" s="89" t="s">
        <v>1414</v>
      </c>
      <c r="Z538" s="85" t="s">
        <v>1852</v>
      </c>
      <c r="AA538" s="81"/>
      <c r="AB538" s="81"/>
      <c r="AC538" s="89" t="s">
        <v>2318</v>
      </c>
      <c r="AD538" s="81"/>
      <c r="AE538" s="81" t="b">
        <v>0</v>
      </c>
      <c r="AF538" s="81">
        <v>0</v>
      </c>
      <c r="AG538" s="89" t="s">
        <v>2530</v>
      </c>
      <c r="AH538" s="81" t="b">
        <v>0</v>
      </c>
      <c r="AI538" s="81" t="s">
        <v>2549</v>
      </c>
      <c r="AJ538" s="81"/>
      <c r="AK538" s="89" t="s">
        <v>2530</v>
      </c>
      <c r="AL538" s="81" t="b">
        <v>0</v>
      </c>
      <c r="AM538" s="81">
        <v>27</v>
      </c>
      <c r="AN538" s="89" t="s">
        <v>2482</v>
      </c>
      <c r="AO538" s="81" t="s">
        <v>2559</v>
      </c>
      <c r="AP538" s="81" t="b">
        <v>0</v>
      </c>
      <c r="AQ538" s="89" t="s">
        <v>2482</v>
      </c>
      <c r="AR538" s="81" t="s">
        <v>178</v>
      </c>
      <c r="AS538" s="81">
        <v>0</v>
      </c>
      <c r="AT538" s="81">
        <v>0</v>
      </c>
      <c r="AU538" s="81"/>
      <c r="AV538" s="81"/>
      <c r="AW538" s="81"/>
      <c r="AX538" s="81"/>
      <c r="AY538" s="81"/>
      <c r="AZ538" s="81"/>
      <c r="BA538" s="81"/>
      <c r="BB538" s="81"/>
      <c r="BC538" s="80" t="str">
        <f>REPLACE(INDEX(GroupVertices[Group],MATCH(Edges[[#This Row],[Vertex 1]],GroupVertices[Vertex],0)),1,1,"")</f>
        <v>4</v>
      </c>
      <c r="BD538" s="80" t="str">
        <f>REPLACE(INDEX(GroupVertices[Group],MATCH(Edges[[#This Row],[Vertex 2]],GroupVertices[Vertex],0)),1,1,"")</f>
        <v>4</v>
      </c>
    </row>
    <row r="539" spans="1:56" ht="15">
      <c r="A539" s="66" t="s">
        <v>467</v>
      </c>
      <c r="B539" s="66" t="s">
        <v>596</v>
      </c>
      <c r="C539" s="67"/>
      <c r="D539" s="68"/>
      <c r="E539" s="69"/>
      <c r="F539" s="70"/>
      <c r="G539" s="67"/>
      <c r="H539" s="71"/>
      <c r="I539" s="72"/>
      <c r="J539" s="72"/>
      <c r="K539" s="34" t="s">
        <v>65</v>
      </c>
      <c r="L539" s="79">
        <v>539</v>
      </c>
      <c r="M539" s="79"/>
      <c r="N539" s="74"/>
      <c r="O539" s="81" t="s">
        <v>669</v>
      </c>
      <c r="P539" s="83">
        <v>43661.77410879629</v>
      </c>
      <c r="Q539" s="81" t="s">
        <v>747</v>
      </c>
      <c r="R539" s="81"/>
      <c r="S539" s="81"/>
      <c r="T539" s="81" t="s">
        <v>820</v>
      </c>
      <c r="U539" s="85" t="s">
        <v>888</v>
      </c>
      <c r="V539" s="85" t="s">
        <v>888</v>
      </c>
      <c r="W539" s="83">
        <v>43661.77410879629</v>
      </c>
      <c r="X539" s="87">
        <v>43661</v>
      </c>
      <c r="Y539" s="89" t="s">
        <v>1415</v>
      </c>
      <c r="Z539" s="85" t="s">
        <v>1853</v>
      </c>
      <c r="AA539" s="81"/>
      <c r="AB539" s="81"/>
      <c r="AC539" s="89" t="s">
        <v>2319</v>
      </c>
      <c r="AD539" s="81"/>
      <c r="AE539" s="81" t="b">
        <v>0</v>
      </c>
      <c r="AF539" s="81">
        <v>0</v>
      </c>
      <c r="AG539" s="89" t="s">
        <v>2530</v>
      </c>
      <c r="AH539" s="81" t="b">
        <v>0</v>
      </c>
      <c r="AI539" s="81" t="s">
        <v>2549</v>
      </c>
      <c r="AJ539" s="81"/>
      <c r="AK539" s="89" t="s">
        <v>2530</v>
      </c>
      <c r="AL539" s="81" t="b">
        <v>0</v>
      </c>
      <c r="AM539" s="81">
        <v>27</v>
      </c>
      <c r="AN539" s="89" t="s">
        <v>2482</v>
      </c>
      <c r="AO539" s="81" t="s">
        <v>2560</v>
      </c>
      <c r="AP539" s="81" t="b">
        <v>0</v>
      </c>
      <c r="AQ539" s="89" t="s">
        <v>2482</v>
      </c>
      <c r="AR539" s="81" t="s">
        <v>178</v>
      </c>
      <c r="AS539" s="81">
        <v>0</v>
      </c>
      <c r="AT539" s="81">
        <v>0</v>
      </c>
      <c r="AU539" s="81"/>
      <c r="AV539" s="81"/>
      <c r="AW539" s="81"/>
      <c r="AX539" s="81"/>
      <c r="AY539" s="81"/>
      <c r="AZ539" s="81"/>
      <c r="BA539" s="81"/>
      <c r="BB539" s="81"/>
      <c r="BC539" s="80" t="str">
        <f>REPLACE(INDEX(GroupVertices[Group],MATCH(Edges[[#This Row],[Vertex 1]],GroupVertices[Vertex],0)),1,1,"")</f>
        <v>4</v>
      </c>
      <c r="BD539" s="80" t="str">
        <f>REPLACE(INDEX(GroupVertices[Group],MATCH(Edges[[#This Row],[Vertex 2]],GroupVertices[Vertex],0)),1,1,"")</f>
        <v>4</v>
      </c>
    </row>
    <row r="540" spans="1:56" ht="15">
      <c r="A540" s="66" t="s">
        <v>467</v>
      </c>
      <c r="B540" s="66" t="s">
        <v>654</v>
      </c>
      <c r="C540" s="67"/>
      <c r="D540" s="68"/>
      <c r="E540" s="69"/>
      <c r="F540" s="70"/>
      <c r="G540" s="67"/>
      <c r="H540" s="71"/>
      <c r="I540" s="72"/>
      <c r="J540" s="72"/>
      <c r="K540" s="34" t="s">
        <v>65</v>
      </c>
      <c r="L540" s="79">
        <v>540</v>
      </c>
      <c r="M540" s="79"/>
      <c r="N540" s="74"/>
      <c r="O540" s="81" t="s">
        <v>670</v>
      </c>
      <c r="P540" s="83">
        <v>43661.77410879629</v>
      </c>
      <c r="Q540" s="81" t="s">
        <v>747</v>
      </c>
      <c r="R540" s="81"/>
      <c r="S540" s="81"/>
      <c r="T540" s="81" t="s">
        <v>820</v>
      </c>
      <c r="U540" s="85" t="s">
        <v>888</v>
      </c>
      <c r="V540" s="85" t="s">
        <v>888</v>
      </c>
      <c r="W540" s="83">
        <v>43661.77410879629</v>
      </c>
      <c r="X540" s="87">
        <v>43661</v>
      </c>
      <c r="Y540" s="89" t="s">
        <v>1415</v>
      </c>
      <c r="Z540" s="85" t="s">
        <v>1853</v>
      </c>
      <c r="AA540" s="81"/>
      <c r="AB540" s="81"/>
      <c r="AC540" s="89" t="s">
        <v>2319</v>
      </c>
      <c r="AD540" s="81"/>
      <c r="AE540" s="81" t="b">
        <v>0</v>
      </c>
      <c r="AF540" s="81">
        <v>0</v>
      </c>
      <c r="AG540" s="89" t="s">
        <v>2530</v>
      </c>
      <c r="AH540" s="81" t="b">
        <v>0</v>
      </c>
      <c r="AI540" s="81" t="s">
        <v>2549</v>
      </c>
      <c r="AJ540" s="81"/>
      <c r="AK540" s="89" t="s">
        <v>2530</v>
      </c>
      <c r="AL540" s="81" t="b">
        <v>0</v>
      </c>
      <c r="AM540" s="81">
        <v>27</v>
      </c>
      <c r="AN540" s="89" t="s">
        <v>2482</v>
      </c>
      <c r="AO540" s="81" t="s">
        <v>2560</v>
      </c>
      <c r="AP540" s="81" t="b">
        <v>0</v>
      </c>
      <c r="AQ540" s="89" t="s">
        <v>2482</v>
      </c>
      <c r="AR540" s="81" t="s">
        <v>178</v>
      </c>
      <c r="AS540" s="81">
        <v>0</v>
      </c>
      <c r="AT540" s="81">
        <v>0</v>
      </c>
      <c r="AU540" s="81"/>
      <c r="AV540" s="81"/>
      <c r="AW540" s="81"/>
      <c r="AX540" s="81"/>
      <c r="AY540" s="81"/>
      <c r="AZ540" s="81"/>
      <c r="BA540" s="81"/>
      <c r="BB540" s="81"/>
      <c r="BC540" s="80" t="str">
        <f>REPLACE(INDEX(GroupVertices[Group],MATCH(Edges[[#This Row],[Vertex 1]],GroupVertices[Vertex],0)),1,1,"")</f>
        <v>4</v>
      </c>
      <c r="BD540" s="80" t="str">
        <f>REPLACE(INDEX(GroupVertices[Group],MATCH(Edges[[#This Row],[Vertex 2]],GroupVertices[Vertex],0)),1,1,"")</f>
        <v>4</v>
      </c>
    </row>
    <row r="541" spans="1:56" ht="15">
      <c r="A541" s="66" t="s">
        <v>468</v>
      </c>
      <c r="B541" s="66" t="s">
        <v>594</v>
      </c>
      <c r="C541" s="67"/>
      <c r="D541" s="68"/>
      <c r="E541" s="69"/>
      <c r="F541" s="70"/>
      <c r="G541" s="67"/>
      <c r="H541" s="71"/>
      <c r="I541" s="72"/>
      <c r="J541" s="72"/>
      <c r="K541" s="34" t="s">
        <v>65</v>
      </c>
      <c r="L541" s="79">
        <v>541</v>
      </c>
      <c r="M541" s="79"/>
      <c r="N541" s="74"/>
      <c r="O541" s="81" t="s">
        <v>669</v>
      </c>
      <c r="P541" s="83">
        <v>43661.77416666667</v>
      </c>
      <c r="Q541" s="81" t="s">
        <v>724</v>
      </c>
      <c r="R541" s="81"/>
      <c r="S541" s="81"/>
      <c r="T541" s="81" t="s">
        <v>820</v>
      </c>
      <c r="U541" s="85" t="s">
        <v>879</v>
      </c>
      <c r="V541" s="85" t="s">
        <v>879</v>
      </c>
      <c r="W541" s="83">
        <v>43661.77416666667</v>
      </c>
      <c r="X541" s="87">
        <v>43661</v>
      </c>
      <c r="Y541" s="89" t="s">
        <v>1416</v>
      </c>
      <c r="Z541" s="85" t="s">
        <v>1854</v>
      </c>
      <c r="AA541" s="81"/>
      <c r="AB541" s="81"/>
      <c r="AC541" s="89" t="s">
        <v>2320</v>
      </c>
      <c r="AD541" s="81"/>
      <c r="AE541" s="81" t="b">
        <v>0</v>
      </c>
      <c r="AF541" s="81">
        <v>0</v>
      </c>
      <c r="AG541" s="89" t="s">
        <v>2530</v>
      </c>
      <c r="AH541" s="81" t="b">
        <v>0</v>
      </c>
      <c r="AI541" s="81" t="s">
        <v>2546</v>
      </c>
      <c r="AJ541" s="81"/>
      <c r="AK541" s="89" t="s">
        <v>2530</v>
      </c>
      <c r="AL541" s="81" t="b">
        <v>0</v>
      </c>
      <c r="AM541" s="81">
        <v>103</v>
      </c>
      <c r="AN541" s="89" t="s">
        <v>2512</v>
      </c>
      <c r="AO541" s="81" t="s">
        <v>2559</v>
      </c>
      <c r="AP541" s="81" t="b">
        <v>0</v>
      </c>
      <c r="AQ541" s="89" t="s">
        <v>2512</v>
      </c>
      <c r="AR541" s="81" t="s">
        <v>178</v>
      </c>
      <c r="AS541" s="81">
        <v>0</v>
      </c>
      <c r="AT541" s="81">
        <v>0</v>
      </c>
      <c r="AU541" s="81"/>
      <c r="AV541" s="81"/>
      <c r="AW541" s="81"/>
      <c r="AX541" s="81"/>
      <c r="AY541" s="81"/>
      <c r="AZ541" s="81"/>
      <c r="BA541" s="81"/>
      <c r="BB541" s="81"/>
      <c r="BC541" s="80" t="str">
        <f>REPLACE(INDEX(GroupVertices[Group],MATCH(Edges[[#This Row],[Vertex 1]],GroupVertices[Vertex],0)),1,1,"")</f>
        <v>2</v>
      </c>
      <c r="BD541" s="80" t="str">
        <f>REPLACE(INDEX(GroupVertices[Group],MATCH(Edges[[#This Row],[Vertex 2]],GroupVertices[Vertex],0)),1,1,"")</f>
        <v>2</v>
      </c>
    </row>
    <row r="542" spans="1:56" ht="15">
      <c r="A542" s="66" t="s">
        <v>468</v>
      </c>
      <c r="B542" s="66" t="s">
        <v>622</v>
      </c>
      <c r="C542" s="67"/>
      <c r="D542" s="68"/>
      <c r="E542" s="69"/>
      <c r="F542" s="70"/>
      <c r="G542" s="67"/>
      <c r="H542" s="71"/>
      <c r="I542" s="72"/>
      <c r="J542" s="72"/>
      <c r="K542" s="34" t="s">
        <v>65</v>
      </c>
      <c r="L542" s="79">
        <v>542</v>
      </c>
      <c r="M542" s="79"/>
      <c r="N542" s="74"/>
      <c r="O542" s="81" t="s">
        <v>670</v>
      </c>
      <c r="P542" s="83">
        <v>43661.77416666667</v>
      </c>
      <c r="Q542" s="81" t="s">
        <v>724</v>
      </c>
      <c r="R542" s="81"/>
      <c r="S542" s="81"/>
      <c r="T542" s="81" t="s">
        <v>820</v>
      </c>
      <c r="U542" s="85" t="s">
        <v>879</v>
      </c>
      <c r="V542" s="85" t="s">
        <v>879</v>
      </c>
      <c r="W542" s="83">
        <v>43661.77416666667</v>
      </c>
      <c r="X542" s="87">
        <v>43661</v>
      </c>
      <c r="Y542" s="89" t="s">
        <v>1416</v>
      </c>
      <c r="Z542" s="85" t="s">
        <v>1854</v>
      </c>
      <c r="AA542" s="81"/>
      <c r="AB542" s="81"/>
      <c r="AC542" s="89" t="s">
        <v>2320</v>
      </c>
      <c r="AD542" s="81"/>
      <c r="AE542" s="81" t="b">
        <v>0</v>
      </c>
      <c r="AF542" s="81">
        <v>0</v>
      </c>
      <c r="AG542" s="89" t="s">
        <v>2530</v>
      </c>
      <c r="AH542" s="81" t="b">
        <v>0</v>
      </c>
      <c r="AI542" s="81" t="s">
        <v>2546</v>
      </c>
      <c r="AJ542" s="81"/>
      <c r="AK542" s="89" t="s">
        <v>2530</v>
      </c>
      <c r="AL542" s="81" t="b">
        <v>0</v>
      </c>
      <c r="AM542" s="81">
        <v>103</v>
      </c>
      <c r="AN542" s="89" t="s">
        <v>2512</v>
      </c>
      <c r="AO542" s="81" t="s">
        <v>2559</v>
      </c>
      <c r="AP542" s="81" t="b">
        <v>0</v>
      </c>
      <c r="AQ542" s="89" t="s">
        <v>2512</v>
      </c>
      <c r="AR542" s="81" t="s">
        <v>178</v>
      </c>
      <c r="AS542" s="81">
        <v>0</v>
      </c>
      <c r="AT542" s="81">
        <v>0</v>
      </c>
      <c r="AU542" s="81"/>
      <c r="AV542" s="81"/>
      <c r="AW542" s="81"/>
      <c r="AX542" s="81"/>
      <c r="AY542" s="81"/>
      <c r="AZ542" s="81"/>
      <c r="BA542" s="81"/>
      <c r="BB542" s="81"/>
      <c r="BC542" s="80" t="str">
        <f>REPLACE(INDEX(GroupVertices[Group],MATCH(Edges[[#This Row],[Vertex 1]],GroupVertices[Vertex],0)),1,1,"")</f>
        <v>2</v>
      </c>
      <c r="BD542" s="80" t="str">
        <f>REPLACE(INDEX(GroupVertices[Group],MATCH(Edges[[#This Row],[Vertex 2]],GroupVertices[Vertex],0)),1,1,"")</f>
        <v>2</v>
      </c>
    </row>
    <row r="543" spans="1:56" ht="15">
      <c r="A543" s="66" t="s">
        <v>468</v>
      </c>
      <c r="B543" s="66" t="s">
        <v>647</v>
      </c>
      <c r="C543" s="67"/>
      <c r="D543" s="68"/>
      <c r="E543" s="69"/>
      <c r="F543" s="70"/>
      <c r="G543" s="67"/>
      <c r="H543" s="71"/>
      <c r="I543" s="72"/>
      <c r="J543" s="72"/>
      <c r="K543" s="34" t="s">
        <v>65</v>
      </c>
      <c r="L543" s="79">
        <v>543</v>
      </c>
      <c r="M543" s="79"/>
      <c r="N543" s="74"/>
      <c r="O543" s="81" t="s">
        <v>670</v>
      </c>
      <c r="P543" s="83">
        <v>43661.77416666667</v>
      </c>
      <c r="Q543" s="81" t="s">
        <v>724</v>
      </c>
      <c r="R543" s="81"/>
      <c r="S543" s="81"/>
      <c r="T543" s="81" t="s">
        <v>820</v>
      </c>
      <c r="U543" s="85" t="s">
        <v>879</v>
      </c>
      <c r="V543" s="85" t="s">
        <v>879</v>
      </c>
      <c r="W543" s="83">
        <v>43661.77416666667</v>
      </c>
      <c r="X543" s="87">
        <v>43661</v>
      </c>
      <c r="Y543" s="89" t="s">
        <v>1416</v>
      </c>
      <c r="Z543" s="85" t="s">
        <v>1854</v>
      </c>
      <c r="AA543" s="81"/>
      <c r="AB543" s="81"/>
      <c r="AC543" s="89" t="s">
        <v>2320</v>
      </c>
      <c r="AD543" s="81"/>
      <c r="AE543" s="81" t="b">
        <v>0</v>
      </c>
      <c r="AF543" s="81">
        <v>0</v>
      </c>
      <c r="AG543" s="89" t="s">
        <v>2530</v>
      </c>
      <c r="AH543" s="81" t="b">
        <v>0</v>
      </c>
      <c r="AI543" s="81" t="s">
        <v>2546</v>
      </c>
      <c r="AJ543" s="81"/>
      <c r="AK543" s="89" t="s">
        <v>2530</v>
      </c>
      <c r="AL543" s="81" t="b">
        <v>0</v>
      </c>
      <c r="AM543" s="81">
        <v>103</v>
      </c>
      <c r="AN543" s="89" t="s">
        <v>2512</v>
      </c>
      <c r="AO543" s="81" t="s">
        <v>2559</v>
      </c>
      <c r="AP543" s="81" t="b">
        <v>0</v>
      </c>
      <c r="AQ543" s="89" t="s">
        <v>2512</v>
      </c>
      <c r="AR543" s="81" t="s">
        <v>178</v>
      </c>
      <c r="AS543" s="81">
        <v>0</v>
      </c>
      <c r="AT543" s="81">
        <v>0</v>
      </c>
      <c r="AU543" s="81"/>
      <c r="AV543" s="81"/>
      <c r="AW543" s="81"/>
      <c r="AX543" s="81"/>
      <c r="AY543" s="81"/>
      <c r="AZ543" s="81"/>
      <c r="BA543" s="81"/>
      <c r="BB543" s="81"/>
      <c r="BC543" s="80" t="str">
        <f>REPLACE(INDEX(GroupVertices[Group],MATCH(Edges[[#This Row],[Vertex 1]],GroupVertices[Vertex],0)),1,1,"")</f>
        <v>2</v>
      </c>
      <c r="BD543" s="80" t="str">
        <f>REPLACE(INDEX(GroupVertices[Group],MATCH(Edges[[#This Row],[Vertex 2]],GroupVertices[Vertex],0)),1,1,"")</f>
        <v>2</v>
      </c>
    </row>
    <row r="544" spans="1:56" ht="15">
      <c r="A544" s="66" t="s">
        <v>469</v>
      </c>
      <c r="B544" s="66" t="s">
        <v>556</v>
      </c>
      <c r="C544" s="67"/>
      <c r="D544" s="68"/>
      <c r="E544" s="69"/>
      <c r="F544" s="70"/>
      <c r="G544" s="67"/>
      <c r="H544" s="71"/>
      <c r="I544" s="72"/>
      <c r="J544" s="72"/>
      <c r="K544" s="34" t="s">
        <v>65</v>
      </c>
      <c r="L544" s="79">
        <v>544</v>
      </c>
      <c r="M544" s="79"/>
      <c r="N544" s="74"/>
      <c r="O544" s="81" t="s">
        <v>669</v>
      </c>
      <c r="P544" s="83">
        <v>43661.77429398148</v>
      </c>
      <c r="Q544" s="81" t="s">
        <v>731</v>
      </c>
      <c r="R544" s="81"/>
      <c r="S544" s="81"/>
      <c r="T544" s="81" t="s">
        <v>820</v>
      </c>
      <c r="U544" s="81"/>
      <c r="V544" s="85" t="s">
        <v>1089</v>
      </c>
      <c r="W544" s="83">
        <v>43661.77429398148</v>
      </c>
      <c r="X544" s="87">
        <v>43661</v>
      </c>
      <c r="Y544" s="89" t="s">
        <v>1417</v>
      </c>
      <c r="Z544" s="85" t="s">
        <v>1855</v>
      </c>
      <c r="AA544" s="81"/>
      <c r="AB544" s="81"/>
      <c r="AC544" s="89" t="s">
        <v>2321</v>
      </c>
      <c r="AD544" s="81"/>
      <c r="AE544" s="81" t="b">
        <v>0</v>
      </c>
      <c r="AF544" s="81">
        <v>0</v>
      </c>
      <c r="AG544" s="89" t="s">
        <v>2530</v>
      </c>
      <c r="AH544" s="81" t="b">
        <v>0</v>
      </c>
      <c r="AI544" s="81" t="s">
        <v>2546</v>
      </c>
      <c r="AJ544" s="81"/>
      <c r="AK544" s="89" t="s">
        <v>2530</v>
      </c>
      <c r="AL544" s="81" t="b">
        <v>0</v>
      </c>
      <c r="AM544" s="81">
        <v>17</v>
      </c>
      <c r="AN544" s="89" t="s">
        <v>2414</v>
      </c>
      <c r="AO544" s="81" t="s">
        <v>2559</v>
      </c>
      <c r="AP544" s="81" t="b">
        <v>0</v>
      </c>
      <c r="AQ544" s="89" t="s">
        <v>2414</v>
      </c>
      <c r="AR544" s="81" t="s">
        <v>178</v>
      </c>
      <c r="AS544" s="81">
        <v>0</v>
      </c>
      <c r="AT544" s="81">
        <v>0</v>
      </c>
      <c r="AU544" s="81"/>
      <c r="AV544" s="81"/>
      <c r="AW544" s="81"/>
      <c r="AX544" s="81"/>
      <c r="AY544" s="81"/>
      <c r="AZ544" s="81"/>
      <c r="BA544" s="81"/>
      <c r="BB544" s="81"/>
      <c r="BC544" s="80" t="str">
        <f>REPLACE(INDEX(GroupVertices[Group],MATCH(Edges[[#This Row],[Vertex 1]],GroupVertices[Vertex],0)),1,1,"")</f>
        <v>8</v>
      </c>
      <c r="BD544" s="80" t="str">
        <f>REPLACE(INDEX(GroupVertices[Group],MATCH(Edges[[#This Row],[Vertex 2]],GroupVertices[Vertex],0)),1,1,"")</f>
        <v>8</v>
      </c>
    </row>
    <row r="545" spans="1:56" ht="15">
      <c r="A545" s="66" t="s">
        <v>469</v>
      </c>
      <c r="B545" s="66" t="s">
        <v>648</v>
      </c>
      <c r="C545" s="67"/>
      <c r="D545" s="68"/>
      <c r="E545" s="69"/>
      <c r="F545" s="70"/>
      <c r="G545" s="67"/>
      <c r="H545" s="71"/>
      <c r="I545" s="72"/>
      <c r="J545" s="72"/>
      <c r="K545" s="34" t="s">
        <v>65</v>
      </c>
      <c r="L545" s="79">
        <v>545</v>
      </c>
      <c r="M545" s="79"/>
      <c r="N545" s="74"/>
      <c r="O545" s="81" t="s">
        <v>670</v>
      </c>
      <c r="P545" s="83">
        <v>43661.77429398148</v>
      </c>
      <c r="Q545" s="81" t="s">
        <v>731</v>
      </c>
      <c r="R545" s="81"/>
      <c r="S545" s="81"/>
      <c r="T545" s="81" t="s">
        <v>820</v>
      </c>
      <c r="U545" s="81"/>
      <c r="V545" s="85" t="s">
        <v>1089</v>
      </c>
      <c r="W545" s="83">
        <v>43661.77429398148</v>
      </c>
      <c r="X545" s="87">
        <v>43661</v>
      </c>
      <c r="Y545" s="89" t="s">
        <v>1417</v>
      </c>
      <c r="Z545" s="85" t="s">
        <v>1855</v>
      </c>
      <c r="AA545" s="81"/>
      <c r="AB545" s="81"/>
      <c r="AC545" s="89" t="s">
        <v>2321</v>
      </c>
      <c r="AD545" s="81"/>
      <c r="AE545" s="81" t="b">
        <v>0</v>
      </c>
      <c r="AF545" s="81">
        <v>0</v>
      </c>
      <c r="AG545" s="89" t="s">
        <v>2530</v>
      </c>
      <c r="AH545" s="81" t="b">
        <v>0</v>
      </c>
      <c r="AI545" s="81" t="s">
        <v>2546</v>
      </c>
      <c r="AJ545" s="81"/>
      <c r="AK545" s="89" t="s">
        <v>2530</v>
      </c>
      <c r="AL545" s="81" t="b">
        <v>0</v>
      </c>
      <c r="AM545" s="81">
        <v>17</v>
      </c>
      <c r="AN545" s="89" t="s">
        <v>2414</v>
      </c>
      <c r="AO545" s="81" t="s">
        <v>2559</v>
      </c>
      <c r="AP545" s="81" t="b">
        <v>0</v>
      </c>
      <c r="AQ545" s="89" t="s">
        <v>2414</v>
      </c>
      <c r="AR545" s="81" t="s">
        <v>178</v>
      </c>
      <c r="AS545" s="81">
        <v>0</v>
      </c>
      <c r="AT545" s="81">
        <v>0</v>
      </c>
      <c r="AU545" s="81"/>
      <c r="AV545" s="81"/>
      <c r="AW545" s="81"/>
      <c r="AX545" s="81"/>
      <c r="AY545" s="81"/>
      <c r="AZ545" s="81"/>
      <c r="BA545" s="81"/>
      <c r="BB545" s="81"/>
      <c r="BC545" s="80" t="str">
        <f>REPLACE(INDEX(GroupVertices[Group],MATCH(Edges[[#This Row],[Vertex 1]],GroupVertices[Vertex],0)),1,1,"")</f>
        <v>8</v>
      </c>
      <c r="BD545" s="80" t="str">
        <f>REPLACE(INDEX(GroupVertices[Group],MATCH(Edges[[#This Row],[Vertex 2]],GroupVertices[Vertex],0)),1,1,"")</f>
        <v>8</v>
      </c>
    </row>
    <row r="546" spans="1:56" ht="15">
      <c r="A546" s="66" t="s">
        <v>469</v>
      </c>
      <c r="B546" s="66" t="s">
        <v>649</v>
      </c>
      <c r="C546" s="67"/>
      <c r="D546" s="68"/>
      <c r="E546" s="69"/>
      <c r="F546" s="70"/>
      <c r="G546" s="67"/>
      <c r="H546" s="71"/>
      <c r="I546" s="72"/>
      <c r="J546" s="72"/>
      <c r="K546" s="34" t="s">
        <v>65</v>
      </c>
      <c r="L546" s="79">
        <v>546</v>
      </c>
      <c r="M546" s="79"/>
      <c r="N546" s="74"/>
      <c r="O546" s="81" t="s">
        <v>670</v>
      </c>
      <c r="P546" s="83">
        <v>43661.77429398148</v>
      </c>
      <c r="Q546" s="81" t="s">
        <v>731</v>
      </c>
      <c r="R546" s="81"/>
      <c r="S546" s="81"/>
      <c r="T546" s="81" t="s">
        <v>820</v>
      </c>
      <c r="U546" s="81"/>
      <c r="V546" s="85" t="s">
        <v>1089</v>
      </c>
      <c r="W546" s="83">
        <v>43661.77429398148</v>
      </c>
      <c r="X546" s="87">
        <v>43661</v>
      </c>
      <c r="Y546" s="89" t="s">
        <v>1417</v>
      </c>
      <c r="Z546" s="85" t="s">
        <v>1855</v>
      </c>
      <c r="AA546" s="81"/>
      <c r="AB546" s="81"/>
      <c r="AC546" s="89" t="s">
        <v>2321</v>
      </c>
      <c r="AD546" s="81"/>
      <c r="AE546" s="81" t="b">
        <v>0</v>
      </c>
      <c r="AF546" s="81">
        <v>0</v>
      </c>
      <c r="AG546" s="89" t="s">
        <v>2530</v>
      </c>
      <c r="AH546" s="81" t="b">
        <v>0</v>
      </c>
      <c r="AI546" s="81" t="s">
        <v>2546</v>
      </c>
      <c r="AJ546" s="81"/>
      <c r="AK546" s="89" t="s">
        <v>2530</v>
      </c>
      <c r="AL546" s="81" t="b">
        <v>0</v>
      </c>
      <c r="AM546" s="81">
        <v>17</v>
      </c>
      <c r="AN546" s="89" t="s">
        <v>2414</v>
      </c>
      <c r="AO546" s="81" t="s">
        <v>2559</v>
      </c>
      <c r="AP546" s="81" t="b">
        <v>0</v>
      </c>
      <c r="AQ546" s="89" t="s">
        <v>2414</v>
      </c>
      <c r="AR546" s="81" t="s">
        <v>178</v>
      </c>
      <c r="AS546" s="81">
        <v>0</v>
      </c>
      <c r="AT546" s="81">
        <v>0</v>
      </c>
      <c r="AU546" s="81"/>
      <c r="AV546" s="81"/>
      <c r="AW546" s="81"/>
      <c r="AX546" s="81"/>
      <c r="AY546" s="81"/>
      <c r="AZ546" s="81"/>
      <c r="BA546" s="81"/>
      <c r="BB546" s="81"/>
      <c r="BC546" s="80" t="str">
        <f>REPLACE(INDEX(GroupVertices[Group],MATCH(Edges[[#This Row],[Vertex 1]],GroupVertices[Vertex],0)),1,1,"")</f>
        <v>8</v>
      </c>
      <c r="BD546" s="80" t="str">
        <f>REPLACE(INDEX(GroupVertices[Group],MATCH(Edges[[#This Row],[Vertex 2]],GroupVertices[Vertex],0)),1,1,"")</f>
        <v>8</v>
      </c>
    </row>
    <row r="547" spans="1:56" ht="15">
      <c r="A547" s="66" t="s">
        <v>469</v>
      </c>
      <c r="B547" s="66" t="s">
        <v>630</v>
      </c>
      <c r="C547" s="67"/>
      <c r="D547" s="68"/>
      <c r="E547" s="69"/>
      <c r="F547" s="70"/>
      <c r="G547" s="67"/>
      <c r="H547" s="71"/>
      <c r="I547" s="72"/>
      <c r="J547" s="72"/>
      <c r="K547" s="34" t="s">
        <v>65</v>
      </c>
      <c r="L547" s="79">
        <v>547</v>
      </c>
      <c r="M547" s="79"/>
      <c r="N547" s="74"/>
      <c r="O547" s="81" t="s">
        <v>670</v>
      </c>
      <c r="P547" s="83">
        <v>43661.77429398148</v>
      </c>
      <c r="Q547" s="81" t="s">
        <v>731</v>
      </c>
      <c r="R547" s="81"/>
      <c r="S547" s="81"/>
      <c r="T547" s="81" t="s">
        <v>820</v>
      </c>
      <c r="U547" s="81"/>
      <c r="V547" s="85" t="s">
        <v>1089</v>
      </c>
      <c r="W547" s="83">
        <v>43661.77429398148</v>
      </c>
      <c r="X547" s="87">
        <v>43661</v>
      </c>
      <c r="Y547" s="89" t="s">
        <v>1417</v>
      </c>
      <c r="Z547" s="85" t="s">
        <v>1855</v>
      </c>
      <c r="AA547" s="81"/>
      <c r="AB547" s="81"/>
      <c r="AC547" s="89" t="s">
        <v>2321</v>
      </c>
      <c r="AD547" s="81"/>
      <c r="AE547" s="81" t="b">
        <v>0</v>
      </c>
      <c r="AF547" s="81">
        <v>0</v>
      </c>
      <c r="AG547" s="89" t="s">
        <v>2530</v>
      </c>
      <c r="AH547" s="81" t="b">
        <v>0</v>
      </c>
      <c r="AI547" s="81" t="s">
        <v>2546</v>
      </c>
      <c r="AJ547" s="81"/>
      <c r="AK547" s="89" t="s">
        <v>2530</v>
      </c>
      <c r="AL547" s="81" t="b">
        <v>0</v>
      </c>
      <c r="AM547" s="81">
        <v>17</v>
      </c>
      <c r="AN547" s="89" t="s">
        <v>2414</v>
      </c>
      <c r="AO547" s="81" t="s">
        <v>2559</v>
      </c>
      <c r="AP547" s="81" t="b">
        <v>0</v>
      </c>
      <c r="AQ547" s="89" t="s">
        <v>2414</v>
      </c>
      <c r="AR547" s="81" t="s">
        <v>178</v>
      </c>
      <c r="AS547" s="81">
        <v>0</v>
      </c>
      <c r="AT547" s="81">
        <v>0</v>
      </c>
      <c r="AU547" s="81"/>
      <c r="AV547" s="81"/>
      <c r="AW547" s="81"/>
      <c r="AX547" s="81"/>
      <c r="AY547" s="81"/>
      <c r="AZ547" s="81"/>
      <c r="BA547" s="81"/>
      <c r="BB547" s="81"/>
      <c r="BC547" s="80" t="str">
        <f>REPLACE(INDEX(GroupVertices[Group],MATCH(Edges[[#This Row],[Vertex 1]],GroupVertices[Vertex],0)),1,1,"")</f>
        <v>8</v>
      </c>
      <c r="BD547" s="80" t="str">
        <f>REPLACE(INDEX(GroupVertices[Group],MATCH(Edges[[#This Row],[Vertex 2]],GroupVertices[Vertex],0)),1,1,"")</f>
        <v>8</v>
      </c>
    </row>
    <row r="548" spans="1:56" ht="15">
      <c r="A548" s="66" t="s">
        <v>470</v>
      </c>
      <c r="B548" s="66" t="s">
        <v>577</v>
      </c>
      <c r="C548" s="67"/>
      <c r="D548" s="68"/>
      <c r="E548" s="69"/>
      <c r="F548" s="70"/>
      <c r="G548" s="67"/>
      <c r="H548" s="71"/>
      <c r="I548" s="72"/>
      <c r="J548" s="72"/>
      <c r="K548" s="34" t="s">
        <v>65</v>
      </c>
      <c r="L548" s="79">
        <v>548</v>
      </c>
      <c r="M548" s="79"/>
      <c r="N548" s="74"/>
      <c r="O548" s="81" t="s">
        <v>669</v>
      </c>
      <c r="P548" s="83">
        <v>43661.774305555555</v>
      </c>
      <c r="Q548" s="81" t="s">
        <v>674</v>
      </c>
      <c r="R548" s="81"/>
      <c r="S548" s="81"/>
      <c r="T548" s="81" t="s">
        <v>820</v>
      </c>
      <c r="U548" s="81"/>
      <c r="V548" s="85" t="s">
        <v>1090</v>
      </c>
      <c r="W548" s="83">
        <v>43661.774305555555</v>
      </c>
      <c r="X548" s="87">
        <v>43661</v>
      </c>
      <c r="Y548" s="89" t="s">
        <v>1418</v>
      </c>
      <c r="Z548" s="85" t="s">
        <v>1856</v>
      </c>
      <c r="AA548" s="81"/>
      <c r="AB548" s="81"/>
      <c r="AC548" s="89" t="s">
        <v>2322</v>
      </c>
      <c r="AD548" s="81"/>
      <c r="AE548" s="81" t="b">
        <v>0</v>
      </c>
      <c r="AF548" s="81">
        <v>0</v>
      </c>
      <c r="AG548" s="89" t="s">
        <v>2530</v>
      </c>
      <c r="AH548" s="81" t="b">
        <v>0</v>
      </c>
      <c r="AI548" s="81" t="s">
        <v>2546</v>
      </c>
      <c r="AJ548" s="81"/>
      <c r="AK548" s="89" t="s">
        <v>2530</v>
      </c>
      <c r="AL548" s="81" t="b">
        <v>0</v>
      </c>
      <c r="AM548" s="81">
        <v>231</v>
      </c>
      <c r="AN548" s="89" t="s">
        <v>2443</v>
      </c>
      <c r="AO548" s="81" t="s">
        <v>2559</v>
      </c>
      <c r="AP548" s="81" t="b">
        <v>0</v>
      </c>
      <c r="AQ548" s="89" t="s">
        <v>2443</v>
      </c>
      <c r="AR548" s="81" t="s">
        <v>178</v>
      </c>
      <c r="AS548" s="81">
        <v>0</v>
      </c>
      <c r="AT548" s="81">
        <v>0</v>
      </c>
      <c r="AU548" s="81"/>
      <c r="AV548" s="81"/>
      <c r="AW548" s="81"/>
      <c r="AX548" s="81"/>
      <c r="AY548" s="81"/>
      <c r="AZ548" s="81"/>
      <c r="BA548" s="81"/>
      <c r="BB548" s="81"/>
      <c r="BC548" s="80" t="str">
        <f>REPLACE(INDEX(GroupVertices[Group],MATCH(Edges[[#This Row],[Vertex 1]],GroupVertices[Vertex],0)),1,1,"")</f>
        <v>5</v>
      </c>
      <c r="BD548" s="80" t="str">
        <f>REPLACE(INDEX(GroupVertices[Group],MATCH(Edges[[#This Row],[Vertex 2]],GroupVertices[Vertex],0)),1,1,"")</f>
        <v>5</v>
      </c>
    </row>
    <row r="549" spans="1:56" ht="15">
      <c r="A549" s="66" t="s">
        <v>470</v>
      </c>
      <c r="B549" s="66" t="s">
        <v>629</v>
      </c>
      <c r="C549" s="67"/>
      <c r="D549" s="68"/>
      <c r="E549" s="69"/>
      <c r="F549" s="70"/>
      <c r="G549" s="67"/>
      <c r="H549" s="71"/>
      <c r="I549" s="72"/>
      <c r="J549" s="72"/>
      <c r="K549" s="34" t="s">
        <v>65</v>
      </c>
      <c r="L549" s="79">
        <v>549</v>
      </c>
      <c r="M549" s="79"/>
      <c r="N549" s="74"/>
      <c r="O549" s="81" t="s">
        <v>670</v>
      </c>
      <c r="P549" s="83">
        <v>43661.774305555555</v>
      </c>
      <c r="Q549" s="81" t="s">
        <v>674</v>
      </c>
      <c r="R549" s="81"/>
      <c r="S549" s="81"/>
      <c r="T549" s="81" t="s">
        <v>820</v>
      </c>
      <c r="U549" s="81"/>
      <c r="V549" s="85" t="s">
        <v>1090</v>
      </c>
      <c r="W549" s="83">
        <v>43661.774305555555</v>
      </c>
      <c r="X549" s="87">
        <v>43661</v>
      </c>
      <c r="Y549" s="89" t="s">
        <v>1418</v>
      </c>
      <c r="Z549" s="85" t="s">
        <v>1856</v>
      </c>
      <c r="AA549" s="81"/>
      <c r="AB549" s="81"/>
      <c r="AC549" s="89" t="s">
        <v>2322</v>
      </c>
      <c r="AD549" s="81"/>
      <c r="AE549" s="81" t="b">
        <v>0</v>
      </c>
      <c r="AF549" s="81">
        <v>0</v>
      </c>
      <c r="AG549" s="89" t="s">
        <v>2530</v>
      </c>
      <c r="AH549" s="81" t="b">
        <v>0</v>
      </c>
      <c r="AI549" s="81" t="s">
        <v>2546</v>
      </c>
      <c r="AJ549" s="81"/>
      <c r="AK549" s="89" t="s">
        <v>2530</v>
      </c>
      <c r="AL549" s="81" t="b">
        <v>0</v>
      </c>
      <c r="AM549" s="81">
        <v>231</v>
      </c>
      <c r="AN549" s="89" t="s">
        <v>2443</v>
      </c>
      <c r="AO549" s="81" t="s">
        <v>2559</v>
      </c>
      <c r="AP549" s="81" t="b">
        <v>0</v>
      </c>
      <c r="AQ549" s="89" t="s">
        <v>2443</v>
      </c>
      <c r="AR549" s="81" t="s">
        <v>178</v>
      </c>
      <c r="AS549" s="81">
        <v>0</v>
      </c>
      <c r="AT549" s="81">
        <v>0</v>
      </c>
      <c r="AU549" s="81"/>
      <c r="AV549" s="81"/>
      <c r="AW549" s="81"/>
      <c r="AX549" s="81"/>
      <c r="AY549" s="81"/>
      <c r="AZ549" s="81"/>
      <c r="BA549" s="81"/>
      <c r="BB549" s="81"/>
      <c r="BC549" s="80" t="str">
        <f>REPLACE(INDEX(GroupVertices[Group],MATCH(Edges[[#This Row],[Vertex 1]],GroupVertices[Vertex],0)),1,1,"")</f>
        <v>5</v>
      </c>
      <c r="BD549" s="80" t="str">
        <f>REPLACE(INDEX(GroupVertices[Group],MATCH(Edges[[#This Row],[Vertex 2]],GroupVertices[Vertex],0)),1,1,"")</f>
        <v>5</v>
      </c>
    </row>
    <row r="550" spans="1:56" ht="15">
      <c r="A550" s="66" t="s">
        <v>471</v>
      </c>
      <c r="B550" s="66" t="s">
        <v>596</v>
      </c>
      <c r="C550" s="67"/>
      <c r="D550" s="68"/>
      <c r="E550" s="69"/>
      <c r="F550" s="70"/>
      <c r="G550" s="67"/>
      <c r="H550" s="71"/>
      <c r="I550" s="72"/>
      <c r="J550" s="72"/>
      <c r="K550" s="34" t="s">
        <v>65</v>
      </c>
      <c r="L550" s="79">
        <v>550</v>
      </c>
      <c r="M550" s="79"/>
      <c r="N550" s="74"/>
      <c r="O550" s="81" t="s">
        <v>669</v>
      </c>
      <c r="P550" s="83">
        <v>43661.7743287037</v>
      </c>
      <c r="Q550" s="81" t="s">
        <v>747</v>
      </c>
      <c r="R550" s="81"/>
      <c r="S550" s="81"/>
      <c r="T550" s="81" t="s">
        <v>820</v>
      </c>
      <c r="U550" s="85" t="s">
        <v>888</v>
      </c>
      <c r="V550" s="85" t="s">
        <v>888</v>
      </c>
      <c r="W550" s="83">
        <v>43661.7743287037</v>
      </c>
      <c r="X550" s="87">
        <v>43661</v>
      </c>
      <c r="Y550" s="89" t="s">
        <v>1419</v>
      </c>
      <c r="Z550" s="85" t="s">
        <v>1857</v>
      </c>
      <c r="AA550" s="81"/>
      <c r="AB550" s="81"/>
      <c r="AC550" s="89" t="s">
        <v>2323</v>
      </c>
      <c r="AD550" s="81"/>
      <c r="AE550" s="81" t="b">
        <v>0</v>
      </c>
      <c r="AF550" s="81">
        <v>0</v>
      </c>
      <c r="AG550" s="89" t="s">
        <v>2530</v>
      </c>
      <c r="AH550" s="81" t="b">
        <v>0</v>
      </c>
      <c r="AI550" s="81" t="s">
        <v>2549</v>
      </c>
      <c r="AJ550" s="81"/>
      <c r="AK550" s="89" t="s">
        <v>2530</v>
      </c>
      <c r="AL550" s="81" t="b">
        <v>0</v>
      </c>
      <c r="AM550" s="81">
        <v>28</v>
      </c>
      <c r="AN550" s="89" t="s">
        <v>2482</v>
      </c>
      <c r="AO550" s="81" t="s">
        <v>2559</v>
      </c>
      <c r="AP550" s="81" t="b">
        <v>0</v>
      </c>
      <c r="AQ550" s="89" t="s">
        <v>2482</v>
      </c>
      <c r="AR550" s="81" t="s">
        <v>178</v>
      </c>
      <c r="AS550" s="81">
        <v>0</v>
      </c>
      <c r="AT550" s="81">
        <v>0</v>
      </c>
      <c r="AU550" s="81"/>
      <c r="AV550" s="81"/>
      <c r="AW550" s="81"/>
      <c r="AX550" s="81"/>
      <c r="AY550" s="81"/>
      <c r="AZ550" s="81"/>
      <c r="BA550" s="81"/>
      <c r="BB550" s="81"/>
      <c r="BC550" s="80" t="str">
        <f>REPLACE(INDEX(GroupVertices[Group],MATCH(Edges[[#This Row],[Vertex 1]],GroupVertices[Vertex],0)),1,1,"")</f>
        <v>4</v>
      </c>
      <c r="BD550" s="80" t="str">
        <f>REPLACE(INDEX(GroupVertices[Group],MATCH(Edges[[#This Row],[Vertex 2]],GroupVertices[Vertex],0)),1,1,"")</f>
        <v>4</v>
      </c>
    </row>
    <row r="551" spans="1:56" ht="15">
      <c r="A551" s="66" t="s">
        <v>471</v>
      </c>
      <c r="B551" s="66" t="s">
        <v>654</v>
      </c>
      <c r="C551" s="67"/>
      <c r="D551" s="68"/>
      <c r="E551" s="69"/>
      <c r="F551" s="70"/>
      <c r="G551" s="67"/>
      <c r="H551" s="71"/>
      <c r="I551" s="72"/>
      <c r="J551" s="72"/>
      <c r="K551" s="34" t="s">
        <v>65</v>
      </c>
      <c r="L551" s="79">
        <v>551</v>
      </c>
      <c r="M551" s="79"/>
      <c r="N551" s="74"/>
      <c r="O551" s="81" t="s">
        <v>670</v>
      </c>
      <c r="P551" s="83">
        <v>43661.7743287037</v>
      </c>
      <c r="Q551" s="81" t="s">
        <v>747</v>
      </c>
      <c r="R551" s="81"/>
      <c r="S551" s="81"/>
      <c r="T551" s="81" t="s">
        <v>820</v>
      </c>
      <c r="U551" s="85" t="s">
        <v>888</v>
      </c>
      <c r="V551" s="85" t="s">
        <v>888</v>
      </c>
      <c r="W551" s="83">
        <v>43661.7743287037</v>
      </c>
      <c r="X551" s="87">
        <v>43661</v>
      </c>
      <c r="Y551" s="89" t="s">
        <v>1419</v>
      </c>
      <c r="Z551" s="85" t="s">
        <v>1857</v>
      </c>
      <c r="AA551" s="81"/>
      <c r="AB551" s="81"/>
      <c r="AC551" s="89" t="s">
        <v>2323</v>
      </c>
      <c r="AD551" s="81"/>
      <c r="AE551" s="81" t="b">
        <v>0</v>
      </c>
      <c r="AF551" s="81">
        <v>0</v>
      </c>
      <c r="AG551" s="89" t="s">
        <v>2530</v>
      </c>
      <c r="AH551" s="81" t="b">
        <v>0</v>
      </c>
      <c r="AI551" s="81" t="s">
        <v>2549</v>
      </c>
      <c r="AJ551" s="81"/>
      <c r="AK551" s="89" t="s">
        <v>2530</v>
      </c>
      <c r="AL551" s="81" t="b">
        <v>0</v>
      </c>
      <c r="AM551" s="81">
        <v>28</v>
      </c>
      <c r="AN551" s="89" t="s">
        <v>2482</v>
      </c>
      <c r="AO551" s="81" t="s">
        <v>2559</v>
      </c>
      <c r="AP551" s="81" t="b">
        <v>0</v>
      </c>
      <c r="AQ551" s="89" t="s">
        <v>2482</v>
      </c>
      <c r="AR551" s="81" t="s">
        <v>178</v>
      </c>
      <c r="AS551" s="81">
        <v>0</v>
      </c>
      <c r="AT551" s="81">
        <v>0</v>
      </c>
      <c r="AU551" s="81"/>
      <c r="AV551" s="81"/>
      <c r="AW551" s="81"/>
      <c r="AX551" s="81"/>
      <c r="AY551" s="81"/>
      <c r="AZ551" s="81"/>
      <c r="BA551" s="81"/>
      <c r="BB551" s="81"/>
      <c r="BC551" s="80" t="str">
        <f>REPLACE(INDEX(GroupVertices[Group],MATCH(Edges[[#This Row],[Vertex 1]],GroupVertices[Vertex],0)),1,1,"")</f>
        <v>4</v>
      </c>
      <c r="BD551" s="80" t="str">
        <f>REPLACE(INDEX(GroupVertices[Group],MATCH(Edges[[#This Row],[Vertex 2]],GroupVertices[Vertex],0)),1,1,"")</f>
        <v>4</v>
      </c>
    </row>
    <row r="552" spans="1:56" ht="15">
      <c r="A552" s="66" t="s">
        <v>472</v>
      </c>
      <c r="B552" s="66" t="s">
        <v>472</v>
      </c>
      <c r="C552" s="67"/>
      <c r="D552" s="68"/>
      <c r="E552" s="69"/>
      <c r="F552" s="70"/>
      <c r="G552" s="67"/>
      <c r="H552" s="71"/>
      <c r="I552" s="72"/>
      <c r="J552" s="72"/>
      <c r="K552" s="34" t="s">
        <v>65</v>
      </c>
      <c r="L552" s="79">
        <v>552</v>
      </c>
      <c r="M552" s="79"/>
      <c r="N552" s="74"/>
      <c r="O552" s="81" t="s">
        <v>178</v>
      </c>
      <c r="P552" s="83">
        <v>43661.774375</v>
      </c>
      <c r="Q552" s="81" t="s">
        <v>750</v>
      </c>
      <c r="R552" s="85" t="s">
        <v>806</v>
      </c>
      <c r="S552" s="81" t="s">
        <v>811</v>
      </c>
      <c r="T552" s="81" t="s">
        <v>820</v>
      </c>
      <c r="U552" s="81"/>
      <c r="V552" s="85" t="s">
        <v>1091</v>
      </c>
      <c r="W552" s="83">
        <v>43661.774375</v>
      </c>
      <c r="X552" s="87">
        <v>43661</v>
      </c>
      <c r="Y552" s="89" t="s">
        <v>1420</v>
      </c>
      <c r="Z552" s="85" t="s">
        <v>1858</v>
      </c>
      <c r="AA552" s="81"/>
      <c r="AB552" s="81"/>
      <c r="AC552" s="89" t="s">
        <v>2324</v>
      </c>
      <c r="AD552" s="81"/>
      <c r="AE552" s="81" t="b">
        <v>0</v>
      </c>
      <c r="AF552" s="81">
        <v>0</v>
      </c>
      <c r="AG552" s="89" t="s">
        <v>2530</v>
      </c>
      <c r="AH552" s="81" t="b">
        <v>1</v>
      </c>
      <c r="AI552" s="81" t="s">
        <v>2546</v>
      </c>
      <c r="AJ552" s="81"/>
      <c r="AK552" s="89" t="s">
        <v>2555</v>
      </c>
      <c r="AL552" s="81" t="b">
        <v>0</v>
      </c>
      <c r="AM552" s="81">
        <v>0</v>
      </c>
      <c r="AN552" s="89" t="s">
        <v>2530</v>
      </c>
      <c r="AO552" s="81" t="s">
        <v>2559</v>
      </c>
      <c r="AP552" s="81" t="b">
        <v>0</v>
      </c>
      <c r="AQ552" s="89" t="s">
        <v>2324</v>
      </c>
      <c r="AR552" s="81" t="s">
        <v>178</v>
      </c>
      <c r="AS552" s="81">
        <v>0</v>
      </c>
      <c r="AT552" s="81">
        <v>0</v>
      </c>
      <c r="AU552" s="81"/>
      <c r="AV552" s="81"/>
      <c r="AW552" s="81"/>
      <c r="AX552" s="81"/>
      <c r="AY552" s="81"/>
      <c r="AZ552" s="81"/>
      <c r="BA552" s="81"/>
      <c r="BB552" s="81"/>
      <c r="BC552" s="80" t="str">
        <f>REPLACE(INDEX(GroupVertices[Group],MATCH(Edges[[#This Row],[Vertex 1]],GroupVertices[Vertex],0)),1,1,"")</f>
        <v>6</v>
      </c>
      <c r="BD552" s="80" t="str">
        <f>REPLACE(INDEX(GroupVertices[Group],MATCH(Edges[[#This Row],[Vertex 2]],GroupVertices[Vertex],0)),1,1,"")</f>
        <v>6</v>
      </c>
    </row>
    <row r="553" spans="1:56" ht="15">
      <c r="A553" s="66" t="s">
        <v>473</v>
      </c>
      <c r="B553" s="66" t="s">
        <v>616</v>
      </c>
      <c r="C553" s="67"/>
      <c r="D553" s="68"/>
      <c r="E553" s="69"/>
      <c r="F553" s="70"/>
      <c r="G553" s="67"/>
      <c r="H553" s="71"/>
      <c r="I553" s="72"/>
      <c r="J553" s="72"/>
      <c r="K553" s="34" t="s">
        <v>65</v>
      </c>
      <c r="L553" s="79">
        <v>553</v>
      </c>
      <c r="M553" s="79"/>
      <c r="N553" s="74"/>
      <c r="O553" s="81" t="s">
        <v>669</v>
      </c>
      <c r="P553" s="83">
        <v>43661.774409722224</v>
      </c>
      <c r="Q553" s="81" t="s">
        <v>697</v>
      </c>
      <c r="R553" s="85" t="s">
        <v>5497</v>
      </c>
      <c r="S553" s="81" t="s">
        <v>5518</v>
      </c>
      <c r="T553" s="81" t="s">
        <v>820</v>
      </c>
      <c r="U553" s="81"/>
      <c r="V553" s="85" t="s">
        <v>1092</v>
      </c>
      <c r="W553" s="83">
        <v>43661.774409722224</v>
      </c>
      <c r="X553" s="87">
        <v>43661</v>
      </c>
      <c r="Y553" s="89" t="s">
        <v>1421</v>
      </c>
      <c r="Z553" s="85" t="s">
        <v>1859</v>
      </c>
      <c r="AA553" s="81"/>
      <c r="AB553" s="81"/>
      <c r="AC553" s="89" t="s">
        <v>2325</v>
      </c>
      <c r="AD553" s="81"/>
      <c r="AE553" s="81" t="b">
        <v>0</v>
      </c>
      <c r="AF553" s="81">
        <v>0</v>
      </c>
      <c r="AG553" s="89" t="s">
        <v>2530</v>
      </c>
      <c r="AH553" s="81" t="b">
        <v>0</v>
      </c>
      <c r="AI553" s="81" t="s">
        <v>2546</v>
      </c>
      <c r="AJ553" s="81"/>
      <c r="AK553" s="89" t="s">
        <v>2530</v>
      </c>
      <c r="AL553" s="81" t="b">
        <v>0</v>
      </c>
      <c r="AM553" s="81">
        <v>93</v>
      </c>
      <c r="AN553" s="89" t="s">
        <v>2504</v>
      </c>
      <c r="AO553" s="81" t="s">
        <v>2559</v>
      </c>
      <c r="AP553" s="81" t="b">
        <v>0</v>
      </c>
      <c r="AQ553" s="89" t="s">
        <v>2504</v>
      </c>
      <c r="AR553" s="81" t="s">
        <v>178</v>
      </c>
      <c r="AS553" s="81">
        <v>0</v>
      </c>
      <c r="AT553" s="81">
        <v>0</v>
      </c>
      <c r="AU553" s="81"/>
      <c r="AV553" s="81"/>
      <c r="AW553" s="81"/>
      <c r="AX553" s="81"/>
      <c r="AY553" s="81"/>
      <c r="AZ553" s="81"/>
      <c r="BA553" s="81"/>
      <c r="BB553" s="81"/>
      <c r="BC553" s="80" t="str">
        <f>REPLACE(INDEX(GroupVertices[Group],MATCH(Edges[[#This Row],[Vertex 1]],GroupVertices[Vertex],0)),1,1,"")</f>
        <v>3</v>
      </c>
      <c r="BD553" s="80" t="str">
        <f>REPLACE(INDEX(GroupVertices[Group],MATCH(Edges[[#This Row],[Vertex 2]],GroupVertices[Vertex],0)),1,1,"")</f>
        <v>3</v>
      </c>
    </row>
    <row r="554" spans="1:56" ht="15">
      <c r="A554" s="66" t="s">
        <v>474</v>
      </c>
      <c r="B554" s="66" t="s">
        <v>594</v>
      </c>
      <c r="C554" s="67"/>
      <c r="D554" s="68"/>
      <c r="E554" s="69"/>
      <c r="F554" s="70"/>
      <c r="G554" s="67"/>
      <c r="H554" s="71"/>
      <c r="I554" s="72"/>
      <c r="J554" s="72"/>
      <c r="K554" s="34" t="s">
        <v>65</v>
      </c>
      <c r="L554" s="79">
        <v>554</v>
      </c>
      <c r="M554" s="79"/>
      <c r="N554" s="74"/>
      <c r="O554" s="81" t="s">
        <v>669</v>
      </c>
      <c r="P554" s="83">
        <v>43661.77442129629</v>
      </c>
      <c r="Q554" s="81" t="s">
        <v>724</v>
      </c>
      <c r="R554" s="81"/>
      <c r="S554" s="81"/>
      <c r="T554" s="81" t="s">
        <v>820</v>
      </c>
      <c r="U554" s="85" t="s">
        <v>879</v>
      </c>
      <c r="V554" s="85" t="s">
        <v>879</v>
      </c>
      <c r="W554" s="83">
        <v>43661.77442129629</v>
      </c>
      <c r="X554" s="87">
        <v>43661</v>
      </c>
      <c r="Y554" s="89" t="s">
        <v>1422</v>
      </c>
      <c r="Z554" s="85" t="s">
        <v>1860</v>
      </c>
      <c r="AA554" s="81"/>
      <c r="AB554" s="81"/>
      <c r="AC554" s="89" t="s">
        <v>2326</v>
      </c>
      <c r="AD554" s="81"/>
      <c r="AE554" s="81" t="b">
        <v>0</v>
      </c>
      <c r="AF554" s="81">
        <v>0</v>
      </c>
      <c r="AG554" s="89" t="s">
        <v>2530</v>
      </c>
      <c r="AH554" s="81" t="b">
        <v>0</v>
      </c>
      <c r="AI554" s="81" t="s">
        <v>2546</v>
      </c>
      <c r="AJ554" s="81"/>
      <c r="AK554" s="89" t="s">
        <v>2530</v>
      </c>
      <c r="AL554" s="81" t="b">
        <v>0</v>
      </c>
      <c r="AM554" s="81">
        <v>103</v>
      </c>
      <c r="AN554" s="89" t="s">
        <v>2512</v>
      </c>
      <c r="AO554" s="81" t="s">
        <v>2559</v>
      </c>
      <c r="AP554" s="81" t="b">
        <v>0</v>
      </c>
      <c r="AQ554" s="89" t="s">
        <v>2512</v>
      </c>
      <c r="AR554" s="81" t="s">
        <v>178</v>
      </c>
      <c r="AS554" s="81">
        <v>0</v>
      </c>
      <c r="AT554" s="81">
        <v>0</v>
      </c>
      <c r="AU554" s="81"/>
      <c r="AV554" s="81"/>
      <c r="AW554" s="81"/>
      <c r="AX554" s="81"/>
      <c r="AY554" s="81"/>
      <c r="AZ554" s="81"/>
      <c r="BA554" s="81"/>
      <c r="BB554" s="81"/>
      <c r="BC554" s="80" t="str">
        <f>REPLACE(INDEX(GroupVertices[Group],MATCH(Edges[[#This Row],[Vertex 1]],GroupVertices[Vertex],0)),1,1,"")</f>
        <v>2</v>
      </c>
      <c r="BD554" s="80" t="str">
        <f>REPLACE(INDEX(GroupVertices[Group],MATCH(Edges[[#This Row],[Vertex 2]],GroupVertices[Vertex],0)),1,1,"")</f>
        <v>2</v>
      </c>
    </row>
    <row r="555" spans="1:56" ht="15">
      <c r="A555" s="66" t="s">
        <v>474</v>
      </c>
      <c r="B555" s="66" t="s">
        <v>622</v>
      </c>
      <c r="C555" s="67"/>
      <c r="D555" s="68"/>
      <c r="E555" s="69"/>
      <c r="F555" s="70"/>
      <c r="G555" s="67"/>
      <c r="H555" s="71"/>
      <c r="I555" s="72"/>
      <c r="J555" s="72"/>
      <c r="K555" s="34" t="s">
        <v>65</v>
      </c>
      <c r="L555" s="79">
        <v>555</v>
      </c>
      <c r="M555" s="79"/>
      <c r="N555" s="74"/>
      <c r="O555" s="81" t="s">
        <v>670</v>
      </c>
      <c r="P555" s="83">
        <v>43661.77442129629</v>
      </c>
      <c r="Q555" s="81" t="s">
        <v>724</v>
      </c>
      <c r="R555" s="81"/>
      <c r="S555" s="81"/>
      <c r="T555" s="81" t="s">
        <v>820</v>
      </c>
      <c r="U555" s="85" t="s">
        <v>879</v>
      </c>
      <c r="V555" s="85" t="s">
        <v>879</v>
      </c>
      <c r="W555" s="83">
        <v>43661.77442129629</v>
      </c>
      <c r="X555" s="87">
        <v>43661</v>
      </c>
      <c r="Y555" s="89" t="s">
        <v>1422</v>
      </c>
      <c r="Z555" s="85" t="s">
        <v>1860</v>
      </c>
      <c r="AA555" s="81"/>
      <c r="AB555" s="81"/>
      <c r="AC555" s="89" t="s">
        <v>2326</v>
      </c>
      <c r="AD555" s="81"/>
      <c r="AE555" s="81" t="b">
        <v>0</v>
      </c>
      <c r="AF555" s="81">
        <v>0</v>
      </c>
      <c r="AG555" s="89" t="s">
        <v>2530</v>
      </c>
      <c r="AH555" s="81" t="b">
        <v>0</v>
      </c>
      <c r="AI555" s="81" t="s">
        <v>2546</v>
      </c>
      <c r="AJ555" s="81"/>
      <c r="AK555" s="89" t="s">
        <v>2530</v>
      </c>
      <c r="AL555" s="81" t="b">
        <v>0</v>
      </c>
      <c r="AM555" s="81">
        <v>103</v>
      </c>
      <c r="AN555" s="89" t="s">
        <v>2512</v>
      </c>
      <c r="AO555" s="81" t="s">
        <v>2559</v>
      </c>
      <c r="AP555" s="81" t="b">
        <v>0</v>
      </c>
      <c r="AQ555" s="89" t="s">
        <v>2512</v>
      </c>
      <c r="AR555" s="81" t="s">
        <v>178</v>
      </c>
      <c r="AS555" s="81">
        <v>0</v>
      </c>
      <c r="AT555" s="81">
        <v>0</v>
      </c>
      <c r="AU555" s="81"/>
      <c r="AV555" s="81"/>
      <c r="AW555" s="81"/>
      <c r="AX555" s="81"/>
      <c r="AY555" s="81"/>
      <c r="AZ555" s="81"/>
      <c r="BA555" s="81"/>
      <c r="BB555" s="81"/>
      <c r="BC555" s="80" t="str">
        <f>REPLACE(INDEX(GroupVertices[Group],MATCH(Edges[[#This Row],[Vertex 1]],GroupVertices[Vertex],0)),1,1,"")</f>
        <v>2</v>
      </c>
      <c r="BD555" s="80" t="str">
        <f>REPLACE(INDEX(GroupVertices[Group],MATCH(Edges[[#This Row],[Vertex 2]],GroupVertices[Vertex],0)),1,1,"")</f>
        <v>2</v>
      </c>
    </row>
    <row r="556" spans="1:56" ht="15">
      <c r="A556" s="66" t="s">
        <v>474</v>
      </c>
      <c r="B556" s="66" t="s">
        <v>647</v>
      </c>
      <c r="C556" s="67"/>
      <c r="D556" s="68"/>
      <c r="E556" s="69"/>
      <c r="F556" s="70"/>
      <c r="G556" s="67"/>
      <c r="H556" s="71"/>
      <c r="I556" s="72"/>
      <c r="J556" s="72"/>
      <c r="K556" s="34" t="s">
        <v>65</v>
      </c>
      <c r="L556" s="79">
        <v>556</v>
      </c>
      <c r="M556" s="79"/>
      <c r="N556" s="74"/>
      <c r="O556" s="81" t="s">
        <v>670</v>
      </c>
      <c r="P556" s="83">
        <v>43661.77442129629</v>
      </c>
      <c r="Q556" s="81" t="s">
        <v>724</v>
      </c>
      <c r="R556" s="81"/>
      <c r="S556" s="81"/>
      <c r="T556" s="81" t="s">
        <v>820</v>
      </c>
      <c r="U556" s="85" t="s">
        <v>879</v>
      </c>
      <c r="V556" s="85" t="s">
        <v>879</v>
      </c>
      <c r="W556" s="83">
        <v>43661.77442129629</v>
      </c>
      <c r="X556" s="87">
        <v>43661</v>
      </c>
      <c r="Y556" s="89" t="s">
        <v>1422</v>
      </c>
      <c r="Z556" s="85" t="s">
        <v>1860</v>
      </c>
      <c r="AA556" s="81"/>
      <c r="AB556" s="81"/>
      <c r="AC556" s="89" t="s">
        <v>2326</v>
      </c>
      <c r="AD556" s="81"/>
      <c r="AE556" s="81" t="b">
        <v>0</v>
      </c>
      <c r="AF556" s="81">
        <v>0</v>
      </c>
      <c r="AG556" s="89" t="s">
        <v>2530</v>
      </c>
      <c r="AH556" s="81" t="b">
        <v>0</v>
      </c>
      <c r="AI556" s="81" t="s">
        <v>2546</v>
      </c>
      <c r="AJ556" s="81"/>
      <c r="AK556" s="89" t="s">
        <v>2530</v>
      </c>
      <c r="AL556" s="81" t="b">
        <v>0</v>
      </c>
      <c r="AM556" s="81">
        <v>103</v>
      </c>
      <c r="AN556" s="89" t="s">
        <v>2512</v>
      </c>
      <c r="AO556" s="81" t="s">
        <v>2559</v>
      </c>
      <c r="AP556" s="81" t="b">
        <v>0</v>
      </c>
      <c r="AQ556" s="89" t="s">
        <v>2512</v>
      </c>
      <c r="AR556" s="81" t="s">
        <v>178</v>
      </c>
      <c r="AS556" s="81">
        <v>0</v>
      </c>
      <c r="AT556" s="81">
        <v>0</v>
      </c>
      <c r="AU556" s="81"/>
      <c r="AV556" s="81"/>
      <c r="AW556" s="81"/>
      <c r="AX556" s="81"/>
      <c r="AY556" s="81"/>
      <c r="AZ556" s="81"/>
      <c r="BA556" s="81"/>
      <c r="BB556" s="81"/>
      <c r="BC556" s="80" t="str">
        <f>REPLACE(INDEX(GroupVertices[Group],MATCH(Edges[[#This Row],[Vertex 1]],GroupVertices[Vertex],0)),1,1,"")</f>
        <v>2</v>
      </c>
      <c r="BD556" s="80" t="str">
        <f>REPLACE(INDEX(GroupVertices[Group],MATCH(Edges[[#This Row],[Vertex 2]],GroupVertices[Vertex],0)),1,1,"")</f>
        <v>2</v>
      </c>
    </row>
    <row r="557" spans="1:56" ht="15">
      <c r="A557" s="66" t="s">
        <v>475</v>
      </c>
      <c r="B557" s="66" t="s">
        <v>475</v>
      </c>
      <c r="C557" s="67"/>
      <c r="D557" s="68"/>
      <c r="E557" s="69"/>
      <c r="F557" s="70"/>
      <c r="G557" s="67"/>
      <c r="H557" s="71"/>
      <c r="I557" s="72"/>
      <c r="J557" s="72"/>
      <c r="K557" s="34" t="s">
        <v>65</v>
      </c>
      <c r="L557" s="79">
        <v>557</v>
      </c>
      <c r="M557" s="79"/>
      <c r="N557" s="74"/>
      <c r="O557" s="81" t="s">
        <v>178</v>
      </c>
      <c r="P557" s="83">
        <v>43661.636469907404</v>
      </c>
      <c r="Q557" s="81" t="s">
        <v>707</v>
      </c>
      <c r="R557" s="81"/>
      <c r="S557" s="81"/>
      <c r="T557" s="81" t="s">
        <v>835</v>
      </c>
      <c r="U557" s="85" t="s">
        <v>889</v>
      </c>
      <c r="V557" s="85" t="s">
        <v>889</v>
      </c>
      <c r="W557" s="83">
        <v>43661.636469907404</v>
      </c>
      <c r="X557" s="87">
        <v>43661</v>
      </c>
      <c r="Y557" s="89" t="s">
        <v>1423</v>
      </c>
      <c r="Z557" s="85" t="s">
        <v>1861</v>
      </c>
      <c r="AA557" s="81"/>
      <c r="AB557" s="81"/>
      <c r="AC557" s="89" t="s">
        <v>2327</v>
      </c>
      <c r="AD557" s="81"/>
      <c r="AE557" s="81" t="b">
        <v>0</v>
      </c>
      <c r="AF557" s="81">
        <v>104</v>
      </c>
      <c r="AG557" s="89" t="s">
        <v>2530</v>
      </c>
      <c r="AH557" s="81" t="b">
        <v>0</v>
      </c>
      <c r="AI557" s="81" t="s">
        <v>2546</v>
      </c>
      <c r="AJ557" s="81"/>
      <c r="AK557" s="89" t="s">
        <v>2530</v>
      </c>
      <c r="AL557" s="81" t="b">
        <v>0</v>
      </c>
      <c r="AM557" s="81">
        <v>9</v>
      </c>
      <c r="AN557" s="89" t="s">
        <v>2530</v>
      </c>
      <c r="AO557" s="81" t="s">
        <v>2559</v>
      </c>
      <c r="AP557" s="81" t="b">
        <v>0</v>
      </c>
      <c r="AQ557" s="89" t="s">
        <v>2327</v>
      </c>
      <c r="AR557" s="81" t="s">
        <v>669</v>
      </c>
      <c r="AS557" s="81">
        <v>0</v>
      </c>
      <c r="AT557" s="81">
        <v>0</v>
      </c>
      <c r="AU557" s="81"/>
      <c r="AV557" s="81"/>
      <c r="AW557" s="81"/>
      <c r="AX557" s="81"/>
      <c r="AY557" s="81"/>
      <c r="AZ557" s="81"/>
      <c r="BA557" s="81"/>
      <c r="BB557" s="81"/>
      <c r="BC557" s="80" t="str">
        <f>REPLACE(INDEX(GroupVertices[Group],MATCH(Edges[[#This Row],[Vertex 1]],GroupVertices[Vertex],0)),1,1,"")</f>
        <v>23</v>
      </c>
      <c r="BD557" s="80" t="str">
        <f>REPLACE(INDEX(GroupVertices[Group],MATCH(Edges[[#This Row],[Vertex 2]],GroupVertices[Vertex],0)),1,1,"")</f>
        <v>23</v>
      </c>
    </row>
    <row r="558" spans="1:56" ht="15">
      <c r="A558" s="66" t="s">
        <v>476</v>
      </c>
      <c r="B558" s="66" t="s">
        <v>475</v>
      </c>
      <c r="C558" s="67"/>
      <c r="D558" s="68"/>
      <c r="E558" s="69"/>
      <c r="F558" s="70"/>
      <c r="G558" s="67"/>
      <c r="H558" s="71"/>
      <c r="I558" s="72"/>
      <c r="J558" s="72"/>
      <c r="K558" s="34" t="s">
        <v>65</v>
      </c>
      <c r="L558" s="79">
        <v>558</v>
      </c>
      <c r="M558" s="79"/>
      <c r="N558" s="74"/>
      <c r="O558" s="81" t="s">
        <v>669</v>
      </c>
      <c r="P558" s="83">
        <v>43661.77442129629</v>
      </c>
      <c r="Q558" s="81" t="s">
        <v>707</v>
      </c>
      <c r="R558" s="81"/>
      <c r="S558" s="81"/>
      <c r="T558" s="81" t="s">
        <v>835</v>
      </c>
      <c r="U558" s="81"/>
      <c r="V558" s="85" t="s">
        <v>1093</v>
      </c>
      <c r="W558" s="83">
        <v>43661.77442129629</v>
      </c>
      <c r="X558" s="87">
        <v>43661</v>
      </c>
      <c r="Y558" s="89" t="s">
        <v>1422</v>
      </c>
      <c r="Z558" s="85" t="s">
        <v>1862</v>
      </c>
      <c r="AA558" s="81"/>
      <c r="AB558" s="81"/>
      <c r="AC558" s="89" t="s">
        <v>2328</v>
      </c>
      <c r="AD558" s="81"/>
      <c r="AE558" s="81" t="b">
        <v>0</v>
      </c>
      <c r="AF558" s="81">
        <v>0</v>
      </c>
      <c r="AG558" s="89" t="s">
        <v>2530</v>
      </c>
      <c r="AH558" s="81" t="b">
        <v>0</v>
      </c>
      <c r="AI558" s="81" t="s">
        <v>2546</v>
      </c>
      <c r="AJ558" s="81"/>
      <c r="AK558" s="89" t="s">
        <v>2530</v>
      </c>
      <c r="AL558" s="81" t="b">
        <v>0</v>
      </c>
      <c r="AM558" s="81">
        <v>9</v>
      </c>
      <c r="AN558" s="89" t="s">
        <v>2327</v>
      </c>
      <c r="AO558" s="81" t="s">
        <v>2559</v>
      </c>
      <c r="AP558" s="81" t="b">
        <v>0</v>
      </c>
      <c r="AQ558" s="89" t="s">
        <v>2327</v>
      </c>
      <c r="AR558" s="81" t="s">
        <v>178</v>
      </c>
      <c r="AS558" s="81">
        <v>0</v>
      </c>
      <c r="AT558" s="81">
        <v>0</v>
      </c>
      <c r="AU558" s="81"/>
      <c r="AV558" s="81"/>
      <c r="AW558" s="81"/>
      <c r="AX558" s="81"/>
      <c r="AY558" s="81"/>
      <c r="AZ558" s="81"/>
      <c r="BA558" s="81"/>
      <c r="BB558" s="81"/>
      <c r="BC558" s="80" t="str">
        <f>REPLACE(INDEX(GroupVertices[Group],MATCH(Edges[[#This Row],[Vertex 1]],GroupVertices[Vertex],0)),1,1,"")</f>
        <v>23</v>
      </c>
      <c r="BD558" s="80" t="str">
        <f>REPLACE(INDEX(GroupVertices[Group],MATCH(Edges[[#This Row],[Vertex 2]],GroupVertices[Vertex],0)),1,1,"")</f>
        <v>23</v>
      </c>
    </row>
    <row r="559" spans="1:56" ht="15">
      <c r="A559" s="66" t="s">
        <v>477</v>
      </c>
      <c r="B559" s="66" t="s">
        <v>593</v>
      </c>
      <c r="C559" s="67"/>
      <c r="D559" s="68"/>
      <c r="E559" s="69"/>
      <c r="F559" s="70"/>
      <c r="G559" s="67"/>
      <c r="H559" s="71"/>
      <c r="I559" s="72"/>
      <c r="J559" s="72"/>
      <c r="K559" s="34" t="s">
        <v>65</v>
      </c>
      <c r="L559" s="79">
        <v>559</v>
      </c>
      <c r="M559" s="79"/>
      <c r="N559" s="74"/>
      <c r="O559" s="81" t="s">
        <v>669</v>
      </c>
      <c r="P559" s="83">
        <v>43661.77457175926</v>
      </c>
      <c r="Q559" s="81" t="s">
        <v>675</v>
      </c>
      <c r="R559" s="81"/>
      <c r="S559" s="81"/>
      <c r="T559" s="81" t="s">
        <v>820</v>
      </c>
      <c r="U559" s="81"/>
      <c r="V559" s="85" t="s">
        <v>1094</v>
      </c>
      <c r="W559" s="83">
        <v>43661.77457175926</v>
      </c>
      <c r="X559" s="87">
        <v>43661</v>
      </c>
      <c r="Y559" s="89" t="s">
        <v>1424</v>
      </c>
      <c r="Z559" s="85" t="s">
        <v>1863</v>
      </c>
      <c r="AA559" s="81"/>
      <c r="AB559" s="81"/>
      <c r="AC559" s="89" t="s">
        <v>2329</v>
      </c>
      <c r="AD559" s="81"/>
      <c r="AE559" s="81" t="b">
        <v>0</v>
      </c>
      <c r="AF559" s="81">
        <v>0</v>
      </c>
      <c r="AG559" s="89" t="s">
        <v>2530</v>
      </c>
      <c r="AH559" s="81" t="b">
        <v>0</v>
      </c>
      <c r="AI559" s="81" t="s">
        <v>2546</v>
      </c>
      <c r="AJ559" s="81"/>
      <c r="AK559" s="89" t="s">
        <v>2530</v>
      </c>
      <c r="AL559" s="81" t="b">
        <v>0</v>
      </c>
      <c r="AM559" s="81">
        <v>224</v>
      </c>
      <c r="AN559" s="89" t="s">
        <v>2519</v>
      </c>
      <c r="AO559" s="81" t="s">
        <v>2560</v>
      </c>
      <c r="AP559" s="81" t="b">
        <v>0</v>
      </c>
      <c r="AQ559" s="89" t="s">
        <v>2519</v>
      </c>
      <c r="AR559" s="81" t="s">
        <v>178</v>
      </c>
      <c r="AS559" s="81">
        <v>0</v>
      </c>
      <c r="AT559" s="81">
        <v>0</v>
      </c>
      <c r="AU559" s="81"/>
      <c r="AV559" s="81"/>
      <c r="AW559" s="81"/>
      <c r="AX559" s="81"/>
      <c r="AY559" s="81"/>
      <c r="AZ559" s="81"/>
      <c r="BA559" s="81"/>
      <c r="BB559" s="81"/>
      <c r="BC559" s="80" t="str">
        <f>REPLACE(INDEX(GroupVertices[Group],MATCH(Edges[[#This Row],[Vertex 1]],GroupVertices[Vertex],0)),1,1,"")</f>
        <v>1</v>
      </c>
      <c r="BD559" s="80" t="str">
        <f>REPLACE(INDEX(GroupVertices[Group],MATCH(Edges[[#This Row],[Vertex 2]],GroupVertices[Vertex],0)),1,1,"")</f>
        <v>1</v>
      </c>
    </row>
    <row r="560" spans="1:56" ht="15">
      <c r="A560" s="66" t="s">
        <v>477</v>
      </c>
      <c r="B560" s="66" t="s">
        <v>216</v>
      </c>
      <c r="C560" s="67"/>
      <c r="D560" s="68"/>
      <c r="E560" s="69"/>
      <c r="F560" s="70"/>
      <c r="G560" s="67"/>
      <c r="H560" s="71"/>
      <c r="I560" s="72"/>
      <c r="J560" s="72"/>
      <c r="K560" s="34" t="s">
        <v>65</v>
      </c>
      <c r="L560" s="79">
        <v>560</v>
      </c>
      <c r="M560" s="79"/>
      <c r="N560" s="74"/>
      <c r="O560" s="81" t="s">
        <v>670</v>
      </c>
      <c r="P560" s="83">
        <v>43661.77457175926</v>
      </c>
      <c r="Q560" s="81" t="s">
        <v>675</v>
      </c>
      <c r="R560" s="81"/>
      <c r="S560" s="81"/>
      <c r="T560" s="81" t="s">
        <v>820</v>
      </c>
      <c r="U560" s="81"/>
      <c r="V560" s="85" t="s">
        <v>1094</v>
      </c>
      <c r="W560" s="83">
        <v>43661.77457175926</v>
      </c>
      <c r="X560" s="87">
        <v>43661</v>
      </c>
      <c r="Y560" s="89" t="s">
        <v>1424</v>
      </c>
      <c r="Z560" s="85" t="s">
        <v>1863</v>
      </c>
      <c r="AA560" s="81"/>
      <c r="AB560" s="81"/>
      <c r="AC560" s="89" t="s">
        <v>2329</v>
      </c>
      <c r="AD560" s="81"/>
      <c r="AE560" s="81" t="b">
        <v>0</v>
      </c>
      <c r="AF560" s="81">
        <v>0</v>
      </c>
      <c r="AG560" s="89" t="s">
        <v>2530</v>
      </c>
      <c r="AH560" s="81" t="b">
        <v>0</v>
      </c>
      <c r="AI560" s="81" t="s">
        <v>2546</v>
      </c>
      <c r="AJ560" s="81"/>
      <c r="AK560" s="89" t="s">
        <v>2530</v>
      </c>
      <c r="AL560" s="81" t="b">
        <v>0</v>
      </c>
      <c r="AM560" s="81">
        <v>224</v>
      </c>
      <c r="AN560" s="89" t="s">
        <v>2519</v>
      </c>
      <c r="AO560" s="81" t="s">
        <v>2560</v>
      </c>
      <c r="AP560" s="81" t="b">
        <v>0</v>
      </c>
      <c r="AQ560" s="89" t="s">
        <v>2519</v>
      </c>
      <c r="AR560" s="81" t="s">
        <v>178</v>
      </c>
      <c r="AS560" s="81">
        <v>0</v>
      </c>
      <c r="AT560" s="81">
        <v>0</v>
      </c>
      <c r="AU560" s="81"/>
      <c r="AV560" s="81"/>
      <c r="AW560" s="81"/>
      <c r="AX560" s="81"/>
      <c r="AY560" s="81"/>
      <c r="AZ560" s="81"/>
      <c r="BA560" s="81"/>
      <c r="BB560" s="81"/>
      <c r="BC560" s="80" t="str">
        <f>REPLACE(INDEX(GroupVertices[Group],MATCH(Edges[[#This Row],[Vertex 1]],GroupVertices[Vertex],0)),1,1,"")</f>
        <v>1</v>
      </c>
      <c r="BD560" s="80" t="str">
        <f>REPLACE(INDEX(GroupVertices[Group],MATCH(Edges[[#This Row],[Vertex 2]],GroupVertices[Vertex],0)),1,1,"")</f>
        <v>1</v>
      </c>
    </row>
    <row r="561" spans="1:56" ht="15">
      <c r="A561" s="66" t="s">
        <v>478</v>
      </c>
      <c r="B561" s="66" t="s">
        <v>638</v>
      </c>
      <c r="C561" s="67"/>
      <c r="D561" s="68"/>
      <c r="E561" s="69"/>
      <c r="F561" s="70"/>
      <c r="G561" s="67"/>
      <c r="H561" s="71"/>
      <c r="I561" s="72"/>
      <c r="J561" s="72"/>
      <c r="K561" s="34" t="s">
        <v>65</v>
      </c>
      <c r="L561" s="79">
        <v>561</v>
      </c>
      <c r="M561" s="79"/>
      <c r="N561" s="74"/>
      <c r="O561" s="81" t="s">
        <v>670</v>
      </c>
      <c r="P561" s="83">
        <v>43661.77460648148</v>
      </c>
      <c r="Q561" s="81" t="s">
        <v>751</v>
      </c>
      <c r="R561" s="81"/>
      <c r="S561" s="81"/>
      <c r="T561" s="81" t="s">
        <v>848</v>
      </c>
      <c r="U561" s="81"/>
      <c r="V561" s="85" t="s">
        <v>1095</v>
      </c>
      <c r="W561" s="83">
        <v>43661.77460648148</v>
      </c>
      <c r="X561" s="87">
        <v>43661</v>
      </c>
      <c r="Y561" s="89" t="s">
        <v>1425</v>
      </c>
      <c r="Z561" s="85" t="s">
        <v>1864</v>
      </c>
      <c r="AA561" s="81"/>
      <c r="AB561" s="81"/>
      <c r="AC561" s="89" t="s">
        <v>2330</v>
      </c>
      <c r="AD561" s="81"/>
      <c r="AE561" s="81" t="b">
        <v>0</v>
      </c>
      <c r="AF561" s="81">
        <v>0</v>
      </c>
      <c r="AG561" s="89" t="s">
        <v>2530</v>
      </c>
      <c r="AH561" s="81" t="b">
        <v>0</v>
      </c>
      <c r="AI561" s="81" t="s">
        <v>2546</v>
      </c>
      <c r="AJ561" s="81"/>
      <c r="AK561" s="89" t="s">
        <v>2530</v>
      </c>
      <c r="AL561" s="81" t="b">
        <v>0</v>
      </c>
      <c r="AM561" s="81">
        <v>0</v>
      </c>
      <c r="AN561" s="89" t="s">
        <v>2530</v>
      </c>
      <c r="AO561" s="81" t="s">
        <v>2560</v>
      </c>
      <c r="AP561" s="81" t="b">
        <v>0</v>
      </c>
      <c r="AQ561" s="89" t="s">
        <v>2330</v>
      </c>
      <c r="AR561" s="81" t="s">
        <v>178</v>
      </c>
      <c r="AS561" s="81">
        <v>0</v>
      </c>
      <c r="AT561" s="81">
        <v>0</v>
      </c>
      <c r="AU561" s="81"/>
      <c r="AV561" s="81"/>
      <c r="AW561" s="81"/>
      <c r="AX561" s="81"/>
      <c r="AY561" s="81"/>
      <c r="AZ561" s="81"/>
      <c r="BA561" s="81"/>
      <c r="BB561" s="81"/>
      <c r="BC561" s="80" t="str">
        <f>REPLACE(INDEX(GroupVertices[Group],MATCH(Edges[[#This Row],[Vertex 1]],GroupVertices[Vertex],0)),1,1,"")</f>
        <v>18</v>
      </c>
      <c r="BD561" s="80" t="str">
        <f>REPLACE(INDEX(GroupVertices[Group],MATCH(Edges[[#This Row],[Vertex 2]],GroupVertices[Vertex],0)),1,1,"")</f>
        <v>18</v>
      </c>
    </row>
    <row r="562" spans="1:56" ht="15">
      <c r="A562" s="66" t="s">
        <v>478</v>
      </c>
      <c r="B562" s="66" t="s">
        <v>593</v>
      </c>
      <c r="C562" s="67"/>
      <c r="D562" s="68"/>
      <c r="E562" s="69"/>
      <c r="F562" s="70"/>
      <c r="G562" s="67"/>
      <c r="H562" s="71"/>
      <c r="I562" s="72"/>
      <c r="J562" s="72"/>
      <c r="K562" s="34" t="s">
        <v>65</v>
      </c>
      <c r="L562" s="79">
        <v>562</v>
      </c>
      <c r="M562" s="79"/>
      <c r="N562" s="74"/>
      <c r="O562" s="81" t="s">
        <v>670</v>
      </c>
      <c r="P562" s="83">
        <v>43661.77460648148</v>
      </c>
      <c r="Q562" s="81" t="s">
        <v>751</v>
      </c>
      <c r="R562" s="81"/>
      <c r="S562" s="81"/>
      <c r="T562" s="81" t="s">
        <v>848</v>
      </c>
      <c r="U562" s="81"/>
      <c r="V562" s="85" t="s">
        <v>1095</v>
      </c>
      <c r="W562" s="83">
        <v>43661.77460648148</v>
      </c>
      <c r="X562" s="87">
        <v>43661</v>
      </c>
      <c r="Y562" s="89" t="s">
        <v>1425</v>
      </c>
      <c r="Z562" s="85" t="s">
        <v>1864</v>
      </c>
      <c r="AA562" s="81"/>
      <c r="AB562" s="81"/>
      <c r="AC562" s="89" t="s">
        <v>2330</v>
      </c>
      <c r="AD562" s="81"/>
      <c r="AE562" s="81" t="b">
        <v>0</v>
      </c>
      <c r="AF562" s="81">
        <v>0</v>
      </c>
      <c r="AG562" s="89" t="s">
        <v>2530</v>
      </c>
      <c r="AH562" s="81" t="b">
        <v>0</v>
      </c>
      <c r="AI562" s="81" t="s">
        <v>2546</v>
      </c>
      <c r="AJ562" s="81"/>
      <c r="AK562" s="89" t="s">
        <v>2530</v>
      </c>
      <c r="AL562" s="81" t="b">
        <v>0</v>
      </c>
      <c r="AM562" s="81">
        <v>0</v>
      </c>
      <c r="AN562" s="89" t="s">
        <v>2530</v>
      </c>
      <c r="AO562" s="81" t="s">
        <v>2560</v>
      </c>
      <c r="AP562" s="81" t="b">
        <v>0</v>
      </c>
      <c r="AQ562" s="89" t="s">
        <v>2330</v>
      </c>
      <c r="AR562" s="81" t="s">
        <v>178</v>
      </c>
      <c r="AS562" s="81">
        <v>0</v>
      </c>
      <c r="AT562" s="81">
        <v>0</v>
      </c>
      <c r="AU562" s="81"/>
      <c r="AV562" s="81"/>
      <c r="AW562" s="81"/>
      <c r="AX562" s="81"/>
      <c r="AY562" s="81"/>
      <c r="AZ562" s="81"/>
      <c r="BA562" s="81"/>
      <c r="BB562" s="81"/>
      <c r="BC562" s="80" t="str">
        <f>REPLACE(INDEX(GroupVertices[Group],MATCH(Edges[[#This Row],[Vertex 1]],GroupVertices[Vertex],0)),1,1,"")</f>
        <v>18</v>
      </c>
      <c r="BD562" s="80" t="str">
        <f>REPLACE(INDEX(GroupVertices[Group],MATCH(Edges[[#This Row],[Vertex 2]],GroupVertices[Vertex],0)),1,1,"")</f>
        <v>1</v>
      </c>
    </row>
    <row r="563" spans="1:56" ht="15">
      <c r="A563" s="66" t="s">
        <v>479</v>
      </c>
      <c r="B563" s="66" t="s">
        <v>616</v>
      </c>
      <c r="C563" s="67"/>
      <c r="D563" s="68"/>
      <c r="E563" s="69"/>
      <c r="F563" s="70"/>
      <c r="G563" s="67"/>
      <c r="H563" s="71"/>
      <c r="I563" s="72"/>
      <c r="J563" s="72"/>
      <c r="K563" s="34" t="s">
        <v>65</v>
      </c>
      <c r="L563" s="79">
        <v>563</v>
      </c>
      <c r="M563" s="79"/>
      <c r="N563" s="74"/>
      <c r="O563" s="81" t="s">
        <v>669</v>
      </c>
      <c r="P563" s="83">
        <v>43661.77465277778</v>
      </c>
      <c r="Q563" s="81" t="s">
        <v>697</v>
      </c>
      <c r="R563" s="85" t="s">
        <v>5497</v>
      </c>
      <c r="S563" s="81" t="s">
        <v>5518</v>
      </c>
      <c r="T563" s="81" t="s">
        <v>820</v>
      </c>
      <c r="U563" s="81"/>
      <c r="V563" s="85" t="s">
        <v>1096</v>
      </c>
      <c r="W563" s="83">
        <v>43661.77465277778</v>
      </c>
      <c r="X563" s="87">
        <v>43661</v>
      </c>
      <c r="Y563" s="89" t="s">
        <v>1426</v>
      </c>
      <c r="Z563" s="85" t="s">
        <v>1865</v>
      </c>
      <c r="AA563" s="81"/>
      <c r="AB563" s="81"/>
      <c r="AC563" s="89" t="s">
        <v>2331</v>
      </c>
      <c r="AD563" s="81"/>
      <c r="AE563" s="81" t="b">
        <v>0</v>
      </c>
      <c r="AF563" s="81">
        <v>0</v>
      </c>
      <c r="AG563" s="89" t="s">
        <v>2530</v>
      </c>
      <c r="AH563" s="81" t="b">
        <v>0</v>
      </c>
      <c r="AI563" s="81" t="s">
        <v>2546</v>
      </c>
      <c r="AJ563" s="81"/>
      <c r="AK563" s="89" t="s">
        <v>2530</v>
      </c>
      <c r="AL563" s="81" t="b">
        <v>0</v>
      </c>
      <c r="AM563" s="81">
        <v>93</v>
      </c>
      <c r="AN563" s="89" t="s">
        <v>2504</v>
      </c>
      <c r="AO563" s="81" t="s">
        <v>2559</v>
      </c>
      <c r="AP563" s="81" t="b">
        <v>0</v>
      </c>
      <c r="AQ563" s="89" t="s">
        <v>2504</v>
      </c>
      <c r="AR563" s="81" t="s">
        <v>178</v>
      </c>
      <c r="AS563" s="81">
        <v>0</v>
      </c>
      <c r="AT563" s="81">
        <v>0</v>
      </c>
      <c r="AU563" s="81"/>
      <c r="AV563" s="81"/>
      <c r="AW563" s="81"/>
      <c r="AX563" s="81"/>
      <c r="AY563" s="81"/>
      <c r="AZ563" s="81"/>
      <c r="BA563" s="81"/>
      <c r="BB563" s="81"/>
      <c r="BC563" s="80" t="str">
        <f>REPLACE(INDEX(GroupVertices[Group],MATCH(Edges[[#This Row],[Vertex 1]],GroupVertices[Vertex],0)),1,1,"")</f>
        <v>3</v>
      </c>
      <c r="BD563" s="80" t="str">
        <f>REPLACE(INDEX(GroupVertices[Group],MATCH(Edges[[#This Row],[Vertex 2]],GroupVertices[Vertex],0)),1,1,"")</f>
        <v>3</v>
      </c>
    </row>
    <row r="564" spans="1:56" ht="15">
      <c r="A564" s="66" t="s">
        <v>480</v>
      </c>
      <c r="B564" s="66" t="s">
        <v>594</v>
      </c>
      <c r="C564" s="67"/>
      <c r="D564" s="68"/>
      <c r="E564" s="69"/>
      <c r="F564" s="70"/>
      <c r="G564" s="67"/>
      <c r="H564" s="71"/>
      <c r="I564" s="72"/>
      <c r="J564" s="72"/>
      <c r="K564" s="34" t="s">
        <v>65</v>
      </c>
      <c r="L564" s="79">
        <v>564</v>
      </c>
      <c r="M564" s="79"/>
      <c r="N564" s="74"/>
      <c r="O564" s="81" t="s">
        <v>669</v>
      </c>
      <c r="P564" s="83">
        <v>43661.7746875</v>
      </c>
      <c r="Q564" s="81" t="s">
        <v>724</v>
      </c>
      <c r="R564" s="81"/>
      <c r="S564" s="81"/>
      <c r="T564" s="81" t="s">
        <v>820</v>
      </c>
      <c r="U564" s="85" t="s">
        <v>879</v>
      </c>
      <c r="V564" s="85" t="s">
        <v>879</v>
      </c>
      <c r="W564" s="83">
        <v>43661.7746875</v>
      </c>
      <c r="X564" s="87">
        <v>43661</v>
      </c>
      <c r="Y564" s="89" t="s">
        <v>1427</v>
      </c>
      <c r="Z564" s="85" t="s">
        <v>1866</v>
      </c>
      <c r="AA564" s="81"/>
      <c r="AB564" s="81"/>
      <c r="AC564" s="89" t="s">
        <v>2332</v>
      </c>
      <c r="AD564" s="81"/>
      <c r="AE564" s="81" t="b">
        <v>0</v>
      </c>
      <c r="AF564" s="81">
        <v>0</v>
      </c>
      <c r="AG564" s="89" t="s">
        <v>2530</v>
      </c>
      <c r="AH564" s="81" t="b">
        <v>0</v>
      </c>
      <c r="AI564" s="81" t="s">
        <v>2546</v>
      </c>
      <c r="AJ564" s="81"/>
      <c r="AK564" s="89" t="s">
        <v>2530</v>
      </c>
      <c r="AL564" s="81" t="b">
        <v>0</v>
      </c>
      <c r="AM564" s="81">
        <v>103</v>
      </c>
      <c r="AN564" s="89" t="s">
        <v>2512</v>
      </c>
      <c r="AO564" s="81" t="s">
        <v>2559</v>
      </c>
      <c r="AP564" s="81" t="b">
        <v>0</v>
      </c>
      <c r="AQ564" s="89" t="s">
        <v>2512</v>
      </c>
      <c r="AR564" s="81" t="s">
        <v>178</v>
      </c>
      <c r="AS564" s="81">
        <v>0</v>
      </c>
      <c r="AT564" s="81">
        <v>0</v>
      </c>
      <c r="AU564" s="81"/>
      <c r="AV564" s="81"/>
      <c r="AW564" s="81"/>
      <c r="AX564" s="81"/>
      <c r="AY564" s="81"/>
      <c r="AZ564" s="81"/>
      <c r="BA564" s="81"/>
      <c r="BB564" s="81"/>
      <c r="BC564" s="80" t="str">
        <f>REPLACE(INDEX(GroupVertices[Group],MATCH(Edges[[#This Row],[Vertex 1]],GroupVertices[Vertex],0)),1,1,"")</f>
        <v>2</v>
      </c>
      <c r="BD564" s="80" t="str">
        <f>REPLACE(INDEX(GroupVertices[Group],MATCH(Edges[[#This Row],[Vertex 2]],GroupVertices[Vertex],0)),1,1,"")</f>
        <v>2</v>
      </c>
    </row>
    <row r="565" spans="1:56" ht="15">
      <c r="A565" s="66" t="s">
        <v>480</v>
      </c>
      <c r="B565" s="66" t="s">
        <v>622</v>
      </c>
      <c r="C565" s="67"/>
      <c r="D565" s="68"/>
      <c r="E565" s="69"/>
      <c r="F565" s="70"/>
      <c r="G565" s="67"/>
      <c r="H565" s="71"/>
      <c r="I565" s="72"/>
      <c r="J565" s="72"/>
      <c r="K565" s="34" t="s">
        <v>65</v>
      </c>
      <c r="L565" s="79">
        <v>565</v>
      </c>
      <c r="M565" s="79"/>
      <c r="N565" s="74"/>
      <c r="O565" s="81" t="s">
        <v>670</v>
      </c>
      <c r="P565" s="83">
        <v>43661.7746875</v>
      </c>
      <c r="Q565" s="81" t="s">
        <v>724</v>
      </c>
      <c r="R565" s="81"/>
      <c r="S565" s="81"/>
      <c r="T565" s="81" t="s">
        <v>820</v>
      </c>
      <c r="U565" s="85" t="s">
        <v>879</v>
      </c>
      <c r="V565" s="85" t="s">
        <v>879</v>
      </c>
      <c r="W565" s="83">
        <v>43661.7746875</v>
      </c>
      <c r="X565" s="87">
        <v>43661</v>
      </c>
      <c r="Y565" s="89" t="s">
        <v>1427</v>
      </c>
      <c r="Z565" s="85" t="s">
        <v>1866</v>
      </c>
      <c r="AA565" s="81"/>
      <c r="AB565" s="81"/>
      <c r="AC565" s="89" t="s">
        <v>2332</v>
      </c>
      <c r="AD565" s="81"/>
      <c r="AE565" s="81" t="b">
        <v>0</v>
      </c>
      <c r="AF565" s="81">
        <v>0</v>
      </c>
      <c r="AG565" s="89" t="s">
        <v>2530</v>
      </c>
      <c r="AH565" s="81" t="b">
        <v>0</v>
      </c>
      <c r="AI565" s="81" t="s">
        <v>2546</v>
      </c>
      <c r="AJ565" s="81"/>
      <c r="AK565" s="89" t="s">
        <v>2530</v>
      </c>
      <c r="AL565" s="81" t="b">
        <v>0</v>
      </c>
      <c r="AM565" s="81">
        <v>103</v>
      </c>
      <c r="AN565" s="89" t="s">
        <v>2512</v>
      </c>
      <c r="AO565" s="81" t="s">
        <v>2559</v>
      </c>
      <c r="AP565" s="81" t="b">
        <v>0</v>
      </c>
      <c r="AQ565" s="89" t="s">
        <v>2512</v>
      </c>
      <c r="AR565" s="81" t="s">
        <v>178</v>
      </c>
      <c r="AS565" s="81">
        <v>0</v>
      </c>
      <c r="AT565" s="81">
        <v>0</v>
      </c>
      <c r="AU565" s="81"/>
      <c r="AV565" s="81"/>
      <c r="AW565" s="81"/>
      <c r="AX565" s="81"/>
      <c r="AY565" s="81"/>
      <c r="AZ565" s="81"/>
      <c r="BA565" s="81"/>
      <c r="BB565" s="81"/>
      <c r="BC565" s="80" t="str">
        <f>REPLACE(INDEX(GroupVertices[Group],MATCH(Edges[[#This Row],[Vertex 1]],GroupVertices[Vertex],0)),1,1,"")</f>
        <v>2</v>
      </c>
      <c r="BD565" s="80" t="str">
        <f>REPLACE(INDEX(GroupVertices[Group],MATCH(Edges[[#This Row],[Vertex 2]],GroupVertices[Vertex],0)),1,1,"")</f>
        <v>2</v>
      </c>
    </row>
    <row r="566" spans="1:56" ht="15">
      <c r="A566" s="66" t="s">
        <v>480</v>
      </c>
      <c r="B566" s="66" t="s">
        <v>647</v>
      </c>
      <c r="C566" s="67"/>
      <c r="D566" s="68"/>
      <c r="E566" s="69"/>
      <c r="F566" s="70"/>
      <c r="G566" s="67"/>
      <c r="H566" s="71"/>
      <c r="I566" s="72"/>
      <c r="J566" s="72"/>
      <c r="K566" s="34" t="s">
        <v>65</v>
      </c>
      <c r="L566" s="79">
        <v>566</v>
      </c>
      <c r="M566" s="79"/>
      <c r="N566" s="74"/>
      <c r="O566" s="81" t="s">
        <v>670</v>
      </c>
      <c r="P566" s="83">
        <v>43661.7746875</v>
      </c>
      <c r="Q566" s="81" t="s">
        <v>724</v>
      </c>
      <c r="R566" s="81"/>
      <c r="S566" s="81"/>
      <c r="T566" s="81" t="s">
        <v>820</v>
      </c>
      <c r="U566" s="85" t="s">
        <v>879</v>
      </c>
      <c r="V566" s="85" t="s">
        <v>879</v>
      </c>
      <c r="W566" s="83">
        <v>43661.7746875</v>
      </c>
      <c r="X566" s="87">
        <v>43661</v>
      </c>
      <c r="Y566" s="89" t="s">
        <v>1427</v>
      </c>
      <c r="Z566" s="85" t="s">
        <v>1866</v>
      </c>
      <c r="AA566" s="81"/>
      <c r="AB566" s="81"/>
      <c r="AC566" s="89" t="s">
        <v>2332</v>
      </c>
      <c r="AD566" s="81"/>
      <c r="AE566" s="81" t="b">
        <v>0</v>
      </c>
      <c r="AF566" s="81">
        <v>0</v>
      </c>
      <c r="AG566" s="89" t="s">
        <v>2530</v>
      </c>
      <c r="AH566" s="81" t="b">
        <v>0</v>
      </c>
      <c r="AI566" s="81" t="s">
        <v>2546</v>
      </c>
      <c r="AJ566" s="81"/>
      <c r="AK566" s="89" t="s">
        <v>2530</v>
      </c>
      <c r="AL566" s="81" t="b">
        <v>0</v>
      </c>
      <c r="AM566" s="81">
        <v>103</v>
      </c>
      <c r="AN566" s="89" t="s">
        <v>2512</v>
      </c>
      <c r="AO566" s="81" t="s">
        <v>2559</v>
      </c>
      <c r="AP566" s="81" t="b">
        <v>0</v>
      </c>
      <c r="AQ566" s="89" t="s">
        <v>2512</v>
      </c>
      <c r="AR566" s="81" t="s">
        <v>178</v>
      </c>
      <c r="AS566" s="81">
        <v>0</v>
      </c>
      <c r="AT566" s="81">
        <v>0</v>
      </c>
      <c r="AU566" s="81"/>
      <c r="AV566" s="81"/>
      <c r="AW566" s="81"/>
      <c r="AX566" s="81"/>
      <c r="AY566" s="81"/>
      <c r="AZ566" s="81"/>
      <c r="BA566" s="81"/>
      <c r="BB566" s="81"/>
      <c r="BC566" s="80" t="str">
        <f>REPLACE(INDEX(GroupVertices[Group],MATCH(Edges[[#This Row],[Vertex 1]],GroupVertices[Vertex],0)),1,1,"")</f>
        <v>2</v>
      </c>
      <c r="BD566" s="80" t="str">
        <f>REPLACE(INDEX(GroupVertices[Group],MATCH(Edges[[#This Row],[Vertex 2]],GroupVertices[Vertex],0)),1,1,"")</f>
        <v>2</v>
      </c>
    </row>
    <row r="567" spans="1:56" ht="15">
      <c r="A567" s="66" t="s">
        <v>481</v>
      </c>
      <c r="B567" s="66" t="s">
        <v>556</v>
      </c>
      <c r="C567" s="67"/>
      <c r="D567" s="68"/>
      <c r="E567" s="69"/>
      <c r="F567" s="70"/>
      <c r="G567" s="67"/>
      <c r="H567" s="71"/>
      <c r="I567" s="72"/>
      <c r="J567" s="72"/>
      <c r="K567" s="34" t="s">
        <v>65</v>
      </c>
      <c r="L567" s="79">
        <v>567</v>
      </c>
      <c r="M567" s="79"/>
      <c r="N567" s="74"/>
      <c r="O567" s="81" t="s">
        <v>669</v>
      </c>
      <c r="P567" s="83">
        <v>43661.77478009259</v>
      </c>
      <c r="Q567" s="81" t="s">
        <v>731</v>
      </c>
      <c r="R567" s="81"/>
      <c r="S567" s="81"/>
      <c r="T567" s="81" t="s">
        <v>820</v>
      </c>
      <c r="U567" s="81"/>
      <c r="V567" s="85" t="s">
        <v>1097</v>
      </c>
      <c r="W567" s="83">
        <v>43661.77478009259</v>
      </c>
      <c r="X567" s="87">
        <v>43661</v>
      </c>
      <c r="Y567" s="89" t="s">
        <v>1428</v>
      </c>
      <c r="Z567" s="85" t="s">
        <v>1867</v>
      </c>
      <c r="AA567" s="81"/>
      <c r="AB567" s="81"/>
      <c r="AC567" s="89" t="s">
        <v>2333</v>
      </c>
      <c r="AD567" s="81"/>
      <c r="AE567" s="81" t="b">
        <v>0</v>
      </c>
      <c r="AF567" s="81">
        <v>0</v>
      </c>
      <c r="AG567" s="89" t="s">
        <v>2530</v>
      </c>
      <c r="AH567" s="81" t="b">
        <v>0</v>
      </c>
      <c r="AI567" s="81" t="s">
        <v>2546</v>
      </c>
      <c r="AJ567" s="81"/>
      <c r="AK567" s="89" t="s">
        <v>2530</v>
      </c>
      <c r="AL567" s="81" t="b">
        <v>0</v>
      </c>
      <c r="AM567" s="81">
        <v>17</v>
      </c>
      <c r="AN567" s="89" t="s">
        <v>2414</v>
      </c>
      <c r="AO567" s="81" t="s">
        <v>2562</v>
      </c>
      <c r="AP567" s="81" t="b">
        <v>0</v>
      </c>
      <c r="AQ567" s="89" t="s">
        <v>2414</v>
      </c>
      <c r="AR567" s="81" t="s">
        <v>178</v>
      </c>
      <c r="AS567" s="81">
        <v>0</v>
      </c>
      <c r="AT567" s="81">
        <v>0</v>
      </c>
      <c r="AU567" s="81"/>
      <c r="AV567" s="81"/>
      <c r="AW567" s="81"/>
      <c r="AX567" s="81"/>
      <c r="AY567" s="81"/>
      <c r="AZ567" s="81"/>
      <c r="BA567" s="81"/>
      <c r="BB567" s="81"/>
      <c r="BC567" s="80" t="str">
        <f>REPLACE(INDEX(GroupVertices[Group],MATCH(Edges[[#This Row],[Vertex 1]],GroupVertices[Vertex],0)),1,1,"")</f>
        <v>8</v>
      </c>
      <c r="BD567" s="80" t="str">
        <f>REPLACE(INDEX(GroupVertices[Group],MATCH(Edges[[#This Row],[Vertex 2]],GroupVertices[Vertex],0)),1,1,"")</f>
        <v>8</v>
      </c>
    </row>
    <row r="568" spans="1:56" ht="15">
      <c r="A568" s="66" t="s">
        <v>481</v>
      </c>
      <c r="B568" s="66" t="s">
        <v>648</v>
      </c>
      <c r="C568" s="67"/>
      <c r="D568" s="68"/>
      <c r="E568" s="69"/>
      <c r="F568" s="70"/>
      <c r="G568" s="67"/>
      <c r="H568" s="71"/>
      <c r="I568" s="72"/>
      <c r="J568" s="72"/>
      <c r="K568" s="34" t="s">
        <v>65</v>
      </c>
      <c r="L568" s="79">
        <v>568</v>
      </c>
      <c r="M568" s="79"/>
      <c r="N568" s="74"/>
      <c r="O568" s="81" t="s">
        <v>670</v>
      </c>
      <c r="P568" s="83">
        <v>43661.77478009259</v>
      </c>
      <c r="Q568" s="81" t="s">
        <v>731</v>
      </c>
      <c r="R568" s="81"/>
      <c r="S568" s="81"/>
      <c r="T568" s="81" t="s">
        <v>820</v>
      </c>
      <c r="U568" s="81"/>
      <c r="V568" s="85" t="s">
        <v>1097</v>
      </c>
      <c r="W568" s="83">
        <v>43661.77478009259</v>
      </c>
      <c r="X568" s="87">
        <v>43661</v>
      </c>
      <c r="Y568" s="89" t="s">
        <v>1428</v>
      </c>
      <c r="Z568" s="85" t="s">
        <v>1867</v>
      </c>
      <c r="AA568" s="81"/>
      <c r="AB568" s="81"/>
      <c r="AC568" s="89" t="s">
        <v>2333</v>
      </c>
      <c r="AD568" s="81"/>
      <c r="AE568" s="81" t="b">
        <v>0</v>
      </c>
      <c r="AF568" s="81">
        <v>0</v>
      </c>
      <c r="AG568" s="89" t="s">
        <v>2530</v>
      </c>
      <c r="AH568" s="81" t="b">
        <v>0</v>
      </c>
      <c r="AI568" s="81" t="s">
        <v>2546</v>
      </c>
      <c r="AJ568" s="81"/>
      <c r="AK568" s="89" t="s">
        <v>2530</v>
      </c>
      <c r="AL568" s="81" t="b">
        <v>0</v>
      </c>
      <c r="AM568" s="81">
        <v>17</v>
      </c>
      <c r="AN568" s="89" t="s">
        <v>2414</v>
      </c>
      <c r="AO568" s="81" t="s">
        <v>2562</v>
      </c>
      <c r="AP568" s="81" t="b">
        <v>0</v>
      </c>
      <c r="AQ568" s="89" t="s">
        <v>2414</v>
      </c>
      <c r="AR568" s="81" t="s">
        <v>178</v>
      </c>
      <c r="AS568" s="81">
        <v>0</v>
      </c>
      <c r="AT568" s="81">
        <v>0</v>
      </c>
      <c r="AU568" s="81"/>
      <c r="AV568" s="81"/>
      <c r="AW568" s="81"/>
      <c r="AX568" s="81"/>
      <c r="AY568" s="81"/>
      <c r="AZ568" s="81"/>
      <c r="BA568" s="81"/>
      <c r="BB568" s="81"/>
      <c r="BC568" s="80" t="str">
        <f>REPLACE(INDEX(GroupVertices[Group],MATCH(Edges[[#This Row],[Vertex 1]],GroupVertices[Vertex],0)),1,1,"")</f>
        <v>8</v>
      </c>
      <c r="BD568" s="80" t="str">
        <f>REPLACE(INDEX(GroupVertices[Group],MATCH(Edges[[#This Row],[Vertex 2]],GroupVertices[Vertex],0)),1,1,"")</f>
        <v>8</v>
      </c>
    </row>
    <row r="569" spans="1:56" ht="15">
      <c r="A569" s="66" t="s">
        <v>481</v>
      </c>
      <c r="B569" s="66" t="s">
        <v>649</v>
      </c>
      <c r="C569" s="67"/>
      <c r="D569" s="68"/>
      <c r="E569" s="69"/>
      <c r="F569" s="70"/>
      <c r="G569" s="67"/>
      <c r="H569" s="71"/>
      <c r="I569" s="72"/>
      <c r="J569" s="72"/>
      <c r="K569" s="34" t="s">
        <v>65</v>
      </c>
      <c r="L569" s="79">
        <v>569</v>
      </c>
      <c r="M569" s="79"/>
      <c r="N569" s="74"/>
      <c r="O569" s="81" t="s">
        <v>670</v>
      </c>
      <c r="P569" s="83">
        <v>43661.77478009259</v>
      </c>
      <c r="Q569" s="81" t="s">
        <v>731</v>
      </c>
      <c r="R569" s="81"/>
      <c r="S569" s="81"/>
      <c r="T569" s="81" t="s">
        <v>820</v>
      </c>
      <c r="U569" s="81"/>
      <c r="V569" s="85" t="s">
        <v>1097</v>
      </c>
      <c r="W569" s="83">
        <v>43661.77478009259</v>
      </c>
      <c r="X569" s="87">
        <v>43661</v>
      </c>
      <c r="Y569" s="89" t="s">
        <v>1428</v>
      </c>
      <c r="Z569" s="85" t="s">
        <v>1867</v>
      </c>
      <c r="AA569" s="81"/>
      <c r="AB569" s="81"/>
      <c r="AC569" s="89" t="s">
        <v>2333</v>
      </c>
      <c r="AD569" s="81"/>
      <c r="AE569" s="81" t="b">
        <v>0</v>
      </c>
      <c r="AF569" s="81">
        <v>0</v>
      </c>
      <c r="AG569" s="89" t="s">
        <v>2530</v>
      </c>
      <c r="AH569" s="81" t="b">
        <v>0</v>
      </c>
      <c r="AI569" s="81" t="s">
        <v>2546</v>
      </c>
      <c r="AJ569" s="81"/>
      <c r="AK569" s="89" t="s">
        <v>2530</v>
      </c>
      <c r="AL569" s="81" t="b">
        <v>0</v>
      </c>
      <c r="AM569" s="81">
        <v>17</v>
      </c>
      <c r="AN569" s="89" t="s">
        <v>2414</v>
      </c>
      <c r="AO569" s="81" t="s">
        <v>2562</v>
      </c>
      <c r="AP569" s="81" t="b">
        <v>0</v>
      </c>
      <c r="AQ569" s="89" t="s">
        <v>2414</v>
      </c>
      <c r="AR569" s="81" t="s">
        <v>178</v>
      </c>
      <c r="AS569" s="81">
        <v>0</v>
      </c>
      <c r="AT569" s="81">
        <v>0</v>
      </c>
      <c r="AU569" s="81"/>
      <c r="AV569" s="81"/>
      <c r="AW569" s="81"/>
      <c r="AX569" s="81"/>
      <c r="AY569" s="81"/>
      <c r="AZ569" s="81"/>
      <c r="BA569" s="81"/>
      <c r="BB569" s="81"/>
      <c r="BC569" s="80" t="str">
        <f>REPLACE(INDEX(GroupVertices[Group],MATCH(Edges[[#This Row],[Vertex 1]],GroupVertices[Vertex],0)),1,1,"")</f>
        <v>8</v>
      </c>
      <c r="BD569" s="80" t="str">
        <f>REPLACE(INDEX(GroupVertices[Group],MATCH(Edges[[#This Row],[Vertex 2]],GroupVertices[Vertex],0)),1,1,"")</f>
        <v>8</v>
      </c>
    </row>
    <row r="570" spans="1:56" ht="15">
      <c r="A570" s="66" t="s">
        <v>481</v>
      </c>
      <c r="B570" s="66" t="s">
        <v>630</v>
      </c>
      <c r="C570" s="67"/>
      <c r="D570" s="68"/>
      <c r="E570" s="69"/>
      <c r="F570" s="70"/>
      <c r="G570" s="67"/>
      <c r="H570" s="71"/>
      <c r="I570" s="72"/>
      <c r="J570" s="72"/>
      <c r="K570" s="34" t="s">
        <v>65</v>
      </c>
      <c r="L570" s="79">
        <v>570</v>
      </c>
      <c r="M570" s="79"/>
      <c r="N570" s="74"/>
      <c r="O570" s="81" t="s">
        <v>670</v>
      </c>
      <c r="P570" s="83">
        <v>43661.77478009259</v>
      </c>
      <c r="Q570" s="81" t="s">
        <v>731</v>
      </c>
      <c r="R570" s="81"/>
      <c r="S570" s="81"/>
      <c r="T570" s="81" t="s">
        <v>820</v>
      </c>
      <c r="U570" s="81"/>
      <c r="V570" s="85" t="s">
        <v>1097</v>
      </c>
      <c r="W570" s="83">
        <v>43661.77478009259</v>
      </c>
      <c r="X570" s="87">
        <v>43661</v>
      </c>
      <c r="Y570" s="89" t="s">
        <v>1428</v>
      </c>
      <c r="Z570" s="85" t="s">
        <v>1867</v>
      </c>
      <c r="AA570" s="81"/>
      <c r="AB570" s="81"/>
      <c r="AC570" s="89" t="s">
        <v>2333</v>
      </c>
      <c r="AD570" s="81"/>
      <c r="AE570" s="81" t="b">
        <v>0</v>
      </c>
      <c r="AF570" s="81">
        <v>0</v>
      </c>
      <c r="AG570" s="89" t="s">
        <v>2530</v>
      </c>
      <c r="AH570" s="81" t="b">
        <v>0</v>
      </c>
      <c r="AI570" s="81" t="s">
        <v>2546</v>
      </c>
      <c r="AJ570" s="81"/>
      <c r="AK570" s="89" t="s">
        <v>2530</v>
      </c>
      <c r="AL570" s="81" t="b">
        <v>0</v>
      </c>
      <c r="AM570" s="81">
        <v>17</v>
      </c>
      <c r="AN570" s="89" t="s">
        <v>2414</v>
      </c>
      <c r="AO570" s="81" t="s">
        <v>2562</v>
      </c>
      <c r="AP570" s="81" t="b">
        <v>0</v>
      </c>
      <c r="AQ570" s="89" t="s">
        <v>2414</v>
      </c>
      <c r="AR570" s="81" t="s">
        <v>178</v>
      </c>
      <c r="AS570" s="81">
        <v>0</v>
      </c>
      <c r="AT570" s="81">
        <v>0</v>
      </c>
      <c r="AU570" s="81"/>
      <c r="AV570" s="81"/>
      <c r="AW570" s="81"/>
      <c r="AX570" s="81"/>
      <c r="AY570" s="81"/>
      <c r="AZ570" s="81"/>
      <c r="BA570" s="81"/>
      <c r="BB570" s="81"/>
      <c r="BC570" s="80" t="str">
        <f>REPLACE(INDEX(GroupVertices[Group],MATCH(Edges[[#This Row],[Vertex 1]],GroupVertices[Vertex],0)),1,1,"")</f>
        <v>8</v>
      </c>
      <c r="BD570" s="80" t="str">
        <f>REPLACE(INDEX(GroupVertices[Group],MATCH(Edges[[#This Row],[Vertex 2]],GroupVertices[Vertex],0)),1,1,"")</f>
        <v>8</v>
      </c>
    </row>
    <row r="571" spans="1:56" ht="15">
      <c r="A571" s="66" t="s">
        <v>482</v>
      </c>
      <c r="B571" s="66" t="s">
        <v>482</v>
      </c>
      <c r="C571" s="67"/>
      <c r="D571" s="68"/>
      <c r="E571" s="69"/>
      <c r="F571" s="70"/>
      <c r="G571" s="67"/>
      <c r="H571" s="71"/>
      <c r="I571" s="72"/>
      <c r="J571" s="72"/>
      <c r="K571" s="34" t="s">
        <v>65</v>
      </c>
      <c r="L571" s="79">
        <v>571</v>
      </c>
      <c r="M571" s="79"/>
      <c r="N571" s="74"/>
      <c r="O571" s="81" t="s">
        <v>178</v>
      </c>
      <c r="P571" s="83">
        <v>43661.77479166666</v>
      </c>
      <c r="Q571" s="81" t="s">
        <v>752</v>
      </c>
      <c r="R571" s="81"/>
      <c r="S571" s="81"/>
      <c r="T571" s="81" t="s">
        <v>820</v>
      </c>
      <c r="U571" s="85" t="s">
        <v>879</v>
      </c>
      <c r="V571" s="85" t="s">
        <v>879</v>
      </c>
      <c r="W571" s="83">
        <v>43661.77479166666</v>
      </c>
      <c r="X571" s="87">
        <v>43661</v>
      </c>
      <c r="Y571" s="89" t="s">
        <v>1429</v>
      </c>
      <c r="Z571" s="85" t="s">
        <v>1868</v>
      </c>
      <c r="AA571" s="81"/>
      <c r="AB571" s="81"/>
      <c r="AC571" s="89" t="s">
        <v>2334</v>
      </c>
      <c r="AD571" s="81"/>
      <c r="AE571" s="81" t="b">
        <v>0</v>
      </c>
      <c r="AF571" s="81">
        <v>6</v>
      </c>
      <c r="AG571" s="89" t="s">
        <v>2530</v>
      </c>
      <c r="AH571" s="81" t="b">
        <v>0</v>
      </c>
      <c r="AI571" s="81" t="s">
        <v>2546</v>
      </c>
      <c r="AJ571" s="81"/>
      <c r="AK571" s="89" t="s">
        <v>2530</v>
      </c>
      <c r="AL571" s="81" t="b">
        <v>0</v>
      </c>
      <c r="AM571" s="81">
        <v>1</v>
      </c>
      <c r="AN571" s="89" t="s">
        <v>2530</v>
      </c>
      <c r="AO571" s="81" t="s">
        <v>2559</v>
      </c>
      <c r="AP571" s="81" t="b">
        <v>0</v>
      </c>
      <c r="AQ571" s="89" t="s">
        <v>2334</v>
      </c>
      <c r="AR571" s="81" t="s">
        <v>178</v>
      </c>
      <c r="AS571" s="81">
        <v>0</v>
      </c>
      <c r="AT571" s="81">
        <v>0</v>
      </c>
      <c r="AU571" s="81"/>
      <c r="AV571" s="81"/>
      <c r="AW571" s="81"/>
      <c r="AX571" s="81"/>
      <c r="AY571" s="81"/>
      <c r="AZ571" s="81"/>
      <c r="BA571" s="81"/>
      <c r="BB571" s="81"/>
      <c r="BC571" s="80" t="str">
        <f>REPLACE(INDEX(GroupVertices[Group],MATCH(Edges[[#This Row],[Vertex 1]],GroupVertices[Vertex],0)),1,1,"")</f>
        <v>6</v>
      </c>
      <c r="BD571" s="80" t="str">
        <f>REPLACE(INDEX(GroupVertices[Group],MATCH(Edges[[#This Row],[Vertex 2]],GroupVertices[Vertex],0)),1,1,"")</f>
        <v>6</v>
      </c>
    </row>
    <row r="572" spans="1:56" ht="15">
      <c r="A572" s="66" t="s">
        <v>483</v>
      </c>
      <c r="B572" s="66" t="s">
        <v>491</v>
      </c>
      <c r="C572" s="67"/>
      <c r="D572" s="68"/>
      <c r="E572" s="69"/>
      <c r="F572" s="70"/>
      <c r="G572" s="67"/>
      <c r="H572" s="71"/>
      <c r="I572" s="72"/>
      <c r="J572" s="72"/>
      <c r="K572" s="34" t="s">
        <v>65</v>
      </c>
      <c r="L572" s="79">
        <v>572</v>
      </c>
      <c r="M572" s="79"/>
      <c r="N572" s="74"/>
      <c r="O572" s="81" t="s">
        <v>669</v>
      </c>
      <c r="P572" s="83">
        <v>43661.77481481482</v>
      </c>
      <c r="Q572" s="81" t="s">
        <v>678</v>
      </c>
      <c r="R572" s="81"/>
      <c r="S572" s="81"/>
      <c r="T572" s="81" t="s">
        <v>820</v>
      </c>
      <c r="U572" s="85" t="s">
        <v>863</v>
      </c>
      <c r="V572" s="85" t="s">
        <v>863</v>
      </c>
      <c r="W572" s="83">
        <v>43661.77481481482</v>
      </c>
      <c r="X572" s="87">
        <v>43661</v>
      </c>
      <c r="Y572" s="89" t="s">
        <v>1430</v>
      </c>
      <c r="Z572" s="85" t="s">
        <v>1869</v>
      </c>
      <c r="AA572" s="81"/>
      <c r="AB572" s="81"/>
      <c r="AC572" s="89" t="s">
        <v>2335</v>
      </c>
      <c r="AD572" s="81"/>
      <c r="AE572" s="81" t="b">
        <v>0</v>
      </c>
      <c r="AF572" s="81">
        <v>0</v>
      </c>
      <c r="AG572" s="89" t="s">
        <v>2530</v>
      </c>
      <c r="AH572" s="81" t="b">
        <v>0</v>
      </c>
      <c r="AI572" s="81" t="s">
        <v>2546</v>
      </c>
      <c r="AJ572" s="81"/>
      <c r="AK572" s="89" t="s">
        <v>2530</v>
      </c>
      <c r="AL572" s="81" t="b">
        <v>0</v>
      </c>
      <c r="AM572" s="81">
        <v>184</v>
      </c>
      <c r="AN572" s="89" t="s">
        <v>2445</v>
      </c>
      <c r="AO572" s="81" t="s">
        <v>2559</v>
      </c>
      <c r="AP572" s="81" t="b">
        <v>0</v>
      </c>
      <c r="AQ572" s="89" t="s">
        <v>2445</v>
      </c>
      <c r="AR572" s="81" t="s">
        <v>178</v>
      </c>
      <c r="AS572" s="81">
        <v>0</v>
      </c>
      <c r="AT572" s="81">
        <v>0</v>
      </c>
      <c r="AU572" s="81"/>
      <c r="AV572" s="81"/>
      <c r="AW572" s="81"/>
      <c r="AX572" s="81"/>
      <c r="AY572" s="81"/>
      <c r="AZ572" s="81"/>
      <c r="BA572" s="81"/>
      <c r="BB572" s="81"/>
      <c r="BC572" s="80" t="str">
        <f>REPLACE(INDEX(GroupVertices[Group],MATCH(Edges[[#This Row],[Vertex 1]],GroupVertices[Vertex],0)),1,1,"")</f>
        <v>9</v>
      </c>
      <c r="BD572" s="80" t="str">
        <f>REPLACE(INDEX(GroupVertices[Group],MATCH(Edges[[#This Row],[Vertex 2]],GroupVertices[Vertex],0)),1,1,"")</f>
        <v>9</v>
      </c>
    </row>
    <row r="573" spans="1:56" ht="15">
      <c r="A573" s="66" t="s">
        <v>483</v>
      </c>
      <c r="B573" s="66" t="s">
        <v>631</v>
      </c>
      <c r="C573" s="67"/>
      <c r="D573" s="68"/>
      <c r="E573" s="69"/>
      <c r="F573" s="70"/>
      <c r="G573" s="67"/>
      <c r="H573" s="71"/>
      <c r="I573" s="72"/>
      <c r="J573" s="72"/>
      <c r="K573" s="34" t="s">
        <v>65</v>
      </c>
      <c r="L573" s="79">
        <v>573</v>
      </c>
      <c r="M573" s="79"/>
      <c r="N573" s="74"/>
      <c r="O573" s="81" t="s">
        <v>670</v>
      </c>
      <c r="P573" s="83">
        <v>43661.77481481482</v>
      </c>
      <c r="Q573" s="81" t="s">
        <v>678</v>
      </c>
      <c r="R573" s="81"/>
      <c r="S573" s="81"/>
      <c r="T573" s="81" t="s">
        <v>820</v>
      </c>
      <c r="U573" s="85" t="s">
        <v>863</v>
      </c>
      <c r="V573" s="85" t="s">
        <v>863</v>
      </c>
      <c r="W573" s="83">
        <v>43661.77481481482</v>
      </c>
      <c r="X573" s="87">
        <v>43661</v>
      </c>
      <c r="Y573" s="89" t="s">
        <v>1430</v>
      </c>
      <c r="Z573" s="85" t="s">
        <v>1869</v>
      </c>
      <c r="AA573" s="81"/>
      <c r="AB573" s="81"/>
      <c r="AC573" s="89" t="s">
        <v>2335</v>
      </c>
      <c r="AD573" s="81"/>
      <c r="AE573" s="81" t="b">
        <v>0</v>
      </c>
      <c r="AF573" s="81">
        <v>0</v>
      </c>
      <c r="AG573" s="89" t="s">
        <v>2530</v>
      </c>
      <c r="AH573" s="81" t="b">
        <v>0</v>
      </c>
      <c r="AI573" s="81" t="s">
        <v>2546</v>
      </c>
      <c r="AJ573" s="81"/>
      <c r="AK573" s="89" t="s">
        <v>2530</v>
      </c>
      <c r="AL573" s="81" t="b">
        <v>0</v>
      </c>
      <c r="AM573" s="81">
        <v>184</v>
      </c>
      <c r="AN573" s="89" t="s">
        <v>2445</v>
      </c>
      <c r="AO573" s="81" t="s">
        <v>2559</v>
      </c>
      <c r="AP573" s="81" t="b">
        <v>0</v>
      </c>
      <c r="AQ573" s="89" t="s">
        <v>2445</v>
      </c>
      <c r="AR573" s="81" t="s">
        <v>178</v>
      </c>
      <c r="AS573" s="81">
        <v>0</v>
      </c>
      <c r="AT573" s="81">
        <v>0</v>
      </c>
      <c r="AU573" s="81"/>
      <c r="AV573" s="81"/>
      <c r="AW573" s="81"/>
      <c r="AX573" s="81"/>
      <c r="AY573" s="81"/>
      <c r="AZ573" s="81"/>
      <c r="BA573" s="81"/>
      <c r="BB573" s="81"/>
      <c r="BC573" s="80" t="str">
        <f>REPLACE(INDEX(GroupVertices[Group],MATCH(Edges[[#This Row],[Vertex 1]],GroupVertices[Vertex],0)),1,1,"")</f>
        <v>9</v>
      </c>
      <c r="BD573" s="80" t="str">
        <f>REPLACE(INDEX(GroupVertices[Group],MATCH(Edges[[#This Row],[Vertex 2]],GroupVertices[Vertex],0)),1,1,"")</f>
        <v>9</v>
      </c>
    </row>
    <row r="574" spans="1:56" ht="15">
      <c r="A574" s="66" t="s">
        <v>483</v>
      </c>
      <c r="B574" s="66" t="s">
        <v>593</v>
      </c>
      <c r="C574" s="67"/>
      <c r="D574" s="68"/>
      <c r="E574" s="69"/>
      <c r="F574" s="70"/>
      <c r="G574" s="67"/>
      <c r="H574" s="71"/>
      <c r="I574" s="72"/>
      <c r="J574" s="72"/>
      <c r="K574" s="34" t="s">
        <v>65</v>
      </c>
      <c r="L574" s="79">
        <v>574</v>
      </c>
      <c r="M574" s="79"/>
      <c r="N574" s="74"/>
      <c r="O574" s="81" t="s">
        <v>670</v>
      </c>
      <c r="P574" s="83">
        <v>43661.77481481482</v>
      </c>
      <c r="Q574" s="81" t="s">
        <v>678</v>
      </c>
      <c r="R574" s="81"/>
      <c r="S574" s="81"/>
      <c r="T574" s="81" t="s">
        <v>820</v>
      </c>
      <c r="U574" s="85" t="s">
        <v>863</v>
      </c>
      <c r="V574" s="85" t="s">
        <v>863</v>
      </c>
      <c r="W574" s="83">
        <v>43661.77481481482</v>
      </c>
      <c r="X574" s="87">
        <v>43661</v>
      </c>
      <c r="Y574" s="89" t="s">
        <v>1430</v>
      </c>
      <c r="Z574" s="85" t="s">
        <v>1869</v>
      </c>
      <c r="AA574" s="81"/>
      <c r="AB574" s="81"/>
      <c r="AC574" s="89" t="s">
        <v>2335</v>
      </c>
      <c r="AD574" s="81"/>
      <c r="AE574" s="81" t="b">
        <v>0</v>
      </c>
      <c r="AF574" s="81">
        <v>0</v>
      </c>
      <c r="AG574" s="89" t="s">
        <v>2530</v>
      </c>
      <c r="AH574" s="81" t="b">
        <v>0</v>
      </c>
      <c r="AI574" s="81" t="s">
        <v>2546</v>
      </c>
      <c r="AJ574" s="81"/>
      <c r="AK574" s="89" t="s">
        <v>2530</v>
      </c>
      <c r="AL574" s="81" t="b">
        <v>0</v>
      </c>
      <c r="AM574" s="81">
        <v>184</v>
      </c>
      <c r="AN574" s="89" t="s">
        <v>2445</v>
      </c>
      <c r="AO574" s="81" t="s">
        <v>2559</v>
      </c>
      <c r="AP574" s="81" t="b">
        <v>0</v>
      </c>
      <c r="AQ574" s="89" t="s">
        <v>2445</v>
      </c>
      <c r="AR574" s="81" t="s">
        <v>178</v>
      </c>
      <c r="AS574" s="81">
        <v>0</v>
      </c>
      <c r="AT574" s="81">
        <v>0</v>
      </c>
      <c r="AU574" s="81"/>
      <c r="AV574" s="81"/>
      <c r="AW574" s="81"/>
      <c r="AX574" s="81"/>
      <c r="AY574" s="81"/>
      <c r="AZ574" s="81"/>
      <c r="BA574" s="81"/>
      <c r="BB574" s="81"/>
      <c r="BC574" s="80" t="str">
        <f>REPLACE(INDEX(GroupVertices[Group],MATCH(Edges[[#This Row],[Vertex 1]],GroupVertices[Vertex],0)),1,1,"")</f>
        <v>9</v>
      </c>
      <c r="BD574" s="80" t="str">
        <f>REPLACE(INDEX(GroupVertices[Group],MATCH(Edges[[#This Row],[Vertex 2]],GroupVertices[Vertex],0)),1,1,"")</f>
        <v>1</v>
      </c>
    </row>
    <row r="575" spans="1:56" ht="15">
      <c r="A575" s="66" t="s">
        <v>484</v>
      </c>
      <c r="B575" s="66" t="s">
        <v>596</v>
      </c>
      <c r="C575" s="67"/>
      <c r="D575" s="68"/>
      <c r="E575" s="69"/>
      <c r="F575" s="70"/>
      <c r="G575" s="67"/>
      <c r="H575" s="71"/>
      <c r="I575" s="72"/>
      <c r="J575" s="72"/>
      <c r="K575" s="34" t="s">
        <v>65</v>
      </c>
      <c r="L575" s="79">
        <v>575</v>
      </c>
      <c r="M575" s="79"/>
      <c r="N575" s="74"/>
      <c r="O575" s="81" t="s">
        <v>669</v>
      </c>
      <c r="P575" s="83">
        <v>43661.77484953704</v>
      </c>
      <c r="Q575" s="81" t="s">
        <v>747</v>
      </c>
      <c r="R575" s="81"/>
      <c r="S575" s="81"/>
      <c r="T575" s="81" t="s">
        <v>820</v>
      </c>
      <c r="U575" s="85" t="s">
        <v>888</v>
      </c>
      <c r="V575" s="85" t="s">
        <v>888</v>
      </c>
      <c r="W575" s="83">
        <v>43661.77484953704</v>
      </c>
      <c r="X575" s="87">
        <v>43661</v>
      </c>
      <c r="Y575" s="89" t="s">
        <v>1431</v>
      </c>
      <c r="Z575" s="85" t="s">
        <v>1870</v>
      </c>
      <c r="AA575" s="81"/>
      <c r="AB575" s="81"/>
      <c r="AC575" s="89" t="s">
        <v>2336</v>
      </c>
      <c r="AD575" s="81"/>
      <c r="AE575" s="81" t="b">
        <v>0</v>
      </c>
      <c r="AF575" s="81">
        <v>0</v>
      </c>
      <c r="AG575" s="89" t="s">
        <v>2530</v>
      </c>
      <c r="AH575" s="81" t="b">
        <v>0</v>
      </c>
      <c r="AI575" s="81" t="s">
        <v>2549</v>
      </c>
      <c r="AJ575" s="81"/>
      <c r="AK575" s="89" t="s">
        <v>2530</v>
      </c>
      <c r="AL575" s="81" t="b">
        <v>0</v>
      </c>
      <c r="AM575" s="81">
        <v>28</v>
      </c>
      <c r="AN575" s="89" t="s">
        <v>2482</v>
      </c>
      <c r="AO575" s="81" t="s">
        <v>2560</v>
      </c>
      <c r="AP575" s="81" t="b">
        <v>0</v>
      </c>
      <c r="AQ575" s="89" t="s">
        <v>2482</v>
      </c>
      <c r="AR575" s="81" t="s">
        <v>178</v>
      </c>
      <c r="AS575" s="81">
        <v>0</v>
      </c>
      <c r="AT575" s="81">
        <v>0</v>
      </c>
      <c r="AU575" s="81"/>
      <c r="AV575" s="81"/>
      <c r="AW575" s="81"/>
      <c r="AX575" s="81"/>
      <c r="AY575" s="81"/>
      <c r="AZ575" s="81"/>
      <c r="BA575" s="81"/>
      <c r="BB575" s="81"/>
      <c r="BC575" s="80" t="str">
        <f>REPLACE(INDEX(GroupVertices[Group],MATCH(Edges[[#This Row],[Vertex 1]],GroupVertices[Vertex],0)),1,1,"")</f>
        <v>4</v>
      </c>
      <c r="BD575" s="80" t="str">
        <f>REPLACE(INDEX(GroupVertices[Group],MATCH(Edges[[#This Row],[Vertex 2]],GroupVertices[Vertex],0)),1,1,"")</f>
        <v>4</v>
      </c>
    </row>
    <row r="576" spans="1:56" ht="15">
      <c r="A576" s="66" t="s">
        <v>484</v>
      </c>
      <c r="B576" s="66" t="s">
        <v>654</v>
      </c>
      <c r="C576" s="67"/>
      <c r="D576" s="68"/>
      <c r="E576" s="69"/>
      <c r="F576" s="70"/>
      <c r="G576" s="67"/>
      <c r="H576" s="71"/>
      <c r="I576" s="72"/>
      <c r="J576" s="72"/>
      <c r="K576" s="34" t="s">
        <v>65</v>
      </c>
      <c r="L576" s="79">
        <v>576</v>
      </c>
      <c r="M576" s="79"/>
      <c r="N576" s="74"/>
      <c r="O576" s="81" t="s">
        <v>670</v>
      </c>
      <c r="P576" s="83">
        <v>43661.77484953704</v>
      </c>
      <c r="Q576" s="81" t="s">
        <v>747</v>
      </c>
      <c r="R576" s="81"/>
      <c r="S576" s="81"/>
      <c r="T576" s="81" t="s">
        <v>820</v>
      </c>
      <c r="U576" s="85" t="s">
        <v>888</v>
      </c>
      <c r="V576" s="85" t="s">
        <v>888</v>
      </c>
      <c r="W576" s="83">
        <v>43661.77484953704</v>
      </c>
      <c r="X576" s="87">
        <v>43661</v>
      </c>
      <c r="Y576" s="89" t="s">
        <v>1431</v>
      </c>
      <c r="Z576" s="85" t="s">
        <v>1870</v>
      </c>
      <c r="AA576" s="81"/>
      <c r="AB576" s="81"/>
      <c r="AC576" s="89" t="s">
        <v>2336</v>
      </c>
      <c r="AD576" s="81"/>
      <c r="AE576" s="81" t="b">
        <v>0</v>
      </c>
      <c r="AF576" s="81">
        <v>0</v>
      </c>
      <c r="AG576" s="89" t="s">
        <v>2530</v>
      </c>
      <c r="AH576" s="81" t="b">
        <v>0</v>
      </c>
      <c r="AI576" s="81" t="s">
        <v>2549</v>
      </c>
      <c r="AJ576" s="81"/>
      <c r="AK576" s="89" t="s">
        <v>2530</v>
      </c>
      <c r="AL576" s="81" t="b">
        <v>0</v>
      </c>
      <c r="AM576" s="81">
        <v>28</v>
      </c>
      <c r="AN576" s="89" t="s">
        <v>2482</v>
      </c>
      <c r="AO576" s="81" t="s">
        <v>2560</v>
      </c>
      <c r="AP576" s="81" t="b">
        <v>0</v>
      </c>
      <c r="AQ576" s="89" t="s">
        <v>2482</v>
      </c>
      <c r="AR576" s="81" t="s">
        <v>178</v>
      </c>
      <c r="AS576" s="81">
        <v>0</v>
      </c>
      <c r="AT576" s="81">
        <v>0</v>
      </c>
      <c r="AU576" s="81"/>
      <c r="AV576" s="81"/>
      <c r="AW576" s="81"/>
      <c r="AX576" s="81"/>
      <c r="AY576" s="81"/>
      <c r="AZ576" s="81"/>
      <c r="BA576" s="81"/>
      <c r="BB576" s="81"/>
      <c r="BC576" s="80" t="str">
        <f>REPLACE(INDEX(GroupVertices[Group],MATCH(Edges[[#This Row],[Vertex 1]],GroupVertices[Vertex],0)),1,1,"")</f>
        <v>4</v>
      </c>
      <c r="BD576" s="80" t="str">
        <f>REPLACE(INDEX(GroupVertices[Group],MATCH(Edges[[#This Row],[Vertex 2]],GroupVertices[Vertex],0)),1,1,"")</f>
        <v>4</v>
      </c>
    </row>
    <row r="577" spans="1:56" ht="15">
      <c r="A577" s="66" t="s">
        <v>485</v>
      </c>
      <c r="B577" s="66" t="s">
        <v>594</v>
      </c>
      <c r="C577" s="67"/>
      <c r="D577" s="68"/>
      <c r="E577" s="69"/>
      <c r="F577" s="70"/>
      <c r="G577" s="67"/>
      <c r="H577" s="71"/>
      <c r="I577" s="72"/>
      <c r="J577" s="72"/>
      <c r="K577" s="34" t="s">
        <v>65</v>
      </c>
      <c r="L577" s="79">
        <v>577</v>
      </c>
      <c r="M577" s="79"/>
      <c r="N577" s="74"/>
      <c r="O577" s="81" t="s">
        <v>669</v>
      </c>
      <c r="P577" s="83">
        <v>43661.77484953704</v>
      </c>
      <c r="Q577" s="81" t="s">
        <v>724</v>
      </c>
      <c r="R577" s="81"/>
      <c r="S577" s="81"/>
      <c r="T577" s="81" t="s">
        <v>820</v>
      </c>
      <c r="U577" s="85" t="s">
        <v>879</v>
      </c>
      <c r="V577" s="85" t="s">
        <v>879</v>
      </c>
      <c r="W577" s="83">
        <v>43661.77484953704</v>
      </c>
      <c r="X577" s="87">
        <v>43661</v>
      </c>
      <c r="Y577" s="89" t="s">
        <v>1431</v>
      </c>
      <c r="Z577" s="85" t="s">
        <v>1871</v>
      </c>
      <c r="AA577" s="81"/>
      <c r="AB577" s="81"/>
      <c r="AC577" s="89" t="s">
        <v>2337</v>
      </c>
      <c r="AD577" s="81"/>
      <c r="AE577" s="81" t="b">
        <v>0</v>
      </c>
      <c r="AF577" s="81">
        <v>0</v>
      </c>
      <c r="AG577" s="89" t="s">
        <v>2530</v>
      </c>
      <c r="AH577" s="81" t="b">
        <v>0</v>
      </c>
      <c r="AI577" s="81" t="s">
        <v>2546</v>
      </c>
      <c r="AJ577" s="81"/>
      <c r="AK577" s="89" t="s">
        <v>2530</v>
      </c>
      <c r="AL577" s="81" t="b">
        <v>0</v>
      </c>
      <c r="AM577" s="81">
        <v>103</v>
      </c>
      <c r="AN577" s="89" t="s">
        <v>2512</v>
      </c>
      <c r="AO577" s="81" t="s">
        <v>2559</v>
      </c>
      <c r="AP577" s="81" t="b">
        <v>0</v>
      </c>
      <c r="AQ577" s="89" t="s">
        <v>2512</v>
      </c>
      <c r="AR577" s="81" t="s">
        <v>178</v>
      </c>
      <c r="AS577" s="81">
        <v>0</v>
      </c>
      <c r="AT577" s="81">
        <v>0</v>
      </c>
      <c r="AU577" s="81"/>
      <c r="AV577" s="81"/>
      <c r="AW577" s="81"/>
      <c r="AX577" s="81"/>
      <c r="AY577" s="81"/>
      <c r="AZ577" s="81"/>
      <c r="BA577" s="81"/>
      <c r="BB577" s="81"/>
      <c r="BC577" s="80" t="str">
        <f>REPLACE(INDEX(GroupVertices[Group],MATCH(Edges[[#This Row],[Vertex 1]],GroupVertices[Vertex],0)),1,1,"")</f>
        <v>2</v>
      </c>
      <c r="BD577" s="80" t="str">
        <f>REPLACE(INDEX(GroupVertices[Group],MATCH(Edges[[#This Row],[Vertex 2]],GroupVertices[Vertex],0)),1,1,"")</f>
        <v>2</v>
      </c>
    </row>
    <row r="578" spans="1:56" ht="15">
      <c r="A578" s="66" t="s">
        <v>485</v>
      </c>
      <c r="B578" s="66" t="s">
        <v>622</v>
      </c>
      <c r="C578" s="67"/>
      <c r="D578" s="68"/>
      <c r="E578" s="69"/>
      <c r="F578" s="70"/>
      <c r="G578" s="67"/>
      <c r="H578" s="71"/>
      <c r="I578" s="72"/>
      <c r="J578" s="72"/>
      <c r="K578" s="34" t="s">
        <v>65</v>
      </c>
      <c r="L578" s="79">
        <v>578</v>
      </c>
      <c r="M578" s="79"/>
      <c r="N578" s="74"/>
      <c r="O578" s="81" t="s">
        <v>670</v>
      </c>
      <c r="P578" s="83">
        <v>43661.77484953704</v>
      </c>
      <c r="Q578" s="81" t="s">
        <v>724</v>
      </c>
      <c r="R578" s="81"/>
      <c r="S578" s="81"/>
      <c r="T578" s="81" t="s">
        <v>820</v>
      </c>
      <c r="U578" s="85" t="s">
        <v>879</v>
      </c>
      <c r="V578" s="85" t="s">
        <v>879</v>
      </c>
      <c r="W578" s="83">
        <v>43661.77484953704</v>
      </c>
      <c r="X578" s="87">
        <v>43661</v>
      </c>
      <c r="Y578" s="89" t="s">
        <v>1431</v>
      </c>
      <c r="Z578" s="85" t="s">
        <v>1871</v>
      </c>
      <c r="AA578" s="81"/>
      <c r="AB578" s="81"/>
      <c r="AC578" s="89" t="s">
        <v>2337</v>
      </c>
      <c r="AD578" s="81"/>
      <c r="AE578" s="81" t="b">
        <v>0</v>
      </c>
      <c r="AF578" s="81">
        <v>0</v>
      </c>
      <c r="AG578" s="89" t="s">
        <v>2530</v>
      </c>
      <c r="AH578" s="81" t="b">
        <v>0</v>
      </c>
      <c r="AI578" s="81" t="s">
        <v>2546</v>
      </c>
      <c r="AJ578" s="81"/>
      <c r="AK578" s="89" t="s">
        <v>2530</v>
      </c>
      <c r="AL578" s="81" t="b">
        <v>0</v>
      </c>
      <c r="AM578" s="81">
        <v>103</v>
      </c>
      <c r="AN578" s="89" t="s">
        <v>2512</v>
      </c>
      <c r="AO578" s="81" t="s">
        <v>2559</v>
      </c>
      <c r="AP578" s="81" t="b">
        <v>0</v>
      </c>
      <c r="AQ578" s="89" t="s">
        <v>2512</v>
      </c>
      <c r="AR578" s="81" t="s">
        <v>178</v>
      </c>
      <c r="AS578" s="81">
        <v>0</v>
      </c>
      <c r="AT578" s="81">
        <v>0</v>
      </c>
      <c r="AU578" s="81"/>
      <c r="AV578" s="81"/>
      <c r="AW578" s="81"/>
      <c r="AX578" s="81"/>
      <c r="AY578" s="81"/>
      <c r="AZ578" s="81"/>
      <c r="BA578" s="81"/>
      <c r="BB578" s="81"/>
      <c r="BC578" s="80" t="str">
        <f>REPLACE(INDEX(GroupVertices[Group],MATCH(Edges[[#This Row],[Vertex 1]],GroupVertices[Vertex],0)),1,1,"")</f>
        <v>2</v>
      </c>
      <c r="BD578" s="80" t="str">
        <f>REPLACE(INDEX(GroupVertices[Group],MATCH(Edges[[#This Row],[Vertex 2]],GroupVertices[Vertex],0)),1,1,"")</f>
        <v>2</v>
      </c>
    </row>
    <row r="579" spans="1:56" ht="15">
      <c r="A579" s="66" t="s">
        <v>485</v>
      </c>
      <c r="B579" s="66" t="s">
        <v>647</v>
      </c>
      <c r="C579" s="67"/>
      <c r="D579" s="68"/>
      <c r="E579" s="69"/>
      <c r="F579" s="70"/>
      <c r="G579" s="67"/>
      <c r="H579" s="71"/>
      <c r="I579" s="72"/>
      <c r="J579" s="72"/>
      <c r="K579" s="34" t="s">
        <v>65</v>
      </c>
      <c r="L579" s="79">
        <v>579</v>
      </c>
      <c r="M579" s="79"/>
      <c r="N579" s="74"/>
      <c r="O579" s="81" t="s">
        <v>670</v>
      </c>
      <c r="P579" s="83">
        <v>43661.77484953704</v>
      </c>
      <c r="Q579" s="81" t="s">
        <v>724</v>
      </c>
      <c r="R579" s="81"/>
      <c r="S579" s="81"/>
      <c r="T579" s="81" t="s">
        <v>820</v>
      </c>
      <c r="U579" s="85" t="s">
        <v>879</v>
      </c>
      <c r="V579" s="85" t="s">
        <v>879</v>
      </c>
      <c r="W579" s="83">
        <v>43661.77484953704</v>
      </c>
      <c r="X579" s="87">
        <v>43661</v>
      </c>
      <c r="Y579" s="89" t="s">
        <v>1431</v>
      </c>
      <c r="Z579" s="85" t="s">
        <v>1871</v>
      </c>
      <c r="AA579" s="81"/>
      <c r="AB579" s="81"/>
      <c r="AC579" s="89" t="s">
        <v>2337</v>
      </c>
      <c r="AD579" s="81"/>
      <c r="AE579" s="81" t="b">
        <v>0</v>
      </c>
      <c r="AF579" s="81">
        <v>0</v>
      </c>
      <c r="AG579" s="89" t="s">
        <v>2530</v>
      </c>
      <c r="AH579" s="81" t="b">
        <v>0</v>
      </c>
      <c r="AI579" s="81" t="s">
        <v>2546</v>
      </c>
      <c r="AJ579" s="81"/>
      <c r="AK579" s="89" t="s">
        <v>2530</v>
      </c>
      <c r="AL579" s="81" t="b">
        <v>0</v>
      </c>
      <c r="AM579" s="81">
        <v>103</v>
      </c>
      <c r="AN579" s="89" t="s">
        <v>2512</v>
      </c>
      <c r="AO579" s="81" t="s">
        <v>2559</v>
      </c>
      <c r="AP579" s="81" t="b">
        <v>0</v>
      </c>
      <c r="AQ579" s="89" t="s">
        <v>2512</v>
      </c>
      <c r="AR579" s="81" t="s">
        <v>178</v>
      </c>
      <c r="AS579" s="81">
        <v>0</v>
      </c>
      <c r="AT579" s="81">
        <v>0</v>
      </c>
      <c r="AU579" s="81"/>
      <c r="AV579" s="81"/>
      <c r="AW579" s="81"/>
      <c r="AX579" s="81"/>
      <c r="AY579" s="81"/>
      <c r="AZ579" s="81"/>
      <c r="BA579" s="81"/>
      <c r="BB579" s="81"/>
      <c r="BC579" s="80" t="str">
        <f>REPLACE(INDEX(GroupVertices[Group],MATCH(Edges[[#This Row],[Vertex 1]],GroupVertices[Vertex],0)),1,1,"")</f>
        <v>2</v>
      </c>
      <c r="BD579" s="80" t="str">
        <f>REPLACE(INDEX(GroupVertices[Group],MATCH(Edges[[#This Row],[Vertex 2]],GroupVertices[Vertex],0)),1,1,"")</f>
        <v>2</v>
      </c>
    </row>
    <row r="580" spans="1:56" ht="15">
      <c r="A580" s="66" t="s">
        <v>486</v>
      </c>
      <c r="B580" s="66" t="s">
        <v>594</v>
      </c>
      <c r="C580" s="67"/>
      <c r="D580" s="68"/>
      <c r="E580" s="69"/>
      <c r="F580" s="70"/>
      <c r="G580" s="67"/>
      <c r="H580" s="71"/>
      <c r="I580" s="72"/>
      <c r="J580" s="72"/>
      <c r="K580" s="34" t="s">
        <v>65</v>
      </c>
      <c r="L580" s="79">
        <v>580</v>
      </c>
      <c r="M580" s="79"/>
      <c r="N580" s="74"/>
      <c r="O580" s="81" t="s">
        <v>669</v>
      </c>
      <c r="P580" s="83">
        <v>43661.774872685186</v>
      </c>
      <c r="Q580" s="81" t="s">
        <v>724</v>
      </c>
      <c r="R580" s="81"/>
      <c r="S580" s="81"/>
      <c r="T580" s="81" t="s">
        <v>820</v>
      </c>
      <c r="U580" s="85" t="s">
        <v>879</v>
      </c>
      <c r="V580" s="85" t="s">
        <v>879</v>
      </c>
      <c r="W580" s="83">
        <v>43661.774872685186</v>
      </c>
      <c r="X580" s="87">
        <v>43661</v>
      </c>
      <c r="Y580" s="89" t="s">
        <v>1432</v>
      </c>
      <c r="Z580" s="85" t="s">
        <v>1872</v>
      </c>
      <c r="AA580" s="81"/>
      <c r="AB580" s="81"/>
      <c r="AC580" s="89" t="s">
        <v>2338</v>
      </c>
      <c r="AD580" s="81"/>
      <c r="AE580" s="81" t="b">
        <v>0</v>
      </c>
      <c r="AF580" s="81">
        <v>0</v>
      </c>
      <c r="AG580" s="89" t="s">
        <v>2530</v>
      </c>
      <c r="AH580" s="81" t="b">
        <v>0</v>
      </c>
      <c r="AI580" s="81" t="s">
        <v>2546</v>
      </c>
      <c r="AJ580" s="81"/>
      <c r="AK580" s="89" t="s">
        <v>2530</v>
      </c>
      <c r="AL580" s="81" t="b">
        <v>0</v>
      </c>
      <c r="AM580" s="81">
        <v>103</v>
      </c>
      <c r="AN580" s="89" t="s">
        <v>2512</v>
      </c>
      <c r="AO580" s="81" t="s">
        <v>2559</v>
      </c>
      <c r="AP580" s="81" t="b">
        <v>0</v>
      </c>
      <c r="AQ580" s="89" t="s">
        <v>2512</v>
      </c>
      <c r="AR580" s="81" t="s">
        <v>178</v>
      </c>
      <c r="AS580" s="81">
        <v>0</v>
      </c>
      <c r="AT580" s="81">
        <v>0</v>
      </c>
      <c r="AU580" s="81"/>
      <c r="AV580" s="81"/>
      <c r="AW580" s="81"/>
      <c r="AX580" s="81"/>
      <c r="AY580" s="81"/>
      <c r="AZ580" s="81"/>
      <c r="BA580" s="81"/>
      <c r="BB580" s="81"/>
      <c r="BC580" s="80" t="str">
        <f>REPLACE(INDEX(GroupVertices[Group],MATCH(Edges[[#This Row],[Vertex 1]],GroupVertices[Vertex],0)),1,1,"")</f>
        <v>2</v>
      </c>
      <c r="BD580" s="80" t="str">
        <f>REPLACE(INDEX(GroupVertices[Group],MATCH(Edges[[#This Row],[Vertex 2]],GroupVertices[Vertex],0)),1,1,"")</f>
        <v>2</v>
      </c>
    </row>
    <row r="581" spans="1:56" ht="15">
      <c r="A581" s="66" t="s">
        <v>486</v>
      </c>
      <c r="B581" s="66" t="s">
        <v>622</v>
      </c>
      <c r="C581" s="67"/>
      <c r="D581" s="68"/>
      <c r="E581" s="69"/>
      <c r="F581" s="70"/>
      <c r="G581" s="67"/>
      <c r="H581" s="71"/>
      <c r="I581" s="72"/>
      <c r="J581" s="72"/>
      <c r="K581" s="34" t="s">
        <v>65</v>
      </c>
      <c r="L581" s="79">
        <v>581</v>
      </c>
      <c r="M581" s="79"/>
      <c r="N581" s="74"/>
      <c r="O581" s="81" t="s">
        <v>670</v>
      </c>
      <c r="P581" s="83">
        <v>43661.774872685186</v>
      </c>
      <c r="Q581" s="81" t="s">
        <v>724</v>
      </c>
      <c r="R581" s="81"/>
      <c r="S581" s="81"/>
      <c r="T581" s="81" t="s">
        <v>820</v>
      </c>
      <c r="U581" s="85" t="s">
        <v>879</v>
      </c>
      <c r="V581" s="85" t="s">
        <v>879</v>
      </c>
      <c r="W581" s="83">
        <v>43661.774872685186</v>
      </c>
      <c r="X581" s="87">
        <v>43661</v>
      </c>
      <c r="Y581" s="89" t="s">
        <v>1432</v>
      </c>
      <c r="Z581" s="85" t="s">
        <v>1872</v>
      </c>
      <c r="AA581" s="81"/>
      <c r="AB581" s="81"/>
      <c r="AC581" s="89" t="s">
        <v>2338</v>
      </c>
      <c r="AD581" s="81"/>
      <c r="AE581" s="81" t="b">
        <v>0</v>
      </c>
      <c r="AF581" s="81">
        <v>0</v>
      </c>
      <c r="AG581" s="89" t="s">
        <v>2530</v>
      </c>
      <c r="AH581" s="81" t="b">
        <v>0</v>
      </c>
      <c r="AI581" s="81" t="s">
        <v>2546</v>
      </c>
      <c r="AJ581" s="81"/>
      <c r="AK581" s="89" t="s">
        <v>2530</v>
      </c>
      <c r="AL581" s="81" t="b">
        <v>0</v>
      </c>
      <c r="AM581" s="81">
        <v>103</v>
      </c>
      <c r="AN581" s="89" t="s">
        <v>2512</v>
      </c>
      <c r="AO581" s="81" t="s">
        <v>2559</v>
      </c>
      <c r="AP581" s="81" t="b">
        <v>0</v>
      </c>
      <c r="AQ581" s="89" t="s">
        <v>2512</v>
      </c>
      <c r="AR581" s="81" t="s">
        <v>178</v>
      </c>
      <c r="AS581" s="81">
        <v>0</v>
      </c>
      <c r="AT581" s="81">
        <v>0</v>
      </c>
      <c r="AU581" s="81"/>
      <c r="AV581" s="81"/>
      <c r="AW581" s="81"/>
      <c r="AX581" s="81"/>
      <c r="AY581" s="81"/>
      <c r="AZ581" s="81"/>
      <c r="BA581" s="81"/>
      <c r="BB581" s="81"/>
      <c r="BC581" s="80" t="str">
        <f>REPLACE(INDEX(GroupVertices[Group],MATCH(Edges[[#This Row],[Vertex 1]],GroupVertices[Vertex],0)),1,1,"")</f>
        <v>2</v>
      </c>
      <c r="BD581" s="80" t="str">
        <f>REPLACE(INDEX(GroupVertices[Group],MATCH(Edges[[#This Row],[Vertex 2]],GroupVertices[Vertex],0)),1,1,"")</f>
        <v>2</v>
      </c>
    </row>
    <row r="582" spans="1:56" ht="15">
      <c r="A582" s="66" t="s">
        <v>486</v>
      </c>
      <c r="B582" s="66" t="s">
        <v>647</v>
      </c>
      <c r="C582" s="67"/>
      <c r="D582" s="68"/>
      <c r="E582" s="69"/>
      <c r="F582" s="70"/>
      <c r="G582" s="67"/>
      <c r="H582" s="71"/>
      <c r="I582" s="72"/>
      <c r="J582" s="72"/>
      <c r="K582" s="34" t="s">
        <v>65</v>
      </c>
      <c r="L582" s="79">
        <v>582</v>
      </c>
      <c r="M582" s="79"/>
      <c r="N582" s="74"/>
      <c r="O582" s="81" t="s">
        <v>670</v>
      </c>
      <c r="P582" s="83">
        <v>43661.774872685186</v>
      </c>
      <c r="Q582" s="81" t="s">
        <v>724</v>
      </c>
      <c r="R582" s="81"/>
      <c r="S582" s="81"/>
      <c r="T582" s="81" t="s">
        <v>820</v>
      </c>
      <c r="U582" s="85" t="s">
        <v>879</v>
      </c>
      <c r="V582" s="85" t="s">
        <v>879</v>
      </c>
      <c r="W582" s="83">
        <v>43661.774872685186</v>
      </c>
      <c r="X582" s="87">
        <v>43661</v>
      </c>
      <c r="Y582" s="89" t="s">
        <v>1432</v>
      </c>
      <c r="Z582" s="85" t="s">
        <v>1872</v>
      </c>
      <c r="AA582" s="81"/>
      <c r="AB582" s="81"/>
      <c r="AC582" s="89" t="s">
        <v>2338</v>
      </c>
      <c r="AD582" s="81"/>
      <c r="AE582" s="81" t="b">
        <v>0</v>
      </c>
      <c r="AF582" s="81">
        <v>0</v>
      </c>
      <c r="AG582" s="89" t="s">
        <v>2530</v>
      </c>
      <c r="AH582" s="81" t="b">
        <v>0</v>
      </c>
      <c r="AI582" s="81" t="s">
        <v>2546</v>
      </c>
      <c r="AJ582" s="81"/>
      <c r="AK582" s="89" t="s">
        <v>2530</v>
      </c>
      <c r="AL582" s="81" t="b">
        <v>0</v>
      </c>
      <c r="AM582" s="81">
        <v>103</v>
      </c>
      <c r="AN582" s="89" t="s">
        <v>2512</v>
      </c>
      <c r="AO582" s="81" t="s">
        <v>2559</v>
      </c>
      <c r="AP582" s="81" t="b">
        <v>0</v>
      </c>
      <c r="AQ582" s="89" t="s">
        <v>2512</v>
      </c>
      <c r="AR582" s="81" t="s">
        <v>178</v>
      </c>
      <c r="AS582" s="81">
        <v>0</v>
      </c>
      <c r="AT582" s="81">
        <v>0</v>
      </c>
      <c r="AU582" s="81"/>
      <c r="AV582" s="81"/>
      <c r="AW582" s="81"/>
      <c r="AX582" s="81"/>
      <c r="AY582" s="81"/>
      <c r="AZ582" s="81"/>
      <c r="BA582" s="81"/>
      <c r="BB582" s="81"/>
      <c r="BC582" s="80" t="str">
        <f>REPLACE(INDEX(GroupVertices[Group],MATCH(Edges[[#This Row],[Vertex 1]],GroupVertices[Vertex],0)),1,1,"")</f>
        <v>2</v>
      </c>
      <c r="BD582" s="80" t="str">
        <f>REPLACE(INDEX(GroupVertices[Group],MATCH(Edges[[#This Row],[Vertex 2]],GroupVertices[Vertex],0)),1,1,"")</f>
        <v>2</v>
      </c>
    </row>
    <row r="583" spans="1:56" ht="15">
      <c r="A583" s="66" t="s">
        <v>487</v>
      </c>
      <c r="B583" s="66" t="s">
        <v>616</v>
      </c>
      <c r="C583" s="67"/>
      <c r="D583" s="68"/>
      <c r="E583" s="69"/>
      <c r="F583" s="70"/>
      <c r="G583" s="67"/>
      <c r="H583" s="71"/>
      <c r="I583" s="72"/>
      <c r="J583" s="72"/>
      <c r="K583" s="34" t="s">
        <v>65</v>
      </c>
      <c r="L583" s="79">
        <v>583</v>
      </c>
      <c r="M583" s="79"/>
      <c r="N583" s="74"/>
      <c r="O583" s="81" t="s">
        <v>669</v>
      </c>
      <c r="P583" s="83">
        <v>43661.77490740741</v>
      </c>
      <c r="Q583" s="81" t="s">
        <v>697</v>
      </c>
      <c r="R583" s="85" t="s">
        <v>5497</v>
      </c>
      <c r="S583" s="81" t="s">
        <v>5518</v>
      </c>
      <c r="T583" s="81" t="s">
        <v>820</v>
      </c>
      <c r="U583" s="81"/>
      <c r="V583" s="85" t="s">
        <v>1098</v>
      </c>
      <c r="W583" s="83">
        <v>43661.77490740741</v>
      </c>
      <c r="X583" s="87">
        <v>43661</v>
      </c>
      <c r="Y583" s="89" t="s">
        <v>1433</v>
      </c>
      <c r="Z583" s="85" t="s">
        <v>1873</v>
      </c>
      <c r="AA583" s="81"/>
      <c r="AB583" s="81"/>
      <c r="AC583" s="89" t="s">
        <v>2339</v>
      </c>
      <c r="AD583" s="81"/>
      <c r="AE583" s="81" t="b">
        <v>0</v>
      </c>
      <c r="AF583" s="81">
        <v>0</v>
      </c>
      <c r="AG583" s="89" t="s">
        <v>2530</v>
      </c>
      <c r="AH583" s="81" t="b">
        <v>0</v>
      </c>
      <c r="AI583" s="81" t="s">
        <v>2546</v>
      </c>
      <c r="AJ583" s="81"/>
      <c r="AK583" s="89" t="s">
        <v>2530</v>
      </c>
      <c r="AL583" s="81" t="b">
        <v>0</v>
      </c>
      <c r="AM583" s="81">
        <v>93</v>
      </c>
      <c r="AN583" s="89" t="s">
        <v>2504</v>
      </c>
      <c r="AO583" s="81" t="s">
        <v>2559</v>
      </c>
      <c r="AP583" s="81" t="b">
        <v>0</v>
      </c>
      <c r="AQ583" s="89" t="s">
        <v>2504</v>
      </c>
      <c r="AR583" s="81" t="s">
        <v>178</v>
      </c>
      <c r="AS583" s="81">
        <v>0</v>
      </c>
      <c r="AT583" s="81">
        <v>0</v>
      </c>
      <c r="AU583" s="81"/>
      <c r="AV583" s="81"/>
      <c r="AW583" s="81"/>
      <c r="AX583" s="81"/>
      <c r="AY583" s="81"/>
      <c r="AZ583" s="81"/>
      <c r="BA583" s="81"/>
      <c r="BB583" s="81"/>
      <c r="BC583" s="80" t="str">
        <f>REPLACE(INDEX(GroupVertices[Group],MATCH(Edges[[#This Row],[Vertex 1]],GroupVertices[Vertex],0)),1,1,"")</f>
        <v>3</v>
      </c>
      <c r="BD583" s="80" t="str">
        <f>REPLACE(INDEX(GroupVertices[Group],MATCH(Edges[[#This Row],[Vertex 2]],GroupVertices[Vertex],0)),1,1,"")</f>
        <v>3</v>
      </c>
    </row>
    <row r="584" spans="1:56" ht="15">
      <c r="A584" s="66" t="s">
        <v>488</v>
      </c>
      <c r="B584" s="66" t="s">
        <v>488</v>
      </c>
      <c r="C584" s="67"/>
      <c r="D584" s="68"/>
      <c r="E584" s="69"/>
      <c r="F584" s="70"/>
      <c r="G584" s="67"/>
      <c r="H584" s="71"/>
      <c r="I584" s="72"/>
      <c r="J584" s="72"/>
      <c r="K584" s="34" t="s">
        <v>65</v>
      </c>
      <c r="L584" s="79">
        <v>584</v>
      </c>
      <c r="M584" s="79"/>
      <c r="N584" s="74"/>
      <c r="O584" s="81" t="s">
        <v>178</v>
      </c>
      <c r="P584" s="83">
        <v>43661.77491898148</v>
      </c>
      <c r="Q584" s="81" t="s">
        <v>753</v>
      </c>
      <c r="R584" s="81"/>
      <c r="S584" s="81"/>
      <c r="T584" s="81" t="s">
        <v>820</v>
      </c>
      <c r="U584" s="81"/>
      <c r="V584" s="85" t="s">
        <v>1099</v>
      </c>
      <c r="W584" s="83">
        <v>43661.77491898148</v>
      </c>
      <c r="X584" s="87">
        <v>43661</v>
      </c>
      <c r="Y584" s="89" t="s">
        <v>1434</v>
      </c>
      <c r="Z584" s="85" t="s">
        <v>1874</v>
      </c>
      <c r="AA584" s="81"/>
      <c r="AB584" s="81"/>
      <c r="AC584" s="89" t="s">
        <v>2340</v>
      </c>
      <c r="AD584" s="81"/>
      <c r="AE584" s="81" t="b">
        <v>0</v>
      </c>
      <c r="AF584" s="81">
        <v>0</v>
      </c>
      <c r="AG584" s="89" t="s">
        <v>2530</v>
      </c>
      <c r="AH584" s="81" t="b">
        <v>0</v>
      </c>
      <c r="AI584" s="81" t="s">
        <v>2546</v>
      </c>
      <c r="AJ584" s="81"/>
      <c r="AK584" s="89" t="s">
        <v>2530</v>
      </c>
      <c r="AL584" s="81" t="b">
        <v>0</v>
      </c>
      <c r="AM584" s="81">
        <v>0</v>
      </c>
      <c r="AN584" s="89" t="s">
        <v>2530</v>
      </c>
      <c r="AO584" s="81" t="s">
        <v>2559</v>
      </c>
      <c r="AP584" s="81" t="b">
        <v>0</v>
      </c>
      <c r="AQ584" s="89" t="s">
        <v>2340</v>
      </c>
      <c r="AR584" s="81" t="s">
        <v>178</v>
      </c>
      <c r="AS584" s="81">
        <v>0</v>
      </c>
      <c r="AT584" s="81">
        <v>0</v>
      </c>
      <c r="AU584" s="81"/>
      <c r="AV584" s="81"/>
      <c r="AW584" s="81"/>
      <c r="AX584" s="81"/>
      <c r="AY584" s="81"/>
      <c r="AZ584" s="81"/>
      <c r="BA584" s="81"/>
      <c r="BB584" s="81"/>
      <c r="BC584" s="80" t="str">
        <f>REPLACE(INDEX(GroupVertices[Group],MATCH(Edges[[#This Row],[Vertex 1]],GroupVertices[Vertex],0)),1,1,"")</f>
        <v>6</v>
      </c>
      <c r="BD584" s="80" t="str">
        <f>REPLACE(INDEX(GroupVertices[Group],MATCH(Edges[[#This Row],[Vertex 2]],GroupVertices[Vertex],0)),1,1,"")</f>
        <v>6</v>
      </c>
    </row>
    <row r="585" spans="1:56" ht="15">
      <c r="A585" s="66" t="s">
        <v>489</v>
      </c>
      <c r="B585" s="66" t="s">
        <v>594</v>
      </c>
      <c r="C585" s="67"/>
      <c r="D585" s="68"/>
      <c r="E585" s="69"/>
      <c r="F585" s="70"/>
      <c r="G585" s="67"/>
      <c r="H585" s="71"/>
      <c r="I585" s="72"/>
      <c r="J585" s="72"/>
      <c r="K585" s="34" t="s">
        <v>65</v>
      </c>
      <c r="L585" s="79">
        <v>585</v>
      </c>
      <c r="M585" s="79"/>
      <c r="N585" s="74"/>
      <c r="O585" s="81" t="s">
        <v>669</v>
      </c>
      <c r="P585" s="83">
        <v>43661.77494212963</v>
      </c>
      <c r="Q585" s="81" t="s">
        <v>724</v>
      </c>
      <c r="R585" s="81"/>
      <c r="S585" s="81"/>
      <c r="T585" s="81" t="s">
        <v>820</v>
      </c>
      <c r="U585" s="85" t="s">
        <v>879</v>
      </c>
      <c r="V585" s="85" t="s">
        <v>879</v>
      </c>
      <c r="W585" s="83">
        <v>43661.77494212963</v>
      </c>
      <c r="X585" s="87">
        <v>43661</v>
      </c>
      <c r="Y585" s="89" t="s">
        <v>1435</v>
      </c>
      <c r="Z585" s="85" t="s">
        <v>1875</v>
      </c>
      <c r="AA585" s="81"/>
      <c r="AB585" s="81"/>
      <c r="AC585" s="89" t="s">
        <v>2341</v>
      </c>
      <c r="AD585" s="81"/>
      <c r="AE585" s="81" t="b">
        <v>0</v>
      </c>
      <c r="AF585" s="81">
        <v>0</v>
      </c>
      <c r="AG585" s="89" t="s">
        <v>2530</v>
      </c>
      <c r="AH585" s="81" t="b">
        <v>0</v>
      </c>
      <c r="AI585" s="81" t="s">
        <v>2546</v>
      </c>
      <c r="AJ585" s="81"/>
      <c r="AK585" s="89" t="s">
        <v>2530</v>
      </c>
      <c r="AL585" s="81" t="b">
        <v>0</v>
      </c>
      <c r="AM585" s="81">
        <v>103</v>
      </c>
      <c r="AN585" s="89" t="s">
        <v>2512</v>
      </c>
      <c r="AO585" s="81" t="s">
        <v>2559</v>
      </c>
      <c r="AP585" s="81" t="b">
        <v>0</v>
      </c>
      <c r="AQ585" s="89" t="s">
        <v>2512</v>
      </c>
      <c r="AR585" s="81" t="s">
        <v>178</v>
      </c>
      <c r="AS585" s="81">
        <v>0</v>
      </c>
      <c r="AT585" s="81">
        <v>0</v>
      </c>
      <c r="AU585" s="81"/>
      <c r="AV585" s="81"/>
      <c r="AW585" s="81"/>
      <c r="AX585" s="81"/>
      <c r="AY585" s="81"/>
      <c r="AZ585" s="81"/>
      <c r="BA585" s="81"/>
      <c r="BB585" s="81"/>
      <c r="BC585" s="80" t="str">
        <f>REPLACE(INDEX(GroupVertices[Group],MATCH(Edges[[#This Row],[Vertex 1]],GroupVertices[Vertex],0)),1,1,"")</f>
        <v>2</v>
      </c>
      <c r="BD585" s="80" t="str">
        <f>REPLACE(INDEX(GroupVertices[Group],MATCH(Edges[[#This Row],[Vertex 2]],GroupVertices[Vertex],0)),1,1,"")</f>
        <v>2</v>
      </c>
    </row>
    <row r="586" spans="1:56" ht="15">
      <c r="A586" s="66" t="s">
        <v>489</v>
      </c>
      <c r="B586" s="66" t="s">
        <v>622</v>
      </c>
      <c r="C586" s="67"/>
      <c r="D586" s="68"/>
      <c r="E586" s="69"/>
      <c r="F586" s="70"/>
      <c r="G586" s="67"/>
      <c r="H586" s="71"/>
      <c r="I586" s="72"/>
      <c r="J586" s="72"/>
      <c r="K586" s="34" t="s">
        <v>65</v>
      </c>
      <c r="L586" s="79">
        <v>586</v>
      </c>
      <c r="M586" s="79"/>
      <c r="N586" s="74"/>
      <c r="O586" s="81" t="s">
        <v>670</v>
      </c>
      <c r="P586" s="83">
        <v>43661.77494212963</v>
      </c>
      <c r="Q586" s="81" t="s">
        <v>724</v>
      </c>
      <c r="R586" s="81"/>
      <c r="S586" s="81"/>
      <c r="T586" s="81" t="s">
        <v>820</v>
      </c>
      <c r="U586" s="85" t="s">
        <v>879</v>
      </c>
      <c r="V586" s="85" t="s">
        <v>879</v>
      </c>
      <c r="W586" s="83">
        <v>43661.77494212963</v>
      </c>
      <c r="X586" s="87">
        <v>43661</v>
      </c>
      <c r="Y586" s="89" t="s">
        <v>1435</v>
      </c>
      <c r="Z586" s="85" t="s">
        <v>1875</v>
      </c>
      <c r="AA586" s="81"/>
      <c r="AB586" s="81"/>
      <c r="AC586" s="89" t="s">
        <v>2341</v>
      </c>
      <c r="AD586" s="81"/>
      <c r="AE586" s="81" t="b">
        <v>0</v>
      </c>
      <c r="AF586" s="81">
        <v>0</v>
      </c>
      <c r="AG586" s="89" t="s">
        <v>2530</v>
      </c>
      <c r="AH586" s="81" t="b">
        <v>0</v>
      </c>
      <c r="AI586" s="81" t="s">
        <v>2546</v>
      </c>
      <c r="AJ586" s="81"/>
      <c r="AK586" s="89" t="s">
        <v>2530</v>
      </c>
      <c r="AL586" s="81" t="b">
        <v>0</v>
      </c>
      <c r="AM586" s="81">
        <v>103</v>
      </c>
      <c r="AN586" s="89" t="s">
        <v>2512</v>
      </c>
      <c r="AO586" s="81" t="s">
        <v>2559</v>
      </c>
      <c r="AP586" s="81" t="b">
        <v>0</v>
      </c>
      <c r="AQ586" s="89" t="s">
        <v>2512</v>
      </c>
      <c r="AR586" s="81" t="s">
        <v>178</v>
      </c>
      <c r="AS586" s="81">
        <v>0</v>
      </c>
      <c r="AT586" s="81">
        <v>0</v>
      </c>
      <c r="AU586" s="81"/>
      <c r="AV586" s="81"/>
      <c r="AW586" s="81"/>
      <c r="AX586" s="81"/>
      <c r="AY586" s="81"/>
      <c r="AZ586" s="81"/>
      <c r="BA586" s="81"/>
      <c r="BB586" s="81"/>
      <c r="BC586" s="80" t="str">
        <f>REPLACE(INDEX(GroupVertices[Group],MATCH(Edges[[#This Row],[Vertex 1]],GroupVertices[Vertex],0)),1,1,"")</f>
        <v>2</v>
      </c>
      <c r="BD586" s="80" t="str">
        <f>REPLACE(INDEX(GroupVertices[Group],MATCH(Edges[[#This Row],[Vertex 2]],GroupVertices[Vertex],0)),1,1,"")</f>
        <v>2</v>
      </c>
    </row>
    <row r="587" spans="1:56" ht="15">
      <c r="A587" s="66" t="s">
        <v>489</v>
      </c>
      <c r="B587" s="66" t="s">
        <v>647</v>
      </c>
      <c r="C587" s="67"/>
      <c r="D587" s="68"/>
      <c r="E587" s="69"/>
      <c r="F587" s="70"/>
      <c r="G587" s="67"/>
      <c r="H587" s="71"/>
      <c r="I587" s="72"/>
      <c r="J587" s="72"/>
      <c r="K587" s="34" t="s">
        <v>65</v>
      </c>
      <c r="L587" s="79">
        <v>587</v>
      </c>
      <c r="M587" s="79"/>
      <c r="N587" s="74"/>
      <c r="O587" s="81" t="s">
        <v>670</v>
      </c>
      <c r="P587" s="83">
        <v>43661.77494212963</v>
      </c>
      <c r="Q587" s="81" t="s">
        <v>724</v>
      </c>
      <c r="R587" s="81"/>
      <c r="S587" s="81"/>
      <c r="T587" s="81" t="s">
        <v>820</v>
      </c>
      <c r="U587" s="85" t="s">
        <v>879</v>
      </c>
      <c r="V587" s="85" t="s">
        <v>879</v>
      </c>
      <c r="W587" s="83">
        <v>43661.77494212963</v>
      </c>
      <c r="X587" s="87">
        <v>43661</v>
      </c>
      <c r="Y587" s="89" t="s">
        <v>1435</v>
      </c>
      <c r="Z587" s="85" t="s">
        <v>1875</v>
      </c>
      <c r="AA587" s="81"/>
      <c r="AB587" s="81"/>
      <c r="AC587" s="89" t="s">
        <v>2341</v>
      </c>
      <c r="AD587" s="81"/>
      <c r="AE587" s="81" t="b">
        <v>0</v>
      </c>
      <c r="AF587" s="81">
        <v>0</v>
      </c>
      <c r="AG587" s="89" t="s">
        <v>2530</v>
      </c>
      <c r="AH587" s="81" t="b">
        <v>0</v>
      </c>
      <c r="AI587" s="81" t="s">
        <v>2546</v>
      </c>
      <c r="AJ587" s="81"/>
      <c r="AK587" s="89" t="s">
        <v>2530</v>
      </c>
      <c r="AL587" s="81" t="b">
        <v>0</v>
      </c>
      <c r="AM587" s="81">
        <v>103</v>
      </c>
      <c r="AN587" s="89" t="s">
        <v>2512</v>
      </c>
      <c r="AO587" s="81" t="s">
        <v>2559</v>
      </c>
      <c r="AP587" s="81" t="b">
        <v>0</v>
      </c>
      <c r="AQ587" s="89" t="s">
        <v>2512</v>
      </c>
      <c r="AR587" s="81" t="s">
        <v>178</v>
      </c>
      <c r="AS587" s="81">
        <v>0</v>
      </c>
      <c r="AT587" s="81">
        <v>0</v>
      </c>
      <c r="AU587" s="81"/>
      <c r="AV587" s="81"/>
      <c r="AW587" s="81"/>
      <c r="AX587" s="81"/>
      <c r="AY587" s="81"/>
      <c r="AZ587" s="81"/>
      <c r="BA587" s="81"/>
      <c r="BB587" s="81"/>
      <c r="BC587" s="80" t="str">
        <f>REPLACE(INDEX(GroupVertices[Group],MATCH(Edges[[#This Row],[Vertex 1]],GroupVertices[Vertex],0)),1,1,"")</f>
        <v>2</v>
      </c>
      <c r="BD587" s="80" t="str">
        <f>REPLACE(INDEX(GroupVertices[Group],MATCH(Edges[[#This Row],[Vertex 2]],GroupVertices[Vertex],0)),1,1,"")</f>
        <v>2</v>
      </c>
    </row>
    <row r="588" spans="1:56" ht="15">
      <c r="A588" s="66" t="s">
        <v>490</v>
      </c>
      <c r="B588" s="66" t="s">
        <v>490</v>
      </c>
      <c r="C588" s="67"/>
      <c r="D588" s="68"/>
      <c r="E588" s="69"/>
      <c r="F588" s="70"/>
      <c r="G588" s="67"/>
      <c r="H588" s="71"/>
      <c r="I588" s="72"/>
      <c r="J588" s="72"/>
      <c r="K588" s="34" t="s">
        <v>65</v>
      </c>
      <c r="L588" s="79">
        <v>588</v>
      </c>
      <c r="M588" s="79"/>
      <c r="N588" s="74"/>
      <c r="O588" s="81" t="s">
        <v>178</v>
      </c>
      <c r="P588" s="83">
        <v>43661.775</v>
      </c>
      <c r="Q588" s="81" t="s">
        <v>754</v>
      </c>
      <c r="R588" s="85" t="s">
        <v>5503</v>
      </c>
      <c r="S588" s="81" t="s">
        <v>819</v>
      </c>
      <c r="T588" s="81" t="s">
        <v>820</v>
      </c>
      <c r="U588" s="85" t="s">
        <v>890</v>
      </c>
      <c r="V588" s="85" t="s">
        <v>890</v>
      </c>
      <c r="W588" s="83">
        <v>43661.775</v>
      </c>
      <c r="X588" s="87">
        <v>43661</v>
      </c>
      <c r="Y588" s="89" t="s">
        <v>1436</v>
      </c>
      <c r="Z588" s="85" t="s">
        <v>1876</v>
      </c>
      <c r="AA588" s="81"/>
      <c r="AB588" s="81"/>
      <c r="AC588" s="89" t="s">
        <v>2342</v>
      </c>
      <c r="AD588" s="81"/>
      <c r="AE588" s="81" t="b">
        <v>0</v>
      </c>
      <c r="AF588" s="81">
        <v>2</v>
      </c>
      <c r="AG588" s="89" t="s">
        <v>2530</v>
      </c>
      <c r="AH588" s="81" t="b">
        <v>0</v>
      </c>
      <c r="AI588" s="81" t="s">
        <v>2546</v>
      </c>
      <c r="AJ588" s="81"/>
      <c r="AK588" s="89" t="s">
        <v>2530</v>
      </c>
      <c r="AL588" s="81" t="b">
        <v>0</v>
      </c>
      <c r="AM588" s="81">
        <v>0</v>
      </c>
      <c r="AN588" s="89" t="s">
        <v>2530</v>
      </c>
      <c r="AO588" s="81" t="s">
        <v>2563</v>
      </c>
      <c r="AP588" s="81" t="b">
        <v>0</v>
      </c>
      <c r="AQ588" s="89" t="s">
        <v>2342</v>
      </c>
      <c r="AR588" s="81" t="s">
        <v>178</v>
      </c>
      <c r="AS588" s="81">
        <v>0</v>
      </c>
      <c r="AT588" s="81">
        <v>0</v>
      </c>
      <c r="AU588" s="81"/>
      <c r="AV588" s="81"/>
      <c r="AW588" s="81"/>
      <c r="AX588" s="81"/>
      <c r="AY588" s="81"/>
      <c r="AZ588" s="81"/>
      <c r="BA588" s="81"/>
      <c r="BB588" s="81"/>
      <c r="BC588" s="80" t="str">
        <f>REPLACE(INDEX(GroupVertices[Group],MATCH(Edges[[#This Row],[Vertex 1]],GroupVertices[Vertex],0)),1,1,"")</f>
        <v>6</v>
      </c>
      <c r="BD588" s="80" t="str">
        <f>REPLACE(INDEX(GroupVertices[Group],MATCH(Edges[[#This Row],[Vertex 2]],GroupVertices[Vertex],0)),1,1,"")</f>
        <v>6</v>
      </c>
    </row>
    <row r="589" spans="1:56" ht="15">
      <c r="A589" s="66" t="s">
        <v>491</v>
      </c>
      <c r="B589" s="66" t="s">
        <v>628</v>
      </c>
      <c r="C589" s="67"/>
      <c r="D589" s="68"/>
      <c r="E589" s="69"/>
      <c r="F589" s="70"/>
      <c r="G589" s="67"/>
      <c r="H589" s="71"/>
      <c r="I589" s="72"/>
      <c r="J589" s="72"/>
      <c r="K589" s="34" t="s">
        <v>65</v>
      </c>
      <c r="L589" s="79">
        <v>589</v>
      </c>
      <c r="M589" s="79"/>
      <c r="N589" s="74"/>
      <c r="O589" s="81" t="s">
        <v>670</v>
      </c>
      <c r="P589" s="83">
        <v>43661.68953703704</v>
      </c>
      <c r="Q589" s="81" t="s">
        <v>673</v>
      </c>
      <c r="R589" s="81"/>
      <c r="S589" s="81"/>
      <c r="T589" s="81" t="s">
        <v>820</v>
      </c>
      <c r="U589" s="85" t="s">
        <v>861</v>
      </c>
      <c r="V589" s="85" t="s">
        <v>861</v>
      </c>
      <c r="W589" s="83">
        <v>43661.68953703704</v>
      </c>
      <c r="X589" s="87">
        <v>43661</v>
      </c>
      <c r="Y589" s="89" t="s">
        <v>1437</v>
      </c>
      <c r="Z589" s="85" t="s">
        <v>1877</v>
      </c>
      <c r="AA589" s="81"/>
      <c r="AB589" s="81"/>
      <c r="AC589" s="89" t="s">
        <v>2343</v>
      </c>
      <c r="AD589" s="89" t="s">
        <v>2445</v>
      </c>
      <c r="AE589" s="81" t="b">
        <v>0</v>
      </c>
      <c r="AF589" s="81">
        <v>522</v>
      </c>
      <c r="AG589" s="89" t="s">
        <v>2540</v>
      </c>
      <c r="AH589" s="81" t="b">
        <v>0</v>
      </c>
      <c r="AI589" s="81" t="s">
        <v>2546</v>
      </c>
      <c r="AJ589" s="81"/>
      <c r="AK589" s="89" t="s">
        <v>2530</v>
      </c>
      <c r="AL589" s="81" t="b">
        <v>0</v>
      </c>
      <c r="AM589" s="81">
        <v>111</v>
      </c>
      <c r="AN589" s="89" t="s">
        <v>2530</v>
      </c>
      <c r="AO589" s="81" t="s">
        <v>2561</v>
      </c>
      <c r="AP589" s="81" t="b">
        <v>0</v>
      </c>
      <c r="AQ589" s="89" t="s">
        <v>2445</v>
      </c>
      <c r="AR589" s="81" t="s">
        <v>669</v>
      </c>
      <c r="AS589" s="81">
        <v>0</v>
      </c>
      <c r="AT589" s="81">
        <v>0</v>
      </c>
      <c r="AU589" s="81"/>
      <c r="AV589" s="81"/>
      <c r="AW589" s="81"/>
      <c r="AX589" s="81"/>
      <c r="AY589" s="81"/>
      <c r="AZ589" s="81"/>
      <c r="BA589" s="81"/>
      <c r="BB589" s="81"/>
      <c r="BC589" s="80" t="str">
        <f>REPLACE(INDEX(GroupVertices[Group],MATCH(Edges[[#This Row],[Vertex 1]],GroupVertices[Vertex],0)),1,1,"")</f>
        <v>9</v>
      </c>
      <c r="BD589" s="80" t="str">
        <f>REPLACE(INDEX(GroupVertices[Group],MATCH(Edges[[#This Row],[Vertex 2]],GroupVertices[Vertex],0)),1,1,"")</f>
        <v>9</v>
      </c>
    </row>
    <row r="590" spans="1:56" ht="15">
      <c r="A590" s="66" t="s">
        <v>492</v>
      </c>
      <c r="B590" s="66" t="s">
        <v>628</v>
      </c>
      <c r="C590" s="67"/>
      <c r="D590" s="68"/>
      <c r="E590" s="69"/>
      <c r="F590" s="70"/>
      <c r="G590" s="67"/>
      <c r="H590" s="71"/>
      <c r="I590" s="72"/>
      <c r="J590" s="72"/>
      <c r="K590" s="34" t="s">
        <v>65</v>
      </c>
      <c r="L590" s="79">
        <v>590</v>
      </c>
      <c r="M590" s="79"/>
      <c r="N590" s="74"/>
      <c r="O590" s="81" t="s">
        <v>670</v>
      </c>
      <c r="P590" s="83">
        <v>43661.77501157407</v>
      </c>
      <c r="Q590" s="81" t="s">
        <v>673</v>
      </c>
      <c r="R590" s="81"/>
      <c r="S590" s="81"/>
      <c r="T590" s="81" t="s">
        <v>820</v>
      </c>
      <c r="U590" s="85" t="s">
        <v>861</v>
      </c>
      <c r="V590" s="85" t="s">
        <v>861</v>
      </c>
      <c r="W590" s="83">
        <v>43661.77501157407</v>
      </c>
      <c r="X590" s="87">
        <v>43661</v>
      </c>
      <c r="Y590" s="89" t="s">
        <v>1438</v>
      </c>
      <c r="Z590" s="85" t="s">
        <v>1878</v>
      </c>
      <c r="AA590" s="81"/>
      <c r="AB590" s="81"/>
      <c r="AC590" s="89" t="s">
        <v>2344</v>
      </c>
      <c r="AD590" s="81"/>
      <c r="AE590" s="81" t="b">
        <v>0</v>
      </c>
      <c r="AF590" s="81">
        <v>0</v>
      </c>
      <c r="AG590" s="89" t="s">
        <v>2530</v>
      </c>
      <c r="AH590" s="81" t="b">
        <v>0</v>
      </c>
      <c r="AI590" s="81" t="s">
        <v>2546</v>
      </c>
      <c r="AJ590" s="81"/>
      <c r="AK590" s="89" t="s">
        <v>2530</v>
      </c>
      <c r="AL590" s="81" t="b">
        <v>0</v>
      </c>
      <c r="AM590" s="81">
        <v>111</v>
      </c>
      <c r="AN590" s="89" t="s">
        <v>2343</v>
      </c>
      <c r="AO590" s="81" t="s">
        <v>2560</v>
      </c>
      <c r="AP590" s="81" t="b">
        <v>0</v>
      </c>
      <c r="AQ590" s="89" t="s">
        <v>2343</v>
      </c>
      <c r="AR590" s="81" t="s">
        <v>178</v>
      </c>
      <c r="AS590" s="81">
        <v>0</v>
      </c>
      <c r="AT590" s="81">
        <v>0</v>
      </c>
      <c r="AU590" s="81"/>
      <c r="AV590" s="81"/>
      <c r="AW590" s="81"/>
      <c r="AX590" s="81"/>
      <c r="AY590" s="81"/>
      <c r="AZ590" s="81"/>
      <c r="BA590" s="81"/>
      <c r="BB590" s="81"/>
      <c r="BC590" s="80" t="str">
        <f>REPLACE(INDEX(GroupVertices[Group],MATCH(Edges[[#This Row],[Vertex 1]],GroupVertices[Vertex],0)),1,1,"")</f>
        <v>9</v>
      </c>
      <c r="BD590" s="80" t="str">
        <f>REPLACE(INDEX(GroupVertices[Group],MATCH(Edges[[#This Row],[Vertex 2]],GroupVertices[Vertex],0)),1,1,"")</f>
        <v>9</v>
      </c>
    </row>
    <row r="591" spans="1:56" ht="15">
      <c r="A591" s="66" t="s">
        <v>492</v>
      </c>
      <c r="B591" s="66" t="s">
        <v>491</v>
      </c>
      <c r="C591" s="67"/>
      <c r="D591" s="68"/>
      <c r="E591" s="69"/>
      <c r="F591" s="70"/>
      <c r="G591" s="67"/>
      <c r="H591" s="71"/>
      <c r="I591" s="72"/>
      <c r="J591" s="72"/>
      <c r="K591" s="34" t="s">
        <v>65</v>
      </c>
      <c r="L591" s="79">
        <v>591</v>
      </c>
      <c r="M591" s="79"/>
      <c r="N591" s="74"/>
      <c r="O591" s="81" t="s">
        <v>669</v>
      </c>
      <c r="P591" s="83">
        <v>43661.774988425925</v>
      </c>
      <c r="Q591" s="81" t="s">
        <v>678</v>
      </c>
      <c r="R591" s="81"/>
      <c r="S591" s="81"/>
      <c r="T591" s="81" t="s">
        <v>820</v>
      </c>
      <c r="U591" s="85" t="s">
        <v>863</v>
      </c>
      <c r="V591" s="85" t="s">
        <v>863</v>
      </c>
      <c r="W591" s="83">
        <v>43661.774988425925</v>
      </c>
      <c r="X591" s="87">
        <v>43661</v>
      </c>
      <c r="Y591" s="89" t="s">
        <v>1439</v>
      </c>
      <c r="Z591" s="85" t="s">
        <v>1879</v>
      </c>
      <c r="AA591" s="81"/>
      <c r="AB591" s="81"/>
      <c r="AC591" s="89" t="s">
        <v>2345</v>
      </c>
      <c r="AD591" s="81"/>
      <c r="AE591" s="81" t="b">
        <v>0</v>
      </c>
      <c r="AF591" s="81">
        <v>0</v>
      </c>
      <c r="AG591" s="89" t="s">
        <v>2530</v>
      </c>
      <c r="AH591" s="81" t="b">
        <v>0</v>
      </c>
      <c r="AI591" s="81" t="s">
        <v>2546</v>
      </c>
      <c r="AJ591" s="81"/>
      <c r="AK591" s="89" t="s">
        <v>2530</v>
      </c>
      <c r="AL591" s="81" t="b">
        <v>0</v>
      </c>
      <c r="AM591" s="81">
        <v>184</v>
      </c>
      <c r="AN591" s="89" t="s">
        <v>2445</v>
      </c>
      <c r="AO591" s="81" t="s">
        <v>2560</v>
      </c>
      <c r="AP591" s="81" t="b">
        <v>0</v>
      </c>
      <c r="AQ591" s="89" t="s">
        <v>2445</v>
      </c>
      <c r="AR591" s="81" t="s">
        <v>178</v>
      </c>
      <c r="AS591" s="81">
        <v>0</v>
      </c>
      <c r="AT591" s="81">
        <v>0</v>
      </c>
      <c r="AU591" s="81"/>
      <c r="AV591" s="81"/>
      <c r="AW591" s="81"/>
      <c r="AX591" s="81"/>
      <c r="AY591" s="81"/>
      <c r="AZ591" s="81"/>
      <c r="BA591" s="81"/>
      <c r="BB591" s="81"/>
      <c r="BC591" s="80" t="str">
        <f>REPLACE(INDEX(GroupVertices[Group],MATCH(Edges[[#This Row],[Vertex 1]],GroupVertices[Vertex],0)),1,1,"")</f>
        <v>9</v>
      </c>
      <c r="BD591" s="80" t="str">
        <f>REPLACE(INDEX(GroupVertices[Group],MATCH(Edges[[#This Row],[Vertex 2]],GroupVertices[Vertex],0)),1,1,"")</f>
        <v>9</v>
      </c>
    </row>
    <row r="592" spans="1:56" ht="15">
      <c r="A592" s="66" t="s">
        <v>492</v>
      </c>
      <c r="B592" s="66" t="s">
        <v>631</v>
      </c>
      <c r="C592" s="67"/>
      <c r="D592" s="68"/>
      <c r="E592" s="69"/>
      <c r="F592" s="70"/>
      <c r="G592" s="67"/>
      <c r="H592" s="71"/>
      <c r="I592" s="72"/>
      <c r="J592" s="72"/>
      <c r="K592" s="34" t="s">
        <v>65</v>
      </c>
      <c r="L592" s="79">
        <v>592</v>
      </c>
      <c r="M592" s="79"/>
      <c r="N592" s="74"/>
      <c r="O592" s="81" t="s">
        <v>670</v>
      </c>
      <c r="P592" s="83">
        <v>43661.774988425925</v>
      </c>
      <c r="Q592" s="81" t="s">
        <v>678</v>
      </c>
      <c r="R592" s="81"/>
      <c r="S592" s="81"/>
      <c r="T592" s="81" t="s">
        <v>820</v>
      </c>
      <c r="U592" s="85" t="s">
        <v>863</v>
      </c>
      <c r="V592" s="85" t="s">
        <v>863</v>
      </c>
      <c r="W592" s="83">
        <v>43661.774988425925</v>
      </c>
      <c r="X592" s="87">
        <v>43661</v>
      </c>
      <c r="Y592" s="89" t="s">
        <v>1439</v>
      </c>
      <c r="Z592" s="85" t="s">
        <v>1879</v>
      </c>
      <c r="AA592" s="81"/>
      <c r="AB592" s="81"/>
      <c r="AC592" s="89" t="s">
        <v>2345</v>
      </c>
      <c r="AD592" s="81"/>
      <c r="AE592" s="81" t="b">
        <v>0</v>
      </c>
      <c r="AF592" s="81">
        <v>0</v>
      </c>
      <c r="AG592" s="89" t="s">
        <v>2530</v>
      </c>
      <c r="AH592" s="81" t="b">
        <v>0</v>
      </c>
      <c r="AI592" s="81" t="s">
        <v>2546</v>
      </c>
      <c r="AJ592" s="81"/>
      <c r="AK592" s="89" t="s">
        <v>2530</v>
      </c>
      <c r="AL592" s="81" t="b">
        <v>0</v>
      </c>
      <c r="AM592" s="81">
        <v>184</v>
      </c>
      <c r="AN592" s="89" t="s">
        <v>2445</v>
      </c>
      <c r="AO592" s="81" t="s">
        <v>2560</v>
      </c>
      <c r="AP592" s="81" t="b">
        <v>0</v>
      </c>
      <c r="AQ592" s="89" t="s">
        <v>2445</v>
      </c>
      <c r="AR592" s="81" t="s">
        <v>178</v>
      </c>
      <c r="AS592" s="81">
        <v>0</v>
      </c>
      <c r="AT592" s="81">
        <v>0</v>
      </c>
      <c r="AU592" s="81"/>
      <c r="AV592" s="81"/>
      <c r="AW592" s="81"/>
      <c r="AX592" s="81"/>
      <c r="AY592" s="81"/>
      <c r="AZ592" s="81"/>
      <c r="BA592" s="81"/>
      <c r="BB592" s="81"/>
      <c r="BC592" s="80" t="str">
        <f>REPLACE(INDEX(GroupVertices[Group],MATCH(Edges[[#This Row],[Vertex 1]],GroupVertices[Vertex],0)),1,1,"")</f>
        <v>9</v>
      </c>
      <c r="BD592" s="80" t="str">
        <f>REPLACE(INDEX(GroupVertices[Group],MATCH(Edges[[#This Row],[Vertex 2]],GroupVertices[Vertex],0)),1,1,"")</f>
        <v>9</v>
      </c>
    </row>
    <row r="593" spans="1:56" ht="15">
      <c r="A593" s="66" t="s">
        <v>492</v>
      </c>
      <c r="B593" s="66" t="s">
        <v>593</v>
      </c>
      <c r="C593" s="67"/>
      <c r="D593" s="68"/>
      <c r="E593" s="69"/>
      <c r="F593" s="70"/>
      <c r="G593" s="67"/>
      <c r="H593" s="71"/>
      <c r="I593" s="72"/>
      <c r="J593" s="72"/>
      <c r="K593" s="34" t="s">
        <v>65</v>
      </c>
      <c r="L593" s="79">
        <v>593</v>
      </c>
      <c r="M593" s="79"/>
      <c r="N593" s="74"/>
      <c r="O593" s="81" t="s">
        <v>670</v>
      </c>
      <c r="P593" s="83">
        <v>43661.774988425925</v>
      </c>
      <c r="Q593" s="81" t="s">
        <v>678</v>
      </c>
      <c r="R593" s="81"/>
      <c r="S593" s="81"/>
      <c r="T593" s="81" t="s">
        <v>820</v>
      </c>
      <c r="U593" s="85" t="s">
        <v>863</v>
      </c>
      <c r="V593" s="85" t="s">
        <v>863</v>
      </c>
      <c r="W593" s="83">
        <v>43661.774988425925</v>
      </c>
      <c r="X593" s="87">
        <v>43661</v>
      </c>
      <c r="Y593" s="89" t="s">
        <v>1439</v>
      </c>
      <c r="Z593" s="85" t="s">
        <v>1879</v>
      </c>
      <c r="AA593" s="81"/>
      <c r="AB593" s="81"/>
      <c r="AC593" s="89" t="s">
        <v>2345</v>
      </c>
      <c r="AD593" s="81"/>
      <c r="AE593" s="81" t="b">
        <v>0</v>
      </c>
      <c r="AF593" s="81">
        <v>0</v>
      </c>
      <c r="AG593" s="89" t="s">
        <v>2530</v>
      </c>
      <c r="AH593" s="81" t="b">
        <v>0</v>
      </c>
      <c r="AI593" s="81" t="s">
        <v>2546</v>
      </c>
      <c r="AJ593" s="81"/>
      <c r="AK593" s="89" t="s">
        <v>2530</v>
      </c>
      <c r="AL593" s="81" t="b">
        <v>0</v>
      </c>
      <c r="AM593" s="81">
        <v>184</v>
      </c>
      <c r="AN593" s="89" t="s">
        <v>2445</v>
      </c>
      <c r="AO593" s="81" t="s">
        <v>2560</v>
      </c>
      <c r="AP593" s="81" t="b">
        <v>0</v>
      </c>
      <c r="AQ593" s="89" t="s">
        <v>2445</v>
      </c>
      <c r="AR593" s="81" t="s">
        <v>178</v>
      </c>
      <c r="AS593" s="81">
        <v>0</v>
      </c>
      <c r="AT593" s="81">
        <v>0</v>
      </c>
      <c r="AU593" s="81"/>
      <c r="AV593" s="81"/>
      <c r="AW593" s="81"/>
      <c r="AX593" s="81"/>
      <c r="AY593" s="81"/>
      <c r="AZ593" s="81"/>
      <c r="BA593" s="81"/>
      <c r="BB593" s="81"/>
      <c r="BC593" s="80" t="str">
        <f>REPLACE(INDEX(GroupVertices[Group],MATCH(Edges[[#This Row],[Vertex 1]],GroupVertices[Vertex],0)),1,1,"")</f>
        <v>9</v>
      </c>
      <c r="BD593" s="80" t="str">
        <f>REPLACE(INDEX(GroupVertices[Group],MATCH(Edges[[#This Row],[Vertex 2]],GroupVertices[Vertex],0)),1,1,"")</f>
        <v>1</v>
      </c>
    </row>
    <row r="594" spans="1:56" ht="15">
      <c r="A594" s="66" t="s">
        <v>492</v>
      </c>
      <c r="B594" s="66" t="s">
        <v>491</v>
      </c>
      <c r="C594" s="67"/>
      <c r="D594" s="68"/>
      <c r="E594" s="69"/>
      <c r="F594" s="70"/>
      <c r="G594" s="67"/>
      <c r="H594" s="71"/>
      <c r="I594" s="72"/>
      <c r="J594" s="72"/>
      <c r="K594" s="34" t="s">
        <v>65</v>
      </c>
      <c r="L594" s="79">
        <v>594</v>
      </c>
      <c r="M594" s="79"/>
      <c r="N594" s="74"/>
      <c r="O594" s="81" t="s">
        <v>669</v>
      </c>
      <c r="P594" s="83">
        <v>43661.77501157407</v>
      </c>
      <c r="Q594" s="81" t="s">
        <v>673</v>
      </c>
      <c r="R594" s="81"/>
      <c r="S594" s="81"/>
      <c r="T594" s="81" t="s">
        <v>820</v>
      </c>
      <c r="U594" s="85" t="s">
        <v>861</v>
      </c>
      <c r="V594" s="85" t="s">
        <v>861</v>
      </c>
      <c r="W594" s="83">
        <v>43661.77501157407</v>
      </c>
      <c r="X594" s="87">
        <v>43661</v>
      </c>
      <c r="Y594" s="89" t="s">
        <v>1438</v>
      </c>
      <c r="Z594" s="85" t="s">
        <v>1878</v>
      </c>
      <c r="AA594" s="81"/>
      <c r="AB594" s="81"/>
      <c r="AC594" s="89" t="s">
        <v>2344</v>
      </c>
      <c r="AD594" s="81"/>
      <c r="AE594" s="81" t="b">
        <v>0</v>
      </c>
      <c r="AF594" s="81">
        <v>0</v>
      </c>
      <c r="AG594" s="89" t="s">
        <v>2530</v>
      </c>
      <c r="AH594" s="81" t="b">
        <v>0</v>
      </c>
      <c r="AI594" s="81" t="s">
        <v>2546</v>
      </c>
      <c r="AJ594" s="81"/>
      <c r="AK594" s="89" t="s">
        <v>2530</v>
      </c>
      <c r="AL594" s="81" t="b">
        <v>0</v>
      </c>
      <c r="AM594" s="81">
        <v>111</v>
      </c>
      <c r="AN594" s="89" t="s">
        <v>2343</v>
      </c>
      <c r="AO594" s="81" t="s">
        <v>2560</v>
      </c>
      <c r="AP594" s="81" t="b">
        <v>0</v>
      </c>
      <c r="AQ594" s="89" t="s">
        <v>2343</v>
      </c>
      <c r="AR594" s="81" t="s">
        <v>178</v>
      </c>
      <c r="AS594" s="81">
        <v>0</v>
      </c>
      <c r="AT594" s="81">
        <v>0</v>
      </c>
      <c r="AU594" s="81"/>
      <c r="AV594" s="81"/>
      <c r="AW594" s="81"/>
      <c r="AX594" s="81"/>
      <c r="AY594" s="81"/>
      <c r="AZ594" s="81"/>
      <c r="BA594" s="81"/>
      <c r="BB594" s="81"/>
      <c r="BC594" s="80" t="str">
        <f>REPLACE(INDEX(GroupVertices[Group],MATCH(Edges[[#This Row],[Vertex 1]],GroupVertices[Vertex],0)),1,1,"")</f>
        <v>9</v>
      </c>
      <c r="BD594" s="80" t="str">
        <f>REPLACE(INDEX(GroupVertices[Group],MATCH(Edges[[#This Row],[Vertex 2]],GroupVertices[Vertex],0)),1,1,"")</f>
        <v>9</v>
      </c>
    </row>
    <row r="595" spans="1:56" ht="15">
      <c r="A595" s="66" t="s">
        <v>493</v>
      </c>
      <c r="B595" s="66" t="s">
        <v>622</v>
      </c>
      <c r="C595" s="67"/>
      <c r="D595" s="68"/>
      <c r="E595" s="69"/>
      <c r="F595" s="70"/>
      <c r="G595" s="67"/>
      <c r="H595" s="71"/>
      <c r="I595" s="72"/>
      <c r="J595" s="72"/>
      <c r="K595" s="34" t="s">
        <v>65</v>
      </c>
      <c r="L595" s="79">
        <v>595</v>
      </c>
      <c r="M595" s="79"/>
      <c r="N595" s="74"/>
      <c r="O595" s="81" t="s">
        <v>669</v>
      </c>
      <c r="P595" s="83">
        <v>43661.77502314815</v>
      </c>
      <c r="Q595" s="81" t="s">
        <v>681</v>
      </c>
      <c r="R595" s="81"/>
      <c r="S595" s="81"/>
      <c r="T595" s="81" t="s">
        <v>820</v>
      </c>
      <c r="U595" s="85" t="s">
        <v>866</v>
      </c>
      <c r="V595" s="85" t="s">
        <v>866</v>
      </c>
      <c r="W595" s="83">
        <v>43661.77502314815</v>
      </c>
      <c r="X595" s="87">
        <v>43661</v>
      </c>
      <c r="Y595" s="89" t="s">
        <v>1440</v>
      </c>
      <c r="Z595" s="85" t="s">
        <v>1880</v>
      </c>
      <c r="AA595" s="81"/>
      <c r="AB595" s="81"/>
      <c r="AC595" s="89" t="s">
        <v>2346</v>
      </c>
      <c r="AD595" s="81"/>
      <c r="AE595" s="81" t="b">
        <v>0</v>
      </c>
      <c r="AF595" s="81">
        <v>0</v>
      </c>
      <c r="AG595" s="89" t="s">
        <v>2530</v>
      </c>
      <c r="AH595" s="81" t="b">
        <v>0</v>
      </c>
      <c r="AI595" s="81" t="s">
        <v>2546</v>
      </c>
      <c r="AJ595" s="81"/>
      <c r="AK595" s="89" t="s">
        <v>2530</v>
      </c>
      <c r="AL595" s="81" t="b">
        <v>0</v>
      </c>
      <c r="AM595" s="81">
        <v>175</v>
      </c>
      <c r="AN595" s="89" t="s">
        <v>2514</v>
      </c>
      <c r="AO595" s="81" t="s">
        <v>2559</v>
      </c>
      <c r="AP595" s="81" t="b">
        <v>0</v>
      </c>
      <c r="AQ595" s="89" t="s">
        <v>2514</v>
      </c>
      <c r="AR595" s="81" t="s">
        <v>178</v>
      </c>
      <c r="AS595" s="81">
        <v>0</v>
      </c>
      <c r="AT595" s="81">
        <v>0</v>
      </c>
      <c r="AU595" s="81"/>
      <c r="AV595" s="81"/>
      <c r="AW595" s="81"/>
      <c r="AX595" s="81"/>
      <c r="AY595" s="81"/>
      <c r="AZ595" s="81"/>
      <c r="BA595" s="81"/>
      <c r="BB595" s="81"/>
      <c r="BC595" s="80" t="str">
        <f>REPLACE(INDEX(GroupVertices[Group],MATCH(Edges[[#This Row],[Vertex 1]],GroupVertices[Vertex],0)),1,1,"")</f>
        <v>2</v>
      </c>
      <c r="BD595" s="80" t="str">
        <f>REPLACE(INDEX(GroupVertices[Group],MATCH(Edges[[#This Row],[Vertex 2]],GroupVertices[Vertex],0)),1,1,"")</f>
        <v>2</v>
      </c>
    </row>
    <row r="596" spans="1:56" ht="15">
      <c r="A596" s="66" t="s">
        <v>493</v>
      </c>
      <c r="B596" s="66" t="s">
        <v>593</v>
      </c>
      <c r="C596" s="67"/>
      <c r="D596" s="68"/>
      <c r="E596" s="69"/>
      <c r="F596" s="70"/>
      <c r="G596" s="67"/>
      <c r="H596" s="71"/>
      <c r="I596" s="72"/>
      <c r="J596" s="72"/>
      <c r="K596" s="34" t="s">
        <v>65</v>
      </c>
      <c r="L596" s="79">
        <v>596</v>
      </c>
      <c r="M596" s="79"/>
      <c r="N596" s="74"/>
      <c r="O596" s="81" t="s">
        <v>670</v>
      </c>
      <c r="P596" s="83">
        <v>43661.77502314815</v>
      </c>
      <c r="Q596" s="81" t="s">
        <v>681</v>
      </c>
      <c r="R596" s="81"/>
      <c r="S596" s="81"/>
      <c r="T596" s="81" t="s">
        <v>820</v>
      </c>
      <c r="U596" s="85" t="s">
        <v>866</v>
      </c>
      <c r="V596" s="85" t="s">
        <v>866</v>
      </c>
      <c r="W596" s="83">
        <v>43661.77502314815</v>
      </c>
      <c r="X596" s="87">
        <v>43661</v>
      </c>
      <c r="Y596" s="89" t="s">
        <v>1440</v>
      </c>
      <c r="Z596" s="85" t="s">
        <v>1880</v>
      </c>
      <c r="AA596" s="81"/>
      <c r="AB596" s="81"/>
      <c r="AC596" s="89" t="s">
        <v>2346</v>
      </c>
      <c r="AD596" s="81"/>
      <c r="AE596" s="81" t="b">
        <v>0</v>
      </c>
      <c r="AF596" s="81">
        <v>0</v>
      </c>
      <c r="AG596" s="89" t="s">
        <v>2530</v>
      </c>
      <c r="AH596" s="81" t="b">
        <v>0</v>
      </c>
      <c r="AI596" s="81" t="s">
        <v>2546</v>
      </c>
      <c r="AJ596" s="81"/>
      <c r="AK596" s="89" t="s">
        <v>2530</v>
      </c>
      <c r="AL596" s="81" t="b">
        <v>0</v>
      </c>
      <c r="AM596" s="81">
        <v>175</v>
      </c>
      <c r="AN596" s="89" t="s">
        <v>2514</v>
      </c>
      <c r="AO596" s="81" t="s">
        <v>2559</v>
      </c>
      <c r="AP596" s="81" t="b">
        <v>0</v>
      </c>
      <c r="AQ596" s="89" t="s">
        <v>2514</v>
      </c>
      <c r="AR596" s="81" t="s">
        <v>178</v>
      </c>
      <c r="AS596" s="81">
        <v>0</v>
      </c>
      <c r="AT596" s="81">
        <v>0</v>
      </c>
      <c r="AU596" s="81"/>
      <c r="AV596" s="81"/>
      <c r="AW596" s="81"/>
      <c r="AX596" s="81"/>
      <c r="AY596" s="81"/>
      <c r="AZ596" s="81"/>
      <c r="BA596" s="81"/>
      <c r="BB596" s="81"/>
      <c r="BC596" s="80" t="str">
        <f>REPLACE(INDEX(GroupVertices[Group],MATCH(Edges[[#This Row],[Vertex 1]],GroupVertices[Vertex],0)),1,1,"")</f>
        <v>2</v>
      </c>
      <c r="BD596" s="80" t="str">
        <f>REPLACE(INDEX(GroupVertices[Group],MATCH(Edges[[#This Row],[Vertex 2]],GroupVertices[Vertex],0)),1,1,"")</f>
        <v>1</v>
      </c>
    </row>
    <row r="597" spans="1:56" ht="15">
      <c r="A597" s="66" t="s">
        <v>494</v>
      </c>
      <c r="B597" s="66" t="s">
        <v>601</v>
      </c>
      <c r="C597" s="67"/>
      <c r="D597" s="68"/>
      <c r="E597" s="69"/>
      <c r="F597" s="70"/>
      <c r="G597" s="67"/>
      <c r="H597" s="71"/>
      <c r="I597" s="72"/>
      <c r="J597" s="72"/>
      <c r="K597" s="34" t="s">
        <v>65</v>
      </c>
      <c r="L597" s="79">
        <v>597</v>
      </c>
      <c r="M597" s="79"/>
      <c r="N597" s="74"/>
      <c r="O597" s="81" t="s">
        <v>669</v>
      </c>
      <c r="P597" s="83">
        <v>43661.77520833333</v>
      </c>
      <c r="Q597" s="81" t="s">
        <v>672</v>
      </c>
      <c r="R597" s="81"/>
      <c r="S597" s="81"/>
      <c r="T597" s="81" t="s">
        <v>820</v>
      </c>
      <c r="U597" s="81"/>
      <c r="V597" s="85" t="s">
        <v>1100</v>
      </c>
      <c r="W597" s="83">
        <v>43661.77520833333</v>
      </c>
      <c r="X597" s="87">
        <v>43661</v>
      </c>
      <c r="Y597" s="89" t="s">
        <v>1441</v>
      </c>
      <c r="Z597" s="85" t="s">
        <v>1881</v>
      </c>
      <c r="AA597" s="81"/>
      <c r="AB597" s="81"/>
      <c r="AC597" s="89" t="s">
        <v>2347</v>
      </c>
      <c r="AD597" s="81"/>
      <c r="AE597" s="81" t="b">
        <v>0</v>
      </c>
      <c r="AF597" s="81">
        <v>0</v>
      </c>
      <c r="AG597" s="89" t="s">
        <v>2530</v>
      </c>
      <c r="AH597" s="81" t="b">
        <v>0</v>
      </c>
      <c r="AI597" s="81" t="s">
        <v>2546</v>
      </c>
      <c r="AJ597" s="81"/>
      <c r="AK597" s="89" t="s">
        <v>2530</v>
      </c>
      <c r="AL597" s="81" t="b">
        <v>0</v>
      </c>
      <c r="AM597" s="81">
        <v>418</v>
      </c>
      <c r="AN597" s="89" t="s">
        <v>2487</v>
      </c>
      <c r="AO597" s="81" t="s">
        <v>2572</v>
      </c>
      <c r="AP597" s="81" t="b">
        <v>0</v>
      </c>
      <c r="AQ597" s="89" t="s">
        <v>2487</v>
      </c>
      <c r="AR597" s="81" t="s">
        <v>178</v>
      </c>
      <c r="AS597" s="81">
        <v>0</v>
      </c>
      <c r="AT597" s="81">
        <v>0</v>
      </c>
      <c r="AU597" s="81"/>
      <c r="AV597" s="81"/>
      <c r="AW597" s="81"/>
      <c r="AX597" s="81"/>
      <c r="AY597" s="81"/>
      <c r="AZ597" s="81"/>
      <c r="BA597" s="81"/>
      <c r="BB597" s="81"/>
      <c r="BC597" s="80" t="str">
        <f>REPLACE(INDEX(GroupVertices[Group],MATCH(Edges[[#This Row],[Vertex 1]],GroupVertices[Vertex],0)),1,1,"")</f>
        <v>7</v>
      </c>
      <c r="BD597" s="80" t="str">
        <f>REPLACE(INDEX(GroupVertices[Group],MATCH(Edges[[#This Row],[Vertex 2]],GroupVertices[Vertex],0)),1,1,"")</f>
        <v>7</v>
      </c>
    </row>
    <row r="598" spans="1:56" ht="15">
      <c r="A598" s="66" t="s">
        <v>494</v>
      </c>
      <c r="B598" s="66" t="s">
        <v>626</v>
      </c>
      <c r="C598" s="67"/>
      <c r="D598" s="68"/>
      <c r="E598" s="69"/>
      <c r="F598" s="70"/>
      <c r="G598" s="67"/>
      <c r="H598" s="71"/>
      <c r="I598" s="72"/>
      <c r="J598" s="72"/>
      <c r="K598" s="34" t="s">
        <v>65</v>
      </c>
      <c r="L598" s="79">
        <v>598</v>
      </c>
      <c r="M598" s="79"/>
      <c r="N598" s="74"/>
      <c r="O598" s="81" t="s">
        <v>670</v>
      </c>
      <c r="P598" s="83">
        <v>43661.77520833333</v>
      </c>
      <c r="Q598" s="81" t="s">
        <v>672</v>
      </c>
      <c r="R598" s="81"/>
      <c r="S598" s="81"/>
      <c r="T598" s="81" t="s">
        <v>820</v>
      </c>
      <c r="U598" s="81"/>
      <c r="V598" s="85" t="s">
        <v>1100</v>
      </c>
      <c r="W598" s="83">
        <v>43661.77520833333</v>
      </c>
      <c r="X598" s="87">
        <v>43661</v>
      </c>
      <c r="Y598" s="89" t="s">
        <v>1441</v>
      </c>
      <c r="Z598" s="85" t="s">
        <v>1881</v>
      </c>
      <c r="AA598" s="81"/>
      <c r="AB598" s="81"/>
      <c r="AC598" s="89" t="s">
        <v>2347</v>
      </c>
      <c r="AD598" s="81"/>
      <c r="AE598" s="81" t="b">
        <v>0</v>
      </c>
      <c r="AF598" s="81">
        <v>0</v>
      </c>
      <c r="AG598" s="89" t="s">
        <v>2530</v>
      </c>
      <c r="AH598" s="81" t="b">
        <v>0</v>
      </c>
      <c r="AI598" s="81" t="s">
        <v>2546</v>
      </c>
      <c r="AJ598" s="81"/>
      <c r="AK598" s="89" t="s">
        <v>2530</v>
      </c>
      <c r="AL598" s="81" t="b">
        <v>0</v>
      </c>
      <c r="AM598" s="81">
        <v>418</v>
      </c>
      <c r="AN598" s="89" t="s">
        <v>2487</v>
      </c>
      <c r="AO598" s="81" t="s">
        <v>2572</v>
      </c>
      <c r="AP598" s="81" t="b">
        <v>0</v>
      </c>
      <c r="AQ598" s="89" t="s">
        <v>2487</v>
      </c>
      <c r="AR598" s="81" t="s">
        <v>178</v>
      </c>
      <c r="AS598" s="81">
        <v>0</v>
      </c>
      <c r="AT598" s="81">
        <v>0</v>
      </c>
      <c r="AU598" s="81"/>
      <c r="AV598" s="81"/>
      <c r="AW598" s="81"/>
      <c r="AX598" s="81"/>
      <c r="AY598" s="81"/>
      <c r="AZ598" s="81"/>
      <c r="BA598" s="81"/>
      <c r="BB598" s="81"/>
      <c r="BC598" s="80" t="str">
        <f>REPLACE(INDEX(GroupVertices[Group],MATCH(Edges[[#This Row],[Vertex 1]],GroupVertices[Vertex],0)),1,1,"")</f>
        <v>7</v>
      </c>
      <c r="BD598" s="80" t="str">
        <f>REPLACE(INDEX(GroupVertices[Group],MATCH(Edges[[#This Row],[Vertex 2]],GroupVertices[Vertex],0)),1,1,"")</f>
        <v>7</v>
      </c>
    </row>
    <row r="599" spans="1:56" ht="15">
      <c r="A599" s="66" t="s">
        <v>494</v>
      </c>
      <c r="B599" s="66" t="s">
        <v>593</v>
      </c>
      <c r="C599" s="67"/>
      <c r="D599" s="68"/>
      <c r="E599" s="69"/>
      <c r="F599" s="70"/>
      <c r="G599" s="67"/>
      <c r="H599" s="71"/>
      <c r="I599" s="72"/>
      <c r="J599" s="72"/>
      <c r="K599" s="34" t="s">
        <v>65</v>
      </c>
      <c r="L599" s="79">
        <v>599</v>
      </c>
      <c r="M599" s="79"/>
      <c r="N599" s="74"/>
      <c r="O599" s="81" t="s">
        <v>670</v>
      </c>
      <c r="P599" s="83">
        <v>43661.77520833333</v>
      </c>
      <c r="Q599" s="81" t="s">
        <v>672</v>
      </c>
      <c r="R599" s="81"/>
      <c r="S599" s="81"/>
      <c r="T599" s="81" t="s">
        <v>820</v>
      </c>
      <c r="U599" s="81"/>
      <c r="V599" s="85" t="s">
        <v>1100</v>
      </c>
      <c r="W599" s="83">
        <v>43661.77520833333</v>
      </c>
      <c r="X599" s="87">
        <v>43661</v>
      </c>
      <c r="Y599" s="89" t="s">
        <v>1441</v>
      </c>
      <c r="Z599" s="85" t="s">
        <v>1881</v>
      </c>
      <c r="AA599" s="81"/>
      <c r="AB599" s="81"/>
      <c r="AC599" s="89" t="s">
        <v>2347</v>
      </c>
      <c r="AD599" s="81"/>
      <c r="AE599" s="81" t="b">
        <v>0</v>
      </c>
      <c r="AF599" s="81">
        <v>0</v>
      </c>
      <c r="AG599" s="89" t="s">
        <v>2530</v>
      </c>
      <c r="AH599" s="81" t="b">
        <v>0</v>
      </c>
      <c r="AI599" s="81" t="s">
        <v>2546</v>
      </c>
      <c r="AJ599" s="81"/>
      <c r="AK599" s="89" t="s">
        <v>2530</v>
      </c>
      <c r="AL599" s="81" t="b">
        <v>0</v>
      </c>
      <c r="AM599" s="81">
        <v>418</v>
      </c>
      <c r="AN599" s="89" t="s">
        <v>2487</v>
      </c>
      <c r="AO599" s="81" t="s">
        <v>2572</v>
      </c>
      <c r="AP599" s="81" t="b">
        <v>0</v>
      </c>
      <c r="AQ599" s="89" t="s">
        <v>2487</v>
      </c>
      <c r="AR599" s="81" t="s">
        <v>178</v>
      </c>
      <c r="AS599" s="81">
        <v>0</v>
      </c>
      <c r="AT599" s="81">
        <v>0</v>
      </c>
      <c r="AU599" s="81"/>
      <c r="AV599" s="81"/>
      <c r="AW599" s="81"/>
      <c r="AX599" s="81"/>
      <c r="AY599" s="81"/>
      <c r="AZ599" s="81"/>
      <c r="BA599" s="81"/>
      <c r="BB599" s="81"/>
      <c r="BC599" s="80" t="str">
        <f>REPLACE(INDEX(GroupVertices[Group],MATCH(Edges[[#This Row],[Vertex 1]],GroupVertices[Vertex],0)),1,1,"")</f>
        <v>7</v>
      </c>
      <c r="BD599" s="80" t="str">
        <f>REPLACE(INDEX(GroupVertices[Group],MATCH(Edges[[#This Row],[Vertex 2]],GroupVertices[Vertex],0)),1,1,"")</f>
        <v>1</v>
      </c>
    </row>
    <row r="600" spans="1:56" ht="15">
      <c r="A600" s="66" t="s">
        <v>494</v>
      </c>
      <c r="B600" s="66" t="s">
        <v>627</v>
      </c>
      <c r="C600" s="67"/>
      <c r="D600" s="68"/>
      <c r="E600" s="69"/>
      <c r="F600" s="70"/>
      <c r="G600" s="67"/>
      <c r="H600" s="71"/>
      <c r="I600" s="72"/>
      <c r="J600" s="72"/>
      <c r="K600" s="34" t="s">
        <v>65</v>
      </c>
      <c r="L600" s="79">
        <v>600</v>
      </c>
      <c r="M600" s="79"/>
      <c r="N600" s="74"/>
      <c r="O600" s="81" t="s">
        <v>670</v>
      </c>
      <c r="P600" s="83">
        <v>43661.77520833333</v>
      </c>
      <c r="Q600" s="81" t="s">
        <v>672</v>
      </c>
      <c r="R600" s="81"/>
      <c r="S600" s="81"/>
      <c r="T600" s="81" t="s">
        <v>820</v>
      </c>
      <c r="U600" s="81"/>
      <c r="V600" s="85" t="s">
        <v>1100</v>
      </c>
      <c r="W600" s="83">
        <v>43661.77520833333</v>
      </c>
      <c r="X600" s="87">
        <v>43661</v>
      </c>
      <c r="Y600" s="89" t="s">
        <v>1441</v>
      </c>
      <c r="Z600" s="85" t="s">
        <v>1881</v>
      </c>
      <c r="AA600" s="81"/>
      <c r="AB600" s="81"/>
      <c r="AC600" s="89" t="s">
        <v>2347</v>
      </c>
      <c r="AD600" s="81"/>
      <c r="AE600" s="81" t="b">
        <v>0</v>
      </c>
      <c r="AF600" s="81">
        <v>0</v>
      </c>
      <c r="AG600" s="89" t="s">
        <v>2530</v>
      </c>
      <c r="AH600" s="81" t="b">
        <v>0</v>
      </c>
      <c r="AI600" s="81" t="s">
        <v>2546</v>
      </c>
      <c r="AJ600" s="81"/>
      <c r="AK600" s="89" t="s">
        <v>2530</v>
      </c>
      <c r="AL600" s="81" t="b">
        <v>0</v>
      </c>
      <c r="AM600" s="81">
        <v>418</v>
      </c>
      <c r="AN600" s="89" t="s">
        <v>2487</v>
      </c>
      <c r="AO600" s="81" t="s">
        <v>2572</v>
      </c>
      <c r="AP600" s="81" t="b">
        <v>0</v>
      </c>
      <c r="AQ600" s="89" t="s">
        <v>2487</v>
      </c>
      <c r="AR600" s="81" t="s">
        <v>178</v>
      </c>
      <c r="AS600" s="81">
        <v>0</v>
      </c>
      <c r="AT600" s="81">
        <v>0</v>
      </c>
      <c r="AU600" s="81"/>
      <c r="AV600" s="81"/>
      <c r="AW600" s="81"/>
      <c r="AX600" s="81"/>
      <c r="AY600" s="81"/>
      <c r="AZ600" s="81"/>
      <c r="BA600" s="81"/>
      <c r="BB600" s="81"/>
      <c r="BC600" s="80" t="str">
        <f>REPLACE(INDEX(GroupVertices[Group],MATCH(Edges[[#This Row],[Vertex 1]],GroupVertices[Vertex],0)),1,1,"")</f>
        <v>7</v>
      </c>
      <c r="BD600" s="80" t="str">
        <f>REPLACE(INDEX(GroupVertices[Group],MATCH(Edges[[#This Row],[Vertex 2]],GroupVertices[Vertex],0)),1,1,"")</f>
        <v>7</v>
      </c>
    </row>
    <row r="601" spans="1:56" ht="15">
      <c r="A601" s="66" t="s">
        <v>495</v>
      </c>
      <c r="B601" s="66" t="s">
        <v>616</v>
      </c>
      <c r="C601" s="67"/>
      <c r="D601" s="68"/>
      <c r="E601" s="69"/>
      <c r="F601" s="70"/>
      <c r="G601" s="67"/>
      <c r="H601" s="71"/>
      <c r="I601" s="72"/>
      <c r="J601" s="72"/>
      <c r="K601" s="34" t="s">
        <v>65</v>
      </c>
      <c r="L601" s="79">
        <v>601</v>
      </c>
      <c r="M601" s="79"/>
      <c r="N601" s="74"/>
      <c r="O601" s="81" t="s">
        <v>669</v>
      </c>
      <c r="P601" s="83">
        <v>43661.77527777778</v>
      </c>
      <c r="Q601" s="81" t="s">
        <v>697</v>
      </c>
      <c r="R601" s="85" t="s">
        <v>5497</v>
      </c>
      <c r="S601" s="81" t="s">
        <v>5518</v>
      </c>
      <c r="T601" s="81" t="s">
        <v>820</v>
      </c>
      <c r="U601" s="81"/>
      <c r="V601" s="85" t="s">
        <v>1101</v>
      </c>
      <c r="W601" s="83">
        <v>43661.77527777778</v>
      </c>
      <c r="X601" s="87">
        <v>43661</v>
      </c>
      <c r="Y601" s="89" t="s">
        <v>1442</v>
      </c>
      <c r="Z601" s="85" t="s">
        <v>1882</v>
      </c>
      <c r="AA601" s="81"/>
      <c r="AB601" s="81"/>
      <c r="AC601" s="89" t="s">
        <v>2348</v>
      </c>
      <c r="AD601" s="81"/>
      <c r="AE601" s="81" t="b">
        <v>0</v>
      </c>
      <c r="AF601" s="81">
        <v>0</v>
      </c>
      <c r="AG601" s="89" t="s">
        <v>2530</v>
      </c>
      <c r="AH601" s="81" t="b">
        <v>0</v>
      </c>
      <c r="AI601" s="81" t="s">
        <v>2546</v>
      </c>
      <c r="AJ601" s="81"/>
      <c r="AK601" s="89" t="s">
        <v>2530</v>
      </c>
      <c r="AL601" s="81" t="b">
        <v>0</v>
      </c>
      <c r="AM601" s="81">
        <v>93</v>
      </c>
      <c r="AN601" s="89" t="s">
        <v>2504</v>
      </c>
      <c r="AO601" s="81" t="s">
        <v>2559</v>
      </c>
      <c r="AP601" s="81" t="b">
        <v>0</v>
      </c>
      <c r="AQ601" s="89" t="s">
        <v>2504</v>
      </c>
      <c r="AR601" s="81" t="s">
        <v>178</v>
      </c>
      <c r="AS601" s="81">
        <v>0</v>
      </c>
      <c r="AT601" s="81">
        <v>0</v>
      </c>
      <c r="AU601" s="81"/>
      <c r="AV601" s="81"/>
      <c r="AW601" s="81"/>
      <c r="AX601" s="81"/>
      <c r="AY601" s="81"/>
      <c r="AZ601" s="81"/>
      <c r="BA601" s="81"/>
      <c r="BB601" s="81"/>
      <c r="BC601" s="80" t="str">
        <f>REPLACE(INDEX(GroupVertices[Group],MATCH(Edges[[#This Row],[Vertex 1]],GroupVertices[Vertex],0)),1,1,"")</f>
        <v>3</v>
      </c>
      <c r="BD601" s="80" t="str">
        <f>REPLACE(INDEX(GroupVertices[Group],MATCH(Edges[[#This Row],[Vertex 2]],GroupVertices[Vertex],0)),1,1,"")</f>
        <v>3</v>
      </c>
    </row>
    <row r="602" spans="1:56" ht="15">
      <c r="A602" s="66" t="s">
        <v>496</v>
      </c>
      <c r="B602" s="66" t="s">
        <v>655</v>
      </c>
      <c r="C602" s="67"/>
      <c r="D602" s="68"/>
      <c r="E602" s="69"/>
      <c r="F602" s="70"/>
      <c r="G602" s="67"/>
      <c r="H602" s="71"/>
      <c r="I602" s="72"/>
      <c r="J602" s="72"/>
      <c r="K602" s="34" t="s">
        <v>65</v>
      </c>
      <c r="L602" s="79">
        <v>602</v>
      </c>
      <c r="M602" s="79"/>
      <c r="N602" s="74"/>
      <c r="O602" s="81" t="s">
        <v>670</v>
      </c>
      <c r="P602" s="83">
        <v>43661.775289351855</v>
      </c>
      <c r="Q602" s="81" t="s">
        <v>755</v>
      </c>
      <c r="R602" s="81"/>
      <c r="S602" s="81"/>
      <c r="T602" s="81" t="s">
        <v>820</v>
      </c>
      <c r="U602" s="85" t="s">
        <v>891</v>
      </c>
      <c r="V602" s="85" t="s">
        <v>891</v>
      </c>
      <c r="W602" s="83">
        <v>43661.775289351855</v>
      </c>
      <c r="X602" s="87">
        <v>43661</v>
      </c>
      <c r="Y602" s="89" t="s">
        <v>1443</v>
      </c>
      <c r="Z602" s="85" t="s">
        <v>1883</v>
      </c>
      <c r="AA602" s="81"/>
      <c r="AB602" s="81"/>
      <c r="AC602" s="89" t="s">
        <v>2349</v>
      </c>
      <c r="AD602" s="81"/>
      <c r="AE602" s="81" t="b">
        <v>0</v>
      </c>
      <c r="AF602" s="81">
        <v>0</v>
      </c>
      <c r="AG602" s="89" t="s">
        <v>2530</v>
      </c>
      <c r="AH602" s="81" t="b">
        <v>0</v>
      </c>
      <c r="AI602" s="81" t="s">
        <v>2546</v>
      </c>
      <c r="AJ602" s="81"/>
      <c r="AK602" s="89" t="s">
        <v>2530</v>
      </c>
      <c r="AL602" s="81" t="b">
        <v>0</v>
      </c>
      <c r="AM602" s="81">
        <v>0</v>
      </c>
      <c r="AN602" s="89" t="s">
        <v>2530</v>
      </c>
      <c r="AO602" s="81" t="s">
        <v>2559</v>
      </c>
      <c r="AP602" s="81" t="b">
        <v>0</v>
      </c>
      <c r="AQ602" s="89" t="s">
        <v>2349</v>
      </c>
      <c r="AR602" s="81" t="s">
        <v>178</v>
      </c>
      <c r="AS602" s="81">
        <v>0</v>
      </c>
      <c r="AT602" s="81">
        <v>0</v>
      </c>
      <c r="AU602" s="81"/>
      <c r="AV602" s="81"/>
      <c r="AW602" s="81"/>
      <c r="AX602" s="81"/>
      <c r="AY602" s="81"/>
      <c r="AZ602" s="81"/>
      <c r="BA602" s="81"/>
      <c r="BB602" s="81"/>
      <c r="BC602" s="80" t="str">
        <f>REPLACE(INDEX(GroupVertices[Group],MATCH(Edges[[#This Row],[Vertex 1]],GroupVertices[Vertex],0)),1,1,"")</f>
        <v>1</v>
      </c>
      <c r="BD602" s="80" t="str">
        <f>REPLACE(INDEX(GroupVertices[Group],MATCH(Edges[[#This Row],[Vertex 2]],GroupVertices[Vertex],0)),1,1,"")</f>
        <v>1</v>
      </c>
    </row>
    <row r="603" spans="1:56" ht="15">
      <c r="A603" s="66" t="s">
        <v>496</v>
      </c>
      <c r="B603" s="66" t="s">
        <v>593</v>
      </c>
      <c r="C603" s="67"/>
      <c r="D603" s="68"/>
      <c r="E603" s="69"/>
      <c r="F603" s="70"/>
      <c r="G603" s="67"/>
      <c r="H603" s="71"/>
      <c r="I603" s="72"/>
      <c r="J603" s="72"/>
      <c r="K603" s="34" t="s">
        <v>65</v>
      </c>
      <c r="L603" s="79">
        <v>603</v>
      </c>
      <c r="M603" s="79"/>
      <c r="N603" s="74"/>
      <c r="O603" s="81" t="s">
        <v>670</v>
      </c>
      <c r="P603" s="83">
        <v>43661.775289351855</v>
      </c>
      <c r="Q603" s="81" t="s">
        <v>755</v>
      </c>
      <c r="R603" s="81"/>
      <c r="S603" s="81"/>
      <c r="T603" s="81" t="s">
        <v>820</v>
      </c>
      <c r="U603" s="85" t="s">
        <v>891</v>
      </c>
      <c r="V603" s="85" t="s">
        <v>891</v>
      </c>
      <c r="W603" s="83">
        <v>43661.775289351855</v>
      </c>
      <c r="X603" s="87">
        <v>43661</v>
      </c>
      <c r="Y603" s="89" t="s">
        <v>1443</v>
      </c>
      <c r="Z603" s="85" t="s">
        <v>1883</v>
      </c>
      <c r="AA603" s="81"/>
      <c r="AB603" s="81"/>
      <c r="AC603" s="89" t="s">
        <v>2349</v>
      </c>
      <c r="AD603" s="81"/>
      <c r="AE603" s="81" t="b">
        <v>0</v>
      </c>
      <c r="AF603" s="81">
        <v>0</v>
      </c>
      <c r="AG603" s="89" t="s">
        <v>2530</v>
      </c>
      <c r="AH603" s="81" t="b">
        <v>0</v>
      </c>
      <c r="AI603" s="81" t="s">
        <v>2546</v>
      </c>
      <c r="AJ603" s="81"/>
      <c r="AK603" s="89" t="s">
        <v>2530</v>
      </c>
      <c r="AL603" s="81" t="b">
        <v>0</v>
      </c>
      <c r="AM603" s="81">
        <v>0</v>
      </c>
      <c r="AN603" s="89" t="s">
        <v>2530</v>
      </c>
      <c r="AO603" s="81" t="s">
        <v>2559</v>
      </c>
      <c r="AP603" s="81" t="b">
        <v>0</v>
      </c>
      <c r="AQ603" s="89" t="s">
        <v>2349</v>
      </c>
      <c r="AR603" s="81" t="s">
        <v>178</v>
      </c>
      <c r="AS603" s="81">
        <v>0</v>
      </c>
      <c r="AT603" s="81">
        <v>0</v>
      </c>
      <c r="AU603" s="81"/>
      <c r="AV603" s="81"/>
      <c r="AW603" s="81"/>
      <c r="AX603" s="81"/>
      <c r="AY603" s="81"/>
      <c r="AZ603" s="81"/>
      <c r="BA603" s="81"/>
      <c r="BB603" s="81"/>
      <c r="BC603" s="80" t="str">
        <f>REPLACE(INDEX(GroupVertices[Group],MATCH(Edges[[#This Row],[Vertex 1]],GroupVertices[Vertex],0)),1,1,"")</f>
        <v>1</v>
      </c>
      <c r="BD603" s="80" t="str">
        <f>REPLACE(INDEX(GroupVertices[Group],MATCH(Edges[[#This Row],[Vertex 2]],GroupVertices[Vertex],0)),1,1,"")</f>
        <v>1</v>
      </c>
    </row>
    <row r="604" spans="1:56" ht="15">
      <c r="A604" s="66" t="s">
        <v>497</v>
      </c>
      <c r="B604" s="66" t="s">
        <v>594</v>
      </c>
      <c r="C604" s="67"/>
      <c r="D604" s="68"/>
      <c r="E604" s="69"/>
      <c r="F604" s="70"/>
      <c r="G604" s="67"/>
      <c r="H604" s="71"/>
      <c r="I604" s="72"/>
      <c r="J604" s="72"/>
      <c r="K604" s="34" t="s">
        <v>65</v>
      </c>
      <c r="L604" s="79">
        <v>604</v>
      </c>
      <c r="M604" s="79"/>
      <c r="N604" s="74"/>
      <c r="O604" s="81" t="s">
        <v>669</v>
      </c>
      <c r="P604" s="83">
        <v>43661.775347222225</v>
      </c>
      <c r="Q604" s="81" t="s">
        <v>724</v>
      </c>
      <c r="R604" s="81"/>
      <c r="S604" s="81"/>
      <c r="T604" s="81" t="s">
        <v>820</v>
      </c>
      <c r="U604" s="85" t="s">
        <v>879</v>
      </c>
      <c r="V604" s="85" t="s">
        <v>879</v>
      </c>
      <c r="W604" s="83">
        <v>43661.775347222225</v>
      </c>
      <c r="X604" s="87">
        <v>43661</v>
      </c>
      <c r="Y604" s="89" t="s">
        <v>1444</v>
      </c>
      <c r="Z604" s="85" t="s">
        <v>1884</v>
      </c>
      <c r="AA604" s="81"/>
      <c r="AB604" s="81"/>
      <c r="AC604" s="89" t="s">
        <v>2350</v>
      </c>
      <c r="AD604" s="81"/>
      <c r="AE604" s="81" t="b">
        <v>0</v>
      </c>
      <c r="AF604" s="81">
        <v>0</v>
      </c>
      <c r="AG604" s="89" t="s">
        <v>2530</v>
      </c>
      <c r="AH604" s="81" t="b">
        <v>0</v>
      </c>
      <c r="AI604" s="81" t="s">
        <v>2546</v>
      </c>
      <c r="AJ604" s="81"/>
      <c r="AK604" s="89" t="s">
        <v>2530</v>
      </c>
      <c r="AL604" s="81" t="b">
        <v>0</v>
      </c>
      <c r="AM604" s="81">
        <v>103</v>
      </c>
      <c r="AN604" s="89" t="s">
        <v>2512</v>
      </c>
      <c r="AO604" s="81" t="s">
        <v>2559</v>
      </c>
      <c r="AP604" s="81" t="b">
        <v>0</v>
      </c>
      <c r="AQ604" s="89" t="s">
        <v>2512</v>
      </c>
      <c r="AR604" s="81" t="s">
        <v>178</v>
      </c>
      <c r="AS604" s="81">
        <v>0</v>
      </c>
      <c r="AT604" s="81">
        <v>0</v>
      </c>
      <c r="AU604" s="81"/>
      <c r="AV604" s="81"/>
      <c r="AW604" s="81"/>
      <c r="AX604" s="81"/>
      <c r="AY604" s="81"/>
      <c r="AZ604" s="81"/>
      <c r="BA604" s="81"/>
      <c r="BB604" s="81"/>
      <c r="BC604" s="80" t="str">
        <f>REPLACE(INDEX(GroupVertices[Group],MATCH(Edges[[#This Row],[Vertex 1]],GroupVertices[Vertex],0)),1,1,"")</f>
        <v>2</v>
      </c>
      <c r="BD604" s="80" t="str">
        <f>REPLACE(INDEX(GroupVertices[Group],MATCH(Edges[[#This Row],[Vertex 2]],GroupVertices[Vertex],0)),1,1,"")</f>
        <v>2</v>
      </c>
    </row>
    <row r="605" spans="1:56" ht="15">
      <c r="A605" s="66" t="s">
        <v>497</v>
      </c>
      <c r="B605" s="66" t="s">
        <v>622</v>
      </c>
      <c r="C605" s="67"/>
      <c r="D605" s="68"/>
      <c r="E605" s="69"/>
      <c r="F605" s="70"/>
      <c r="G605" s="67"/>
      <c r="H605" s="71"/>
      <c r="I605" s="72"/>
      <c r="J605" s="72"/>
      <c r="K605" s="34" t="s">
        <v>65</v>
      </c>
      <c r="L605" s="79">
        <v>605</v>
      </c>
      <c r="M605" s="79"/>
      <c r="N605" s="74"/>
      <c r="O605" s="81" t="s">
        <v>670</v>
      </c>
      <c r="P605" s="83">
        <v>43661.775347222225</v>
      </c>
      <c r="Q605" s="81" t="s">
        <v>724</v>
      </c>
      <c r="R605" s="81"/>
      <c r="S605" s="81"/>
      <c r="T605" s="81" t="s">
        <v>820</v>
      </c>
      <c r="U605" s="85" t="s">
        <v>879</v>
      </c>
      <c r="V605" s="85" t="s">
        <v>879</v>
      </c>
      <c r="W605" s="83">
        <v>43661.775347222225</v>
      </c>
      <c r="X605" s="87">
        <v>43661</v>
      </c>
      <c r="Y605" s="89" t="s">
        <v>1444</v>
      </c>
      <c r="Z605" s="85" t="s">
        <v>1884</v>
      </c>
      <c r="AA605" s="81"/>
      <c r="AB605" s="81"/>
      <c r="AC605" s="89" t="s">
        <v>2350</v>
      </c>
      <c r="AD605" s="81"/>
      <c r="AE605" s="81" t="b">
        <v>0</v>
      </c>
      <c r="AF605" s="81">
        <v>0</v>
      </c>
      <c r="AG605" s="89" t="s">
        <v>2530</v>
      </c>
      <c r="AH605" s="81" t="b">
        <v>0</v>
      </c>
      <c r="AI605" s="81" t="s">
        <v>2546</v>
      </c>
      <c r="AJ605" s="81"/>
      <c r="AK605" s="89" t="s">
        <v>2530</v>
      </c>
      <c r="AL605" s="81" t="b">
        <v>0</v>
      </c>
      <c r="AM605" s="81">
        <v>103</v>
      </c>
      <c r="AN605" s="89" t="s">
        <v>2512</v>
      </c>
      <c r="AO605" s="81" t="s">
        <v>2559</v>
      </c>
      <c r="AP605" s="81" t="b">
        <v>0</v>
      </c>
      <c r="AQ605" s="89" t="s">
        <v>2512</v>
      </c>
      <c r="AR605" s="81" t="s">
        <v>178</v>
      </c>
      <c r="AS605" s="81">
        <v>0</v>
      </c>
      <c r="AT605" s="81">
        <v>0</v>
      </c>
      <c r="AU605" s="81"/>
      <c r="AV605" s="81"/>
      <c r="AW605" s="81"/>
      <c r="AX605" s="81"/>
      <c r="AY605" s="81"/>
      <c r="AZ605" s="81"/>
      <c r="BA605" s="81"/>
      <c r="BB605" s="81"/>
      <c r="BC605" s="80" t="str">
        <f>REPLACE(INDEX(GroupVertices[Group],MATCH(Edges[[#This Row],[Vertex 1]],GroupVertices[Vertex],0)),1,1,"")</f>
        <v>2</v>
      </c>
      <c r="BD605" s="80" t="str">
        <f>REPLACE(INDEX(GroupVertices[Group],MATCH(Edges[[#This Row],[Vertex 2]],GroupVertices[Vertex],0)),1,1,"")</f>
        <v>2</v>
      </c>
    </row>
    <row r="606" spans="1:56" ht="15">
      <c r="A606" s="66" t="s">
        <v>497</v>
      </c>
      <c r="B606" s="66" t="s">
        <v>647</v>
      </c>
      <c r="C606" s="67"/>
      <c r="D606" s="68"/>
      <c r="E606" s="69"/>
      <c r="F606" s="70"/>
      <c r="G606" s="67"/>
      <c r="H606" s="71"/>
      <c r="I606" s="72"/>
      <c r="J606" s="72"/>
      <c r="K606" s="34" t="s">
        <v>65</v>
      </c>
      <c r="L606" s="79">
        <v>606</v>
      </c>
      <c r="M606" s="79"/>
      <c r="N606" s="74"/>
      <c r="O606" s="81" t="s">
        <v>670</v>
      </c>
      <c r="P606" s="83">
        <v>43661.775347222225</v>
      </c>
      <c r="Q606" s="81" t="s">
        <v>724</v>
      </c>
      <c r="R606" s="81"/>
      <c r="S606" s="81"/>
      <c r="T606" s="81" t="s">
        <v>820</v>
      </c>
      <c r="U606" s="85" t="s">
        <v>879</v>
      </c>
      <c r="V606" s="85" t="s">
        <v>879</v>
      </c>
      <c r="W606" s="83">
        <v>43661.775347222225</v>
      </c>
      <c r="X606" s="87">
        <v>43661</v>
      </c>
      <c r="Y606" s="89" t="s">
        <v>1444</v>
      </c>
      <c r="Z606" s="85" t="s">
        <v>1884</v>
      </c>
      <c r="AA606" s="81"/>
      <c r="AB606" s="81"/>
      <c r="AC606" s="89" t="s">
        <v>2350</v>
      </c>
      <c r="AD606" s="81"/>
      <c r="AE606" s="81" t="b">
        <v>0</v>
      </c>
      <c r="AF606" s="81">
        <v>0</v>
      </c>
      <c r="AG606" s="89" t="s">
        <v>2530</v>
      </c>
      <c r="AH606" s="81" t="b">
        <v>0</v>
      </c>
      <c r="AI606" s="81" t="s">
        <v>2546</v>
      </c>
      <c r="AJ606" s="81"/>
      <c r="AK606" s="89" t="s">
        <v>2530</v>
      </c>
      <c r="AL606" s="81" t="b">
        <v>0</v>
      </c>
      <c r="AM606" s="81">
        <v>103</v>
      </c>
      <c r="AN606" s="89" t="s">
        <v>2512</v>
      </c>
      <c r="AO606" s="81" t="s">
        <v>2559</v>
      </c>
      <c r="AP606" s="81" t="b">
        <v>0</v>
      </c>
      <c r="AQ606" s="89" t="s">
        <v>2512</v>
      </c>
      <c r="AR606" s="81" t="s">
        <v>178</v>
      </c>
      <c r="AS606" s="81">
        <v>0</v>
      </c>
      <c r="AT606" s="81">
        <v>0</v>
      </c>
      <c r="AU606" s="81"/>
      <c r="AV606" s="81"/>
      <c r="AW606" s="81"/>
      <c r="AX606" s="81"/>
      <c r="AY606" s="81"/>
      <c r="AZ606" s="81"/>
      <c r="BA606" s="81"/>
      <c r="BB606" s="81"/>
      <c r="BC606" s="80" t="str">
        <f>REPLACE(INDEX(GroupVertices[Group],MATCH(Edges[[#This Row],[Vertex 1]],GroupVertices[Vertex],0)),1,1,"")</f>
        <v>2</v>
      </c>
      <c r="BD606" s="80" t="str">
        <f>REPLACE(INDEX(GroupVertices[Group],MATCH(Edges[[#This Row],[Vertex 2]],GroupVertices[Vertex],0)),1,1,"")</f>
        <v>2</v>
      </c>
    </row>
    <row r="607" spans="1:56" ht="15">
      <c r="A607" s="66" t="s">
        <v>498</v>
      </c>
      <c r="B607" s="66" t="s">
        <v>594</v>
      </c>
      <c r="C607" s="67"/>
      <c r="D607" s="68"/>
      <c r="E607" s="69"/>
      <c r="F607" s="70"/>
      <c r="G607" s="67"/>
      <c r="H607" s="71"/>
      <c r="I607" s="72"/>
      <c r="J607" s="72"/>
      <c r="K607" s="34" t="s">
        <v>65</v>
      </c>
      <c r="L607" s="79">
        <v>607</v>
      </c>
      <c r="M607" s="79"/>
      <c r="N607" s="74"/>
      <c r="O607" s="81" t="s">
        <v>669</v>
      </c>
      <c r="P607" s="83">
        <v>43661.77538194445</v>
      </c>
      <c r="Q607" s="81" t="s">
        <v>724</v>
      </c>
      <c r="R607" s="81"/>
      <c r="S607" s="81"/>
      <c r="T607" s="81" t="s">
        <v>820</v>
      </c>
      <c r="U607" s="85" t="s">
        <v>879</v>
      </c>
      <c r="V607" s="85" t="s">
        <v>879</v>
      </c>
      <c r="W607" s="83">
        <v>43661.77538194445</v>
      </c>
      <c r="X607" s="87">
        <v>43661</v>
      </c>
      <c r="Y607" s="89" t="s">
        <v>1445</v>
      </c>
      <c r="Z607" s="85" t="s">
        <v>1885</v>
      </c>
      <c r="AA607" s="81"/>
      <c r="AB607" s="81"/>
      <c r="AC607" s="89" t="s">
        <v>2351</v>
      </c>
      <c r="AD607" s="81"/>
      <c r="AE607" s="81" t="b">
        <v>0</v>
      </c>
      <c r="AF607" s="81">
        <v>0</v>
      </c>
      <c r="AG607" s="89" t="s">
        <v>2530</v>
      </c>
      <c r="AH607" s="81" t="b">
        <v>0</v>
      </c>
      <c r="AI607" s="81" t="s">
        <v>2546</v>
      </c>
      <c r="AJ607" s="81"/>
      <c r="AK607" s="89" t="s">
        <v>2530</v>
      </c>
      <c r="AL607" s="81" t="b">
        <v>0</v>
      </c>
      <c r="AM607" s="81">
        <v>103</v>
      </c>
      <c r="AN607" s="89" t="s">
        <v>2512</v>
      </c>
      <c r="AO607" s="81" t="s">
        <v>2559</v>
      </c>
      <c r="AP607" s="81" t="b">
        <v>0</v>
      </c>
      <c r="AQ607" s="89" t="s">
        <v>2512</v>
      </c>
      <c r="AR607" s="81" t="s">
        <v>178</v>
      </c>
      <c r="AS607" s="81">
        <v>0</v>
      </c>
      <c r="AT607" s="81">
        <v>0</v>
      </c>
      <c r="AU607" s="81"/>
      <c r="AV607" s="81"/>
      <c r="AW607" s="81"/>
      <c r="AX607" s="81"/>
      <c r="AY607" s="81"/>
      <c r="AZ607" s="81"/>
      <c r="BA607" s="81"/>
      <c r="BB607" s="81"/>
      <c r="BC607" s="80" t="str">
        <f>REPLACE(INDEX(GroupVertices[Group],MATCH(Edges[[#This Row],[Vertex 1]],GroupVertices[Vertex],0)),1,1,"")</f>
        <v>2</v>
      </c>
      <c r="BD607" s="80" t="str">
        <f>REPLACE(INDEX(GroupVertices[Group],MATCH(Edges[[#This Row],[Vertex 2]],GroupVertices[Vertex],0)),1,1,"")</f>
        <v>2</v>
      </c>
    </row>
    <row r="608" spans="1:56" ht="15">
      <c r="A608" s="66" t="s">
        <v>498</v>
      </c>
      <c r="B608" s="66" t="s">
        <v>622</v>
      </c>
      <c r="C608" s="67"/>
      <c r="D608" s="68"/>
      <c r="E608" s="69"/>
      <c r="F608" s="70"/>
      <c r="G608" s="67"/>
      <c r="H608" s="71"/>
      <c r="I608" s="72"/>
      <c r="J608" s="72"/>
      <c r="K608" s="34" t="s">
        <v>65</v>
      </c>
      <c r="L608" s="79">
        <v>608</v>
      </c>
      <c r="M608" s="79"/>
      <c r="N608" s="74"/>
      <c r="O608" s="81" t="s">
        <v>670</v>
      </c>
      <c r="P608" s="83">
        <v>43661.77538194445</v>
      </c>
      <c r="Q608" s="81" t="s">
        <v>724</v>
      </c>
      <c r="R608" s="81"/>
      <c r="S608" s="81"/>
      <c r="T608" s="81" t="s">
        <v>820</v>
      </c>
      <c r="U608" s="85" t="s">
        <v>879</v>
      </c>
      <c r="V608" s="85" t="s">
        <v>879</v>
      </c>
      <c r="W608" s="83">
        <v>43661.77538194445</v>
      </c>
      <c r="X608" s="87">
        <v>43661</v>
      </c>
      <c r="Y608" s="89" t="s">
        <v>1445</v>
      </c>
      <c r="Z608" s="85" t="s">
        <v>1885</v>
      </c>
      <c r="AA608" s="81"/>
      <c r="AB608" s="81"/>
      <c r="AC608" s="89" t="s">
        <v>2351</v>
      </c>
      <c r="AD608" s="81"/>
      <c r="AE608" s="81" t="b">
        <v>0</v>
      </c>
      <c r="AF608" s="81">
        <v>0</v>
      </c>
      <c r="AG608" s="89" t="s">
        <v>2530</v>
      </c>
      <c r="AH608" s="81" t="b">
        <v>0</v>
      </c>
      <c r="AI608" s="81" t="s">
        <v>2546</v>
      </c>
      <c r="AJ608" s="81"/>
      <c r="AK608" s="89" t="s">
        <v>2530</v>
      </c>
      <c r="AL608" s="81" t="b">
        <v>0</v>
      </c>
      <c r="AM608" s="81">
        <v>103</v>
      </c>
      <c r="AN608" s="89" t="s">
        <v>2512</v>
      </c>
      <c r="AO608" s="81" t="s">
        <v>2559</v>
      </c>
      <c r="AP608" s="81" t="b">
        <v>0</v>
      </c>
      <c r="AQ608" s="89" t="s">
        <v>2512</v>
      </c>
      <c r="AR608" s="81" t="s">
        <v>178</v>
      </c>
      <c r="AS608" s="81">
        <v>0</v>
      </c>
      <c r="AT608" s="81">
        <v>0</v>
      </c>
      <c r="AU608" s="81"/>
      <c r="AV608" s="81"/>
      <c r="AW608" s="81"/>
      <c r="AX608" s="81"/>
      <c r="AY608" s="81"/>
      <c r="AZ608" s="81"/>
      <c r="BA608" s="81"/>
      <c r="BB608" s="81"/>
      <c r="BC608" s="80" t="str">
        <f>REPLACE(INDEX(GroupVertices[Group],MATCH(Edges[[#This Row],[Vertex 1]],GroupVertices[Vertex],0)),1,1,"")</f>
        <v>2</v>
      </c>
      <c r="BD608" s="80" t="str">
        <f>REPLACE(INDEX(GroupVertices[Group],MATCH(Edges[[#This Row],[Vertex 2]],GroupVertices[Vertex],0)),1,1,"")</f>
        <v>2</v>
      </c>
    </row>
    <row r="609" spans="1:56" ht="15">
      <c r="A609" s="66" t="s">
        <v>498</v>
      </c>
      <c r="B609" s="66" t="s">
        <v>647</v>
      </c>
      <c r="C609" s="67"/>
      <c r="D609" s="68"/>
      <c r="E609" s="69"/>
      <c r="F609" s="70"/>
      <c r="G609" s="67"/>
      <c r="H609" s="71"/>
      <c r="I609" s="72"/>
      <c r="J609" s="72"/>
      <c r="K609" s="34" t="s">
        <v>65</v>
      </c>
      <c r="L609" s="79">
        <v>609</v>
      </c>
      <c r="M609" s="79"/>
      <c r="N609" s="74"/>
      <c r="O609" s="81" t="s">
        <v>670</v>
      </c>
      <c r="P609" s="83">
        <v>43661.77538194445</v>
      </c>
      <c r="Q609" s="81" t="s">
        <v>724</v>
      </c>
      <c r="R609" s="81"/>
      <c r="S609" s="81"/>
      <c r="T609" s="81" t="s">
        <v>820</v>
      </c>
      <c r="U609" s="85" t="s">
        <v>879</v>
      </c>
      <c r="V609" s="85" t="s">
        <v>879</v>
      </c>
      <c r="W609" s="83">
        <v>43661.77538194445</v>
      </c>
      <c r="X609" s="87">
        <v>43661</v>
      </c>
      <c r="Y609" s="89" t="s">
        <v>1445</v>
      </c>
      <c r="Z609" s="85" t="s">
        <v>1885</v>
      </c>
      <c r="AA609" s="81"/>
      <c r="AB609" s="81"/>
      <c r="AC609" s="89" t="s">
        <v>2351</v>
      </c>
      <c r="AD609" s="81"/>
      <c r="AE609" s="81" t="b">
        <v>0</v>
      </c>
      <c r="AF609" s="81">
        <v>0</v>
      </c>
      <c r="AG609" s="89" t="s">
        <v>2530</v>
      </c>
      <c r="AH609" s="81" t="b">
        <v>0</v>
      </c>
      <c r="AI609" s="81" t="s">
        <v>2546</v>
      </c>
      <c r="AJ609" s="81"/>
      <c r="AK609" s="89" t="s">
        <v>2530</v>
      </c>
      <c r="AL609" s="81" t="b">
        <v>0</v>
      </c>
      <c r="AM609" s="81">
        <v>103</v>
      </c>
      <c r="AN609" s="89" t="s">
        <v>2512</v>
      </c>
      <c r="AO609" s="81" t="s">
        <v>2559</v>
      </c>
      <c r="AP609" s="81" t="b">
        <v>0</v>
      </c>
      <c r="AQ609" s="89" t="s">
        <v>2512</v>
      </c>
      <c r="AR609" s="81" t="s">
        <v>178</v>
      </c>
      <c r="AS609" s="81">
        <v>0</v>
      </c>
      <c r="AT609" s="81">
        <v>0</v>
      </c>
      <c r="AU609" s="81"/>
      <c r="AV609" s="81"/>
      <c r="AW609" s="81"/>
      <c r="AX609" s="81"/>
      <c r="AY609" s="81"/>
      <c r="AZ609" s="81"/>
      <c r="BA609" s="81"/>
      <c r="BB609" s="81"/>
      <c r="BC609" s="80" t="str">
        <f>REPLACE(INDEX(GroupVertices[Group],MATCH(Edges[[#This Row],[Vertex 1]],GroupVertices[Vertex],0)),1,1,"")</f>
        <v>2</v>
      </c>
      <c r="BD609" s="80" t="str">
        <f>REPLACE(INDEX(GroupVertices[Group],MATCH(Edges[[#This Row],[Vertex 2]],GroupVertices[Vertex],0)),1,1,"")</f>
        <v>2</v>
      </c>
    </row>
    <row r="610" spans="1:56" ht="15">
      <c r="A610" s="66" t="s">
        <v>499</v>
      </c>
      <c r="B610" s="66" t="s">
        <v>616</v>
      </c>
      <c r="C610" s="67"/>
      <c r="D610" s="68"/>
      <c r="E610" s="69"/>
      <c r="F610" s="70"/>
      <c r="G610" s="67"/>
      <c r="H610" s="71"/>
      <c r="I610" s="72"/>
      <c r="J610" s="72"/>
      <c r="K610" s="34" t="s">
        <v>65</v>
      </c>
      <c r="L610" s="79">
        <v>610</v>
      </c>
      <c r="M610" s="79"/>
      <c r="N610" s="74"/>
      <c r="O610" s="81" t="s">
        <v>669</v>
      </c>
      <c r="P610" s="83">
        <v>43661.77543981482</v>
      </c>
      <c r="Q610" s="81" t="s">
        <v>697</v>
      </c>
      <c r="R610" s="85" t="s">
        <v>5497</v>
      </c>
      <c r="S610" s="81" t="s">
        <v>5518</v>
      </c>
      <c r="T610" s="81" t="s">
        <v>820</v>
      </c>
      <c r="U610" s="81"/>
      <c r="V610" s="85" t="s">
        <v>1102</v>
      </c>
      <c r="W610" s="83">
        <v>43661.77543981482</v>
      </c>
      <c r="X610" s="87">
        <v>43661</v>
      </c>
      <c r="Y610" s="89" t="s">
        <v>1446</v>
      </c>
      <c r="Z610" s="85" t="s">
        <v>1886</v>
      </c>
      <c r="AA610" s="81"/>
      <c r="AB610" s="81"/>
      <c r="AC610" s="89" t="s">
        <v>2352</v>
      </c>
      <c r="AD610" s="81"/>
      <c r="AE610" s="81" t="b">
        <v>0</v>
      </c>
      <c r="AF610" s="81">
        <v>0</v>
      </c>
      <c r="AG610" s="89" t="s">
        <v>2530</v>
      </c>
      <c r="AH610" s="81" t="b">
        <v>0</v>
      </c>
      <c r="AI610" s="81" t="s">
        <v>2546</v>
      </c>
      <c r="AJ610" s="81"/>
      <c r="AK610" s="89" t="s">
        <v>2530</v>
      </c>
      <c r="AL610" s="81" t="b">
        <v>0</v>
      </c>
      <c r="AM610" s="81">
        <v>93</v>
      </c>
      <c r="AN610" s="89" t="s">
        <v>2504</v>
      </c>
      <c r="AO610" s="81" t="s">
        <v>2562</v>
      </c>
      <c r="AP610" s="81" t="b">
        <v>0</v>
      </c>
      <c r="AQ610" s="89" t="s">
        <v>2504</v>
      </c>
      <c r="AR610" s="81" t="s">
        <v>178</v>
      </c>
      <c r="AS610" s="81">
        <v>0</v>
      </c>
      <c r="AT610" s="81">
        <v>0</v>
      </c>
      <c r="AU610" s="81"/>
      <c r="AV610" s="81"/>
      <c r="AW610" s="81"/>
      <c r="AX610" s="81"/>
      <c r="AY610" s="81"/>
      <c r="AZ610" s="81"/>
      <c r="BA610" s="81"/>
      <c r="BB610" s="81"/>
      <c r="BC610" s="80" t="str">
        <f>REPLACE(INDEX(GroupVertices[Group],MATCH(Edges[[#This Row],[Vertex 1]],GroupVertices[Vertex],0)),1,1,"")</f>
        <v>3</v>
      </c>
      <c r="BD610" s="80" t="str">
        <f>REPLACE(INDEX(GroupVertices[Group],MATCH(Edges[[#This Row],[Vertex 2]],GroupVertices[Vertex],0)),1,1,"")</f>
        <v>3</v>
      </c>
    </row>
    <row r="611" spans="1:56" ht="15">
      <c r="A611" s="66" t="s">
        <v>500</v>
      </c>
      <c r="B611" s="66" t="s">
        <v>596</v>
      </c>
      <c r="C611" s="67"/>
      <c r="D611" s="68"/>
      <c r="E611" s="69"/>
      <c r="F611" s="70"/>
      <c r="G611" s="67"/>
      <c r="H611" s="71"/>
      <c r="I611" s="72"/>
      <c r="J611" s="72"/>
      <c r="K611" s="34" t="s">
        <v>65</v>
      </c>
      <c r="L611" s="79">
        <v>611</v>
      </c>
      <c r="M611" s="79"/>
      <c r="N611" s="74"/>
      <c r="O611" s="81" t="s">
        <v>669</v>
      </c>
      <c r="P611" s="83">
        <v>43661.77545138889</v>
      </c>
      <c r="Q611" s="81" t="s">
        <v>747</v>
      </c>
      <c r="R611" s="81"/>
      <c r="S611" s="81"/>
      <c r="T611" s="81" t="s">
        <v>820</v>
      </c>
      <c r="U611" s="85" t="s">
        <v>888</v>
      </c>
      <c r="V611" s="85" t="s">
        <v>888</v>
      </c>
      <c r="W611" s="83">
        <v>43661.77545138889</v>
      </c>
      <c r="X611" s="87">
        <v>43661</v>
      </c>
      <c r="Y611" s="89" t="s">
        <v>1447</v>
      </c>
      <c r="Z611" s="85" t="s">
        <v>1887</v>
      </c>
      <c r="AA611" s="81"/>
      <c r="AB611" s="81"/>
      <c r="AC611" s="89" t="s">
        <v>2353</v>
      </c>
      <c r="AD611" s="81"/>
      <c r="AE611" s="81" t="b">
        <v>0</v>
      </c>
      <c r="AF611" s="81">
        <v>0</v>
      </c>
      <c r="AG611" s="89" t="s">
        <v>2530</v>
      </c>
      <c r="AH611" s="81" t="b">
        <v>0</v>
      </c>
      <c r="AI611" s="81" t="s">
        <v>2549</v>
      </c>
      <c r="AJ611" s="81"/>
      <c r="AK611" s="89" t="s">
        <v>2530</v>
      </c>
      <c r="AL611" s="81" t="b">
        <v>0</v>
      </c>
      <c r="AM611" s="81">
        <v>27</v>
      </c>
      <c r="AN611" s="89" t="s">
        <v>2482</v>
      </c>
      <c r="AO611" s="81" t="s">
        <v>2559</v>
      </c>
      <c r="AP611" s="81" t="b">
        <v>0</v>
      </c>
      <c r="AQ611" s="89" t="s">
        <v>2482</v>
      </c>
      <c r="AR611" s="81" t="s">
        <v>178</v>
      </c>
      <c r="AS611" s="81">
        <v>0</v>
      </c>
      <c r="AT611" s="81">
        <v>0</v>
      </c>
      <c r="AU611" s="81"/>
      <c r="AV611" s="81"/>
      <c r="AW611" s="81"/>
      <c r="AX611" s="81"/>
      <c r="AY611" s="81"/>
      <c r="AZ611" s="81"/>
      <c r="BA611" s="81"/>
      <c r="BB611" s="81"/>
      <c r="BC611" s="80" t="str">
        <f>REPLACE(INDEX(GroupVertices[Group],MATCH(Edges[[#This Row],[Vertex 1]],GroupVertices[Vertex],0)),1,1,"")</f>
        <v>4</v>
      </c>
      <c r="BD611" s="80" t="str">
        <f>REPLACE(INDEX(GroupVertices[Group],MATCH(Edges[[#This Row],[Vertex 2]],GroupVertices[Vertex],0)),1,1,"")</f>
        <v>4</v>
      </c>
    </row>
    <row r="612" spans="1:56" ht="15">
      <c r="A612" s="66" t="s">
        <v>500</v>
      </c>
      <c r="B612" s="66" t="s">
        <v>654</v>
      </c>
      <c r="C612" s="67"/>
      <c r="D612" s="68"/>
      <c r="E612" s="69"/>
      <c r="F612" s="70"/>
      <c r="G612" s="67"/>
      <c r="H612" s="71"/>
      <c r="I612" s="72"/>
      <c r="J612" s="72"/>
      <c r="K612" s="34" t="s">
        <v>65</v>
      </c>
      <c r="L612" s="79">
        <v>612</v>
      </c>
      <c r="M612" s="79"/>
      <c r="N612" s="74"/>
      <c r="O612" s="81" t="s">
        <v>670</v>
      </c>
      <c r="P612" s="83">
        <v>43661.77545138889</v>
      </c>
      <c r="Q612" s="81" t="s">
        <v>747</v>
      </c>
      <c r="R612" s="81"/>
      <c r="S612" s="81"/>
      <c r="T612" s="81" t="s">
        <v>820</v>
      </c>
      <c r="U612" s="85" t="s">
        <v>888</v>
      </c>
      <c r="V612" s="85" t="s">
        <v>888</v>
      </c>
      <c r="W612" s="83">
        <v>43661.77545138889</v>
      </c>
      <c r="X612" s="87">
        <v>43661</v>
      </c>
      <c r="Y612" s="89" t="s">
        <v>1447</v>
      </c>
      <c r="Z612" s="85" t="s">
        <v>1887</v>
      </c>
      <c r="AA612" s="81"/>
      <c r="AB612" s="81"/>
      <c r="AC612" s="89" t="s">
        <v>2353</v>
      </c>
      <c r="AD612" s="81"/>
      <c r="AE612" s="81" t="b">
        <v>0</v>
      </c>
      <c r="AF612" s="81">
        <v>0</v>
      </c>
      <c r="AG612" s="89" t="s">
        <v>2530</v>
      </c>
      <c r="AH612" s="81" t="b">
        <v>0</v>
      </c>
      <c r="AI612" s="81" t="s">
        <v>2549</v>
      </c>
      <c r="AJ612" s="81"/>
      <c r="AK612" s="89" t="s">
        <v>2530</v>
      </c>
      <c r="AL612" s="81" t="b">
        <v>0</v>
      </c>
      <c r="AM612" s="81">
        <v>27</v>
      </c>
      <c r="AN612" s="89" t="s">
        <v>2482</v>
      </c>
      <c r="AO612" s="81" t="s">
        <v>2559</v>
      </c>
      <c r="AP612" s="81" t="b">
        <v>0</v>
      </c>
      <c r="AQ612" s="89" t="s">
        <v>2482</v>
      </c>
      <c r="AR612" s="81" t="s">
        <v>178</v>
      </c>
      <c r="AS612" s="81">
        <v>0</v>
      </c>
      <c r="AT612" s="81">
        <v>0</v>
      </c>
      <c r="AU612" s="81"/>
      <c r="AV612" s="81"/>
      <c r="AW612" s="81"/>
      <c r="AX612" s="81"/>
      <c r="AY612" s="81"/>
      <c r="AZ612" s="81"/>
      <c r="BA612" s="81"/>
      <c r="BB612" s="81"/>
      <c r="BC612" s="80" t="str">
        <f>REPLACE(INDEX(GroupVertices[Group],MATCH(Edges[[#This Row],[Vertex 1]],GroupVertices[Vertex],0)),1,1,"")</f>
        <v>4</v>
      </c>
      <c r="BD612" s="80" t="str">
        <f>REPLACE(INDEX(GroupVertices[Group],MATCH(Edges[[#This Row],[Vertex 2]],GroupVertices[Vertex],0)),1,1,"")</f>
        <v>4</v>
      </c>
    </row>
    <row r="613" spans="1:56" ht="15">
      <c r="A613" s="66" t="s">
        <v>501</v>
      </c>
      <c r="B613" s="66" t="s">
        <v>594</v>
      </c>
      <c r="C613" s="67"/>
      <c r="D613" s="68"/>
      <c r="E613" s="69"/>
      <c r="F613" s="70"/>
      <c r="G613" s="67"/>
      <c r="H613" s="71"/>
      <c r="I613" s="72"/>
      <c r="J613" s="72"/>
      <c r="K613" s="34" t="s">
        <v>65</v>
      </c>
      <c r="L613" s="79">
        <v>613</v>
      </c>
      <c r="M613" s="79"/>
      <c r="N613" s="74"/>
      <c r="O613" s="81" t="s">
        <v>669</v>
      </c>
      <c r="P613" s="83">
        <v>43661.77546296296</v>
      </c>
      <c r="Q613" s="81" t="s">
        <v>724</v>
      </c>
      <c r="R613" s="81"/>
      <c r="S613" s="81"/>
      <c r="T613" s="81" t="s">
        <v>820</v>
      </c>
      <c r="U613" s="85" t="s">
        <v>879</v>
      </c>
      <c r="V613" s="85" t="s">
        <v>879</v>
      </c>
      <c r="W613" s="83">
        <v>43661.77546296296</v>
      </c>
      <c r="X613" s="87">
        <v>43661</v>
      </c>
      <c r="Y613" s="89" t="s">
        <v>1448</v>
      </c>
      <c r="Z613" s="85" t="s">
        <v>1888</v>
      </c>
      <c r="AA613" s="81"/>
      <c r="AB613" s="81"/>
      <c r="AC613" s="89" t="s">
        <v>2354</v>
      </c>
      <c r="AD613" s="81"/>
      <c r="AE613" s="81" t="b">
        <v>0</v>
      </c>
      <c r="AF613" s="81">
        <v>0</v>
      </c>
      <c r="AG613" s="89" t="s">
        <v>2530</v>
      </c>
      <c r="AH613" s="81" t="b">
        <v>0</v>
      </c>
      <c r="AI613" s="81" t="s">
        <v>2546</v>
      </c>
      <c r="AJ613" s="81"/>
      <c r="AK613" s="89" t="s">
        <v>2530</v>
      </c>
      <c r="AL613" s="81" t="b">
        <v>0</v>
      </c>
      <c r="AM613" s="81">
        <v>103</v>
      </c>
      <c r="AN613" s="89" t="s">
        <v>2512</v>
      </c>
      <c r="AO613" s="81" t="s">
        <v>2559</v>
      </c>
      <c r="AP613" s="81" t="b">
        <v>0</v>
      </c>
      <c r="AQ613" s="89" t="s">
        <v>2512</v>
      </c>
      <c r="AR613" s="81" t="s">
        <v>178</v>
      </c>
      <c r="AS613" s="81">
        <v>0</v>
      </c>
      <c r="AT613" s="81">
        <v>0</v>
      </c>
      <c r="AU613" s="81"/>
      <c r="AV613" s="81"/>
      <c r="AW613" s="81"/>
      <c r="AX613" s="81"/>
      <c r="AY613" s="81"/>
      <c r="AZ613" s="81"/>
      <c r="BA613" s="81"/>
      <c r="BB613" s="81"/>
      <c r="BC613" s="80" t="str">
        <f>REPLACE(INDEX(GroupVertices[Group],MATCH(Edges[[#This Row],[Vertex 1]],GroupVertices[Vertex],0)),1,1,"")</f>
        <v>2</v>
      </c>
      <c r="BD613" s="80" t="str">
        <f>REPLACE(INDEX(GroupVertices[Group],MATCH(Edges[[#This Row],[Vertex 2]],GroupVertices[Vertex],0)),1,1,"")</f>
        <v>2</v>
      </c>
    </row>
    <row r="614" spans="1:56" ht="15">
      <c r="A614" s="66" t="s">
        <v>501</v>
      </c>
      <c r="B614" s="66" t="s">
        <v>622</v>
      </c>
      <c r="C614" s="67"/>
      <c r="D614" s="68"/>
      <c r="E614" s="69"/>
      <c r="F614" s="70"/>
      <c r="G614" s="67"/>
      <c r="H614" s="71"/>
      <c r="I614" s="72"/>
      <c r="J614" s="72"/>
      <c r="K614" s="34" t="s">
        <v>65</v>
      </c>
      <c r="L614" s="79">
        <v>614</v>
      </c>
      <c r="M614" s="79"/>
      <c r="N614" s="74"/>
      <c r="O614" s="81" t="s">
        <v>670</v>
      </c>
      <c r="P614" s="83">
        <v>43661.77546296296</v>
      </c>
      <c r="Q614" s="81" t="s">
        <v>724</v>
      </c>
      <c r="R614" s="81"/>
      <c r="S614" s="81"/>
      <c r="T614" s="81" t="s">
        <v>820</v>
      </c>
      <c r="U614" s="85" t="s">
        <v>879</v>
      </c>
      <c r="V614" s="85" t="s">
        <v>879</v>
      </c>
      <c r="W614" s="83">
        <v>43661.77546296296</v>
      </c>
      <c r="X614" s="87">
        <v>43661</v>
      </c>
      <c r="Y614" s="89" t="s">
        <v>1448</v>
      </c>
      <c r="Z614" s="85" t="s">
        <v>1888</v>
      </c>
      <c r="AA614" s="81"/>
      <c r="AB614" s="81"/>
      <c r="AC614" s="89" t="s">
        <v>2354</v>
      </c>
      <c r="AD614" s="81"/>
      <c r="AE614" s="81" t="b">
        <v>0</v>
      </c>
      <c r="AF614" s="81">
        <v>0</v>
      </c>
      <c r="AG614" s="89" t="s">
        <v>2530</v>
      </c>
      <c r="AH614" s="81" t="b">
        <v>0</v>
      </c>
      <c r="AI614" s="81" t="s">
        <v>2546</v>
      </c>
      <c r="AJ614" s="81"/>
      <c r="AK614" s="89" t="s">
        <v>2530</v>
      </c>
      <c r="AL614" s="81" t="b">
        <v>0</v>
      </c>
      <c r="AM614" s="81">
        <v>103</v>
      </c>
      <c r="AN614" s="89" t="s">
        <v>2512</v>
      </c>
      <c r="AO614" s="81" t="s">
        <v>2559</v>
      </c>
      <c r="AP614" s="81" t="b">
        <v>0</v>
      </c>
      <c r="AQ614" s="89" t="s">
        <v>2512</v>
      </c>
      <c r="AR614" s="81" t="s">
        <v>178</v>
      </c>
      <c r="AS614" s="81">
        <v>0</v>
      </c>
      <c r="AT614" s="81">
        <v>0</v>
      </c>
      <c r="AU614" s="81"/>
      <c r="AV614" s="81"/>
      <c r="AW614" s="81"/>
      <c r="AX614" s="81"/>
      <c r="AY614" s="81"/>
      <c r="AZ614" s="81"/>
      <c r="BA614" s="81"/>
      <c r="BB614" s="81"/>
      <c r="BC614" s="80" t="str">
        <f>REPLACE(INDEX(GroupVertices[Group],MATCH(Edges[[#This Row],[Vertex 1]],GroupVertices[Vertex],0)),1,1,"")</f>
        <v>2</v>
      </c>
      <c r="BD614" s="80" t="str">
        <f>REPLACE(INDEX(GroupVertices[Group],MATCH(Edges[[#This Row],[Vertex 2]],GroupVertices[Vertex],0)),1,1,"")</f>
        <v>2</v>
      </c>
    </row>
    <row r="615" spans="1:56" ht="15">
      <c r="A615" s="66" t="s">
        <v>501</v>
      </c>
      <c r="B615" s="66" t="s">
        <v>647</v>
      </c>
      <c r="C615" s="67"/>
      <c r="D615" s="68"/>
      <c r="E615" s="69"/>
      <c r="F615" s="70"/>
      <c r="G615" s="67"/>
      <c r="H615" s="71"/>
      <c r="I615" s="72"/>
      <c r="J615" s="72"/>
      <c r="K615" s="34" t="s">
        <v>65</v>
      </c>
      <c r="L615" s="79">
        <v>615</v>
      </c>
      <c r="M615" s="79"/>
      <c r="N615" s="74"/>
      <c r="O615" s="81" t="s">
        <v>670</v>
      </c>
      <c r="P615" s="83">
        <v>43661.77546296296</v>
      </c>
      <c r="Q615" s="81" t="s">
        <v>724</v>
      </c>
      <c r="R615" s="81"/>
      <c r="S615" s="81"/>
      <c r="T615" s="81" t="s">
        <v>820</v>
      </c>
      <c r="U615" s="85" t="s">
        <v>879</v>
      </c>
      <c r="V615" s="85" t="s">
        <v>879</v>
      </c>
      <c r="W615" s="83">
        <v>43661.77546296296</v>
      </c>
      <c r="X615" s="87">
        <v>43661</v>
      </c>
      <c r="Y615" s="89" t="s">
        <v>1448</v>
      </c>
      <c r="Z615" s="85" t="s">
        <v>1888</v>
      </c>
      <c r="AA615" s="81"/>
      <c r="AB615" s="81"/>
      <c r="AC615" s="89" t="s">
        <v>2354</v>
      </c>
      <c r="AD615" s="81"/>
      <c r="AE615" s="81" t="b">
        <v>0</v>
      </c>
      <c r="AF615" s="81">
        <v>0</v>
      </c>
      <c r="AG615" s="89" t="s">
        <v>2530</v>
      </c>
      <c r="AH615" s="81" t="b">
        <v>0</v>
      </c>
      <c r="AI615" s="81" t="s">
        <v>2546</v>
      </c>
      <c r="AJ615" s="81"/>
      <c r="AK615" s="89" t="s">
        <v>2530</v>
      </c>
      <c r="AL615" s="81" t="b">
        <v>0</v>
      </c>
      <c r="AM615" s="81">
        <v>103</v>
      </c>
      <c r="AN615" s="89" t="s">
        <v>2512</v>
      </c>
      <c r="AO615" s="81" t="s">
        <v>2559</v>
      </c>
      <c r="AP615" s="81" t="b">
        <v>0</v>
      </c>
      <c r="AQ615" s="89" t="s">
        <v>2512</v>
      </c>
      <c r="AR615" s="81" t="s">
        <v>178</v>
      </c>
      <c r="AS615" s="81">
        <v>0</v>
      </c>
      <c r="AT615" s="81">
        <v>0</v>
      </c>
      <c r="AU615" s="81"/>
      <c r="AV615" s="81"/>
      <c r="AW615" s="81"/>
      <c r="AX615" s="81"/>
      <c r="AY615" s="81"/>
      <c r="AZ615" s="81"/>
      <c r="BA615" s="81"/>
      <c r="BB615" s="81"/>
      <c r="BC615" s="80" t="str">
        <f>REPLACE(INDEX(GroupVertices[Group],MATCH(Edges[[#This Row],[Vertex 1]],GroupVertices[Vertex],0)),1,1,"")</f>
        <v>2</v>
      </c>
      <c r="BD615" s="80" t="str">
        <f>REPLACE(INDEX(GroupVertices[Group],MATCH(Edges[[#This Row],[Vertex 2]],GroupVertices[Vertex],0)),1,1,"")</f>
        <v>2</v>
      </c>
    </row>
    <row r="616" spans="1:56" ht="15">
      <c r="A616" s="66" t="s">
        <v>502</v>
      </c>
      <c r="B616" s="66" t="s">
        <v>594</v>
      </c>
      <c r="C616" s="67"/>
      <c r="D616" s="68"/>
      <c r="E616" s="69"/>
      <c r="F616" s="70"/>
      <c r="G616" s="67"/>
      <c r="H616" s="71"/>
      <c r="I616" s="72"/>
      <c r="J616" s="72"/>
      <c r="K616" s="34" t="s">
        <v>65</v>
      </c>
      <c r="L616" s="79">
        <v>616</v>
      </c>
      <c r="M616" s="79"/>
      <c r="N616" s="74"/>
      <c r="O616" s="81" t="s">
        <v>669</v>
      </c>
      <c r="P616" s="83">
        <v>43661.77552083333</v>
      </c>
      <c r="Q616" s="81" t="s">
        <v>724</v>
      </c>
      <c r="R616" s="81"/>
      <c r="S616" s="81"/>
      <c r="T616" s="81" t="s">
        <v>820</v>
      </c>
      <c r="U616" s="85" t="s">
        <v>879</v>
      </c>
      <c r="V616" s="85" t="s">
        <v>879</v>
      </c>
      <c r="W616" s="83">
        <v>43661.77552083333</v>
      </c>
      <c r="X616" s="87">
        <v>43661</v>
      </c>
      <c r="Y616" s="89" t="s">
        <v>1449</v>
      </c>
      <c r="Z616" s="85" t="s">
        <v>1889</v>
      </c>
      <c r="AA616" s="81"/>
      <c r="AB616" s="81"/>
      <c r="AC616" s="89" t="s">
        <v>2355</v>
      </c>
      <c r="AD616" s="81"/>
      <c r="AE616" s="81" t="b">
        <v>0</v>
      </c>
      <c r="AF616" s="81">
        <v>0</v>
      </c>
      <c r="AG616" s="89" t="s">
        <v>2530</v>
      </c>
      <c r="AH616" s="81" t="b">
        <v>0</v>
      </c>
      <c r="AI616" s="81" t="s">
        <v>2546</v>
      </c>
      <c r="AJ616" s="81"/>
      <c r="AK616" s="89" t="s">
        <v>2530</v>
      </c>
      <c r="AL616" s="81" t="b">
        <v>0</v>
      </c>
      <c r="AM616" s="81">
        <v>103</v>
      </c>
      <c r="AN616" s="89" t="s">
        <v>2512</v>
      </c>
      <c r="AO616" s="81" t="s">
        <v>2559</v>
      </c>
      <c r="AP616" s="81" t="b">
        <v>0</v>
      </c>
      <c r="AQ616" s="89" t="s">
        <v>2512</v>
      </c>
      <c r="AR616" s="81" t="s">
        <v>178</v>
      </c>
      <c r="AS616" s="81">
        <v>0</v>
      </c>
      <c r="AT616" s="81">
        <v>0</v>
      </c>
      <c r="AU616" s="81"/>
      <c r="AV616" s="81"/>
      <c r="AW616" s="81"/>
      <c r="AX616" s="81"/>
      <c r="AY616" s="81"/>
      <c r="AZ616" s="81"/>
      <c r="BA616" s="81"/>
      <c r="BB616" s="81"/>
      <c r="BC616" s="80" t="str">
        <f>REPLACE(INDEX(GroupVertices[Group],MATCH(Edges[[#This Row],[Vertex 1]],GroupVertices[Vertex],0)),1,1,"")</f>
        <v>2</v>
      </c>
      <c r="BD616" s="80" t="str">
        <f>REPLACE(INDEX(GroupVertices[Group],MATCH(Edges[[#This Row],[Vertex 2]],GroupVertices[Vertex],0)),1,1,"")</f>
        <v>2</v>
      </c>
    </row>
    <row r="617" spans="1:56" ht="15">
      <c r="A617" s="66" t="s">
        <v>502</v>
      </c>
      <c r="B617" s="66" t="s">
        <v>622</v>
      </c>
      <c r="C617" s="67"/>
      <c r="D617" s="68"/>
      <c r="E617" s="69"/>
      <c r="F617" s="70"/>
      <c r="G617" s="67"/>
      <c r="H617" s="71"/>
      <c r="I617" s="72"/>
      <c r="J617" s="72"/>
      <c r="K617" s="34" t="s">
        <v>65</v>
      </c>
      <c r="L617" s="79">
        <v>617</v>
      </c>
      <c r="M617" s="79"/>
      <c r="N617" s="74"/>
      <c r="O617" s="81" t="s">
        <v>670</v>
      </c>
      <c r="P617" s="83">
        <v>43661.77552083333</v>
      </c>
      <c r="Q617" s="81" t="s">
        <v>724</v>
      </c>
      <c r="R617" s="81"/>
      <c r="S617" s="81"/>
      <c r="T617" s="81" t="s">
        <v>820</v>
      </c>
      <c r="U617" s="85" t="s">
        <v>879</v>
      </c>
      <c r="V617" s="85" t="s">
        <v>879</v>
      </c>
      <c r="W617" s="83">
        <v>43661.77552083333</v>
      </c>
      <c r="X617" s="87">
        <v>43661</v>
      </c>
      <c r="Y617" s="89" t="s">
        <v>1449</v>
      </c>
      <c r="Z617" s="85" t="s">
        <v>1889</v>
      </c>
      <c r="AA617" s="81"/>
      <c r="AB617" s="81"/>
      <c r="AC617" s="89" t="s">
        <v>2355</v>
      </c>
      <c r="AD617" s="81"/>
      <c r="AE617" s="81" t="b">
        <v>0</v>
      </c>
      <c r="AF617" s="81">
        <v>0</v>
      </c>
      <c r="AG617" s="89" t="s">
        <v>2530</v>
      </c>
      <c r="AH617" s="81" t="b">
        <v>0</v>
      </c>
      <c r="AI617" s="81" t="s">
        <v>2546</v>
      </c>
      <c r="AJ617" s="81"/>
      <c r="AK617" s="89" t="s">
        <v>2530</v>
      </c>
      <c r="AL617" s="81" t="b">
        <v>0</v>
      </c>
      <c r="AM617" s="81">
        <v>103</v>
      </c>
      <c r="AN617" s="89" t="s">
        <v>2512</v>
      </c>
      <c r="AO617" s="81" t="s">
        <v>2559</v>
      </c>
      <c r="AP617" s="81" t="b">
        <v>0</v>
      </c>
      <c r="AQ617" s="89" t="s">
        <v>2512</v>
      </c>
      <c r="AR617" s="81" t="s">
        <v>178</v>
      </c>
      <c r="AS617" s="81">
        <v>0</v>
      </c>
      <c r="AT617" s="81">
        <v>0</v>
      </c>
      <c r="AU617" s="81"/>
      <c r="AV617" s="81"/>
      <c r="AW617" s="81"/>
      <c r="AX617" s="81"/>
      <c r="AY617" s="81"/>
      <c r="AZ617" s="81"/>
      <c r="BA617" s="81"/>
      <c r="BB617" s="81"/>
      <c r="BC617" s="80" t="str">
        <f>REPLACE(INDEX(GroupVertices[Group],MATCH(Edges[[#This Row],[Vertex 1]],GroupVertices[Vertex],0)),1,1,"")</f>
        <v>2</v>
      </c>
      <c r="BD617" s="80" t="str">
        <f>REPLACE(INDEX(GroupVertices[Group],MATCH(Edges[[#This Row],[Vertex 2]],GroupVertices[Vertex],0)),1,1,"")</f>
        <v>2</v>
      </c>
    </row>
    <row r="618" spans="1:56" ht="15">
      <c r="A618" s="66" t="s">
        <v>502</v>
      </c>
      <c r="B618" s="66" t="s">
        <v>647</v>
      </c>
      <c r="C618" s="67"/>
      <c r="D618" s="68"/>
      <c r="E618" s="69"/>
      <c r="F618" s="70"/>
      <c r="G618" s="67"/>
      <c r="H618" s="71"/>
      <c r="I618" s="72"/>
      <c r="J618" s="72"/>
      <c r="K618" s="34" t="s">
        <v>65</v>
      </c>
      <c r="L618" s="79">
        <v>618</v>
      </c>
      <c r="M618" s="79"/>
      <c r="N618" s="74"/>
      <c r="O618" s="81" t="s">
        <v>670</v>
      </c>
      <c r="P618" s="83">
        <v>43661.77552083333</v>
      </c>
      <c r="Q618" s="81" t="s">
        <v>724</v>
      </c>
      <c r="R618" s="81"/>
      <c r="S618" s="81"/>
      <c r="T618" s="81" t="s">
        <v>820</v>
      </c>
      <c r="U618" s="85" t="s">
        <v>879</v>
      </c>
      <c r="V618" s="85" t="s">
        <v>879</v>
      </c>
      <c r="W618" s="83">
        <v>43661.77552083333</v>
      </c>
      <c r="X618" s="87">
        <v>43661</v>
      </c>
      <c r="Y618" s="89" t="s">
        <v>1449</v>
      </c>
      <c r="Z618" s="85" t="s">
        <v>1889</v>
      </c>
      <c r="AA618" s="81"/>
      <c r="AB618" s="81"/>
      <c r="AC618" s="89" t="s">
        <v>2355</v>
      </c>
      <c r="AD618" s="81"/>
      <c r="AE618" s="81" t="b">
        <v>0</v>
      </c>
      <c r="AF618" s="81">
        <v>0</v>
      </c>
      <c r="AG618" s="89" t="s">
        <v>2530</v>
      </c>
      <c r="AH618" s="81" t="b">
        <v>0</v>
      </c>
      <c r="AI618" s="81" t="s">
        <v>2546</v>
      </c>
      <c r="AJ618" s="81"/>
      <c r="AK618" s="89" t="s">
        <v>2530</v>
      </c>
      <c r="AL618" s="81" t="b">
        <v>0</v>
      </c>
      <c r="AM618" s="81">
        <v>103</v>
      </c>
      <c r="AN618" s="89" t="s">
        <v>2512</v>
      </c>
      <c r="AO618" s="81" t="s">
        <v>2559</v>
      </c>
      <c r="AP618" s="81" t="b">
        <v>0</v>
      </c>
      <c r="AQ618" s="89" t="s">
        <v>2512</v>
      </c>
      <c r="AR618" s="81" t="s">
        <v>178</v>
      </c>
      <c r="AS618" s="81">
        <v>0</v>
      </c>
      <c r="AT618" s="81">
        <v>0</v>
      </c>
      <c r="AU618" s="81"/>
      <c r="AV618" s="81"/>
      <c r="AW618" s="81"/>
      <c r="AX618" s="81"/>
      <c r="AY618" s="81"/>
      <c r="AZ618" s="81"/>
      <c r="BA618" s="81"/>
      <c r="BB618" s="81"/>
      <c r="BC618" s="80" t="str">
        <f>REPLACE(INDEX(GroupVertices[Group],MATCH(Edges[[#This Row],[Vertex 1]],GroupVertices[Vertex],0)),1,1,"")</f>
        <v>2</v>
      </c>
      <c r="BD618" s="80" t="str">
        <f>REPLACE(INDEX(GroupVertices[Group],MATCH(Edges[[#This Row],[Vertex 2]],GroupVertices[Vertex],0)),1,1,"")</f>
        <v>2</v>
      </c>
    </row>
    <row r="619" spans="1:56" ht="15">
      <c r="A619" s="66" t="s">
        <v>503</v>
      </c>
      <c r="B619" s="66" t="s">
        <v>593</v>
      </c>
      <c r="C619" s="67"/>
      <c r="D619" s="68"/>
      <c r="E619" s="69"/>
      <c r="F619" s="70"/>
      <c r="G619" s="67"/>
      <c r="H619" s="71"/>
      <c r="I619" s="72"/>
      <c r="J619" s="72"/>
      <c r="K619" s="34" t="s">
        <v>65</v>
      </c>
      <c r="L619" s="79">
        <v>619</v>
      </c>
      <c r="M619" s="79"/>
      <c r="N619" s="74"/>
      <c r="O619" s="81" t="s">
        <v>669</v>
      </c>
      <c r="P619" s="83">
        <v>43661.77553240741</v>
      </c>
      <c r="Q619" s="81" t="s">
        <v>675</v>
      </c>
      <c r="R619" s="81"/>
      <c r="S619" s="81"/>
      <c r="T619" s="81" t="s">
        <v>820</v>
      </c>
      <c r="U619" s="81"/>
      <c r="V619" s="85" t="s">
        <v>1103</v>
      </c>
      <c r="W619" s="83">
        <v>43661.77553240741</v>
      </c>
      <c r="X619" s="87">
        <v>43661</v>
      </c>
      <c r="Y619" s="89" t="s">
        <v>1450</v>
      </c>
      <c r="Z619" s="85" t="s">
        <v>1890</v>
      </c>
      <c r="AA619" s="81"/>
      <c r="AB619" s="81"/>
      <c r="AC619" s="89" t="s">
        <v>2356</v>
      </c>
      <c r="AD619" s="81"/>
      <c r="AE619" s="81" t="b">
        <v>0</v>
      </c>
      <c r="AF619" s="81">
        <v>0</v>
      </c>
      <c r="AG619" s="89" t="s">
        <v>2530</v>
      </c>
      <c r="AH619" s="81" t="b">
        <v>0</v>
      </c>
      <c r="AI619" s="81" t="s">
        <v>2546</v>
      </c>
      <c r="AJ619" s="81"/>
      <c r="AK619" s="89" t="s">
        <v>2530</v>
      </c>
      <c r="AL619" s="81" t="b">
        <v>0</v>
      </c>
      <c r="AM619" s="81">
        <v>224</v>
      </c>
      <c r="AN619" s="89" t="s">
        <v>2519</v>
      </c>
      <c r="AO619" s="81" t="s">
        <v>2560</v>
      </c>
      <c r="AP619" s="81" t="b">
        <v>0</v>
      </c>
      <c r="AQ619" s="89" t="s">
        <v>2519</v>
      </c>
      <c r="AR619" s="81" t="s">
        <v>178</v>
      </c>
      <c r="AS619" s="81">
        <v>0</v>
      </c>
      <c r="AT619" s="81">
        <v>0</v>
      </c>
      <c r="AU619" s="81"/>
      <c r="AV619" s="81"/>
      <c r="AW619" s="81"/>
      <c r="AX619" s="81"/>
      <c r="AY619" s="81"/>
      <c r="AZ619" s="81"/>
      <c r="BA619" s="81"/>
      <c r="BB619" s="81"/>
      <c r="BC619" s="80" t="str">
        <f>REPLACE(INDEX(GroupVertices[Group],MATCH(Edges[[#This Row],[Vertex 1]],GroupVertices[Vertex],0)),1,1,"")</f>
        <v>1</v>
      </c>
      <c r="BD619" s="80" t="str">
        <f>REPLACE(INDEX(GroupVertices[Group],MATCH(Edges[[#This Row],[Vertex 2]],GroupVertices[Vertex],0)),1,1,"")</f>
        <v>1</v>
      </c>
    </row>
    <row r="620" spans="1:56" ht="15">
      <c r="A620" s="66" t="s">
        <v>503</v>
      </c>
      <c r="B620" s="66" t="s">
        <v>216</v>
      </c>
      <c r="C620" s="67"/>
      <c r="D620" s="68"/>
      <c r="E620" s="69"/>
      <c r="F620" s="70"/>
      <c r="G620" s="67"/>
      <c r="H620" s="71"/>
      <c r="I620" s="72"/>
      <c r="J620" s="72"/>
      <c r="K620" s="34" t="s">
        <v>65</v>
      </c>
      <c r="L620" s="79">
        <v>620</v>
      </c>
      <c r="M620" s="79"/>
      <c r="N620" s="74"/>
      <c r="O620" s="81" t="s">
        <v>670</v>
      </c>
      <c r="P620" s="83">
        <v>43661.77553240741</v>
      </c>
      <c r="Q620" s="81" t="s">
        <v>675</v>
      </c>
      <c r="R620" s="81"/>
      <c r="S620" s="81"/>
      <c r="T620" s="81" t="s">
        <v>820</v>
      </c>
      <c r="U620" s="81"/>
      <c r="V620" s="85" t="s">
        <v>1103</v>
      </c>
      <c r="W620" s="83">
        <v>43661.77553240741</v>
      </c>
      <c r="X620" s="87">
        <v>43661</v>
      </c>
      <c r="Y620" s="89" t="s">
        <v>1450</v>
      </c>
      <c r="Z620" s="85" t="s">
        <v>1890</v>
      </c>
      <c r="AA620" s="81"/>
      <c r="AB620" s="81"/>
      <c r="AC620" s="89" t="s">
        <v>2356</v>
      </c>
      <c r="AD620" s="81"/>
      <c r="AE620" s="81" t="b">
        <v>0</v>
      </c>
      <c r="AF620" s="81">
        <v>0</v>
      </c>
      <c r="AG620" s="89" t="s">
        <v>2530</v>
      </c>
      <c r="AH620" s="81" t="b">
        <v>0</v>
      </c>
      <c r="AI620" s="81" t="s">
        <v>2546</v>
      </c>
      <c r="AJ620" s="81"/>
      <c r="AK620" s="89" t="s">
        <v>2530</v>
      </c>
      <c r="AL620" s="81" t="b">
        <v>0</v>
      </c>
      <c r="AM620" s="81">
        <v>224</v>
      </c>
      <c r="AN620" s="89" t="s">
        <v>2519</v>
      </c>
      <c r="AO620" s="81" t="s">
        <v>2560</v>
      </c>
      <c r="AP620" s="81" t="b">
        <v>0</v>
      </c>
      <c r="AQ620" s="89" t="s">
        <v>2519</v>
      </c>
      <c r="AR620" s="81" t="s">
        <v>178</v>
      </c>
      <c r="AS620" s="81">
        <v>0</v>
      </c>
      <c r="AT620" s="81">
        <v>0</v>
      </c>
      <c r="AU620" s="81"/>
      <c r="AV620" s="81"/>
      <c r="AW620" s="81"/>
      <c r="AX620" s="81"/>
      <c r="AY620" s="81"/>
      <c r="AZ620" s="81"/>
      <c r="BA620" s="81"/>
      <c r="BB620" s="81"/>
      <c r="BC620" s="80" t="str">
        <f>REPLACE(INDEX(GroupVertices[Group],MATCH(Edges[[#This Row],[Vertex 1]],GroupVertices[Vertex],0)),1,1,"")</f>
        <v>1</v>
      </c>
      <c r="BD620" s="80" t="str">
        <f>REPLACE(INDEX(GroupVertices[Group],MATCH(Edges[[#This Row],[Vertex 2]],GroupVertices[Vertex],0)),1,1,"")</f>
        <v>1</v>
      </c>
    </row>
    <row r="621" spans="1:56" ht="15">
      <c r="A621" s="66" t="s">
        <v>504</v>
      </c>
      <c r="B621" s="66" t="s">
        <v>601</v>
      </c>
      <c r="C621" s="67"/>
      <c r="D621" s="68"/>
      <c r="E621" s="69"/>
      <c r="F621" s="70"/>
      <c r="G621" s="67"/>
      <c r="H621" s="71"/>
      <c r="I621" s="72"/>
      <c r="J621" s="72"/>
      <c r="K621" s="34" t="s">
        <v>65</v>
      </c>
      <c r="L621" s="79">
        <v>621</v>
      </c>
      <c r="M621" s="79"/>
      <c r="N621" s="74"/>
      <c r="O621" s="81" t="s">
        <v>669</v>
      </c>
      <c r="P621" s="83">
        <v>43661.775613425925</v>
      </c>
      <c r="Q621" s="81" t="s">
        <v>672</v>
      </c>
      <c r="R621" s="81"/>
      <c r="S621" s="81"/>
      <c r="T621" s="81" t="s">
        <v>820</v>
      </c>
      <c r="U621" s="81"/>
      <c r="V621" s="85" t="s">
        <v>1104</v>
      </c>
      <c r="W621" s="83">
        <v>43661.775613425925</v>
      </c>
      <c r="X621" s="87">
        <v>43661</v>
      </c>
      <c r="Y621" s="89" t="s">
        <v>1451</v>
      </c>
      <c r="Z621" s="85" t="s">
        <v>1891</v>
      </c>
      <c r="AA621" s="81"/>
      <c r="AB621" s="81"/>
      <c r="AC621" s="89" t="s">
        <v>2357</v>
      </c>
      <c r="AD621" s="81"/>
      <c r="AE621" s="81" t="b">
        <v>0</v>
      </c>
      <c r="AF621" s="81">
        <v>0</v>
      </c>
      <c r="AG621" s="89" t="s">
        <v>2530</v>
      </c>
      <c r="AH621" s="81" t="b">
        <v>0</v>
      </c>
      <c r="AI621" s="81" t="s">
        <v>2546</v>
      </c>
      <c r="AJ621" s="81"/>
      <c r="AK621" s="89" t="s">
        <v>2530</v>
      </c>
      <c r="AL621" s="81" t="b">
        <v>0</v>
      </c>
      <c r="AM621" s="81">
        <v>418</v>
      </c>
      <c r="AN621" s="89" t="s">
        <v>2487</v>
      </c>
      <c r="AO621" s="81" t="s">
        <v>2559</v>
      </c>
      <c r="AP621" s="81" t="b">
        <v>0</v>
      </c>
      <c r="AQ621" s="89" t="s">
        <v>2487</v>
      </c>
      <c r="AR621" s="81" t="s">
        <v>178</v>
      </c>
      <c r="AS621" s="81">
        <v>0</v>
      </c>
      <c r="AT621" s="81">
        <v>0</v>
      </c>
      <c r="AU621" s="81"/>
      <c r="AV621" s="81"/>
      <c r="AW621" s="81"/>
      <c r="AX621" s="81"/>
      <c r="AY621" s="81"/>
      <c r="AZ621" s="81"/>
      <c r="BA621" s="81"/>
      <c r="BB621" s="81"/>
      <c r="BC621" s="80" t="str">
        <f>REPLACE(INDEX(GroupVertices[Group],MATCH(Edges[[#This Row],[Vertex 1]],GroupVertices[Vertex],0)),1,1,"")</f>
        <v>7</v>
      </c>
      <c r="BD621" s="80" t="str">
        <f>REPLACE(INDEX(GroupVertices[Group],MATCH(Edges[[#This Row],[Vertex 2]],GroupVertices[Vertex],0)),1,1,"")</f>
        <v>7</v>
      </c>
    </row>
    <row r="622" spans="1:56" ht="15">
      <c r="A622" s="66" t="s">
        <v>504</v>
      </c>
      <c r="B622" s="66" t="s">
        <v>626</v>
      </c>
      <c r="C622" s="67"/>
      <c r="D622" s="68"/>
      <c r="E622" s="69"/>
      <c r="F622" s="70"/>
      <c r="G622" s="67"/>
      <c r="H622" s="71"/>
      <c r="I622" s="72"/>
      <c r="J622" s="72"/>
      <c r="K622" s="34" t="s">
        <v>65</v>
      </c>
      <c r="L622" s="79">
        <v>622</v>
      </c>
      <c r="M622" s="79"/>
      <c r="N622" s="74"/>
      <c r="O622" s="81" t="s">
        <v>670</v>
      </c>
      <c r="P622" s="83">
        <v>43661.775613425925</v>
      </c>
      <c r="Q622" s="81" t="s">
        <v>672</v>
      </c>
      <c r="R622" s="81"/>
      <c r="S622" s="81"/>
      <c r="T622" s="81" t="s">
        <v>820</v>
      </c>
      <c r="U622" s="81"/>
      <c r="V622" s="85" t="s">
        <v>1104</v>
      </c>
      <c r="W622" s="83">
        <v>43661.775613425925</v>
      </c>
      <c r="X622" s="87">
        <v>43661</v>
      </c>
      <c r="Y622" s="89" t="s">
        <v>1451</v>
      </c>
      <c r="Z622" s="85" t="s">
        <v>1891</v>
      </c>
      <c r="AA622" s="81"/>
      <c r="AB622" s="81"/>
      <c r="AC622" s="89" t="s">
        <v>2357</v>
      </c>
      <c r="AD622" s="81"/>
      <c r="AE622" s="81" t="b">
        <v>0</v>
      </c>
      <c r="AF622" s="81">
        <v>0</v>
      </c>
      <c r="AG622" s="89" t="s">
        <v>2530</v>
      </c>
      <c r="AH622" s="81" t="b">
        <v>0</v>
      </c>
      <c r="AI622" s="81" t="s">
        <v>2546</v>
      </c>
      <c r="AJ622" s="81"/>
      <c r="AK622" s="89" t="s">
        <v>2530</v>
      </c>
      <c r="AL622" s="81" t="b">
        <v>0</v>
      </c>
      <c r="AM622" s="81">
        <v>418</v>
      </c>
      <c r="AN622" s="89" t="s">
        <v>2487</v>
      </c>
      <c r="AO622" s="81" t="s">
        <v>2559</v>
      </c>
      <c r="AP622" s="81" t="b">
        <v>0</v>
      </c>
      <c r="AQ622" s="89" t="s">
        <v>2487</v>
      </c>
      <c r="AR622" s="81" t="s">
        <v>178</v>
      </c>
      <c r="AS622" s="81">
        <v>0</v>
      </c>
      <c r="AT622" s="81">
        <v>0</v>
      </c>
      <c r="AU622" s="81"/>
      <c r="AV622" s="81"/>
      <c r="AW622" s="81"/>
      <c r="AX622" s="81"/>
      <c r="AY622" s="81"/>
      <c r="AZ622" s="81"/>
      <c r="BA622" s="81"/>
      <c r="BB622" s="81"/>
      <c r="BC622" s="80" t="str">
        <f>REPLACE(INDEX(GroupVertices[Group],MATCH(Edges[[#This Row],[Vertex 1]],GroupVertices[Vertex],0)),1,1,"")</f>
        <v>7</v>
      </c>
      <c r="BD622" s="80" t="str">
        <f>REPLACE(INDEX(GroupVertices[Group],MATCH(Edges[[#This Row],[Vertex 2]],GroupVertices[Vertex],0)),1,1,"")</f>
        <v>7</v>
      </c>
    </row>
    <row r="623" spans="1:56" ht="15">
      <c r="A623" s="66" t="s">
        <v>504</v>
      </c>
      <c r="B623" s="66" t="s">
        <v>593</v>
      </c>
      <c r="C623" s="67"/>
      <c r="D623" s="68"/>
      <c r="E623" s="69"/>
      <c r="F623" s="70"/>
      <c r="G623" s="67"/>
      <c r="H623" s="71"/>
      <c r="I623" s="72"/>
      <c r="J623" s="72"/>
      <c r="K623" s="34" t="s">
        <v>65</v>
      </c>
      <c r="L623" s="79">
        <v>623</v>
      </c>
      <c r="M623" s="79"/>
      <c r="N623" s="74"/>
      <c r="O623" s="81" t="s">
        <v>670</v>
      </c>
      <c r="P623" s="83">
        <v>43661.775613425925</v>
      </c>
      <c r="Q623" s="81" t="s">
        <v>672</v>
      </c>
      <c r="R623" s="81"/>
      <c r="S623" s="81"/>
      <c r="T623" s="81" t="s">
        <v>820</v>
      </c>
      <c r="U623" s="81"/>
      <c r="V623" s="85" t="s">
        <v>1104</v>
      </c>
      <c r="W623" s="83">
        <v>43661.775613425925</v>
      </c>
      <c r="X623" s="87">
        <v>43661</v>
      </c>
      <c r="Y623" s="89" t="s">
        <v>1451</v>
      </c>
      <c r="Z623" s="85" t="s">
        <v>1891</v>
      </c>
      <c r="AA623" s="81"/>
      <c r="AB623" s="81"/>
      <c r="AC623" s="89" t="s">
        <v>2357</v>
      </c>
      <c r="AD623" s="81"/>
      <c r="AE623" s="81" t="b">
        <v>0</v>
      </c>
      <c r="AF623" s="81">
        <v>0</v>
      </c>
      <c r="AG623" s="89" t="s">
        <v>2530</v>
      </c>
      <c r="AH623" s="81" t="b">
        <v>0</v>
      </c>
      <c r="AI623" s="81" t="s">
        <v>2546</v>
      </c>
      <c r="AJ623" s="81"/>
      <c r="AK623" s="89" t="s">
        <v>2530</v>
      </c>
      <c r="AL623" s="81" t="b">
        <v>0</v>
      </c>
      <c r="AM623" s="81">
        <v>418</v>
      </c>
      <c r="AN623" s="89" t="s">
        <v>2487</v>
      </c>
      <c r="AO623" s="81" t="s">
        <v>2559</v>
      </c>
      <c r="AP623" s="81" t="b">
        <v>0</v>
      </c>
      <c r="AQ623" s="89" t="s">
        <v>2487</v>
      </c>
      <c r="AR623" s="81" t="s">
        <v>178</v>
      </c>
      <c r="AS623" s="81">
        <v>0</v>
      </c>
      <c r="AT623" s="81">
        <v>0</v>
      </c>
      <c r="AU623" s="81"/>
      <c r="AV623" s="81"/>
      <c r="AW623" s="81"/>
      <c r="AX623" s="81"/>
      <c r="AY623" s="81"/>
      <c r="AZ623" s="81"/>
      <c r="BA623" s="81"/>
      <c r="BB623" s="81"/>
      <c r="BC623" s="80" t="str">
        <f>REPLACE(INDEX(GroupVertices[Group],MATCH(Edges[[#This Row],[Vertex 1]],GroupVertices[Vertex],0)),1,1,"")</f>
        <v>7</v>
      </c>
      <c r="BD623" s="80" t="str">
        <f>REPLACE(INDEX(GroupVertices[Group],MATCH(Edges[[#This Row],[Vertex 2]],GroupVertices[Vertex],0)),1,1,"")</f>
        <v>1</v>
      </c>
    </row>
    <row r="624" spans="1:56" ht="15">
      <c r="A624" s="66" t="s">
        <v>504</v>
      </c>
      <c r="B624" s="66" t="s">
        <v>627</v>
      </c>
      <c r="C624" s="67"/>
      <c r="D624" s="68"/>
      <c r="E624" s="69"/>
      <c r="F624" s="70"/>
      <c r="G624" s="67"/>
      <c r="H624" s="71"/>
      <c r="I624" s="72"/>
      <c r="J624" s="72"/>
      <c r="K624" s="34" t="s">
        <v>65</v>
      </c>
      <c r="L624" s="79">
        <v>624</v>
      </c>
      <c r="M624" s="79"/>
      <c r="N624" s="74"/>
      <c r="O624" s="81" t="s">
        <v>670</v>
      </c>
      <c r="P624" s="83">
        <v>43661.775613425925</v>
      </c>
      <c r="Q624" s="81" t="s">
        <v>672</v>
      </c>
      <c r="R624" s="81"/>
      <c r="S624" s="81"/>
      <c r="T624" s="81" t="s">
        <v>820</v>
      </c>
      <c r="U624" s="81"/>
      <c r="V624" s="85" t="s">
        <v>1104</v>
      </c>
      <c r="W624" s="83">
        <v>43661.775613425925</v>
      </c>
      <c r="X624" s="87">
        <v>43661</v>
      </c>
      <c r="Y624" s="89" t="s">
        <v>1451</v>
      </c>
      <c r="Z624" s="85" t="s">
        <v>1891</v>
      </c>
      <c r="AA624" s="81"/>
      <c r="AB624" s="81"/>
      <c r="AC624" s="89" t="s">
        <v>2357</v>
      </c>
      <c r="AD624" s="81"/>
      <c r="AE624" s="81" t="b">
        <v>0</v>
      </c>
      <c r="AF624" s="81">
        <v>0</v>
      </c>
      <c r="AG624" s="89" t="s">
        <v>2530</v>
      </c>
      <c r="AH624" s="81" t="b">
        <v>0</v>
      </c>
      <c r="AI624" s="81" t="s">
        <v>2546</v>
      </c>
      <c r="AJ624" s="81"/>
      <c r="AK624" s="89" t="s">
        <v>2530</v>
      </c>
      <c r="AL624" s="81" t="b">
        <v>0</v>
      </c>
      <c r="AM624" s="81">
        <v>418</v>
      </c>
      <c r="AN624" s="89" t="s">
        <v>2487</v>
      </c>
      <c r="AO624" s="81" t="s">
        <v>2559</v>
      </c>
      <c r="AP624" s="81" t="b">
        <v>0</v>
      </c>
      <c r="AQ624" s="89" t="s">
        <v>2487</v>
      </c>
      <c r="AR624" s="81" t="s">
        <v>178</v>
      </c>
      <c r="AS624" s="81">
        <v>0</v>
      </c>
      <c r="AT624" s="81">
        <v>0</v>
      </c>
      <c r="AU624" s="81"/>
      <c r="AV624" s="81"/>
      <c r="AW624" s="81"/>
      <c r="AX624" s="81"/>
      <c r="AY624" s="81"/>
      <c r="AZ624" s="81"/>
      <c r="BA624" s="81"/>
      <c r="BB624" s="81"/>
      <c r="BC624" s="80" t="str">
        <f>REPLACE(INDEX(GroupVertices[Group],MATCH(Edges[[#This Row],[Vertex 1]],GroupVertices[Vertex],0)),1,1,"")</f>
        <v>7</v>
      </c>
      <c r="BD624" s="80" t="str">
        <f>REPLACE(INDEX(GroupVertices[Group],MATCH(Edges[[#This Row],[Vertex 2]],GroupVertices[Vertex],0)),1,1,"")</f>
        <v>7</v>
      </c>
    </row>
    <row r="625" spans="1:56" ht="15">
      <c r="A625" s="66" t="s">
        <v>505</v>
      </c>
      <c r="B625" s="66" t="s">
        <v>594</v>
      </c>
      <c r="C625" s="67"/>
      <c r="D625" s="68"/>
      <c r="E625" s="69"/>
      <c r="F625" s="70"/>
      <c r="G625" s="67"/>
      <c r="H625" s="71"/>
      <c r="I625" s="72"/>
      <c r="J625" s="72"/>
      <c r="K625" s="34" t="s">
        <v>65</v>
      </c>
      <c r="L625" s="79">
        <v>625</v>
      </c>
      <c r="M625" s="79"/>
      <c r="N625" s="74"/>
      <c r="O625" s="81" t="s">
        <v>669</v>
      </c>
      <c r="P625" s="83">
        <v>43661.77563657407</v>
      </c>
      <c r="Q625" s="81" t="s">
        <v>724</v>
      </c>
      <c r="R625" s="81"/>
      <c r="S625" s="81"/>
      <c r="T625" s="81" t="s">
        <v>820</v>
      </c>
      <c r="U625" s="85" t="s">
        <v>879</v>
      </c>
      <c r="V625" s="85" t="s">
        <v>879</v>
      </c>
      <c r="W625" s="83">
        <v>43661.77563657407</v>
      </c>
      <c r="X625" s="87">
        <v>43661</v>
      </c>
      <c r="Y625" s="89" t="s">
        <v>1452</v>
      </c>
      <c r="Z625" s="85" t="s">
        <v>1892</v>
      </c>
      <c r="AA625" s="81"/>
      <c r="AB625" s="81"/>
      <c r="AC625" s="89" t="s">
        <v>2358</v>
      </c>
      <c r="AD625" s="81"/>
      <c r="AE625" s="81" t="b">
        <v>0</v>
      </c>
      <c r="AF625" s="81">
        <v>0</v>
      </c>
      <c r="AG625" s="89" t="s">
        <v>2530</v>
      </c>
      <c r="AH625" s="81" t="b">
        <v>0</v>
      </c>
      <c r="AI625" s="81" t="s">
        <v>2546</v>
      </c>
      <c r="AJ625" s="81"/>
      <c r="AK625" s="89" t="s">
        <v>2530</v>
      </c>
      <c r="AL625" s="81" t="b">
        <v>0</v>
      </c>
      <c r="AM625" s="81">
        <v>103</v>
      </c>
      <c r="AN625" s="89" t="s">
        <v>2512</v>
      </c>
      <c r="AO625" s="81" t="s">
        <v>2559</v>
      </c>
      <c r="AP625" s="81" t="b">
        <v>0</v>
      </c>
      <c r="AQ625" s="89" t="s">
        <v>2512</v>
      </c>
      <c r="AR625" s="81" t="s">
        <v>178</v>
      </c>
      <c r="AS625" s="81">
        <v>0</v>
      </c>
      <c r="AT625" s="81">
        <v>0</v>
      </c>
      <c r="AU625" s="81"/>
      <c r="AV625" s="81"/>
      <c r="AW625" s="81"/>
      <c r="AX625" s="81"/>
      <c r="AY625" s="81"/>
      <c r="AZ625" s="81"/>
      <c r="BA625" s="81"/>
      <c r="BB625" s="81"/>
      <c r="BC625" s="80" t="str">
        <f>REPLACE(INDEX(GroupVertices[Group],MATCH(Edges[[#This Row],[Vertex 1]],GroupVertices[Vertex],0)),1,1,"")</f>
        <v>2</v>
      </c>
      <c r="BD625" s="80" t="str">
        <f>REPLACE(INDEX(GroupVertices[Group],MATCH(Edges[[#This Row],[Vertex 2]],GroupVertices[Vertex],0)),1,1,"")</f>
        <v>2</v>
      </c>
    </row>
    <row r="626" spans="1:56" ht="15">
      <c r="A626" s="66" t="s">
        <v>505</v>
      </c>
      <c r="B626" s="66" t="s">
        <v>622</v>
      </c>
      <c r="C626" s="67"/>
      <c r="D626" s="68"/>
      <c r="E626" s="69"/>
      <c r="F626" s="70"/>
      <c r="G626" s="67"/>
      <c r="H626" s="71"/>
      <c r="I626" s="72"/>
      <c r="J626" s="72"/>
      <c r="K626" s="34" t="s">
        <v>65</v>
      </c>
      <c r="L626" s="79">
        <v>626</v>
      </c>
      <c r="M626" s="79"/>
      <c r="N626" s="74"/>
      <c r="O626" s="81" t="s">
        <v>670</v>
      </c>
      <c r="P626" s="83">
        <v>43661.77563657407</v>
      </c>
      <c r="Q626" s="81" t="s">
        <v>724</v>
      </c>
      <c r="R626" s="81"/>
      <c r="S626" s="81"/>
      <c r="T626" s="81" t="s">
        <v>820</v>
      </c>
      <c r="U626" s="85" t="s">
        <v>879</v>
      </c>
      <c r="V626" s="85" t="s">
        <v>879</v>
      </c>
      <c r="W626" s="83">
        <v>43661.77563657407</v>
      </c>
      <c r="X626" s="87">
        <v>43661</v>
      </c>
      <c r="Y626" s="89" t="s">
        <v>1452</v>
      </c>
      <c r="Z626" s="85" t="s">
        <v>1892</v>
      </c>
      <c r="AA626" s="81"/>
      <c r="AB626" s="81"/>
      <c r="AC626" s="89" t="s">
        <v>2358</v>
      </c>
      <c r="AD626" s="81"/>
      <c r="AE626" s="81" t="b">
        <v>0</v>
      </c>
      <c r="AF626" s="81">
        <v>0</v>
      </c>
      <c r="AG626" s="89" t="s">
        <v>2530</v>
      </c>
      <c r="AH626" s="81" t="b">
        <v>0</v>
      </c>
      <c r="AI626" s="81" t="s">
        <v>2546</v>
      </c>
      <c r="AJ626" s="81"/>
      <c r="AK626" s="89" t="s">
        <v>2530</v>
      </c>
      <c r="AL626" s="81" t="b">
        <v>0</v>
      </c>
      <c r="AM626" s="81">
        <v>103</v>
      </c>
      <c r="AN626" s="89" t="s">
        <v>2512</v>
      </c>
      <c r="AO626" s="81" t="s">
        <v>2559</v>
      </c>
      <c r="AP626" s="81" t="b">
        <v>0</v>
      </c>
      <c r="AQ626" s="89" t="s">
        <v>2512</v>
      </c>
      <c r="AR626" s="81" t="s">
        <v>178</v>
      </c>
      <c r="AS626" s="81">
        <v>0</v>
      </c>
      <c r="AT626" s="81">
        <v>0</v>
      </c>
      <c r="AU626" s="81"/>
      <c r="AV626" s="81"/>
      <c r="AW626" s="81"/>
      <c r="AX626" s="81"/>
      <c r="AY626" s="81"/>
      <c r="AZ626" s="81"/>
      <c r="BA626" s="81"/>
      <c r="BB626" s="81"/>
      <c r="BC626" s="80" t="str">
        <f>REPLACE(INDEX(GroupVertices[Group],MATCH(Edges[[#This Row],[Vertex 1]],GroupVertices[Vertex],0)),1,1,"")</f>
        <v>2</v>
      </c>
      <c r="BD626" s="80" t="str">
        <f>REPLACE(INDEX(GroupVertices[Group],MATCH(Edges[[#This Row],[Vertex 2]],GroupVertices[Vertex],0)),1,1,"")</f>
        <v>2</v>
      </c>
    </row>
    <row r="627" spans="1:56" ht="15">
      <c r="A627" s="66" t="s">
        <v>505</v>
      </c>
      <c r="B627" s="66" t="s">
        <v>647</v>
      </c>
      <c r="C627" s="67"/>
      <c r="D627" s="68"/>
      <c r="E627" s="69"/>
      <c r="F627" s="70"/>
      <c r="G627" s="67"/>
      <c r="H627" s="71"/>
      <c r="I627" s="72"/>
      <c r="J627" s="72"/>
      <c r="K627" s="34" t="s">
        <v>65</v>
      </c>
      <c r="L627" s="79">
        <v>627</v>
      </c>
      <c r="M627" s="79"/>
      <c r="N627" s="74"/>
      <c r="O627" s="81" t="s">
        <v>670</v>
      </c>
      <c r="P627" s="83">
        <v>43661.77563657407</v>
      </c>
      <c r="Q627" s="81" t="s">
        <v>724</v>
      </c>
      <c r="R627" s="81"/>
      <c r="S627" s="81"/>
      <c r="T627" s="81" t="s">
        <v>820</v>
      </c>
      <c r="U627" s="85" t="s">
        <v>879</v>
      </c>
      <c r="V627" s="85" t="s">
        <v>879</v>
      </c>
      <c r="W627" s="83">
        <v>43661.77563657407</v>
      </c>
      <c r="X627" s="87">
        <v>43661</v>
      </c>
      <c r="Y627" s="89" t="s">
        <v>1452</v>
      </c>
      <c r="Z627" s="85" t="s">
        <v>1892</v>
      </c>
      <c r="AA627" s="81"/>
      <c r="AB627" s="81"/>
      <c r="AC627" s="89" t="s">
        <v>2358</v>
      </c>
      <c r="AD627" s="81"/>
      <c r="AE627" s="81" t="b">
        <v>0</v>
      </c>
      <c r="AF627" s="81">
        <v>0</v>
      </c>
      <c r="AG627" s="89" t="s">
        <v>2530</v>
      </c>
      <c r="AH627" s="81" t="b">
        <v>0</v>
      </c>
      <c r="AI627" s="81" t="s">
        <v>2546</v>
      </c>
      <c r="AJ627" s="81"/>
      <c r="AK627" s="89" t="s">
        <v>2530</v>
      </c>
      <c r="AL627" s="81" t="b">
        <v>0</v>
      </c>
      <c r="AM627" s="81">
        <v>103</v>
      </c>
      <c r="AN627" s="89" t="s">
        <v>2512</v>
      </c>
      <c r="AO627" s="81" t="s">
        <v>2559</v>
      </c>
      <c r="AP627" s="81" t="b">
        <v>0</v>
      </c>
      <c r="AQ627" s="89" t="s">
        <v>2512</v>
      </c>
      <c r="AR627" s="81" t="s">
        <v>178</v>
      </c>
      <c r="AS627" s="81">
        <v>0</v>
      </c>
      <c r="AT627" s="81">
        <v>0</v>
      </c>
      <c r="AU627" s="81"/>
      <c r="AV627" s="81"/>
      <c r="AW627" s="81"/>
      <c r="AX627" s="81"/>
      <c r="AY627" s="81"/>
      <c r="AZ627" s="81"/>
      <c r="BA627" s="81"/>
      <c r="BB627" s="81"/>
      <c r="BC627" s="80" t="str">
        <f>REPLACE(INDEX(GroupVertices[Group],MATCH(Edges[[#This Row],[Vertex 1]],GroupVertices[Vertex],0)),1,1,"")</f>
        <v>2</v>
      </c>
      <c r="BD627" s="80" t="str">
        <f>REPLACE(INDEX(GroupVertices[Group],MATCH(Edges[[#This Row],[Vertex 2]],GroupVertices[Vertex],0)),1,1,"")</f>
        <v>2</v>
      </c>
    </row>
    <row r="628" spans="1:56" ht="15">
      <c r="A628" s="66" t="s">
        <v>506</v>
      </c>
      <c r="B628" s="66" t="s">
        <v>594</v>
      </c>
      <c r="C628" s="67"/>
      <c r="D628" s="68"/>
      <c r="E628" s="69"/>
      <c r="F628" s="70"/>
      <c r="G628" s="67"/>
      <c r="H628" s="71"/>
      <c r="I628" s="72"/>
      <c r="J628" s="72"/>
      <c r="K628" s="34" t="s">
        <v>65</v>
      </c>
      <c r="L628" s="79">
        <v>628</v>
      </c>
      <c r="M628" s="79"/>
      <c r="N628" s="74"/>
      <c r="O628" s="81" t="s">
        <v>669</v>
      </c>
      <c r="P628" s="83">
        <v>43661.77569444444</v>
      </c>
      <c r="Q628" s="81" t="s">
        <v>724</v>
      </c>
      <c r="R628" s="81"/>
      <c r="S628" s="81"/>
      <c r="T628" s="81" t="s">
        <v>820</v>
      </c>
      <c r="U628" s="85" t="s">
        <v>879</v>
      </c>
      <c r="V628" s="85" t="s">
        <v>879</v>
      </c>
      <c r="W628" s="83">
        <v>43661.77569444444</v>
      </c>
      <c r="X628" s="87">
        <v>43661</v>
      </c>
      <c r="Y628" s="89" t="s">
        <v>1453</v>
      </c>
      <c r="Z628" s="85" t="s">
        <v>1893</v>
      </c>
      <c r="AA628" s="81"/>
      <c r="AB628" s="81"/>
      <c r="AC628" s="89" t="s">
        <v>2359</v>
      </c>
      <c r="AD628" s="81"/>
      <c r="AE628" s="81" t="b">
        <v>0</v>
      </c>
      <c r="AF628" s="81">
        <v>0</v>
      </c>
      <c r="AG628" s="89" t="s">
        <v>2530</v>
      </c>
      <c r="AH628" s="81" t="b">
        <v>0</v>
      </c>
      <c r="AI628" s="81" t="s">
        <v>2546</v>
      </c>
      <c r="AJ628" s="81"/>
      <c r="AK628" s="89" t="s">
        <v>2530</v>
      </c>
      <c r="AL628" s="81" t="b">
        <v>0</v>
      </c>
      <c r="AM628" s="81">
        <v>103</v>
      </c>
      <c r="AN628" s="89" t="s">
        <v>2512</v>
      </c>
      <c r="AO628" s="81" t="s">
        <v>2560</v>
      </c>
      <c r="AP628" s="81" t="b">
        <v>0</v>
      </c>
      <c r="AQ628" s="89" t="s">
        <v>2512</v>
      </c>
      <c r="AR628" s="81" t="s">
        <v>178</v>
      </c>
      <c r="AS628" s="81">
        <v>0</v>
      </c>
      <c r="AT628" s="81">
        <v>0</v>
      </c>
      <c r="AU628" s="81"/>
      <c r="AV628" s="81"/>
      <c r="AW628" s="81"/>
      <c r="AX628" s="81"/>
      <c r="AY628" s="81"/>
      <c r="AZ628" s="81"/>
      <c r="BA628" s="81"/>
      <c r="BB628" s="81"/>
      <c r="BC628" s="80" t="str">
        <f>REPLACE(INDEX(GroupVertices[Group],MATCH(Edges[[#This Row],[Vertex 1]],GroupVertices[Vertex],0)),1,1,"")</f>
        <v>2</v>
      </c>
      <c r="BD628" s="80" t="str">
        <f>REPLACE(INDEX(GroupVertices[Group],MATCH(Edges[[#This Row],[Vertex 2]],GroupVertices[Vertex],0)),1,1,"")</f>
        <v>2</v>
      </c>
    </row>
    <row r="629" spans="1:56" ht="15">
      <c r="A629" s="66" t="s">
        <v>506</v>
      </c>
      <c r="B629" s="66" t="s">
        <v>622</v>
      </c>
      <c r="C629" s="67"/>
      <c r="D629" s="68"/>
      <c r="E629" s="69"/>
      <c r="F629" s="70"/>
      <c r="G629" s="67"/>
      <c r="H629" s="71"/>
      <c r="I629" s="72"/>
      <c r="J629" s="72"/>
      <c r="K629" s="34" t="s">
        <v>65</v>
      </c>
      <c r="L629" s="79">
        <v>629</v>
      </c>
      <c r="M629" s="79"/>
      <c r="N629" s="74"/>
      <c r="O629" s="81" t="s">
        <v>670</v>
      </c>
      <c r="P629" s="83">
        <v>43661.77569444444</v>
      </c>
      <c r="Q629" s="81" t="s">
        <v>724</v>
      </c>
      <c r="R629" s="81"/>
      <c r="S629" s="81"/>
      <c r="T629" s="81" t="s">
        <v>820</v>
      </c>
      <c r="U629" s="85" t="s">
        <v>879</v>
      </c>
      <c r="V629" s="85" t="s">
        <v>879</v>
      </c>
      <c r="W629" s="83">
        <v>43661.77569444444</v>
      </c>
      <c r="X629" s="87">
        <v>43661</v>
      </c>
      <c r="Y629" s="89" t="s">
        <v>1453</v>
      </c>
      <c r="Z629" s="85" t="s">
        <v>1893</v>
      </c>
      <c r="AA629" s="81"/>
      <c r="AB629" s="81"/>
      <c r="AC629" s="89" t="s">
        <v>2359</v>
      </c>
      <c r="AD629" s="81"/>
      <c r="AE629" s="81" t="b">
        <v>0</v>
      </c>
      <c r="AF629" s="81">
        <v>0</v>
      </c>
      <c r="AG629" s="89" t="s">
        <v>2530</v>
      </c>
      <c r="AH629" s="81" t="b">
        <v>0</v>
      </c>
      <c r="AI629" s="81" t="s">
        <v>2546</v>
      </c>
      <c r="AJ629" s="81"/>
      <c r="AK629" s="89" t="s">
        <v>2530</v>
      </c>
      <c r="AL629" s="81" t="b">
        <v>0</v>
      </c>
      <c r="AM629" s="81">
        <v>103</v>
      </c>
      <c r="AN629" s="89" t="s">
        <v>2512</v>
      </c>
      <c r="AO629" s="81" t="s">
        <v>2560</v>
      </c>
      <c r="AP629" s="81" t="b">
        <v>0</v>
      </c>
      <c r="AQ629" s="89" t="s">
        <v>2512</v>
      </c>
      <c r="AR629" s="81" t="s">
        <v>178</v>
      </c>
      <c r="AS629" s="81">
        <v>0</v>
      </c>
      <c r="AT629" s="81">
        <v>0</v>
      </c>
      <c r="AU629" s="81"/>
      <c r="AV629" s="81"/>
      <c r="AW629" s="81"/>
      <c r="AX629" s="81"/>
      <c r="AY629" s="81"/>
      <c r="AZ629" s="81"/>
      <c r="BA629" s="81"/>
      <c r="BB629" s="81"/>
      <c r="BC629" s="80" t="str">
        <f>REPLACE(INDEX(GroupVertices[Group],MATCH(Edges[[#This Row],[Vertex 1]],GroupVertices[Vertex],0)),1,1,"")</f>
        <v>2</v>
      </c>
      <c r="BD629" s="80" t="str">
        <f>REPLACE(INDEX(GroupVertices[Group],MATCH(Edges[[#This Row],[Vertex 2]],GroupVertices[Vertex],0)),1,1,"")</f>
        <v>2</v>
      </c>
    </row>
    <row r="630" spans="1:56" ht="15">
      <c r="A630" s="66" t="s">
        <v>506</v>
      </c>
      <c r="B630" s="66" t="s">
        <v>647</v>
      </c>
      <c r="C630" s="67"/>
      <c r="D630" s="68"/>
      <c r="E630" s="69"/>
      <c r="F630" s="70"/>
      <c r="G630" s="67"/>
      <c r="H630" s="71"/>
      <c r="I630" s="72"/>
      <c r="J630" s="72"/>
      <c r="K630" s="34" t="s">
        <v>65</v>
      </c>
      <c r="L630" s="79">
        <v>630</v>
      </c>
      <c r="M630" s="79"/>
      <c r="N630" s="74"/>
      <c r="O630" s="81" t="s">
        <v>670</v>
      </c>
      <c r="P630" s="83">
        <v>43661.77569444444</v>
      </c>
      <c r="Q630" s="81" t="s">
        <v>724</v>
      </c>
      <c r="R630" s="81"/>
      <c r="S630" s="81"/>
      <c r="T630" s="81" t="s">
        <v>820</v>
      </c>
      <c r="U630" s="85" t="s">
        <v>879</v>
      </c>
      <c r="V630" s="85" t="s">
        <v>879</v>
      </c>
      <c r="W630" s="83">
        <v>43661.77569444444</v>
      </c>
      <c r="X630" s="87">
        <v>43661</v>
      </c>
      <c r="Y630" s="89" t="s">
        <v>1453</v>
      </c>
      <c r="Z630" s="85" t="s">
        <v>1893</v>
      </c>
      <c r="AA630" s="81"/>
      <c r="AB630" s="81"/>
      <c r="AC630" s="89" t="s">
        <v>2359</v>
      </c>
      <c r="AD630" s="81"/>
      <c r="AE630" s="81" t="b">
        <v>0</v>
      </c>
      <c r="AF630" s="81">
        <v>0</v>
      </c>
      <c r="AG630" s="89" t="s">
        <v>2530</v>
      </c>
      <c r="AH630" s="81" t="b">
        <v>0</v>
      </c>
      <c r="AI630" s="81" t="s">
        <v>2546</v>
      </c>
      <c r="AJ630" s="81"/>
      <c r="AK630" s="89" t="s">
        <v>2530</v>
      </c>
      <c r="AL630" s="81" t="b">
        <v>0</v>
      </c>
      <c r="AM630" s="81">
        <v>103</v>
      </c>
      <c r="AN630" s="89" t="s">
        <v>2512</v>
      </c>
      <c r="AO630" s="81" t="s">
        <v>2560</v>
      </c>
      <c r="AP630" s="81" t="b">
        <v>0</v>
      </c>
      <c r="AQ630" s="89" t="s">
        <v>2512</v>
      </c>
      <c r="AR630" s="81" t="s">
        <v>178</v>
      </c>
      <c r="AS630" s="81">
        <v>0</v>
      </c>
      <c r="AT630" s="81">
        <v>0</v>
      </c>
      <c r="AU630" s="81"/>
      <c r="AV630" s="81"/>
      <c r="AW630" s="81"/>
      <c r="AX630" s="81"/>
      <c r="AY630" s="81"/>
      <c r="AZ630" s="81"/>
      <c r="BA630" s="81"/>
      <c r="BB630" s="81"/>
      <c r="BC630" s="80" t="str">
        <f>REPLACE(INDEX(GroupVertices[Group],MATCH(Edges[[#This Row],[Vertex 1]],GroupVertices[Vertex],0)),1,1,"")</f>
        <v>2</v>
      </c>
      <c r="BD630" s="80" t="str">
        <f>REPLACE(INDEX(GroupVertices[Group],MATCH(Edges[[#This Row],[Vertex 2]],GroupVertices[Vertex],0)),1,1,"")</f>
        <v>2</v>
      </c>
    </row>
    <row r="631" spans="1:56" ht="15">
      <c r="A631" s="66" t="s">
        <v>507</v>
      </c>
      <c r="B631" s="66" t="s">
        <v>537</v>
      </c>
      <c r="C631" s="67"/>
      <c r="D631" s="68"/>
      <c r="E631" s="69"/>
      <c r="F631" s="70"/>
      <c r="G631" s="67"/>
      <c r="H631" s="71"/>
      <c r="I631" s="72"/>
      <c r="J631" s="72"/>
      <c r="K631" s="34" t="s">
        <v>65</v>
      </c>
      <c r="L631" s="79">
        <v>631</v>
      </c>
      <c r="M631" s="79"/>
      <c r="N631" s="74"/>
      <c r="O631" s="81" t="s">
        <v>669</v>
      </c>
      <c r="P631" s="83">
        <v>43661.775717592594</v>
      </c>
      <c r="Q631" s="81" t="s">
        <v>756</v>
      </c>
      <c r="R631" s="81"/>
      <c r="S631" s="81"/>
      <c r="T631" s="81" t="s">
        <v>820</v>
      </c>
      <c r="U631" s="81"/>
      <c r="V631" s="85" t="s">
        <v>1105</v>
      </c>
      <c r="W631" s="83">
        <v>43661.775717592594</v>
      </c>
      <c r="X631" s="87">
        <v>43661</v>
      </c>
      <c r="Y631" s="89" t="s">
        <v>1454</v>
      </c>
      <c r="Z631" s="85" t="s">
        <v>1894</v>
      </c>
      <c r="AA631" s="81"/>
      <c r="AB631" s="81"/>
      <c r="AC631" s="89" t="s">
        <v>2360</v>
      </c>
      <c r="AD631" s="81"/>
      <c r="AE631" s="81" t="b">
        <v>0</v>
      </c>
      <c r="AF631" s="81">
        <v>0</v>
      </c>
      <c r="AG631" s="89" t="s">
        <v>2530</v>
      </c>
      <c r="AH631" s="81" t="b">
        <v>0</v>
      </c>
      <c r="AI631" s="81" t="s">
        <v>2546</v>
      </c>
      <c r="AJ631" s="81"/>
      <c r="AK631" s="89" t="s">
        <v>2530</v>
      </c>
      <c r="AL631" s="81" t="b">
        <v>0</v>
      </c>
      <c r="AM631" s="81">
        <v>4</v>
      </c>
      <c r="AN631" s="89" t="s">
        <v>2393</v>
      </c>
      <c r="AO631" s="81" t="s">
        <v>2559</v>
      </c>
      <c r="AP631" s="81" t="b">
        <v>0</v>
      </c>
      <c r="AQ631" s="89" t="s">
        <v>2393</v>
      </c>
      <c r="AR631" s="81" t="s">
        <v>178</v>
      </c>
      <c r="AS631" s="81">
        <v>0</v>
      </c>
      <c r="AT631" s="81">
        <v>0</v>
      </c>
      <c r="AU631" s="81"/>
      <c r="AV631" s="81"/>
      <c r="AW631" s="81"/>
      <c r="AX631" s="81"/>
      <c r="AY631" s="81"/>
      <c r="AZ631" s="81"/>
      <c r="BA631" s="81"/>
      <c r="BB631" s="81"/>
      <c r="BC631" s="80" t="str">
        <f>REPLACE(INDEX(GroupVertices[Group],MATCH(Edges[[#This Row],[Vertex 1]],GroupVertices[Vertex],0)),1,1,"")</f>
        <v>12</v>
      </c>
      <c r="BD631" s="80" t="str">
        <f>REPLACE(INDEX(GroupVertices[Group],MATCH(Edges[[#This Row],[Vertex 2]],GroupVertices[Vertex],0)),1,1,"")</f>
        <v>12</v>
      </c>
    </row>
    <row r="632" spans="1:56" ht="15">
      <c r="A632" s="66" t="s">
        <v>507</v>
      </c>
      <c r="B632" s="66" t="s">
        <v>656</v>
      </c>
      <c r="C632" s="67"/>
      <c r="D632" s="68"/>
      <c r="E632" s="69"/>
      <c r="F632" s="70"/>
      <c r="G632" s="67"/>
      <c r="H632" s="71"/>
      <c r="I632" s="72"/>
      <c r="J632" s="72"/>
      <c r="K632" s="34" t="s">
        <v>65</v>
      </c>
      <c r="L632" s="79">
        <v>632</v>
      </c>
      <c r="M632" s="79"/>
      <c r="N632" s="74"/>
      <c r="O632" s="81" t="s">
        <v>670</v>
      </c>
      <c r="P632" s="83">
        <v>43661.775717592594</v>
      </c>
      <c r="Q632" s="81" t="s">
        <v>756</v>
      </c>
      <c r="R632" s="81"/>
      <c r="S632" s="81"/>
      <c r="T632" s="81" t="s">
        <v>820</v>
      </c>
      <c r="U632" s="81"/>
      <c r="V632" s="85" t="s">
        <v>1105</v>
      </c>
      <c r="W632" s="83">
        <v>43661.775717592594</v>
      </c>
      <c r="X632" s="87">
        <v>43661</v>
      </c>
      <c r="Y632" s="89" t="s">
        <v>1454</v>
      </c>
      <c r="Z632" s="85" t="s">
        <v>1894</v>
      </c>
      <c r="AA632" s="81"/>
      <c r="AB632" s="81"/>
      <c r="AC632" s="89" t="s">
        <v>2360</v>
      </c>
      <c r="AD632" s="81"/>
      <c r="AE632" s="81" t="b">
        <v>0</v>
      </c>
      <c r="AF632" s="81">
        <v>0</v>
      </c>
      <c r="AG632" s="89" t="s">
        <v>2530</v>
      </c>
      <c r="AH632" s="81" t="b">
        <v>0</v>
      </c>
      <c r="AI632" s="81" t="s">
        <v>2546</v>
      </c>
      <c r="AJ632" s="81"/>
      <c r="AK632" s="89" t="s">
        <v>2530</v>
      </c>
      <c r="AL632" s="81" t="b">
        <v>0</v>
      </c>
      <c r="AM632" s="81">
        <v>4</v>
      </c>
      <c r="AN632" s="89" t="s">
        <v>2393</v>
      </c>
      <c r="AO632" s="81" t="s">
        <v>2559</v>
      </c>
      <c r="AP632" s="81" t="b">
        <v>0</v>
      </c>
      <c r="AQ632" s="89" t="s">
        <v>2393</v>
      </c>
      <c r="AR632" s="81" t="s">
        <v>178</v>
      </c>
      <c r="AS632" s="81">
        <v>0</v>
      </c>
      <c r="AT632" s="81">
        <v>0</v>
      </c>
      <c r="AU632" s="81"/>
      <c r="AV632" s="81"/>
      <c r="AW632" s="81"/>
      <c r="AX632" s="81"/>
      <c r="AY632" s="81"/>
      <c r="AZ632" s="81"/>
      <c r="BA632" s="81"/>
      <c r="BB632" s="81"/>
      <c r="BC632" s="80" t="str">
        <f>REPLACE(INDEX(GroupVertices[Group],MATCH(Edges[[#This Row],[Vertex 1]],GroupVertices[Vertex],0)),1,1,"")</f>
        <v>12</v>
      </c>
      <c r="BD632" s="80" t="str">
        <f>REPLACE(INDEX(GroupVertices[Group],MATCH(Edges[[#This Row],[Vertex 2]],GroupVertices[Vertex],0)),1,1,"")</f>
        <v>12</v>
      </c>
    </row>
    <row r="633" spans="1:56" ht="15">
      <c r="A633" s="66" t="s">
        <v>508</v>
      </c>
      <c r="B633" s="66" t="s">
        <v>593</v>
      </c>
      <c r="C633" s="67"/>
      <c r="D633" s="68"/>
      <c r="E633" s="69"/>
      <c r="F633" s="70"/>
      <c r="G633" s="67"/>
      <c r="H633" s="71"/>
      <c r="I633" s="72"/>
      <c r="J633" s="72"/>
      <c r="K633" s="34" t="s">
        <v>65</v>
      </c>
      <c r="L633" s="79">
        <v>633</v>
      </c>
      <c r="M633" s="79"/>
      <c r="N633" s="74"/>
      <c r="O633" s="81" t="s">
        <v>669</v>
      </c>
      <c r="P633" s="83">
        <v>43661.775717592594</v>
      </c>
      <c r="Q633" s="81" t="s">
        <v>688</v>
      </c>
      <c r="R633" s="85" t="s">
        <v>5504</v>
      </c>
      <c r="S633" s="81" t="s">
        <v>812</v>
      </c>
      <c r="T633" s="81" t="s">
        <v>820</v>
      </c>
      <c r="U633" s="81"/>
      <c r="V633" s="85" t="s">
        <v>1106</v>
      </c>
      <c r="W633" s="83">
        <v>43661.775717592594</v>
      </c>
      <c r="X633" s="87">
        <v>43661</v>
      </c>
      <c r="Y633" s="89" t="s">
        <v>1454</v>
      </c>
      <c r="Z633" s="85" t="s">
        <v>1895</v>
      </c>
      <c r="AA633" s="81"/>
      <c r="AB633" s="81"/>
      <c r="AC633" s="89" t="s">
        <v>2361</v>
      </c>
      <c r="AD633" s="81"/>
      <c r="AE633" s="81" t="b">
        <v>0</v>
      </c>
      <c r="AF633" s="81">
        <v>0</v>
      </c>
      <c r="AG633" s="89" t="s">
        <v>2530</v>
      </c>
      <c r="AH633" s="81" t="b">
        <v>0</v>
      </c>
      <c r="AI633" s="81" t="s">
        <v>2546</v>
      </c>
      <c r="AJ633" s="81"/>
      <c r="AK633" s="89" t="s">
        <v>2530</v>
      </c>
      <c r="AL633" s="81" t="b">
        <v>0</v>
      </c>
      <c r="AM633" s="81">
        <v>27</v>
      </c>
      <c r="AN633" s="89" t="s">
        <v>2517</v>
      </c>
      <c r="AO633" s="81" t="s">
        <v>2559</v>
      </c>
      <c r="AP633" s="81" t="b">
        <v>0</v>
      </c>
      <c r="AQ633" s="89" t="s">
        <v>2517</v>
      </c>
      <c r="AR633" s="81" t="s">
        <v>178</v>
      </c>
      <c r="AS633" s="81">
        <v>0</v>
      </c>
      <c r="AT633" s="81">
        <v>0</v>
      </c>
      <c r="AU633" s="81"/>
      <c r="AV633" s="81"/>
      <c r="AW633" s="81"/>
      <c r="AX633" s="81"/>
      <c r="AY633" s="81"/>
      <c r="AZ633" s="81"/>
      <c r="BA633" s="81"/>
      <c r="BB633" s="81"/>
      <c r="BC633" s="80" t="str">
        <f>REPLACE(INDEX(GroupVertices[Group],MATCH(Edges[[#This Row],[Vertex 1]],GroupVertices[Vertex],0)),1,1,"")</f>
        <v>1</v>
      </c>
      <c r="BD633" s="80" t="str">
        <f>REPLACE(INDEX(GroupVertices[Group],MATCH(Edges[[#This Row],[Vertex 2]],GroupVertices[Vertex],0)),1,1,"")</f>
        <v>1</v>
      </c>
    </row>
    <row r="634" spans="1:56" ht="15">
      <c r="A634" s="66" t="s">
        <v>508</v>
      </c>
      <c r="B634" s="66" t="s">
        <v>593</v>
      </c>
      <c r="C634" s="67"/>
      <c r="D634" s="68"/>
      <c r="E634" s="69"/>
      <c r="F634" s="70"/>
      <c r="G634" s="67"/>
      <c r="H634" s="71"/>
      <c r="I634" s="72"/>
      <c r="J634" s="72"/>
      <c r="K634" s="34" t="s">
        <v>65</v>
      </c>
      <c r="L634" s="79">
        <v>634</v>
      </c>
      <c r="M634" s="79"/>
      <c r="N634" s="74"/>
      <c r="O634" s="81" t="s">
        <v>669</v>
      </c>
      <c r="P634" s="83">
        <v>43661.77574074074</v>
      </c>
      <c r="Q634" s="81" t="s">
        <v>675</v>
      </c>
      <c r="R634" s="81"/>
      <c r="S634" s="81"/>
      <c r="T634" s="81" t="s">
        <v>820</v>
      </c>
      <c r="U634" s="81"/>
      <c r="V634" s="85" t="s">
        <v>1106</v>
      </c>
      <c r="W634" s="83">
        <v>43661.77574074074</v>
      </c>
      <c r="X634" s="87">
        <v>43661</v>
      </c>
      <c r="Y634" s="89" t="s">
        <v>1455</v>
      </c>
      <c r="Z634" s="85" t="s">
        <v>1896</v>
      </c>
      <c r="AA634" s="81"/>
      <c r="AB634" s="81"/>
      <c r="AC634" s="89" t="s">
        <v>2362</v>
      </c>
      <c r="AD634" s="81"/>
      <c r="AE634" s="81" t="b">
        <v>0</v>
      </c>
      <c r="AF634" s="81">
        <v>0</v>
      </c>
      <c r="AG634" s="89" t="s">
        <v>2530</v>
      </c>
      <c r="AH634" s="81" t="b">
        <v>0</v>
      </c>
      <c r="AI634" s="81" t="s">
        <v>2546</v>
      </c>
      <c r="AJ634" s="81"/>
      <c r="AK634" s="89" t="s">
        <v>2530</v>
      </c>
      <c r="AL634" s="81" t="b">
        <v>0</v>
      </c>
      <c r="AM634" s="81">
        <v>224</v>
      </c>
      <c r="AN634" s="89" t="s">
        <v>2519</v>
      </c>
      <c r="AO634" s="81" t="s">
        <v>2559</v>
      </c>
      <c r="AP634" s="81" t="b">
        <v>0</v>
      </c>
      <c r="AQ634" s="89" t="s">
        <v>2519</v>
      </c>
      <c r="AR634" s="81" t="s">
        <v>178</v>
      </c>
      <c r="AS634" s="81">
        <v>0</v>
      </c>
      <c r="AT634" s="81">
        <v>0</v>
      </c>
      <c r="AU634" s="81"/>
      <c r="AV634" s="81"/>
      <c r="AW634" s="81"/>
      <c r="AX634" s="81"/>
      <c r="AY634" s="81"/>
      <c r="AZ634" s="81"/>
      <c r="BA634" s="81"/>
      <c r="BB634" s="81"/>
      <c r="BC634" s="80" t="str">
        <f>REPLACE(INDEX(GroupVertices[Group],MATCH(Edges[[#This Row],[Vertex 1]],GroupVertices[Vertex],0)),1,1,"")</f>
        <v>1</v>
      </c>
      <c r="BD634" s="80" t="str">
        <f>REPLACE(INDEX(GroupVertices[Group],MATCH(Edges[[#This Row],[Vertex 2]],GroupVertices[Vertex],0)),1,1,"")</f>
        <v>1</v>
      </c>
    </row>
    <row r="635" spans="1:56" ht="15">
      <c r="A635" s="66" t="s">
        <v>508</v>
      </c>
      <c r="B635" s="66" t="s">
        <v>216</v>
      </c>
      <c r="C635" s="67"/>
      <c r="D635" s="68"/>
      <c r="E635" s="69"/>
      <c r="F635" s="70"/>
      <c r="G635" s="67"/>
      <c r="H635" s="71"/>
      <c r="I635" s="72"/>
      <c r="J635" s="72"/>
      <c r="K635" s="34" t="s">
        <v>65</v>
      </c>
      <c r="L635" s="79">
        <v>635</v>
      </c>
      <c r="M635" s="79"/>
      <c r="N635" s="74"/>
      <c r="O635" s="81" t="s">
        <v>670</v>
      </c>
      <c r="P635" s="83">
        <v>43661.77574074074</v>
      </c>
      <c r="Q635" s="81" t="s">
        <v>675</v>
      </c>
      <c r="R635" s="81"/>
      <c r="S635" s="81"/>
      <c r="T635" s="81" t="s">
        <v>820</v>
      </c>
      <c r="U635" s="81"/>
      <c r="V635" s="85" t="s">
        <v>1106</v>
      </c>
      <c r="W635" s="83">
        <v>43661.77574074074</v>
      </c>
      <c r="X635" s="87">
        <v>43661</v>
      </c>
      <c r="Y635" s="89" t="s">
        <v>1455</v>
      </c>
      <c r="Z635" s="85" t="s">
        <v>1896</v>
      </c>
      <c r="AA635" s="81"/>
      <c r="AB635" s="81"/>
      <c r="AC635" s="89" t="s">
        <v>2362</v>
      </c>
      <c r="AD635" s="81"/>
      <c r="AE635" s="81" t="b">
        <v>0</v>
      </c>
      <c r="AF635" s="81">
        <v>0</v>
      </c>
      <c r="AG635" s="89" t="s">
        <v>2530</v>
      </c>
      <c r="AH635" s="81" t="b">
        <v>0</v>
      </c>
      <c r="AI635" s="81" t="s">
        <v>2546</v>
      </c>
      <c r="AJ635" s="81"/>
      <c r="AK635" s="89" t="s">
        <v>2530</v>
      </c>
      <c r="AL635" s="81" t="b">
        <v>0</v>
      </c>
      <c r="AM635" s="81">
        <v>224</v>
      </c>
      <c r="AN635" s="89" t="s">
        <v>2519</v>
      </c>
      <c r="AO635" s="81" t="s">
        <v>2559</v>
      </c>
      <c r="AP635" s="81" t="b">
        <v>0</v>
      </c>
      <c r="AQ635" s="89" t="s">
        <v>2519</v>
      </c>
      <c r="AR635" s="81" t="s">
        <v>178</v>
      </c>
      <c r="AS635" s="81">
        <v>0</v>
      </c>
      <c r="AT635" s="81">
        <v>0</v>
      </c>
      <c r="AU635" s="81"/>
      <c r="AV635" s="81"/>
      <c r="AW635" s="81"/>
      <c r="AX635" s="81"/>
      <c r="AY635" s="81"/>
      <c r="AZ635" s="81"/>
      <c r="BA635" s="81"/>
      <c r="BB635" s="81"/>
      <c r="BC635" s="80" t="str">
        <f>REPLACE(INDEX(GroupVertices[Group],MATCH(Edges[[#This Row],[Vertex 1]],GroupVertices[Vertex],0)),1,1,"")</f>
        <v>1</v>
      </c>
      <c r="BD635" s="80" t="str">
        <f>REPLACE(INDEX(GroupVertices[Group],MATCH(Edges[[#This Row],[Vertex 2]],GroupVertices[Vertex],0)),1,1,"")</f>
        <v>1</v>
      </c>
    </row>
    <row r="636" spans="1:56" ht="15">
      <c r="A636" s="66" t="s">
        <v>509</v>
      </c>
      <c r="B636" s="66" t="s">
        <v>509</v>
      </c>
      <c r="C636" s="67"/>
      <c r="D636" s="68"/>
      <c r="E636" s="69"/>
      <c r="F636" s="70"/>
      <c r="G636" s="67"/>
      <c r="H636" s="71"/>
      <c r="I636" s="72"/>
      <c r="J636" s="72"/>
      <c r="K636" s="34" t="s">
        <v>65</v>
      </c>
      <c r="L636" s="79">
        <v>636</v>
      </c>
      <c r="M636" s="79"/>
      <c r="N636" s="74"/>
      <c r="O636" s="81" t="s">
        <v>178</v>
      </c>
      <c r="P636" s="83">
        <v>43661.77581018519</v>
      </c>
      <c r="Q636" s="81" t="s">
        <v>757</v>
      </c>
      <c r="R636" s="81"/>
      <c r="S636" s="81"/>
      <c r="T636" s="81" t="s">
        <v>849</v>
      </c>
      <c r="U636" s="85" t="s">
        <v>892</v>
      </c>
      <c r="V636" s="85" t="s">
        <v>892</v>
      </c>
      <c r="W636" s="83">
        <v>43661.77581018519</v>
      </c>
      <c r="X636" s="87">
        <v>43661</v>
      </c>
      <c r="Y636" s="89" t="s">
        <v>1456</v>
      </c>
      <c r="Z636" s="85" t="s">
        <v>1897</v>
      </c>
      <c r="AA636" s="81"/>
      <c r="AB636" s="81"/>
      <c r="AC636" s="89" t="s">
        <v>2363</v>
      </c>
      <c r="AD636" s="81"/>
      <c r="AE636" s="81" t="b">
        <v>0</v>
      </c>
      <c r="AF636" s="81">
        <v>0</v>
      </c>
      <c r="AG636" s="89" t="s">
        <v>2530</v>
      </c>
      <c r="AH636" s="81" t="b">
        <v>0</v>
      </c>
      <c r="AI636" s="81" t="s">
        <v>2546</v>
      </c>
      <c r="AJ636" s="81"/>
      <c r="AK636" s="89" t="s">
        <v>2530</v>
      </c>
      <c r="AL636" s="81" t="b">
        <v>0</v>
      </c>
      <c r="AM636" s="81">
        <v>0</v>
      </c>
      <c r="AN636" s="89" t="s">
        <v>2530</v>
      </c>
      <c r="AO636" s="81" t="s">
        <v>2561</v>
      </c>
      <c r="AP636" s="81" t="b">
        <v>0</v>
      </c>
      <c r="AQ636" s="89" t="s">
        <v>2363</v>
      </c>
      <c r="AR636" s="81" t="s">
        <v>178</v>
      </c>
      <c r="AS636" s="81">
        <v>0</v>
      </c>
      <c r="AT636" s="81">
        <v>0</v>
      </c>
      <c r="AU636" s="81"/>
      <c r="AV636" s="81"/>
      <c r="AW636" s="81"/>
      <c r="AX636" s="81"/>
      <c r="AY636" s="81"/>
      <c r="AZ636" s="81"/>
      <c r="BA636" s="81"/>
      <c r="BB636" s="81"/>
      <c r="BC636" s="80" t="str">
        <f>REPLACE(INDEX(GroupVertices[Group],MATCH(Edges[[#This Row],[Vertex 1]],GroupVertices[Vertex],0)),1,1,"")</f>
        <v>6</v>
      </c>
      <c r="BD636" s="80" t="str">
        <f>REPLACE(INDEX(GroupVertices[Group],MATCH(Edges[[#This Row],[Vertex 2]],GroupVertices[Vertex],0)),1,1,"")</f>
        <v>6</v>
      </c>
    </row>
    <row r="637" spans="1:56" ht="15">
      <c r="A637" s="66" t="s">
        <v>510</v>
      </c>
      <c r="B637" s="66" t="s">
        <v>553</v>
      </c>
      <c r="C637" s="67"/>
      <c r="D637" s="68"/>
      <c r="E637" s="69"/>
      <c r="F637" s="70"/>
      <c r="G637" s="67"/>
      <c r="H637" s="71"/>
      <c r="I637" s="72"/>
      <c r="J637" s="72"/>
      <c r="K637" s="34" t="s">
        <v>65</v>
      </c>
      <c r="L637" s="79">
        <v>637</v>
      </c>
      <c r="M637" s="79"/>
      <c r="N637" s="74"/>
      <c r="O637" s="81" t="s">
        <v>669</v>
      </c>
      <c r="P637" s="83">
        <v>43661.775821759256</v>
      </c>
      <c r="Q637" s="81" t="s">
        <v>758</v>
      </c>
      <c r="R637" s="81"/>
      <c r="S637" s="81"/>
      <c r="T637" s="81" t="s">
        <v>553</v>
      </c>
      <c r="U637" s="81"/>
      <c r="V637" s="85" t="s">
        <v>1107</v>
      </c>
      <c r="W637" s="83">
        <v>43661.775821759256</v>
      </c>
      <c r="X637" s="87">
        <v>43661</v>
      </c>
      <c r="Y637" s="89" t="s">
        <v>1457</v>
      </c>
      <c r="Z637" s="85" t="s">
        <v>1898</v>
      </c>
      <c r="AA637" s="81"/>
      <c r="AB637" s="81"/>
      <c r="AC637" s="89" t="s">
        <v>2364</v>
      </c>
      <c r="AD637" s="81"/>
      <c r="AE637" s="81" t="b">
        <v>0</v>
      </c>
      <c r="AF637" s="81">
        <v>0</v>
      </c>
      <c r="AG637" s="89" t="s">
        <v>2530</v>
      </c>
      <c r="AH637" s="81" t="b">
        <v>0</v>
      </c>
      <c r="AI637" s="81" t="s">
        <v>2546</v>
      </c>
      <c r="AJ637" s="81"/>
      <c r="AK637" s="89" t="s">
        <v>2530</v>
      </c>
      <c r="AL637" s="81" t="b">
        <v>0</v>
      </c>
      <c r="AM637" s="81">
        <v>12</v>
      </c>
      <c r="AN637" s="89" t="s">
        <v>2411</v>
      </c>
      <c r="AO637" s="81" t="s">
        <v>2559</v>
      </c>
      <c r="AP637" s="81" t="b">
        <v>0</v>
      </c>
      <c r="AQ637" s="89" t="s">
        <v>2411</v>
      </c>
      <c r="AR637" s="81" t="s">
        <v>178</v>
      </c>
      <c r="AS637" s="81">
        <v>0</v>
      </c>
      <c r="AT637" s="81">
        <v>0</v>
      </c>
      <c r="AU637" s="81"/>
      <c r="AV637" s="81"/>
      <c r="AW637" s="81"/>
      <c r="AX637" s="81"/>
      <c r="AY637" s="81"/>
      <c r="AZ637" s="81"/>
      <c r="BA637" s="81"/>
      <c r="BB637" s="81"/>
      <c r="BC637" s="80" t="str">
        <f>REPLACE(INDEX(GroupVertices[Group],MATCH(Edges[[#This Row],[Vertex 1]],GroupVertices[Vertex],0)),1,1,"")</f>
        <v>1</v>
      </c>
      <c r="BD637" s="80" t="str">
        <f>REPLACE(INDEX(GroupVertices[Group],MATCH(Edges[[#This Row],[Vertex 2]],GroupVertices[Vertex],0)),1,1,"")</f>
        <v>1</v>
      </c>
    </row>
    <row r="638" spans="1:56" ht="15">
      <c r="A638" s="66" t="s">
        <v>510</v>
      </c>
      <c r="B638" s="66" t="s">
        <v>593</v>
      </c>
      <c r="C638" s="67"/>
      <c r="D638" s="68"/>
      <c r="E638" s="69"/>
      <c r="F638" s="70"/>
      <c r="G638" s="67"/>
      <c r="H638" s="71"/>
      <c r="I638" s="72"/>
      <c r="J638" s="72"/>
      <c r="K638" s="34" t="s">
        <v>65</v>
      </c>
      <c r="L638" s="79">
        <v>638</v>
      </c>
      <c r="M638" s="79"/>
      <c r="N638" s="74"/>
      <c r="O638" s="81" t="s">
        <v>670</v>
      </c>
      <c r="P638" s="83">
        <v>43661.775821759256</v>
      </c>
      <c r="Q638" s="81" t="s">
        <v>758</v>
      </c>
      <c r="R638" s="81"/>
      <c r="S638" s="81"/>
      <c r="T638" s="81" t="s">
        <v>553</v>
      </c>
      <c r="U638" s="81"/>
      <c r="V638" s="85" t="s">
        <v>1107</v>
      </c>
      <c r="W638" s="83">
        <v>43661.775821759256</v>
      </c>
      <c r="X638" s="87">
        <v>43661</v>
      </c>
      <c r="Y638" s="89" t="s">
        <v>1457</v>
      </c>
      <c r="Z638" s="85" t="s">
        <v>1898</v>
      </c>
      <c r="AA638" s="81"/>
      <c r="AB638" s="81"/>
      <c r="AC638" s="89" t="s">
        <v>2364</v>
      </c>
      <c r="AD638" s="81"/>
      <c r="AE638" s="81" t="b">
        <v>0</v>
      </c>
      <c r="AF638" s="81">
        <v>0</v>
      </c>
      <c r="AG638" s="89" t="s">
        <v>2530</v>
      </c>
      <c r="AH638" s="81" t="b">
        <v>0</v>
      </c>
      <c r="AI638" s="81" t="s">
        <v>2546</v>
      </c>
      <c r="AJ638" s="81"/>
      <c r="AK638" s="89" t="s">
        <v>2530</v>
      </c>
      <c r="AL638" s="81" t="b">
        <v>0</v>
      </c>
      <c r="AM638" s="81">
        <v>12</v>
      </c>
      <c r="AN638" s="89" t="s">
        <v>2411</v>
      </c>
      <c r="AO638" s="81" t="s">
        <v>2559</v>
      </c>
      <c r="AP638" s="81" t="b">
        <v>0</v>
      </c>
      <c r="AQ638" s="89" t="s">
        <v>2411</v>
      </c>
      <c r="AR638" s="81" t="s">
        <v>178</v>
      </c>
      <c r="AS638" s="81">
        <v>0</v>
      </c>
      <c r="AT638" s="81">
        <v>0</v>
      </c>
      <c r="AU638" s="81"/>
      <c r="AV638" s="81"/>
      <c r="AW638" s="81"/>
      <c r="AX638" s="81"/>
      <c r="AY638" s="81"/>
      <c r="AZ638" s="81"/>
      <c r="BA638" s="81"/>
      <c r="BB638" s="81"/>
      <c r="BC638" s="80" t="str">
        <f>REPLACE(INDEX(GroupVertices[Group],MATCH(Edges[[#This Row],[Vertex 1]],GroupVertices[Vertex],0)),1,1,"")</f>
        <v>1</v>
      </c>
      <c r="BD638" s="80" t="str">
        <f>REPLACE(INDEX(GroupVertices[Group],MATCH(Edges[[#This Row],[Vertex 2]],GroupVertices[Vertex],0)),1,1,"")</f>
        <v>1</v>
      </c>
    </row>
    <row r="639" spans="1:56" ht="15">
      <c r="A639" s="66" t="s">
        <v>511</v>
      </c>
      <c r="B639" s="66" t="s">
        <v>594</v>
      </c>
      <c r="C639" s="67"/>
      <c r="D639" s="68"/>
      <c r="E639" s="69"/>
      <c r="F639" s="70"/>
      <c r="G639" s="67"/>
      <c r="H639" s="71"/>
      <c r="I639" s="72"/>
      <c r="J639" s="72"/>
      <c r="K639" s="34" t="s">
        <v>65</v>
      </c>
      <c r="L639" s="79">
        <v>639</v>
      </c>
      <c r="M639" s="79"/>
      <c r="N639" s="74"/>
      <c r="O639" s="81" t="s">
        <v>669</v>
      </c>
      <c r="P639" s="83">
        <v>43661.7759375</v>
      </c>
      <c r="Q639" s="81" t="s">
        <v>724</v>
      </c>
      <c r="R639" s="81"/>
      <c r="S639" s="81"/>
      <c r="T639" s="81" t="s">
        <v>820</v>
      </c>
      <c r="U639" s="85" t="s">
        <v>879</v>
      </c>
      <c r="V639" s="85" t="s">
        <v>879</v>
      </c>
      <c r="W639" s="83">
        <v>43661.7759375</v>
      </c>
      <c r="X639" s="87">
        <v>43661</v>
      </c>
      <c r="Y639" s="89" t="s">
        <v>1458</v>
      </c>
      <c r="Z639" s="85" t="s">
        <v>1899</v>
      </c>
      <c r="AA639" s="81"/>
      <c r="AB639" s="81"/>
      <c r="AC639" s="89" t="s">
        <v>2365</v>
      </c>
      <c r="AD639" s="81"/>
      <c r="AE639" s="81" t="b">
        <v>0</v>
      </c>
      <c r="AF639" s="81">
        <v>0</v>
      </c>
      <c r="AG639" s="89" t="s">
        <v>2530</v>
      </c>
      <c r="AH639" s="81" t="b">
        <v>0</v>
      </c>
      <c r="AI639" s="81" t="s">
        <v>2546</v>
      </c>
      <c r="AJ639" s="81"/>
      <c r="AK639" s="89" t="s">
        <v>2530</v>
      </c>
      <c r="AL639" s="81" t="b">
        <v>0</v>
      </c>
      <c r="AM639" s="81">
        <v>103</v>
      </c>
      <c r="AN639" s="89" t="s">
        <v>2512</v>
      </c>
      <c r="AO639" s="81" t="s">
        <v>2559</v>
      </c>
      <c r="AP639" s="81" t="b">
        <v>0</v>
      </c>
      <c r="AQ639" s="89" t="s">
        <v>2512</v>
      </c>
      <c r="AR639" s="81" t="s">
        <v>178</v>
      </c>
      <c r="AS639" s="81">
        <v>0</v>
      </c>
      <c r="AT639" s="81">
        <v>0</v>
      </c>
      <c r="AU639" s="81"/>
      <c r="AV639" s="81"/>
      <c r="AW639" s="81"/>
      <c r="AX639" s="81"/>
      <c r="AY639" s="81"/>
      <c r="AZ639" s="81"/>
      <c r="BA639" s="81"/>
      <c r="BB639" s="81"/>
      <c r="BC639" s="80" t="str">
        <f>REPLACE(INDEX(GroupVertices[Group],MATCH(Edges[[#This Row],[Vertex 1]],GroupVertices[Vertex],0)),1,1,"")</f>
        <v>2</v>
      </c>
      <c r="BD639" s="80" t="str">
        <f>REPLACE(INDEX(GroupVertices[Group],MATCH(Edges[[#This Row],[Vertex 2]],GroupVertices[Vertex],0)),1,1,"")</f>
        <v>2</v>
      </c>
    </row>
    <row r="640" spans="1:56" ht="15">
      <c r="A640" s="66" t="s">
        <v>511</v>
      </c>
      <c r="B640" s="66" t="s">
        <v>622</v>
      </c>
      <c r="C640" s="67"/>
      <c r="D640" s="68"/>
      <c r="E640" s="69"/>
      <c r="F640" s="70"/>
      <c r="G640" s="67"/>
      <c r="H640" s="71"/>
      <c r="I640" s="72"/>
      <c r="J640" s="72"/>
      <c r="K640" s="34" t="s">
        <v>65</v>
      </c>
      <c r="L640" s="79">
        <v>640</v>
      </c>
      <c r="M640" s="79"/>
      <c r="N640" s="74"/>
      <c r="O640" s="81" t="s">
        <v>670</v>
      </c>
      <c r="P640" s="83">
        <v>43661.7759375</v>
      </c>
      <c r="Q640" s="81" t="s">
        <v>724</v>
      </c>
      <c r="R640" s="81"/>
      <c r="S640" s="81"/>
      <c r="T640" s="81" t="s">
        <v>820</v>
      </c>
      <c r="U640" s="85" t="s">
        <v>879</v>
      </c>
      <c r="V640" s="85" t="s">
        <v>879</v>
      </c>
      <c r="W640" s="83">
        <v>43661.7759375</v>
      </c>
      <c r="X640" s="87">
        <v>43661</v>
      </c>
      <c r="Y640" s="89" t="s">
        <v>1458</v>
      </c>
      <c r="Z640" s="85" t="s">
        <v>1899</v>
      </c>
      <c r="AA640" s="81"/>
      <c r="AB640" s="81"/>
      <c r="AC640" s="89" t="s">
        <v>2365</v>
      </c>
      <c r="AD640" s="81"/>
      <c r="AE640" s="81" t="b">
        <v>0</v>
      </c>
      <c r="AF640" s="81">
        <v>0</v>
      </c>
      <c r="AG640" s="89" t="s">
        <v>2530</v>
      </c>
      <c r="AH640" s="81" t="b">
        <v>0</v>
      </c>
      <c r="AI640" s="81" t="s">
        <v>2546</v>
      </c>
      <c r="AJ640" s="81"/>
      <c r="AK640" s="89" t="s">
        <v>2530</v>
      </c>
      <c r="AL640" s="81" t="b">
        <v>0</v>
      </c>
      <c r="AM640" s="81">
        <v>103</v>
      </c>
      <c r="AN640" s="89" t="s">
        <v>2512</v>
      </c>
      <c r="AO640" s="81" t="s">
        <v>2559</v>
      </c>
      <c r="AP640" s="81" t="b">
        <v>0</v>
      </c>
      <c r="AQ640" s="89" t="s">
        <v>2512</v>
      </c>
      <c r="AR640" s="81" t="s">
        <v>178</v>
      </c>
      <c r="AS640" s="81">
        <v>0</v>
      </c>
      <c r="AT640" s="81">
        <v>0</v>
      </c>
      <c r="AU640" s="81"/>
      <c r="AV640" s="81"/>
      <c r="AW640" s="81"/>
      <c r="AX640" s="81"/>
      <c r="AY640" s="81"/>
      <c r="AZ640" s="81"/>
      <c r="BA640" s="81"/>
      <c r="BB640" s="81"/>
      <c r="BC640" s="80" t="str">
        <f>REPLACE(INDEX(GroupVertices[Group],MATCH(Edges[[#This Row],[Vertex 1]],GroupVertices[Vertex],0)),1,1,"")</f>
        <v>2</v>
      </c>
      <c r="BD640" s="80" t="str">
        <f>REPLACE(INDEX(GroupVertices[Group],MATCH(Edges[[#This Row],[Vertex 2]],GroupVertices[Vertex],0)),1,1,"")</f>
        <v>2</v>
      </c>
    </row>
    <row r="641" spans="1:56" ht="15">
      <c r="A641" s="66" t="s">
        <v>511</v>
      </c>
      <c r="B641" s="66" t="s">
        <v>647</v>
      </c>
      <c r="C641" s="67"/>
      <c r="D641" s="68"/>
      <c r="E641" s="69"/>
      <c r="F641" s="70"/>
      <c r="G641" s="67"/>
      <c r="H641" s="71"/>
      <c r="I641" s="72"/>
      <c r="J641" s="72"/>
      <c r="K641" s="34" t="s">
        <v>65</v>
      </c>
      <c r="L641" s="79">
        <v>641</v>
      </c>
      <c r="M641" s="79"/>
      <c r="N641" s="74"/>
      <c r="O641" s="81" t="s">
        <v>670</v>
      </c>
      <c r="P641" s="83">
        <v>43661.7759375</v>
      </c>
      <c r="Q641" s="81" t="s">
        <v>724</v>
      </c>
      <c r="R641" s="81"/>
      <c r="S641" s="81"/>
      <c r="T641" s="81" t="s">
        <v>820</v>
      </c>
      <c r="U641" s="85" t="s">
        <v>879</v>
      </c>
      <c r="V641" s="85" t="s">
        <v>879</v>
      </c>
      <c r="W641" s="83">
        <v>43661.7759375</v>
      </c>
      <c r="X641" s="87">
        <v>43661</v>
      </c>
      <c r="Y641" s="89" t="s">
        <v>1458</v>
      </c>
      <c r="Z641" s="85" t="s">
        <v>1899</v>
      </c>
      <c r="AA641" s="81"/>
      <c r="AB641" s="81"/>
      <c r="AC641" s="89" t="s">
        <v>2365</v>
      </c>
      <c r="AD641" s="81"/>
      <c r="AE641" s="81" t="b">
        <v>0</v>
      </c>
      <c r="AF641" s="81">
        <v>0</v>
      </c>
      <c r="AG641" s="89" t="s">
        <v>2530</v>
      </c>
      <c r="AH641" s="81" t="b">
        <v>0</v>
      </c>
      <c r="AI641" s="81" t="s">
        <v>2546</v>
      </c>
      <c r="AJ641" s="81"/>
      <c r="AK641" s="89" t="s">
        <v>2530</v>
      </c>
      <c r="AL641" s="81" t="b">
        <v>0</v>
      </c>
      <c r="AM641" s="81">
        <v>103</v>
      </c>
      <c r="AN641" s="89" t="s">
        <v>2512</v>
      </c>
      <c r="AO641" s="81" t="s">
        <v>2559</v>
      </c>
      <c r="AP641" s="81" t="b">
        <v>0</v>
      </c>
      <c r="AQ641" s="89" t="s">
        <v>2512</v>
      </c>
      <c r="AR641" s="81" t="s">
        <v>178</v>
      </c>
      <c r="AS641" s="81">
        <v>0</v>
      </c>
      <c r="AT641" s="81">
        <v>0</v>
      </c>
      <c r="AU641" s="81"/>
      <c r="AV641" s="81"/>
      <c r="AW641" s="81"/>
      <c r="AX641" s="81"/>
      <c r="AY641" s="81"/>
      <c r="AZ641" s="81"/>
      <c r="BA641" s="81"/>
      <c r="BB641" s="81"/>
      <c r="BC641" s="80" t="str">
        <f>REPLACE(INDEX(GroupVertices[Group],MATCH(Edges[[#This Row],[Vertex 1]],GroupVertices[Vertex],0)),1,1,"")</f>
        <v>2</v>
      </c>
      <c r="BD641" s="80" t="str">
        <f>REPLACE(INDEX(GroupVertices[Group],MATCH(Edges[[#This Row],[Vertex 2]],GroupVertices[Vertex],0)),1,1,"")</f>
        <v>2</v>
      </c>
    </row>
    <row r="642" spans="1:56" ht="15">
      <c r="A642" s="66" t="s">
        <v>512</v>
      </c>
      <c r="B642" s="66" t="s">
        <v>601</v>
      </c>
      <c r="C642" s="67"/>
      <c r="D642" s="68"/>
      <c r="E642" s="69"/>
      <c r="F642" s="70"/>
      <c r="G642" s="67"/>
      <c r="H642" s="71"/>
      <c r="I642" s="72"/>
      <c r="J642" s="72"/>
      <c r="K642" s="34" t="s">
        <v>65</v>
      </c>
      <c r="L642" s="79">
        <v>642</v>
      </c>
      <c r="M642" s="79"/>
      <c r="N642" s="74"/>
      <c r="O642" s="81" t="s">
        <v>669</v>
      </c>
      <c r="P642" s="83">
        <v>43661.77596064815</v>
      </c>
      <c r="Q642" s="81" t="s">
        <v>672</v>
      </c>
      <c r="R642" s="81"/>
      <c r="S642" s="81"/>
      <c r="T642" s="81" t="s">
        <v>820</v>
      </c>
      <c r="U642" s="81"/>
      <c r="V642" s="85" t="s">
        <v>1108</v>
      </c>
      <c r="W642" s="83">
        <v>43661.77596064815</v>
      </c>
      <c r="X642" s="87">
        <v>43661</v>
      </c>
      <c r="Y642" s="89" t="s">
        <v>1459</v>
      </c>
      <c r="Z642" s="85" t="s">
        <v>1900</v>
      </c>
      <c r="AA642" s="81"/>
      <c r="AB642" s="81"/>
      <c r="AC642" s="89" t="s">
        <v>2366</v>
      </c>
      <c r="AD642" s="81"/>
      <c r="AE642" s="81" t="b">
        <v>0</v>
      </c>
      <c r="AF642" s="81">
        <v>0</v>
      </c>
      <c r="AG642" s="89" t="s">
        <v>2530</v>
      </c>
      <c r="AH642" s="81" t="b">
        <v>0</v>
      </c>
      <c r="AI642" s="81" t="s">
        <v>2546</v>
      </c>
      <c r="AJ642" s="81"/>
      <c r="AK642" s="89" t="s">
        <v>2530</v>
      </c>
      <c r="AL642" s="81" t="b">
        <v>0</v>
      </c>
      <c r="AM642" s="81">
        <v>418</v>
      </c>
      <c r="AN642" s="89" t="s">
        <v>2487</v>
      </c>
      <c r="AO642" s="81" t="s">
        <v>2559</v>
      </c>
      <c r="AP642" s="81" t="b">
        <v>0</v>
      </c>
      <c r="AQ642" s="89" t="s">
        <v>2487</v>
      </c>
      <c r="AR642" s="81" t="s">
        <v>178</v>
      </c>
      <c r="AS642" s="81">
        <v>0</v>
      </c>
      <c r="AT642" s="81">
        <v>0</v>
      </c>
      <c r="AU642" s="81"/>
      <c r="AV642" s="81"/>
      <c r="AW642" s="81"/>
      <c r="AX642" s="81"/>
      <c r="AY642" s="81"/>
      <c r="AZ642" s="81"/>
      <c r="BA642" s="81"/>
      <c r="BB642" s="81"/>
      <c r="BC642" s="80" t="str">
        <f>REPLACE(INDEX(GroupVertices[Group],MATCH(Edges[[#This Row],[Vertex 1]],GroupVertices[Vertex],0)),1,1,"")</f>
        <v>7</v>
      </c>
      <c r="BD642" s="80" t="str">
        <f>REPLACE(INDEX(GroupVertices[Group],MATCH(Edges[[#This Row],[Vertex 2]],GroupVertices[Vertex],0)),1,1,"")</f>
        <v>7</v>
      </c>
    </row>
    <row r="643" spans="1:56" ht="15">
      <c r="A643" s="66" t="s">
        <v>512</v>
      </c>
      <c r="B643" s="66" t="s">
        <v>626</v>
      </c>
      <c r="C643" s="67"/>
      <c r="D643" s="68"/>
      <c r="E643" s="69"/>
      <c r="F643" s="70"/>
      <c r="G643" s="67"/>
      <c r="H643" s="71"/>
      <c r="I643" s="72"/>
      <c r="J643" s="72"/>
      <c r="K643" s="34" t="s">
        <v>65</v>
      </c>
      <c r="L643" s="79">
        <v>643</v>
      </c>
      <c r="M643" s="79"/>
      <c r="N643" s="74"/>
      <c r="O643" s="81" t="s">
        <v>670</v>
      </c>
      <c r="P643" s="83">
        <v>43661.77596064815</v>
      </c>
      <c r="Q643" s="81" t="s">
        <v>672</v>
      </c>
      <c r="R643" s="81"/>
      <c r="S643" s="81"/>
      <c r="T643" s="81" t="s">
        <v>820</v>
      </c>
      <c r="U643" s="81"/>
      <c r="V643" s="85" t="s">
        <v>1108</v>
      </c>
      <c r="W643" s="83">
        <v>43661.77596064815</v>
      </c>
      <c r="X643" s="87">
        <v>43661</v>
      </c>
      <c r="Y643" s="89" t="s">
        <v>1459</v>
      </c>
      <c r="Z643" s="85" t="s">
        <v>1900</v>
      </c>
      <c r="AA643" s="81"/>
      <c r="AB643" s="81"/>
      <c r="AC643" s="89" t="s">
        <v>2366</v>
      </c>
      <c r="AD643" s="81"/>
      <c r="AE643" s="81" t="b">
        <v>0</v>
      </c>
      <c r="AF643" s="81">
        <v>0</v>
      </c>
      <c r="AG643" s="89" t="s">
        <v>2530</v>
      </c>
      <c r="AH643" s="81" t="b">
        <v>0</v>
      </c>
      <c r="AI643" s="81" t="s">
        <v>2546</v>
      </c>
      <c r="AJ643" s="81"/>
      <c r="AK643" s="89" t="s">
        <v>2530</v>
      </c>
      <c r="AL643" s="81" t="b">
        <v>0</v>
      </c>
      <c r="AM643" s="81">
        <v>418</v>
      </c>
      <c r="AN643" s="89" t="s">
        <v>2487</v>
      </c>
      <c r="AO643" s="81" t="s">
        <v>2559</v>
      </c>
      <c r="AP643" s="81" t="b">
        <v>0</v>
      </c>
      <c r="AQ643" s="89" t="s">
        <v>2487</v>
      </c>
      <c r="AR643" s="81" t="s">
        <v>178</v>
      </c>
      <c r="AS643" s="81">
        <v>0</v>
      </c>
      <c r="AT643" s="81">
        <v>0</v>
      </c>
      <c r="AU643" s="81"/>
      <c r="AV643" s="81"/>
      <c r="AW643" s="81"/>
      <c r="AX643" s="81"/>
      <c r="AY643" s="81"/>
      <c r="AZ643" s="81"/>
      <c r="BA643" s="81"/>
      <c r="BB643" s="81"/>
      <c r="BC643" s="80" t="str">
        <f>REPLACE(INDEX(GroupVertices[Group],MATCH(Edges[[#This Row],[Vertex 1]],GroupVertices[Vertex],0)),1,1,"")</f>
        <v>7</v>
      </c>
      <c r="BD643" s="80" t="str">
        <f>REPLACE(INDEX(GroupVertices[Group],MATCH(Edges[[#This Row],[Vertex 2]],GroupVertices[Vertex],0)),1,1,"")</f>
        <v>7</v>
      </c>
    </row>
    <row r="644" spans="1:56" ht="15">
      <c r="A644" s="66" t="s">
        <v>512</v>
      </c>
      <c r="B644" s="66" t="s">
        <v>593</v>
      </c>
      <c r="C644" s="67"/>
      <c r="D644" s="68"/>
      <c r="E644" s="69"/>
      <c r="F644" s="70"/>
      <c r="G644" s="67"/>
      <c r="H644" s="71"/>
      <c r="I644" s="72"/>
      <c r="J644" s="72"/>
      <c r="K644" s="34" t="s">
        <v>65</v>
      </c>
      <c r="L644" s="79">
        <v>644</v>
      </c>
      <c r="M644" s="79"/>
      <c r="N644" s="74"/>
      <c r="O644" s="81" t="s">
        <v>670</v>
      </c>
      <c r="P644" s="83">
        <v>43661.77596064815</v>
      </c>
      <c r="Q644" s="81" t="s">
        <v>672</v>
      </c>
      <c r="R644" s="81"/>
      <c r="S644" s="81"/>
      <c r="T644" s="81" t="s">
        <v>820</v>
      </c>
      <c r="U644" s="81"/>
      <c r="V644" s="85" t="s">
        <v>1108</v>
      </c>
      <c r="W644" s="83">
        <v>43661.77596064815</v>
      </c>
      <c r="X644" s="87">
        <v>43661</v>
      </c>
      <c r="Y644" s="89" t="s">
        <v>1459</v>
      </c>
      <c r="Z644" s="85" t="s">
        <v>1900</v>
      </c>
      <c r="AA644" s="81"/>
      <c r="AB644" s="81"/>
      <c r="AC644" s="89" t="s">
        <v>2366</v>
      </c>
      <c r="AD644" s="81"/>
      <c r="AE644" s="81" t="b">
        <v>0</v>
      </c>
      <c r="AF644" s="81">
        <v>0</v>
      </c>
      <c r="AG644" s="89" t="s">
        <v>2530</v>
      </c>
      <c r="AH644" s="81" t="b">
        <v>0</v>
      </c>
      <c r="AI644" s="81" t="s">
        <v>2546</v>
      </c>
      <c r="AJ644" s="81"/>
      <c r="AK644" s="89" t="s">
        <v>2530</v>
      </c>
      <c r="AL644" s="81" t="b">
        <v>0</v>
      </c>
      <c r="AM644" s="81">
        <v>418</v>
      </c>
      <c r="AN644" s="89" t="s">
        <v>2487</v>
      </c>
      <c r="AO644" s="81" t="s">
        <v>2559</v>
      </c>
      <c r="AP644" s="81" t="b">
        <v>0</v>
      </c>
      <c r="AQ644" s="89" t="s">
        <v>2487</v>
      </c>
      <c r="AR644" s="81" t="s">
        <v>178</v>
      </c>
      <c r="AS644" s="81">
        <v>0</v>
      </c>
      <c r="AT644" s="81">
        <v>0</v>
      </c>
      <c r="AU644" s="81"/>
      <c r="AV644" s="81"/>
      <c r="AW644" s="81"/>
      <c r="AX644" s="81"/>
      <c r="AY644" s="81"/>
      <c r="AZ644" s="81"/>
      <c r="BA644" s="81"/>
      <c r="BB644" s="81"/>
      <c r="BC644" s="80" t="str">
        <f>REPLACE(INDEX(GroupVertices[Group],MATCH(Edges[[#This Row],[Vertex 1]],GroupVertices[Vertex],0)),1,1,"")</f>
        <v>7</v>
      </c>
      <c r="BD644" s="80" t="str">
        <f>REPLACE(INDEX(GroupVertices[Group],MATCH(Edges[[#This Row],[Vertex 2]],GroupVertices[Vertex],0)),1,1,"")</f>
        <v>1</v>
      </c>
    </row>
    <row r="645" spans="1:56" ht="15">
      <c r="A645" s="66" t="s">
        <v>512</v>
      </c>
      <c r="B645" s="66" t="s">
        <v>627</v>
      </c>
      <c r="C645" s="67"/>
      <c r="D645" s="68"/>
      <c r="E645" s="69"/>
      <c r="F645" s="70"/>
      <c r="G645" s="67"/>
      <c r="H645" s="71"/>
      <c r="I645" s="72"/>
      <c r="J645" s="72"/>
      <c r="K645" s="34" t="s">
        <v>65</v>
      </c>
      <c r="L645" s="79">
        <v>645</v>
      </c>
      <c r="M645" s="79"/>
      <c r="N645" s="74"/>
      <c r="O645" s="81" t="s">
        <v>670</v>
      </c>
      <c r="P645" s="83">
        <v>43661.77596064815</v>
      </c>
      <c r="Q645" s="81" t="s">
        <v>672</v>
      </c>
      <c r="R645" s="81"/>
      <c r="S645" s="81"/>
      <c r="T645" s="81" t="s">
        <v>820</v>
      </c>
      <c r="U645" s="81"/>
      <c r="V645" s="85" t="s">
        <v>1108</v>
      </c>
      <c r="W645" s="83">
        <v>43661.77596064815</v>
      </c>
      <c r="X645" s="87">
        <v>43661</v>
      </c>
      <c r="Y645" s="89" t="s">
        <v>1459</v>
      </c>
      <c r="Z645" s="85" t="s">
        <v>1900</v>
      </c>
      <c r="AA645" s="81"/>
      <c r="AB645" s="81"/>
      <c r="AC645" s="89" t="s">
        <v>2366</v>
      </c>
      <c r="AD645" s="81"/>
      <c r="AE645" s="81" t="b">
        <v>0</v>
      </c>
      <c r="AF645" s="81">
        <v>0</v>
      </c>
      <c r="AG645" s="89" t="s">
        <v>2530</v>
      </c>
      <c r="AH645" s="81" t="b">
        <v>0</v>
      </c>
      <c r="AI645" s="81" t="s">
        <v>2546</v>
      </c>
      <c r="AJ645" s="81"/>
      <c r="AK645" s="89" t="s">
        <v>2530</v>
      </c>
      <c r="AL645" s="81" t="b">
        <v>0</v>
      </c>
      <c r="AM645" s="81">
        <v>418</v>
      </c>
      <c r="AN645" s="89" t="s">
        <v>2487</v>
      </c>
      <c r="AO645" s="81" t="s">
        <v>2559</v>
      </c>
      <c r="AP645" s="81" t="b">
        <v>0</v>
      </c>
      <c r="AQ645" s="89" t="s">
        <v>2487</v>
      </c>
      <c r="AR645" s="81" t="s">
        <v>178</v>
      </c>
      <c r="AS645" s="81">
        <v>0</v>
      </c>
      <c r="AT645" s="81">
        <v>0</v>
      </c>
      <c r="AU645" s="81"/>
      <c r="AV645" s="81"/>
      <c r="AW645" s="81"/>
      <c r="AX645" s="81"/>
      <c r="AY645" s="81"/>
      <c r="AZ645" s="81"/>
      <c r="BA645" s="81"/>
      <c r="BB645" s="81"/>
      <c r="BC645" s="80" t="str">
        <f>REPLACE(INDEX(GroupVertices[Group],MATCH(Edges[[#This Row],[Vertex 1]],GroupVertices[Vertex],0)),1,1,"")</f>
        <v>7</v>
      </c>
      <c r="BD645" s="80" t="str">
        <f>REPLACE(INDEX(GroupVertices[Group],MATCH(Edges[[#This Row],[Vertex 2]],GroupVertices[Vertex],0)),1,1,"")</f>
        <v>7</v>
      </c>
    </row>
    <row r="646" spans="1:56" ht="15">
      <c r="A646" s="66" t="s">
        <v>513</v>
      </c>
      <c r="B646" s="66" t="s">
        <v>594</v>
      </c>
      <c r="C646" s="67"/>
      <c r="D646" s="68"/>
      <c r="E646" s="69"/>
      <c r="F646" s="70"/>
      <c r="G646" s="67"/>
      <c r="H646" s="71"/>
      <c r="I646" s="72"/>
      <c r="J646" s="72"/>
      <c r="K646" s="34" t="s">
        <v>65</v>
      </c>
      <c r="L646" s="79">
        <v>646</v>
      </c>
      <c r="M646" s="79"/>
      <c r="N646" s="74"/>
      <c r="O646" s="81" t="s">
        <v>669</v>
      </c>
      <c r="P646" s="83">
        <v>43661.775983796295</v>
      </c>
      <c r="Q646" s="81" t="s">
        <v>724</v>
      </c>
      <c r="R646" s="81"/>
      <c r="S646" s="81"/>
      <c r="T646" s="81" t="s">
        <v>820</v>
      </c>
      <c r="U646" s="85" t="s">
        <v>879</v>
      </c>
      <c r="V646" s="85" t="s">
        <v>879</v>
      </c>
      <c r="W646" s="83">
        <v>43661.775983796295</v>
      </c>
      <c r="X646" s="87">
        <v>43661</v>
      </c>
      <c r="Y646" s="89" t="s">
        <v>1460</v>
      </c>
      <c r="Z646" s="85" t="s">
        <v>1901</v>
      </c>
      <c r="AA646" s="81"/>
      <c r="AB646" s="81"/>
      <c r="AC646" s="89" t="s">
        <v>2367</v>
      </c>
      <c r="AD646" s="81"/>
      <c r="AE646" s="81" t="b">
        <v>0</v>
      </c>
      <c r="AF646" s="81">
        <v>0</v>
      </c>
      <c r="AG646" s="89" t="s">
        <v>2530</v>
      </c>
      <c r="AH646" s="81" t="b">
        <v>0</v>
      </c>
      <c r="AI646" s="81" t="s">
        <v>2546</v>
      </c>
      <c r="AJ646" s="81"/>
      <c r="AK646" s="89" t="s">
        <v>2530</v>
      </c>
      <c r="AL646" s="81" t="b">
        <v>0</v>
      </c>
      <c r="AM646" s="81">
        <v>103</v>
      </c>
      <c r="AN646" s="89" t="s">
        <v>2512</v>
      </c>
      <c r="AO646" s="81" t="s">
        <v>2559</v>
      </c>
      <c r="AP646" s="81" t="b">
        <v>0</v>
      </c>
      <c r="AQ646" s="89" t="s">
        <v>2512</v>
      </c>
      <c r="AR646" s="81" t="s">
        <v>178</v>
      </c>
      <c r="AS646" s="81">
        <v>0</v>
      </c>
      <c r="AT646" s="81">
        <v>0</v>
      </c>
      <c r="AU646" s="81"/>
      <c r="AV646" s="81"/>
      <c r="AW646" s="81"/>
      <c r="AX646" s="81"/>
      <c r="AY646" s="81"/>
      <c r="AZ646" s="81"/>
      <c r="BA646" s="81"/>
      <c r="BB646" s="81"/>
      <c r="BC646" s="80" t="str">
        <f>REPLACE(INDEX(GroupVertices[Group],MATCH(Edges[[#This Row],[Vertex 1]],GroupVertices[Vertex],0)),1,1,"")</f>
        <v>2</v>
      </c>
      <c r="BD646" s="80" t="str">
        <f>REPLACE(INDEX(GroupVertices[Group],MATCH(Edges[[#This Row],[Vertex 2]],GroupVertices[Vertex],0)),1,1,"")</f>
        <v>2</v>
      </c>
    </row>
    <row r="647" spans="1:56" ht="15">
      <c r="A647" s="66" t="s">
        <v>513</v>
      </c>
      <c r="B647" s="66" t="s">
        <v>622</v>
      </c>
      <c r="C647" s="67"/>
      <c r="D647" s="68"/>
      <c r="E647" s="69"/>
      <c r="F647" s="70"/>
      <c r="G647" s="67"/>
      <c r="H647" s="71"/>
      <c r="I647" s="72"/>
      <c r="J647" s="72"/>
      <c r="K647" s="34" t="s">
        <v>65</v>
      </c>
      <c r="L647" s="79">
        <v>647</v>
      </c>
      <c r="M647" s="79"/>
      <c r="N647" s="74"/>
      <c r="O647" s="81" t="s">
        <v>670</v>
      </c>
      <c r="P647" s="83">
        <v>43661.775983796295</v>
      </c>
      <c r="Q647" s="81" t="s">
        <v>724</v>
      </c>
      <c r="R647" s="81"/>
      <c r="S647" s="81"/>
      <c r="T647" s="81" t="s">
        <v>820</v>
      </c>
      <c r="U647" s="85" t="s">
        <v>879</v>
      </c>
      <c r="V647" s="85" t="s">
        <v>879</v>
      </c>
      <c r="W647" s="83">
        <v>43661.775983796295</v>
      </c>
      <c r="X647" s="87">
        <v>43661</v>
      </c>
      <c r="Y647" s="89" t="s">
        <v>1460</v>
      </c>
      <c r="Z647" s="85" t="s">
        <v>1901</v>
      </c>
      <c r="AA647" s="81"/>
      <c r="AB647" s="81"/>
      <c r="AC647" s="89" t="s">
        <v>2367</v>
      </c>
      <c r="AD647" s="81"/>
      <c r="AE647" s="81" t="b">
        <v>0</v>
      </c>
      <c r="AF647" s="81">
        <v>0</v>
      </c>
      <c r="AG647" s="89" t="s">
        <v>2530</v>
      </c>
      <c r="AH647" s="81" t="b">
        <v>0</v>
      </c>
      <c r="AI647" s="81" t="s">
        <v>2546</v>
      </c>
      <c r="AJ647" s="81"/>
      <c r="AK647" s="89" t="s">
        <v>2530</v>
      </c>
      <c r="AL647" s="81" t="b">
        <v>0</v>
      </c>
      <c r="AM647" s="81">
        <v>103</v>
      </c>
      <c r="AN647" s="89" t="s">
        <v>2512</v>
      </c>
      <c r="AO647" s="81" t="s">
        <v>2559</v>
      </c>
      <c r="AP647" s="81" t="b">
        <v>0</v>
      </c>
      <c r="AQ647" s="89" t="s">
        <v>2512</v>
      </c>
      <c r="AR647" s="81" t="s">
        <v>178</v>
      </c>
      <c r="AS647" s="81">
        <v>0</v>
      </c>
      <c r="AT647" s="81">
        <v>0</v>
      </c>
      <c r="AU647" s="81"/>
      <c r="AV647" s="81"/>
      <c r="AW647" s="81"/>
      <c r="AX647" s="81"/>
      <c r="AY647" s="81"/>
      <c r="AZ647" s="81"/>
      <c r="BA647" s="81"/>
      <c r="BB647" s="81"/>
      <c r="BC647" s="80" t="str">
        <f>REPLACE(INDEX(GroupVertices[Group],MATCH(Edges[[#This Row],[Vertex 1]],GroupVertices[Vertex],0)),1,1,"")</f>
        <v>2</v>
      </c>
      <c r="BD647" s="80" t="str">
        <f>REPLACE(INDEX(GroupVertices[Group],MATCH(Edges[[#This Row],[Vertex 2]],GroupVertices[Vertex],0)),1,1,"")</f>
        <v>2</v>
      </c>
    </row>
    <row r="648" spans="1:56" ht="15">
      <c r="A648" s="66" t="s">
        <v>513</v>
      </c>
      <c r="B648" s="66" t="s">
        <v>647</v>
      </c>
      <c r="C648" s="67"/>
      <c r="D648" s="68"/>
      <c r="E648" s="69"/>
      <c r="F648" s="70"/>
      <c r="G648" s="67"/>
      <c r="H648" s="71"/>
      <c r="I648" s="72"/>
      <c r="J648" s="72"/>
      <c r="K648" s="34" t="s">
        <v>65</v>
      </c>
      <c r="L648" s="79">
        <v>648</v>
      </c>
      <c r="M648" s="79"/>
      <c r="N648" s="74"/>
      <c r="O648" s="81" t="s">
        <v>670</v>
      </c>
      <c r="P648" s="83">
        <v>43661.775983796295</v>
      </c>
      <c r="Q648" s="81" t="s">
        <v>724</v>
      </c>
      <c r="R648" s="81"/>
      <c r="S648" s="81"/>
      <c r="T648" s="81" t="s">
        <v>820</v>
      </c>
      <c r="U648" s="85" t="s">
        <v>879</v>
      </c>
      <c r="V648" s="85" t="s">
        <v>879</v>
      </c>
      <c r="W648" s="83">
        <v>43661.775983796295</v>
      </c>
      <c r="X648" s="87">
        <v>43661</v>
      </c>
      <c r="Y648" s="89" t="s">
        <v>1460</v>
      </c>
      <c r="Z648" s="85" t="s">
        <v>1901</v>
      </c>
      <c r="AA648" s="81"/>
      <c r="AB648" s="81"/>
      <c r="AC648" s="89" t="s">
        <v>2367</v>
      </c>
      <c r="AD648" s="81"/>
      <c r="AE648" s="81" t="b">
        <v>0</v>
      </c>
      <c r="AF648" s="81">
        <v>0</v>
      </c>
      <c r="AG648" s="89" t="s">
        <v>2530</v>
      </c>
      <c r="AH648" s="81" t="b">
        <v>0</v>
      </c>
      <c r="AI648" s="81" t="s">
        <v>2546</v>
      </c>
      <c r="AJ648" s="81"/>
      <c r="AK648" s="89" t="s">
        <v>2530</v>
      </c>
      <c r="AL648" s="81" t="b">
        <v>0</v>
      </c>
      <c r="AM648" s="81">
        <v>103</v>
      </c>
      <c r="AN648" s="89" t="s">
        <v>2512</v>
      </c>
      <c r="AO648" s="81" t="s">
        <v>2559</v>
      </c>
      <c r="AP648" s="81" t="b">
        <v>0</v>
      </c>
      <c r="AQ648" s="89" t="s">
        <v>2512</v>
      </c>
      <c r="AR648" s="81" t="s">
        <v>178</v>
      </c>
      <c r="AS648" s="81">
        <v>0</v>
      </c>
      <c r="AT648" s="81">
        <v>0</v>
      </c>
      <c r="AU648" s="81"/>
      <c r="AV648" s="81"/>
      <c r="AW648" s="81"/>
      <c r="AX648" s="81"/>
      <c r="AY648" s="81"/>
      <c r="AZ648" s="81"/>
      <c r="BA648" s="81"/>
      <c r="BB648" s="81"/>
      <c r="BC648" s="80" t="str">
        <f>REPLACE(INDEX(GroupVertices[Group],MATCH(Edges[[#This Row],[Vertex 1]],GroupVertices[Vertex],0)),1,1,"")</f>
        <v>2</v>
      </c>
      <c r="BD648" s="80" t="str">
        <f>REPLACE(INDEX(GroupVertices[Group],MATCH(Edges[[#This Row],[Vertex 2]],GroupVertices[Vertex],0)),1,1,"")</f>
        <v>2</v>
      </c>
    </row>
    <row r="649" spans="1:56" ht="15">
      <c r="A649" s="66" t="s">
        <v>514</v>
      </c>
      <c r="B649" s="66" t="s">
        <v>553</v>
      </c>
      <c r="C649" s="67"/>
      <c r="D649" s="68"/>
      <c r="E649" s="69"/>
      <c r="F649" s="70"/>
      <c r="G649" s="67"/>
      <c r="H649" s="71"/>
      <c r="I649" s="72"/>
      <c r="J649" s="72"/>
      <c r="K649" s="34" t="s">
        <v>65</v>
      </c>
      <c r="L649" s="79">
        <v>649</v>
      </c>
      <c r="M649" s="79"/>
      <c r="N649" s="74"/>
      <c r="O649" s="81" t="s">
        <v>669</v>
      </c>
      <c r="P649" s="83">
        <v>43661.77599537037</v>
      </c>
      <c r="Q649" s="81" t="s">
        <v>758</v>
      </c>
      <c r="R649" s="81"/>
      <c r="S649" s="81"/>
      <c r="T649" s="81" t="s">
        <v>553</v>
      </c>
      <c r="U649" s="81"/>
      <c r="V649" s="85" t="s">
        <v>1109</v>
      </c>
      <c r="W649" s="83">
        <v>43661.77599537037</v>
      </c>
      <c r="X649" s="87">
        <v>43661</v>
      </c>
      <c r="Y649" s="89" t="s">
        <v>1461</v>
      </c>
      <c r="Z649" s="85" t="s">
        <v>1902</v>
      </c>
      <c r="AA649" s="81"/>
      <c r="AB649" s="81"/>
      <c r="AC649" s="89" t="s">
        <v>2368</v>
      </c>
      <c r="AD649" s="81"/>
      <c r="AE649" s="81" t="b">
        <v>0</v>
      </c>
      <c r="AF649" s="81">
        <v>0</v>
      </c>
      <c r="AG649" s="89" t="s">
        <v>2530</v>
      </c>
      <c r="AH649" s="81" t="b">
        <v>0</v>
      </c>
      <c r="AI649" s="81" t="s">
        <v>2546</v>
      </c>
      <c r="AJ649" s="81"/>
      <c r="AK649" s="89" t="s">
        <v>2530</v>
      </c>
      <c r="AL649" s="81" t="b">
        <v>0</v>
      </c>
      <c r="AM649" s="81">
        <v>12</v>
      </c>
      <c r="AN649" s="89" t="s">
        <v>2411</v>
      </c>
      <c r="AO649" s="81" t="s">
        <v>2561</v>
      </c>
      <c r="AP649" s="81" t="b">
        <v>0</v>
      </c>
      <c r="AQ649" s="89" t="s">
        <v>2411</v>
      </c>
      <c r="AR649" s="81" t="s">
        <v>178</v>
      </c>
      <c r="AS649" s="81">
        <v>0</v>
      </c>
      <c r="AT649" s="81">
        <v>0</v>
      </c>
      <c r="AU649" s="81"/>
      <c r="AV649" s="81"/>
      <c r="AW649" s="81"/>
      <c r="AX649" s="81"/>
      <c r="AY649" s="81"/>
      <c r="AZ649" s="81"/>
      <c r="BA649" s="81"/>
      <c r="BB649" s="81"/>
      <c r="BC649" s="80" t="str">
        <f>REPLACE(INDEX(GroupVertices[Group],MATCH(Edges[[#This Row],[Vertex 1]],GroupVertices[Vertex],0)),1,1,"")</f>
        <v>1</v>
      </c>
      <c r="BD649" s="80" t="str">
        <f>REPLACE(INDEX(GroupVertices[Group],MATCH(Edges[[#This Row],[Vertex 2]],GroupVertices[Vertex],0)),1,1,"")</f>
        <v>1</v>
      </c>
    </row>
    <row r="650" spans="1:56" ht="15">
      <c r="A650" s="66" t="s">
        <v>514</v>
      </c>
      <c r="B650" s="66" t="s">
        <v>593</v>
      </c>
      <c r="C650" s="67"/>
      <c r="D650" s="68"/>
      <c r="E650" s="69"/>
      <c r="F650" s="70"/>
      <c r="G650" s="67"/>
      <c r="H650" s="71"/>
      <c r="I650" s="72"/>
      <c r="J650" s="72"/>
      <c r="K650" s="34" t="s">
        <v>65</v>
      </c>
      <c r="L650" s="79">
        <v>650</v>
      </c>
      <c r="M650" s="79"/>
      <c r="N650" s="74"/>
      <c r="O650" s="81" t="s">
        <v>670</v>
      </c>
      <c r="P650" s="83">
        <v>43661.77599537037</v>
      </c>
      <c r="Q650" s="81" t="s">
        <v>758</v>
      </c>
      <c r="R650" s="81"/>
      <c r="S650" s="81"/>
      <c r="T650" s="81" t="s">
        <v>553</v>
      </c>
      <c r="U650" s="81"/>
      <c r="V650" s="85" t="s">
        <v>1109</v>
      </c>
      <c r="W650" s="83">
        <v>43661.77599537037</v>
      </c>
      <c r="X650" s="87">
        <v>43661</v>
      </c>
      <c r="Y650" s="89" t="s">
        <v>1461</v>
      </c>
      <c r="Z650" s="85" t="s">
        <v>1902</v>
      </c>
      <c r="AA650" s="81"/>
      <c r="AB650" s="81"/>
      <c r="AC650" s="89" t="s">
        <v>2368</v>
      </c>
      <c r="AD650" s="81"/>
      <c r="AE650" s="81" t="b">
        <v>0</v>
      </c>
      <c r="AF650" s="81">
        <v>0</v>
      </c>
      <c r="AG650" s="89" t="s">
        <v>2530</v>
      </c>
      <c r="AH650" s="81" t="b">
        <v>0</v>
      </c>
      <c r="AI650" s="81" t="s">
        <v>2546</v>
      </c>
      <c r="AJ650" s="81"/>
      <c r="AK650" s="89" t="s">
        <v>2530</v>
      </c>
      <c r="AL650" s="81" t="b">
        <v>0</v>
      </c>
      <c r="AM650" s="81">
        <v>12</v>
      </c>
      <c r="AN650" s="89" t="s">
        <v>2411</v>
      </c>
      <c r="AO650" s="81" t="s">
        <v>2561</v>
      </c>
      <c r="AP650" s="81" t="b">
        <v>0</v>
      </c>
      <c r="AQ650" s="89" t="s">
        <v>2411</v>
      </c>
      <c r="AR650" s="81" t="s">
        <v>178</v>
      </c>
      <c r="AS650" s="81">
        <v>0</v>
      </c>
      <c r="AT650" s="81">
        <v>0</v>
      </c>
      <c r="AU650" s="81"/>
      <c r="AV650" s="81"/>
      <c r="AW650" s="81"/>
      <c r="AX650" s="81"/>
      <c r="AY650" s="81"/>
      <c r="AZ650" s="81"/>
      <c r="BA650" s="81"/>
      <c r="BB650" s="81"/>
      <c r="BC650" s="80" t="str">
        <f>REPLACE(INDEX(GroupVertices[Group],MATCH(Edges[[#This Row],[Vertex 1]],GroupVertices[Vertex],0)),1,1,"")</f>
        <v>1</v>
      </c>
      <c r="BD650" s="80" t="str">
        <f>REPLACE(INDEX(GroupVertices[Group],MATCH(Edges[[#This Row],[Vertex 2]],GroupVertices[Vertex],0)),1,1,"")</f>
        <v>1</v>
      </c>
    </row>
    <row r="651" spans="1:56" ht="15">
      <c r="A651" s="66" t="s">
        <v>515</v>
      </c>
      <c r="B651" s="66" t="s">
        <v>657</v>
      </c>
      <c r="C651" s="67"/>
      <c r="D651" s="68"/>
      <c r="E651" s="69"/>
      <c r="F651" s="70"/>
      <c r="G651" s="67"/>
      <c r="H651" s="71"/>
      <c r="I651" s="72"/>
      <c r="J651" s="72"/>
      <c r="K651" s="34" t="s">
        <v>65</v>
      </c>
      <c r="L651" s="79">
        <v>651</v>
      </c>
      <c r="M651" s="79"/>
      <c r="N651" s="74"/>
      <c r="O651" s="81" t="s">
        <v>670</v>
      </c>
      <c r="P651" s="83">
        <v>43661.733252314814</v>
      </c>
      <c r="Q651" s="81" t="s">
        <v>759</v>
      </c>
      <c r="R651" s="81"/>
      <c r="S651" s="81"/>
      <c r="T651" s="81" t="s">
        <v>820</v>
      </c>
      <c r="U651" s="85" t="s">
        <v>893</v>
      </c>
      <c r="V651" s="85" t="s">
        <v>893</v>
      </c>
      <c r="W651" s="83">
        <v>43661.733252314814</v>
      </c>
      <c r="X651" s="87">
        <v>43661</v>
      </c>
      <c r="Y651" s="89" t="s">
        <v>1462</v>
      </c>
      <c r="Z651" s="85" t="s">
        <v>1903</v>
      </c>
      <c r="AA651" s="81"/>
      <c r="AB651" s="81"/>
      <c r="AC651" s="89" t="s">
        <v>2369</v>
      </c>
      <c r="AD651" s="81"/>
      <c r="AE651" s="81" t="b">
        <v>0</v>
      </c>
      <c r="AF651" s="81">
        <v>0</v>
      </c>
      <c r="AG651" s="89" t="s">
        <v>2530</v>
      </c>
      <c r="AH651" s="81" t="b">
        <v>0</v>
      </c>
      <c r="AI651" s="81" t="s">
        <v>2546</v>
      </c>
      <c r="AJ651" s="81"/>
      <c r="AK651" s="89" t="s">
        <v>2530</v>
      </c>
      <c r="AL651" s="81" t="b">
        <v>0</v>
      </c>
      <c r="AM651" s="81">
        <v>1</v>
      </c>
      <c r="AN651" s="89" t="s">
        <v>2530</v>
      </c>
      <c r="AO651" s="81" t="s">
        <v>2562</v>
      </c>
      <c r="AP651" s="81" t="b">
        <v>0</v>
      </c>
      <c r="AQ651" s="89" t="s">
        <v>2369</v>
      </c>
      <c r="AR651" s="81" t="s">
        <v>669</v>
      </c>
      <c r="AS651" s="81">
        <v>0</v>
      </c>
      <c r="AT651" s="81">
        <v>0</v>
      </c>
      <c r="AU651" s="81"/>
      <c r="AV651" s="81"/>
      <c r="AW651" s="81"/>
      <c r="AX651" s="81"/>
      <c r="AY651" s="81"/>
      <c r="AZ651" s="81"/>
      <c r="BA651" s="81"/>
      <c r="BB651" s="81"/>
      <c r="BC651" s="80" t="str">
        <f>REPLACE(INDEX(GroupVertices[Group],MATCH(Edges[[#This Row],[Vertex 1]],GroupVertices[Vertex],0)),1,1,"")</f>
        <v>22</v>
      </c>
      <c r="BD651" s="80" t="str">
        <f>REPLACE(INDEX(GroupVertices[Group],MATCH(Edges[[#This Row],[Vertex 2]],GroupVertices[Vertex],0)),1,1,"")</f>
        <v>22</v>
      </c>
    </row>
    <row r="652" spans="1:56" ht="15">
      <c r="A652" s="66" t="s">
        <v>516</v>
      </c>
      <c r="B652" s="66" t="s">
        <v>515</v>
      </c>
      <c r="C652" s="67"/>
      <c r="D652" s="68"/>
      <c r="E652" s="69"/>
      <c r="F652" s="70"/>
      <c r="G652" s="67"/>
      <c r="H652" s="71"/>
      <c r="I652" s="72"/>
      <c r="J652" s="72"/>
      <c r="K652" s="34" t="s">
        <v>65</v>
      </c>
      <c r="L652" s="79">
        <v>652</v>
      </c>
      <c r="M652" s="79"/>
      <c r="N652" s="74"/>
      <c r="O652" s="81" t="s">
        <v>669</v>
      </c>
      <c r="P652" s="83">
        <v>43661.77601851852</v>
      </c>
      <c r="Q652" s="81" t="s">
        <v>759</v>
      </c>
      <c r="R652" s="81"/>
      <c r="S652" s="81"/>
      <c r="T652" s="81" t="s">
        <v>820</v>
      </c>
      <c r="U652" s="81"/>
      <c r="V652" s="85" t="s">
        <v>1110</v>
      </c>
      <c r="W652" s="83">
        <v>43661.77601851852</v>
      </c>
      <c r="X652" s="87">
        <v>43661</v>
      </c>
      <c r="Y652" s="89" t="s">
        <v>1463</v>
      </c>
      <c r="Z652" s="85" t="s">
        <v>1904</v>
      </c>
      <c r="AA652" s="81"/>
      <c r="AB652" s="81"/>
      <c r="AC652" s="89" t="s">
        <v>2370</v>
      </c>
      <c r="AD652" s="81"/>
      <c r="AE652" s="81" t="b">
        <v>0</v>
      </c>
      <c r="AF652" s="81">
        <v>0</v>
      </c>
      <c r="AG652" s="89" t="s">
        <v>2530</v>
      </c>
      <c r="AH652" s="81" t="b">
        <v>0</v>
      </c>
      <c r="AI652" s="81" t="s">
        <v>2546</v>
      </c>
      <c r="AJ652" s="81"/>
      <c r="AK652" s="89" t="s">
        <v>2530</v>
      </c>
      <c r="AL652" s="81" t="b">
        <v>0</v>
      </c>
      <c r="AM652" s="81">
        <v>1</v>
      </c>
      <c r="AN652" s="89" t="s">
        <v>2369</v>
      </c>
      <c r="AO652" s="81" t="s">
        <v>2561</v>
      </c>
      <c r="AP652" s="81" t="b">
        <v>0</v>
      </c>
      <c r="AQ652" s="89" t="s">
        <v>2369</v>
      </c>
      <c r="AR652" s="81" t="s">
        <v>178</v>
      </c>
      <c r="AS652" s="81">
        <v>0</v>
      </c>
      <c r="AT652" s="81">
        <v>0</v>
      </c>
      <c r="AU652" s="81"/>
      <c r="AV652" s="81"/>
      <c r="AW652" s="81"/>
      <c r="AX652" s="81"/>
      <c r="AY652" s="81"/>
      <c r="AZ652" s="81"/>
      <c r="BA652" s="81"/>
      <c r="BB652" s="81"/>
      <c r="BC652" s="80" t="str">
        <f>REPLACE(INDEX(GroupVertices[Group],MATCH(Edges[[#This Row],[Vertex 1]],GroupVertices[Vertex],0)),1,1,"")</f>
        <v>22</v>
      </c>
      <c r="BD652" s="80" t="str">
        <f>REPLACE(INDEX(GroupVertices[Group],MATCH(Edges[[#This Row],[Vertex 2]],GroupVertices[Vertex],0)),1,1,"")</f>
        <v>22</v>
      </c>
    </row>
    <row r="653" spans="1:56" ht="15">
      <c r="A653" s="66" t="s">
        <v>516</v>
      </c>
      <c r="B653" s="66" t="s">
        <v>657</v>
      </c>
      <c r="C653" s="67"/>
      <c r="D653" s="68"/>
      <c r="E653" s="69"/>
      <c r="F653" s="70"/>
      <c r="G653" s="67"/>
      <c r="H653" s="71"/>
      <c r="I653" s="72"/>
      <c r="J653" s="72"/>
      <c r="K653" s="34" t="s">
        <v>65</v>
      </c>
      <c r="L653" s="79">
        <v>653</v>
      </c>
      <c r="M653" s="79"/>
      <c r="N653" s="74"/>
      <c r="O653" s="81" t="s">
        <v>670</v>
      </c>
      <c r="P653" s="83">
        <v>43661.77601851852</v>
      </c>
      <c r="Q653" s="81" t="s">
        <v>759</v>
      </c>
      <c r="R653" s="81"/>
      <c r="S653" s="81"/>
      <c r="T653" s="81" t="s">
        <v>820</v>
      </c>
      <c r="U653" s="81"/>
      <c r="V653" s="85" t="s">
        <v>1110</v>
      </c>
      <c r="W653" s="83">
        <v>43661.77601851852</v>
      </c>
      <c r="X653" s="87">
        <v>43661</v>
      </c>
      <c r="Y653" s="89" t="s">
        <v>1463</v>
      </c>
      <c r="Z653" s="85" t="s">
        <v>1904</v>
      </c>
      <c r="AA653" s="81"/>
      <c r="AB653" s="81"/>
      <c r="AC653" s="89" t="s">
        <v>2370</v>
      </c>
      <c r="AD653" s="81"/>
      <c r="AE653" s="81" t="b">
        <v>0</v>
      </c>
      <c r="AF653" s="81">
        <v>0</v>
      </c>
      <c r="AG653" s="89" t="s">
        <v>2530</v>
      </c>
      <c r="AH653" s="81" t="b">
        <v>0</v>
      </c>
      <c r="AI653" s="81" t="s">
        <v>2546</v>
      </c>
      <c r="AJ653" s="81"/>
      <c r="AK653" s="89" t="s">
        <v>2530</v>
      </c>
      <c r="AL653" s="81" t="b">
        <v>0</v>
      </c>
      <c r="AM653" s="81">
        <v>1</v>
      </c>
      <c r="AN653" s="89" t="s">
        <v>2369</v>
      </c>
      <c r="AO653" s="81" t="s">
        <v>2561</v>
      </c>
      <c r="AP653" s="81" t="b">
        <v>0</v>
      </c>
      <c r="AQ653" s="89" t="s">
        <v>2369</v>
      </c>
      <c r="AR653" s="81" t="s">
        <v>178</v>
      </c>
      <c r="AS653" s="81">
        <v>0</v>
      </c>
      <c r="AT653" s="81">
        <v>0</v>
      </c>
      <c r="AU653" s="81"/>
      <c r="AV653" s="81"/>
      <c r="AW653" s="81"/>
      <c r="AX653" s="81"/>
      <c r="AY653" s="81"/>
      <c r="AZ653" s="81"/>
      <c r="BA653" s="81"/>
      <c r="BB653" s="81"/>
      <c r="BC653" s="80" t="str">
        <f>REPLACE(INDEX(GroupVertices[Group],MATCH(Edges[[#This Row],[Vertex 1]],GroupVertices[Vertex],0)),1,1,"")</f>
        <v>22</v>
      </c>
      <c r="BD653" s="80" t="str">
        <f>REPLACE(INDEX(GroupVertices[Group],MATCH(Edges[[#This Row],[Vertex 2]],GroupVertices[Vertex],0)),1,1,"")</f>
        <v>22</v>
      </c>
    </row>
    <row r="654" spans="1:56" ht="15">
      <c r="A654" s="66" t="s">
        <v>517</v>
      </c>
      <c r="B654" s="66" t="s">
        <v>616</v>
      </c>
      <c r="C654" s="67"/>
      <c r="D654" s="68"/>
      <c r="E654" s="69"/>
      <c r="F654" s="70"/>
      <c r="G654" s="67"/>
      <c r="H654" s="71"/>
      <c r="I654" s="72"/>
      <c r="J654" s="72"/>
      <c r="K654" s="34" t="s">
        <v>65</v>
      </c>
      <c r="L654" s="79">
        <v>654</v>
      </c>
      <c r="M654" s="79"/>
      <c r="N654" s="74"/>
      <c r="O654" s="81" t="s">
        <v>669</v>
      </c>
      <c r="P654" s="83">
        <v>43661.77605324074</v>
      </c>
      <c r="Q654" s="81" t="s">
        <v>697</v>
      </c>
      <c r="R654" s="85" t="s">
        <v>5497</v>
      </c>
      <c r="S654" s="81" t="s">
        <v>5518</v>
      </c>
      <c r="T654" s="81" t="s">
        <v>820</v>
      </c>
      <c r="U654" s="81"/>
      <c r="V654" s="85" t="s">
        <v>1111</v>
      </c>
      <c r="W654" s="83">
        <v>43661.77605324074</v>
      </c>
      <c r="X654" s="87">
        <v>43661</v>
      </c>
      <c r="Y654" s="89" t="s">
        <v>1464</v>
      </c>
      <c r="Z654" s="85" t="s">
        <v>1905</v>
      </c>
      <c r="AA654" s="81"/>
      <c r="AB654" s="81"/>
      <c r="AC654" s="89" t="s">
        <v>2371</v>
      </c>
      <c r="AD654" s="81"/>
      <c r="AE654" s="81" t="b">
        <v>0</v>
      </c>
      <c r="AF654" s="81">
        <v>0</v>
      </c>
      <c r="AG654" s="89" t="s">
        <v>2530</v>
      </c>
      <c r="AH654" s="81" t="b">
        <v>0</v>
      </c>
      <c r="AI654" s="81" t="s">
        <v>2546</v>
      </c>
      <c r="AJ654" s="81"/>
      <c r="AK654" s="89" t="s">
        <v>2530</v>
      </c>
      <c r="AL654" s="81" t="b">
        <v>0</v>
      </c>
      <c r="AM654" s="81">
        <v>93</v>
      </c>
      <c r="AN654" s="89" t="s">
        <v>2504</v>
      </c>
      <c r="AO654" s="81" t="s">
        <v>2559</v>
      </c>
      <c r="AP654" s="81" t="b">
        <v>0</v>
      </c>
      <c r="AQ654" s="89" t="s">
        <v>2504</v>
      </c>
      <c r="AR654" s="81" t="s">
        <v>178</v>
      </c>
      <c r="AS654" s="81">
        <v>0</v>
      </c>
      <c r="AT654" s="81">
        <v>0</v>
      </c>
      <c r="AU654" s="81"/>
      <c r="AV654" s="81"/>
      <c r="AW654" s="81"/>
      <c r="AX654" s="81"/>
      <c r="AY654" s="81"/>
      <c r="AZ654" s="81"/>
      <c r="BA654" s="81"/>
      <c r="BB654" s="81"/>
      <c r="BC654" s="80" t="str">
        <f>REPLACE(INDEX(GroupVertices[Group],MATCH(Edges[[#This Row],[Vertex 1]],GroupVertices[Vertex],0)),1,1,"")</f>
        <v>3</v>
      </c>
      <c r="BD654" s="80" t="str">
        <f>REPLACE(INDEX(GroupVertices[Group],MATCH(Edges[[#This Row],[Vertex 2]],GroupVertices[Vertex],0)),1,1,"")</f>
        <v>3</v>
      </c>
    </row>
    <row r="655" spans="1:56" ht="15">
      <c r="A655" s="66" t="s">
        <v>518</v>
      </c>
      <c r="B655" s="66" t="s">
        <v>658</v>
      </c>
      <c r="C655" s="67"/>
      <c r="D655" s="68"/>
      <c r="E655" s="69"/>
      <c r="F655" s="70"/>
      <c r="G655" s="67"/>
      <c r="H655" s="71"/>
      <c r="I655" s="72"/>
      <c r="J655" s="72"/>
      <c r="K655" s="34" t="s">
        <v>65</v>
      </c>
      <c r="L655" s="79">
        <v>655</v>
      </c>
      <c r="M655" s="79"/>
      <c r="N655" s="74"/>
      <c r="O655" s="81" t="s">
        <v>670</v>
      </c>
      <c r="P655" s="83">
        <v>43661.77611111111</v>
      </c>
      <c r="Q655" s="81" t="s">
        <v>760</v>
      </c>
      <c r="R655" s="81"/>
      <c r="S655" s="81"/>
      <c r="T655" s="81" t="s">
        <v>820</v>
      </c>
      <c r="U655" s="81"/>
      <c r="V655" s="85" t="s">
        <v>1112</v>
      </c>
      <c r="W655" s="83">
        <v>43661.77611111111</v>
      </c>
      <c r="X655" s="87">
        <v>43661</v>
      </c>
      <c r="Y655" s="89" t="s">
        <v>1465</v>
      </c>
      <c r="Z655" s="85" t="s">
        <v>1906</v>
      </c>
      <c r="AA655" s="81"/>
      <c r="AB655" s="81"/>
      <c r="AC655" s="89" t="s">
        <v>2372</v>
      </c>
      <c r="AD655" s="81"/>
      <c r="AE655" s="81" t="b">
        <v>0</v>
      </c>
      <c r="AF655" s="81">
        <v>1</v>
      </c>
      <c r="AG655" s="89" t="s">
        <v>2530</v>
      </c>
      <c r="AH655" s="81" t="b">
        <v>0</v>
      </c>
      <c r="AI655" s="81" t="s">
        <v>2546</v>
      </c>
      <c r="AJ655" s="81"/>
      <c r="AK655" s="89" t="s">
        <v>2530</v>
      </c>
      <c r="AL655" s="81" t="b">
        <v>0</v>
      </c>
      <c r="AM655" s="81">
        <v>0</v>
      </c>
      <c r="AN655" s="89" t="s">
        <v>2530</v>
      </c>
      <c r="AO655" s="81" t="s">
        <v>2559</v>
      </c>
      <c r="AP655" s="81" t="b">
        <v>0</v>
      </c>
      <c r="AQ655" s="89" t="s">
        <v>2372</v>
      </c>
      <c r="AR655" s="81" t="s">
        <v>178</v>
      </c>
      <c r="AS655" s="81">
        <v>0</v>
      </c>
      <c r="AT655" s="81">
        <v>0</v>
      </c>
      <c r="AU655" s="81"/>
      <c r="AV655" s="81"/>
      <c r="AW655" s="81"/>
      <c r="AX655" s="81"/>
      <c r="AY655" s="81"/>
      <c r="AZ655" s="81"/>
      <c r="BA655" s="81"/>
      <c r="BB655" s="81"/>
      <c r="BC655" s="80" t="str">
        <f>REPLACE(INDEX(GroupVertices[Group],MATCH(Edges[[#This Row],[Vertex 1]],GroupVertices[Vertex],0)),1,1,"")</f>
        <v>17</v>
      </c>
      <c r="BD655" s="80" t="str">
        <f>REPLACE(INDEX(GroupVertices[Group],MATCH(Edges[[#This Row],[Vertex 2]],GroupVertices[Vertex],0)),1,1,"")</f>
        <v>17</v>
      </c>
    </row>
    <row r="656" spans="1:56" ht="15">
      <c r="A656" s="66" t="s">
        <v>518</v>
      </c>
      <c r="B656" s="66" t="s">
        <v>659</v>
      </c>
      <c r="C656" s="67"/>
      <c r="D656" s="68"/>
      <c r="E656" s="69"/>
      <c r="F656" s="70"/>
      <c r="G656" s="67"/>
      <c r="H656" s="71"/>
      <c r="I656" s="72"/>
      <c r="J656" s="72"/>
      <c r="K656" s="34" t="s">
        <v>65</v>
      </c>
      <c r="L656" s="79">
        <v>656</v>
      </c>
      <c r="M656" s="79"/>
      <c r="N656" s="74"/>
      <c r="O656" s="81" t="s">
        <v>670</v>
      </c>
      <c r="P656" s="83">
        <v>43661.77611111111</v>
      </c>
      <c r="Q656" s="81" t="s">
        <v>760</v>
      </c>
      <c r="R656" s="81"/>
      <c r="S656" s="81"/>
      <c r="T656" s="81" t="s">
        <v>820</v>
      </c>
      <c r="U656" s="81"/>
      <c r="V656" s="85" t="s">
        <v>1112</v>
      </c>
      <c r="W656" s="83">
        <v>43661.77611111111</v>
      </c>
      <c r="X656" s="87">
        <v>43661</v>
      </c>
      <c r="Y656" s="89" t="s">
        <v>1465</v>
      </c>
      <c r="Z656" s="85" t="s">
        <v>1906</v>
      </c>
      <c r="AA656" s="81"/>
      <c r="AB656" s="81"/>
      <c r="AC656" s="89" t="s">
        <v>2372</v>
      </c>
      <c r="AD656" s="81"/>
      <c r="AE656" s="81" t="b">
        <v>0</v>
      </c>
      <c r="AF656" s="81">
        <v>1</v>
      </c>
      <c r="AG656" s="89" t="s">
        <v>2530</v>
      </c>
      <c r="AH656" s="81" t="b">
        <v>0</v>
      </c>
      <c r="AI656" s="81" t="s">
        <v>2546</v>
      </c>
      <c r="AJ656" s="81"/>
      <c r="AK656" s="89" t="s">
        <v>2530</v>
      </c>
      <c r="AL656" s="81" t="b">
        <v>0</v>
      </c>
      <c r="AM656" s="81">
        <v>0</v>
      </c>
      <c r="AN656" s="89" t="s">
        <v>2530</v>
      </c>
      <c r="AO656" s="81" t="s">
        <v>2559</v>
      </c>
      <c r="AP656" s="81" t="b">
        <v>0</v>
      </c>
      <c r="AQ656" s="89" t="s">
        <v>2372</v>
      </c>
      <c r="AR656" s="81" t="s">
        <v>178</v>
      </c>
      <c r="AS656" s="81">
        <v>0</v>
      </c>
      <c r="AT656" s="81">
        <v>0</v>
      </c>
      <c r="AU656" s="81"/>
      <c r="AV656" s="81"/>
      <c r="AW656" s="81"/>
      <c r="AX656" s="81"/>
      <c r="AY656" s="81"/>
      <c r="AZ656" s="81"/>
      <c r="BA656" s="81"/>
      <c r="BB656" s="81"/>
      <c r="BC656" s="80" t="str">
        <f>REPLACE(INDEX(GroupVertices[Group],MATCH(Edges[[#This Row],[Vertex 1]],GroupVertices[Vertex],0)),1,1,"")</f>
        <v>17</v>
      </c>
      <c r="BD656" s="80" t="str">
        <f>REPLACE(INDEX(GroupVertices[Group],MATCH(Edges[[#This Row],[Vertex 2]],GroupVertices[Vertex],0)),1,1,"")</f>
        <v>17</v>
      </c>
    </row>
    <row r="657" spans="1:56" ht="15">
      <c r="A657" s="66" t="s">
        <v>518</v>
      </c>
      <c r="B657" s="66" t="s">
        <v>660</v>
      </c>
      <c r="C657" s="67"/>
      <c r="D657" s="68"/>
      <c r="E657" s="69"/>
      <c r="F657" s="70"/>
      <c r="G657" s="67"/>
      <c r="H657" s="71"/>
      <c r="I657" s="72"/>
      <c r="J657" s="72"/>
      <c r="K657" s="34" t="s">
        <v>65</v>
      </c>
      <c r="L657" s="79">
        <v>657</v>
      </c>
      <c r="M657" s="79"/>
      <c r="N657" s="74"/>
      <c r="O657" s="81" t="s">
        <v>670</v>
      </c>
      <c r="P657" s="83">
        <v>43661.77611111111</v>
      </c>
      <c r="Q657" s="81" t="s">
        <v>760</v>
      </c>
      <c r="R657" s="81"/>
      <c r="S657" s="81"/>
      <c r="T657" s="81" t="s">
        <v>820</v>
      </c>
      <c r="U657" s="81"/>
      <c r="V657" s="85" t="s">
        <v>1112</v>
      </c>
      <c r="W657" s="83">
        <v>43661.77611111111</v>
      </c>
      <c r="X657" s="87">
        <v>43661</v>
      </c>
      <c r="Y657" s="89" t="s">
        <v>1465</v>
      </c>
      <c r="Z657" s="85" t="s">
        <v>1906</v>
      </c>
      <c r="AA657" s="81"/>
      <c r="AB657" s="81"/>
      <c r="AC657" s="89" t="s">
        <v>2372</v>
      </c>
      <c r="AD657" s="81"/>
      <c r="AE657" s="81" t="b">
        <v>0</v>
      </c>
      <c r="AF657" s="81">
        <v>1</v>
      </c>
      <c r="AG657" s="89" t="s">
        <v>2530</v>
      </c>
      <c r="AH657" s="81" t="b">
        <v>0</v>
      </c>
      <c r="AI657" s="81" t="s">
        <v>2546</v>
      </c>
      <c r="AJ657" s="81"/>
      <c r="AK657" s="89" t="s">
        <v>2530</v>
      </c>
      <c r="AL657" s="81" t="b">
        <v>0</v>
      </c>
      <c r="AM657" s="81">
        <v>0</v>
      </c>
      <c r="AN657" s="89" t="s">
        <v>2530</v>
      </c>
      <c r="AO657" s="81" t="s">
        <v>2559</v>
      </c>
      <c r="AP657" s="81" t="b">
        <v>0</v>
      </c>
      <c r="AQ657" s="89" t="s">
        <v>2372</v>
      </c>
      <c r="AR657" s="81" t="s">
        <v>178</v>
      </c>
      <c r="AS657" s="81">
        <v>0</v>
      </c>
      <c r="AT657" s="81">
        <v>0</v>
      </c>
      <c r="AU657" s="81"/>
      <c r="AV657" s="81"/>
      <c r="AW657" s="81"/>
      <c r="AX657" s="81"/>
      <c r="AY657" s="81"/>
      <c r="AZ657" s="81"/>
      <c r="BA657" s="81"/>
      <c r="BB657" s="81"/>
      <c r="BC657" s="80" t="str">
        <f>REPLACE(INDEX(GroupVertices[Group],MATCH(Edges[[#This Row],[Vertex 1]],GroupVertices[Vertex],0)),1,1,"")</f>
        <v>17</v>
      </c>
      <c r="BD657" s="80" t="str">
        <f>REPLACE(INDEX(GroupVertices[Group],MATCH(Edges[[#This Row],[Vertex 2]],GroupVertices[Vertex],0)),1,1,"")</f>
        <v>17</v>
      </c>
    </row>
    <row r="658" spans="1:56" ht="15">
      <c r="A658" s="66" t="s">
        <v>519</v>
      </c>
      <c r="B658" s="66" t="s">
        <v>594</v>
      </c>
      <c r="C658" s="67"/>
      <c r="D658" s="68"/>
      <c r="E658" s="69"/>
      <c r="F658" s="70"/>
      <c r="G658" s="67"/>
      <c r="H658" s="71"/>
      <c r="I658" s="72"/>
      <c r="J658" s="72"/>
      <c r="K658" s="34" t="s">
        <v>65</v>
      </c>
      <c r="L658" s="79">
        <v>658</v>
      </c>
      <c r="M658" s="79"/>
      <c r="N658" s="74"/>
      <c r="O658" s="81" t="s">
        <v>669</v>
      </c>
      <c r="P658" s="83">
        <v>43661.77611111111</v>
      </c>
      <c r="Q658" s="81" t="s">
        <v>724</v>
      </c>
      <c r="R658" s="81"/>
      <c r="S658" s="81"/>
      <c r="T658" s="81" t="s">
        <v>820</v>
      </c>
      <c r="U658" s="85" t="s">
        <v>879</v>
      </c>
      <c r="V658" s="85" t="s">
        <v>879</v>
      </c>
      <c r="W658" s="83">
        <v>43661.77611111111</v>
      </c>
      <c r="X658" s="87">
        <v>43661</v>
      </c>
      <c r="Y658" s="89" t="s">
        <v>1465</v>
      </c>
      <c r="Z658" s="85" t="s">
        <v>1907</v>
      </c>
      <c r="AA658" s="81"/>
      <c r="AB658" s="81"/>
      <c r="AC658" s="89" t="s">
        <v>2373</v>
      </c>
      <c r="AD658" s="81"/>
      <c r="AE658" s="81" t="b">
        <v>0</v>
      </c>
      <c r="AF658" s="81">
        <v>0</v>
      </c>
      <c r="AG658" s="89" t="s">
        <v>2530</v>
      </c>
      <c r="AH658" s="81" t="b">
        <v>0</v>
      </c>
      <c r="AI658" s="81" t="s">
        <v>2546</v>
      </c>
      <c r="AJ658" s="81"/>
      <c r="AK658" s="89" t="s">
        <v>2530</v>
      </c>
      <c r="AL658" s="81" t="b">
        <v>0</v>
      </c>
      <c r="AM658" s="81">
        <v>103</v>
      </c>
      <c r="AN658" s="89" t="s">
        <v>2512</v>
      </c>
      <c r="AO658" s="81" t="s">
        <v>2560</v>
      </c>
      <c r="AP658" s="81" t="b">
        <v>0</v>
      </c>
      <c r="AQ658" s="89" t="s">
        <v>2512</v>
      </c>
      <c r="AR658" s="81" t="s">
        <v>178</v>
      </c>
      <c r="AS658" s="81">
        <v>0</v>
      </c>
      <c r="AT658" s="81">
        <v>0</v>
      </c>
      <c r="AU658" s="81"/>
      <c r="AV658" s="81"/>
      <c r="AW658" s="81"/>
      <c r="AX658" s="81"/>
      <c r="AY658" s="81"/>
      <c r="AZ658" s="81"/>
      <c r="BA658" s="81"/>
      <c r="BB658" s="81"/>
      <c r="BC658" s="80" t="str">
        <f>REPLACE(INDEX(GroupVertices[Group],MATCH(Edges[[#This Row],[Vertex 1]],GroupVertices[Vertex],0)),1,1,"")</f>
        <v>2</v>
      </c>
      <c r="BD658" s="80" t="str">
        <f>REPLACE(INDEX(GroupVertices[Group],MATCH(Edges[[#This Row],[Vertex 2]],GroupVertices[Vertex],0)),1,1,"")</f>
        <v>2</v>
      </c>
    </row>
    <row r="659" spans="1:56" ht="15">
      <c r="A659" s="66" t="s">
        <v>519</v>
      </c>
      <c r="B659" s="66" t="s">
        <v>622</v>
      </c>
      <c r="C659" s="67"/>
      <c r="D659" s="68"/>
      <c r="E659" s="69"/>
      <c r="F659" s="70"/>
      <c r="G659" s="67"/>
      <c r="H659" s="71"/>
      <c r="I659" s="72"/>
      <c r="J659" s="72"/>
      <c r="K659" s="34" t="s">
        <v>65</v>
      </c>
      <c r="L659" s="79">
        <v>659</v>
      </c>
      <c r="M659" s="79"/>
      <c r="N659" s="74"/>
      <c r="O659" s="81" t="s">
        <v>670</v>
      </c>
      <c r="P659" s="83">
        <v>43661.77611111111</v>
      </c>
      <c r="Q659" s="81" t="s">
        <v>724</v>
      </c>
      <c r="R659" s="81"/>
      <c r="S659" s="81"/>
      <c r="T659" s="81" t="s">
        <v>820</v>
      </c>
      <c r="U659" s="85" t="s">
        <v>879</v>
      </c>
      <c r="V659" s="85" t="s">
        <v>879</v>
      </c>
      <c r="W659" s="83">
        <v>43661.77611111111</v>
      </c>
      <c r="X659" s="87">
        <v>43661</v>
      </c>
      <c r="Y659" s="89" t="s">
        <v>1465</v>
      </c>
      <c r="Z659" s="85" t="s">
        <v>1907</v>
      </c>
      <c r="AA659" s="81"/>
      <c r="AB659" s="81"/>
      <c r="AC659" s="89" t="s">
        <v>2373</v>
      </c>
      <c r="AD659" s="81"/>
      <c r="AE659" s="81" t="b">
        <v>0</v>
      </c>
      <c r="AF659" s="81">
        <v>0</v>
      </c>
      <c r="AG659" s="89" t="s">
        <v>2530</v>
      </c>
      <c r="AH659" s="81" t="b">
        <v>0</v>
      </c>
      <c r="AI659" s="81" t="s">
        <v>2546</v>
      </c>
      <c r="AJ659" s="81"/>
      <c r="AK659" s="89" t="s">
        <v>2530</v>
      </c>
      <c r="AL659" s="81" t="b">
        <v>0</v>
      </c>
      <c r="AM659" s="81">
        <v>103</v>
      </c>
      <c r="AN659" s="89" t="s">
        <v>2512</v>
      </c>
      <c r="AO659" s="81" t="s">
        <v>2560</v>
      </c>
      <c r="AP659" s="81" t="b">
        <v>0</v>
      </c>
      <c r="AQ659" s="89" t="s">
        <v>2512</v>
      </c>
      <c r="AR659" s="81" t="s">
        <v>178</v>
      </c>
      <c r="AS659" s="81">
        <v>0</v>
      </c>
      <c r="AT659" s="81">
        <v>0</v>
      </c>
      <c r="AU659" s="81"/>
      <c r="AV659" s="81"/>
      <c r="AW659" s="81"/>
      <c r="AX659" s="81"/>
      <c r="AY659" s="81"/>
      <c r="AZ659" s="81"/>
      <c r="BA659" s="81"/>
      <c r="BB659" s="81"/>
      <c r="BC659" s="80" t="str">
        <f>REPLACE(INDEX(GroupVertices[Group],MATCH(Edges[[#This Row],[Vertex 1]],GroupVertices[Vertex],0)),1,1,"")</f>
        <v>2</v>
      </c>
      <c r="BD659" s="80" t="str">
        <f>REPLACE(INDEX(GroupVertices[Group],MATCH(Edges[[#This Row],[Vertex 2]],GroupVertices[Vertex],0)),1,1,"")</f>
        <v>2</v>
      </c>
    </row>
    <row r="660" spans="1:56" ht="15">
      <c r="A660" s="66" t="s">
        <v>519</v>
      </c>
      <c r="B660" s="66" t="s">
        <v>647</v>
      </c>
      <c r="C660" s="67"/>
      <c r="D660" s="68"/>
      <c r="E660" s="69"/>
      <c r="F660" s="70"/>
      <c r="G660" s="67"/>
      <c r="H660" s="71"/>
      <c r="I660" s="72"/>
      <c r="J660" s="72"/>
      <c r="K660" s="34" t="s">
        <v>65</v>
      </c>
      <c r="L660" s="79">
        <v>660</v>
      </c>
      <c r="M660" s="79"/>
      <c r="N660" s="74"/>
      <c r="O660" s="81" t="s">
        <v>670</v>
      </c>
      <c r="P660" s="83">
        <v>43661.77611111111</v>
      </c>
      <c r="Q660" s="81" t="s">
        <v>724</v>
      </c>
      <c r="R660" s="81"/>
      <c r="S660" s="81"/>
      <c r="T660" s="81" t="s">
        <v>820</v>
      </c>
      <c r="U660" s="85" t="s">
        <v>879</v>
      </c>
      <c r="V660" s="85" t="s">
        <v>879</v>
      </c>
      <c r="W660" s="83">
        <v>43661.77611111111</v>
      </c>
      <c r="X660" s="87">
        <v>43661</v>
      </c>
      <c r="Y660" s="89" t="s">
        <v>1465</v>
      </c>
      <c r="Z660" s="85" t="s">
        <v>1907</v>
      </c>
      <c r="AA660" s="81"/>
      <c r="AB660" s="81"/>
      <c r="AC660" s="89" t="s">
        <v>2373</v>
      </c>
      <c r="AD660" s="81"/>
      <c r="AE660" s="81" t="b">
        <v>0</v>
      </c>
      <c r="AF660" s="81">
        <v>0</v>
      </c>
      <c r="AG660" s="89" t="s">
        <v>2530</v>
      </c>
      <c r="AH660" s="81" t="b">
        <v>0</v>
      </c>
      <c r="AI660" s="81" t="s">
        <v>2546</v>
      </c>
      <c r="AJ660" s="81"/>
      <c r="AK660" s="89" t="s">
        <v>2530</v>
      </c>
      <c r="AL660" s="81" t="b">
        <v>0</v>
      </c>
      <c r="AM660" s="81">
        <v>103</v>
      </c>
      <c r="AN660" s="89" t="s">
        <v>2512</v>
      </c>
      <c r="AO660" s="81" t="s">
        <v>2560</v>
      </c>
      <c r="AP660" s="81" t="b">
        <v>0</v>
      </c>
      <c r="AQ660" s="89" t="s">
        <v>2512</v>
      </c>
      <c r="AR660" s="81" t="s">
        <v>178</v>
      </c>
      <c r="AS660" s="81">
        <v>0</v>
      </c>
      <c r="AT660" s="81">
        <v>0</v>
      </c>
      <c r="AU660" s="81"/>
      <c r="AV660" s="81"/>
      <c r="AW660" s="81"/>
      <c r="AX660" s="81"/>
      <c r="AY660" s="81"/>
      <c r="AZ660" s="81"/>
      <c r="BA660" s="81"/>
      <c r="BB660" s="81"/>
      <c r="BC660" s="80" t="str">
        <f>REPLACE(INDEX(GroupVertices[Group],MATCH(Edges[[#This Row],[Vertex 1]],GroupVertices[Vertex],0)),1,1,"")</f>
        <v>2</v>
      </c>
      <c r="BD660" s="80" t="str">
        <f>REPLACE(INDEX(GroupVertices[Group],MATCH(Edges[[#This Row],[Vertex 2]],GroupVertices[Vertex],0)),1,1,"")</f>
        <v>2</v>
      </c>
    </row>
    <row r="661" spans="1:56" ht="15">
      <c r="A661" s="66" t="s">
        <v>520</v>
      </c>
      <c r="B661" s="66" t="s">
        <v>616</v>
      </c>
      <c r="C661" s="67"/>
      <c r="D661" s="68"/>
      <c r="E661" s="69"/>
      <c r="F661" s="70"/>
      <c r="G661" s="67"/>
      <c r="H661" s="71"/>
      <c r="I661" s="72"/>
      <c r="J661" s="72"/>
      <c r="K661" s="34" t="s">
        <v>65</v>
      </c>
      <c r="L661" s="79">
        <v>661</v>
      </c>
      <c r="M661" s="79"/>
      <c r="N661" s="74"/>
      <c r="O661" s="81" t="s">
        <v>669</v>
      </c>
      <c r="P661" s="83">
        <v>43661.77618055556</v>
      </c>
      <c r="Q661" s="81" t="s">
        <v>697</v>
      </c>
      <c r="R661" s="85" t="s">
        <v>5497</v>
      </c>
      <c r="S661" s="81" t="s">
        <v>5518</v>
      </c>
      <c r="T661" s="81" t="s">
        <v>820</v>
      </c>
      <c r="U661" s="81"/>
      <c r="V661" s="85" t="s">
        <v>1113</v>
      </c>
      <c r="W661" s="83">
        <v>43661.77618055556</v>
      </c>
      <c r="X661" s="87">
        <v>43661</v>
      </c>
      <c r="Y661" s="89" t="s">
        <v>1466</v>
      </c>
      <c r="Z661" s="85" t="s">
        <v>1908</v>
      </c>
      <c r="AA661" s="81"/>
      <c r="AB661" s="81"/>
      <c r="AC661" s="89" t="s">
        <v>2374</v>
      </c>
      <c r="AD661" s="81"/>
      <c r="AE661" s="81" t="b">
        <v>0</v>
      </c>
      <c r="AF661" s="81">
        <v>0</v>
      </c>
      <c r="AG661" s="89" t="s">
        <v>2530</v>
      </c>
      <c r="AH661" s="81" t="b">
        <v>0</v>
      </c>
      <c r="AI661" s="81" t="s">
        <v>2546</v>
      </c>
      <c r="AJ661" s="81"/>
      <c r="AK661" s="89" t="s">
        <v>2530</v>
      </c>
      <c r="AL661" s="81" t="b">
        <v>0</v>
      </c>
      <c r="AM661" s="81">
        <v>93</v>
      </c>
      <c r="AN661" s="89" t="s">
        <v>2504</v>
      </c>
      <c r="AO661" s="81" t="s">
        <v>2559</v>
      </c>
      <c r="AP661" s="81" t="b">
        <v>0</v>
      </c>
      <c r="AQ661" s="89" t="s">
        <v>2504</v>
      </c>
      <c r="AR661" s="81" t="s">
        <v>178</v>
      </c>
      <c r="AS661" s="81">
        <v>0</v>
      </c>
      <c r="AT661" s="81">
        <v>0</v>
      </c>
      <c r="AU661" s="81"/>
      <c r="AV661" s="81"/>
      <c r="AW661" s="81"/>
      <c r="AX661" s="81"/>
      <c r="AY661" s="81"/>
      <c r="AZ661" s="81"/>
      <c r="BA661" s="81"/>
      <c r="BB661" s="81"/>
      <c r="BC661" s="80" t="str">
        <f>REPLACE(INDEX(GroupVertices[Group],MATCH(Edges[[#This Row],[Vertex 1]],GroupVertices[Vertex],0)),1,1,"")</f>
        <v>3</v>
      </c>
      <c r="BD661" s="80" t="str">
        <f>REPLACE(INDEX(GroupVertices[Group],MATCH(Edges[[#This Row],[Vertex 2]],GroupVertices[Vertex],0)),1,1,"")</f>
        <v>3</v>
      </c>
    </row>
    <row r="662" spans="1:56" ht="15">
      <c r="A662" s="66" t="s">
        <v>521</v>
      </c>
      <c r="B662" s="66" t="s">
        <v>661</v>
      </c>
      <c r="C662" s="67"/>
      <c r="D662" s="68"/>
      <c r="E662" s="69"/>
      <c r="F662" s="70"/>
      <c r="G662" s="67"/>
      <c r="H662" s="71"/>
      <c r="I662" s="72"/>
      <c r="J662" s="72"/>
      <c r="K662" s="34" t="s">
        <v>65</v>
      </c>
      <c r="L662" s="79">
        <v>662</v>
      </c>
      <c r="M662" s="79"/>
      <c r="N662" s="74"/>
      <c r="O662" s="81" t="s">
        <v>671</v>
      </c>
      <c r="P662" s="83">
        <v>43661.77618055556</v>
      </c>
      <c r="Q662" s="81" t="s">
        <v>761</v>
      </c>
      <c r="R662" s="81"/>
      <c r="S662" s="81"/>
      <c r="T662" s="81"/>
      <c r="U662" s="81"/>
      <c r="V662" s="85" t="s">
        <v>1114</v>
      </c>
      <c r="W662" s="83">
        <v>43661.77618055556</v>
      </c>
      <c r="X662" s="87">
        <v>43661</v>
      </c>
      <c r="Y662" s="89" t="s">
        <v>1466</v>
      </c>
      <c r="Z662" s="85" t="s">
        <v>1909</v>
      </c>
      <c r="AA662" s="81"/>
      <c r="AB662" s="81"/>
      <c r="AC662" s="89" t="s">
        <v>2375</v>
      </c>
      <c r="AD662" s="89" t="s">
        <v>2526</v>
      </c>
      <c r="AE662" s="81" t="b">
        <v>0</v>
      </c>
      <c r="AF662" s="81">
        <v>0</v>
      </c>
      <c r="AG662" s="89" t="s">
        <v>2541</v>
      </c>
      <c r="AH662" s="81" t="b">
        <v>0</v>
      </c>
      <c r="AI662" s="81" t="s">
        <v>2546</v>
      </c>
      <c r="AJ662" s="81"/>
      <c r="AK662" s="89" t="s">
        <v>2530</v>
      </c>
      <c r="AL662" s="81" t="b">
        <v>0</v>
      </c>
      <c r="AM662" s="81">
        <v>0</v>
      </c>
      <c r="AN662" s="89" t="s">
        <v>2530</v>
      </c>
      <c r="AO662" s="81" t="s">
        <v>2559</v>
      </c>
      <c r="AP662" s="81" t="b">
        <v>0</v>
      </c>
      <c r="AQ662" s="89" t="s">
        <v>2526</v>
      </c>
      <c r="AR662" s="81" t="s">
        <v>178</v>
      </c>
      <c r="AS662" s="81">
        <v>0</v>
      </c>
      <c r="AT662" s="81">
        <v>0</v>
      </c>
      <c r="AU662" s="81"/>
      <c r="AV662" s="81"/>
      <c r="AW662" s="81"/>
      <c r="AX662" s="81"/>
      <c r="AY662" s="81"/>
      <c r="AZ662" s="81"/>
      <c r="BA662" s="81"/>
      <c r="BB662" s="81"/>
      <c r="BC662" s="80" t="str">
        <f>REPLACE(INDEX(GroupVertices[Group],MATCH(Edges[[#This Row],[Vertex 1]],GroupVertices[Vertex],0)),1,1,"")</f>
        <v>31</v>
      </c>
      <c r="BD662" s="80" t="str">
        <f>REPLACE(INDEX(GroupVertices[Group],MATCH(Edges[[#This Row],[Vertex 2]],GroupVertices[Vertex],0)),1,1,"")</f>
        <v>31</v>
      </c>
    </row>
    <row r="663" spans="1:56" ht="15">
      <c r="A663" s="66" t="s">
        <v>522</v>
      </c>
      <c r="B663" s="66" t="s">
        <v>594</v>
      </c>
      <c r="C663" s="67"/>
      <c r="D663" s="68"/>
      <c r="E663" s="69"/>
      <c r="F663" s="70"/>
      <c r="G663" s="67"/>
      <c r="H663" s="71"/>
      <c r="I663" s="72"/>
      <c r="J663" s="72"/>
      <c r="K663" s="34" t="s">
        <v>65</v>
      </c>
      <c r="L663" s="79">
        <v>663</v>
      </c>
      <c r="M663" s="79"/>
      <c r="N663" s="74"/>
      <c r="O663" s="81" t="s">
        <v>669</v>
      </c>
      <c r="P663" s="83">
        <v>43661.7762037037</v>
      </c>
      <c r="Q663" s="81" t="s">
        <v>724</v>
      </c>
      <c r="R663" s="81"/>
      <c r="S663" s="81"/>
      <c r="T663" s="81" t="s">
        <v>820</v>
      </c>
      <c r="U663" s="85" t="s">
        <v>879</v>
      </c>
      <c r="V663" s="85" t="s">
        <v>879</v>
      </c>
      <c r="W663" s="83">
        <v>43661.7762037037</v>
      </c>
      <c r="X663" s="87">
        <v>43661</v>
      </c>
      <c r="Y663" s="89" t="s">
        <v>1467</v>
      </c>
      <c r="Z663" s="85" t="s">
        <v>1910</v>
      </c>
      <c r="AA663" s="81"/>
      <c r="AB663" s="81"/>
      <c r="AC663" s="89" t="s">
        <v>2376</v>
      </c>
      <c r="AD663" s="81"/>
      <c r="AE663" s="81" t="b">
        <v>0</v>
      </c>
      <c r="AF663" s="81">
        <v>0</v>
      </c>
      <c r="AG663" s="89" t="s">
        <v>2530</v>
      </c>
      <c r="AH663" s="81" t="b">
        <v>0</v>
      </c>
      <c r="AI663" s="81" t="s">
        <v>2546</v>
      </c>
      <c r="AJ663" s="81"/>
      <c r="AK663" s="89" t="s">
        <v>2530</v>
      </c>
      <c r="AL663" s="81" t="b">
        <v>0</v>
      </c>
      <c r="AM663" s="81">
        <v>103</v>
      </c>
      <c r="AN663" s="89" t="s">
        <v>2512</v>
      </c>
      <c r="AO663" s="81" t="s">
        <v>2564</v>
      </c>
      <c r="AP663" s="81" t="b">
        <v>0</v>
      </c>
      <c r="AQ663" s="89" t="s">
        <v>2512</v>
      </c>
      <c r="AR663" s="81" t="s">
        <v>178</v>
      </c>
      <c r="AS663" s="81">
        <v>0</v>
      </c>
      <c r="AT663" s="81">
        <v>0</v>
      </c>
      <c r="AU663" s="81"/>
      <c r="AV663" s="81"/>
      <c r="AW663" s="81"/>
      <c r="AX663" s="81"/>
      <c r="AY663" s="81"/>
      <c r="AZ663" s="81"/>
      <c r="BA663" s="81"/>
      <c r="BB663" s="81"/>
      <c r="BC663" s="80" t="str">
        <f>REPLACE(INDEX(GroupVertices[Group],MATCH(Edges[[#This Row],[Vertex 1]],GroupVertices[Vertex],0)),1,1,"")</f>
        <v>2</v>
      </c>
      <c r="BD663" s="80" t="str">
        <f>REPLACE(INDEX(GroupVertices[Group],MATCH(Edges[[#This Row],[Vertex 2]],GroupVertices[Vertex],0)),1,1,"")</f>
        <v>2</v>
      </c>
    </row>
    <row r="664" spans="1:56" ht="15">
      <c r="A664" s="66" t="s">
        <v>522</v>
      </c>
      <c r="B664" s="66" t="s">
        <v>622</v>
      </c>
      <c r="C664" s="67"/>
      <c r="D664" s="68"/>
      <c r="E664" s="69"/>
      <c r="F664" s="70"/>
      <c r="G664" s="67"/>
      <c r="H664" s="71"/>
      <c r="I664" s="72"/>
      <c r="J664" s="72"/>
      <c r="K664" s="34" t="s">
        <v>65</v>
      </c>
      <c r="L664" s="79">
        <v>664</v>
      </c>
      <c r="M664" s="79"/>
      <c r="N664" s="74"/>
      <c r="O664" s="81" t="s">
        <v>670</v>
      </c>
      <c r="P664" s="83">
        <v>43661.7762037037</v>
      </c>
      <c r="Q664" s="81" t="s">
        <v>724</v>
      </c>
      <c r="R664" s="81"/>
      <c r="S664" s="81"/>
      <c r="T664" s="81" t="s">
        <v>820</v>
      </c>
      <c r="U664" s="85" t="s">
        <v>879</v>
      </c>
      <c r="V664" s="85" t="s">
        <v>879</v>
      </c>
      <c r="W664" s="83">
        <v>43661.7762037037</v>
      </c>
      <c r="X664" s="87">
        <v>43661</v>
      </c>
      <c r="Y664" s="89" t="s">
        <v>1467</v>
      </c>
      <c r="Z664" s="85" t="s">
        <v>1910</v>
      </c>
      <c r="AA664" s="81"/>
      <c r="AB664" s="81"/>
      <c r="AC664" s="89" t="s">
        <v>2376</v>
      </c>
      <c r="AD664" s="81"/>
      <c r="AE664" s="81" t="b">
        <v>0</v>
      </c>
      <c r="AF664" s="81">
        <v>0</v>
      </c>
      <c r="AG664" s="89" t="s">
        <v>2530</v>
      </c>
      <c r="AH664" s="81" t="b">
        <v>0</v>
      </c>
      <c r="AI664" s="81" t="s">
        <v>2546</v>
      </c>
      <c r="AJ664" s="81"/>
      <c r="AK664" s="89" t="s">
        <v>2530</v>
      </c>
      <c r="AL664" s="81" t="b">
        <v>0</v>
      </c>
      <c r="AM664" s="81">
        <v>103</v>
      </c>
      <c r="AN664" s="89" t="s">
        <v>2512</v>
      </c>
      <c r="AO664" s="81" t="s">
        <v>2564</v>
      </c>
      <c r="AP664" s="81" t="b">
        <v>0</v>
      </c>
      <c r="AQ664" s="89" t="s">
        <v>2512</v>
      </c>
      <c r="AR664" s="81" t="s">
        <v>178</v>
      </c>
      <c r="AS664" s="81">
        <v>0</v>
      </c>
      <c r="AT664" s="81">
        <v>0</v>
      </c>
      <c r="AU664" s="81"/>
      <c r="AV664" s="81"/>
      <c r="AW664" s="81"/>
      <c r="AX664" s="81"/>
      <c r="AY664" s="81"/>
      <c r="AZ664" s="81"/>
      <c r="BA664" s="81"/>
      <c r="BB664" s="81"/>
      <c r="BC664" s="80" t="str">
        <f>REPLACE(INDEX(GroupVertices[Group],MATCH(Edges[[#This Row],[Vertex 1]],GroupVertices[Vertex],0)),1,1,"")</f>
        <v>2</v>
      </c>
      <c r="BD664" s="80" t="str">
        <f>REPLACE(INDEX(GroupVertices[Group],MATCH(Edges[[#This Row],[Vertex 2]],GroupVertices[Vertex],0)),1,1,"")</f>
        <v>2</v>
      </c>
    </row>
    <row r="665" spans="1:56" ht="15">
      <c r="A665" s="66" t="s">
        <v>522</v>
      </c>
      <c r="B665" s="66" t="s">
        <v>647</v>
      </c>
      <c r="C665" s="67"/>
      <c r="D665" s="68"/>
      <c r="E665" s="69"/>
      <c r="F665" s="70"/>
      <c r="G665" s="67"/>
      <c r="H665" s="71"/>
      <c r="I665" s="72"/>
      <c r="J665" s="72"/>
      <c r="K665" s="34" t="s">
        <v>65</v>
      </c>
      <c r="L665" s="79">
        <v>665</v>
      </c>
      <c r="M665" s="79"/>
      <c r="N665" s="74"/>
      <c r="O665" s="81" t="s">
        <v>670</v>
      </c>
      <c r="P665" s="83">
        <v>43661.7762037037</v>
      </c>
      <c r="Q665" s="81" t="s">
        <v>724</v>
      </c>
      <c r="R665" s="81"/>
      <c r="S665" s="81"/>
      <c r="T665" s="81" t="s">
        <v>820</v>
      </c>
      <c r="U665" s="85" t="s">
        <v>879</v>
      </c>
      <c r="V665" s="85" t="s">
        <v>879</v>
      </c>
      <c r="W665" s="83">
        <v>43661.7762037037</v>
      </c>
      <c r="X665" s="87">
        <v>43661</v>
      </c>
      <c r="Y665" s="89" t="s">
        <v>1467</v>
      </c>
      <c r="Z665" s="85" t="s">
        <v>1910</v>
      </c>
      <c r="AA665" s="81"/>
      <c r="AB665" s="81"/>
      <c r="AC665" s="89" t="s">
        <v>2376</v>
      </c>
      <c r="AD665" s="81"/>
      <c r="AE665" s="81" t="b">
        <v>0</v>
      </c>
      <c r="AF665" s="81">
        <v>0</v>
      </c>
      <c r="AG665" s="89" t="s">
        <v>2530</v>
      </c>
      <c r="AH665" s="81" t="b">
        <v>0</v>
      </c>
      <c r="AI665" s="81" t="s">
        <v>2546</v>
      </c>
      <c r="AJ665" s="81"/>
      <c r="AK665" s="89" t="s">
        <v>2530</v>
      </c>
      <c r="AL665" s="81" t="b">
        <v>0</v>
      </c>
      <c r="AM665" s="81">
        <v>103</v>
      </c>
      <c r="AN665" s="89" t="s">
        <v>2512</v>
      </c>
      <c r="AO665" s="81" t="s">
        <v>2564</v>
      </c>
      <c r="AP665" s="81" t="b">
        <v>0</v>
      </c>
      <c r="AQ665" s="89" t="s">
        <v>2512</v>
      </c>
      <c r="AR665" s="81" t="s">
        <v>178</v>
      </c>
      <c r="AS665" s="81">
        <v>0</v>
      </c>
      <c r="AT665" s="81">
        <v>0</v>
      </c>
      <c r="AU665" s="81"/>
      <c r="AV665" s="81"/>
      <c r="AW665" s="81"/>
      <c r="AX665" s="81"/>
      <c r="AY665" s="81"/>
      <c r="AZ665" s="81"/>
      <c r="BA665" s="81"/>
      <c r="BB665" s="81"/>
      <c r="BC665" s="80" t="str">
        <f>REPLACE(INDEX(GroupVertices[Group],MATCH(Edges[[#This Row],[Vertex 1]],GroupVertices[Vertex],0)),1,1,"")</f>
        <v>2</v>
      </c>
      <c r="BD665" s="80" t="str">
        <f>REPLACE(INDEX(GroupVertices[Group],MATCH(Edges[[#This Row],[Vertex 2]],GroupVertices[Vertex],0)),1,1,"")</f>
        <v>2</v>
      </c>
    </row>
    <row r="666" spans="1:56" ht="15">
      <c r="A666" s="66" t="s">
        <v>524</v>
      </c>
      <c r="B666" s="66" t="s">
        <v>523</v>
      </c>
      <c r="C666" s="67"/>
      <c r="D666" s="68"/>
      <c r="E666" s="69"/>
      <c r="F666" s="70"/>
      <c r="G666" s="67"/>
      <c r="H666" s="71"/>
      <c r="I666" s="72"/>
      <c r="J666" s="72"/>
      <c r="K666" s="34" t="s">
        <v>65</v>
      </c>
      <c r="L666" s="79">
        <v>666</v>
      </c>
      <c r="M666" s="79"/>
      <c r="N666" s="74"/>
      <c r="O666" s="81" t="s">
        <v>669</v>
      </c>
      <c r="P666" s="83">
        <v>43661.77636574074</v>
      </c>
      <c r="Q666" s="81" t="s">
        <v>696</v>
      </c>
      <c r="R666" s="81"/>
      <c r="S666" s="81"/>
      <c r="T666" s="81" t="s">
        <v>830</v>
      </c>
      <c r="U666" s="81"/>
      <c r="V666" s="85" t="s">
        <v>1116</v>
      </c>
      <c r="W666" s="83">
        <v>43661.77636574074</v>
      </c>
      <c r="X666" s="87">
        <v>43661</v>
      </c>
      <c r="Y666" s="89" t="s">
        <v>1469</v>
      </c>
      <c r="Z666" s="85" t="s">
        <v>1912</v>
      </c>
      <c r="AA666" s="81"/>
      <c r="AB666" s="81"/>
      <c r="AC666" s="89" t="s">
        <v>2378</v>
      </c>
      <c r="AD666" s="81"/>
      <c r="AE666" s="81" t="b">
        <v>0</v>
      </c>
      <c r="AF666" s="81">
        <v>0</v>
      </c>
      <c r="AG666" s="89" t="s">
        <v>2530</v>
      </c>
      <c r="AH666" s="81" t="b">
        <v>0</v>
      </c>
      <c r="AI666" s="81" t="s">
        <v>2546</v>
      </c>
      <c r="AJ666" s="81"/>
      <c r="AK666" s="89" t="s">
        <v>2530</v>
      </c>
      <c r="AL666" s="81" t="b">
        <v>0</v>
      </c>
      <c r="AM666" s="81">
        <v>96</v>
      </c>
      <c r="AN666" s="89" t="s">
        <v>2377</v>
      </c>
      <c r="AO666" s="81" t="s">
        <v>2559</v>
      </c>
      <c r="AP666" s="81" t="b">
        <v>0</v>
      </c>
      <c r="AQ666" s="89" t="s">
        <v>2377</v>
      </c>
      <c r="AR666" s="81" t="s">
        <v>178</v>
      </c>
      <c r="AS666" s="81">
        <v>0</v>
      </c>
      <c r="AT666" s="81">
        <v>0</v>
      </c>
      <c r="AU666" s="81"/>
      <c r="AV666" s="81"/>
      <c r="AW666" s="81"/>
      <c r="AX666" s="81"/>
      <c r="AY666" s="81"/>
      <c r="AZ666" s="81"/>
      <c r="BA666" s="81"/>
      <c r="BB666" s="81"/>
      <c r="BC666" s="80" t="str">
        <f>REPLACE(INDEX(GroupVertices[Group],MATCH(Edges[[#This Row],[Vertex 1]],GroupVertices[Vertex],0)),1,1,"")</f>
        <v>11</v>
      </c>
      <c r="BD666" s="80" t="str">
        <f>REPLACE(INDEX(GroupVertices[Group],MATCH(Edges[[#This Row],[Vertex 2]],GroupVertices[Vertex],0)),1,1,"")</f>
        <v>11</v>
      </c>
    </row>
    <row r="667" spans="1:56" ht="15">
      <c r="A667" s="66" t="s">
        <v>525</v>
      </c>
      <c r="B667" s="66" t="s">
        <v>616</v>
      </c>
      <c r="C667" s="67"/>
      <c r="D667" s="68"/>
      <c r="E667" s="69"/>
      <c r="F667" s="70"/>
      <c r="G667" s="67"/>
      <c r="H667" s="71"/>
      <c r="I667" s="72"/>
      <c r="J667" s="72"/>
      <c r="K667" s="34" t="s">
        <v>65</v>
      </c>
      <c r="L667" s="79">
        <v>667</v>
      </c>
      <c r="M667" s="79"/>
      <c r="N667" s="74"/>
      <c r="O667" s="81" t="s">
        <v>669</v>
      </c>
      <c r="P667" s="83">
        <v>43661.776458333334</v>
      </c>
      <c r="Q667" s="81" t="s">
        <v>697</v>
      </c>
      <c r="R667" s="85" t="s">
        <v>5497</v>
      </c>
      <c r="S667" s="81" t="s">
        <v>5518</v>
      </c>
      <c r="T667" s="81" t="s">
        <v>820</v>
      </c>
      <c r="U667" s="81"/>
      <c r="V667" s="85" t="s">
        <v>1117</v>
      </c>
      <c r="W667" s="83">
        <v>43661.776458333334</v>
      </c>
      <c r="X667" s="87">
        <v>43661</v>
      </c>
      <c r="Y667" s="89" t="s">
        <v>1470</v>
      </c>
      <c r="Z667" s="85" t="s">
        <v>1913</v>
      </c>
      <c r="AA667" s="81"/>
      <c r="AB667" s="81"/>
      <c r="AC667" s="89" t="s">
        <v>2379</v>
      </c>
      <c r="AD667" s="81"/>
      <c r="AE667" s="81" t="b">
        <v>0</v>
      </c>
      <c r="AF667" s="81">
        <v>0</v>
      </c>
      <c r="AG667" s="89" t="s">
        <v>2530</v>
      </c>
      <c r="AH667" s="81" t="b">
        <v>0</v>
      </c>
      <c r="AI667" s="81" t="s">
        <v>2546</v>
      </c>
      <c r="AJ667" s="81"/>
      <c r="AK667" s="89" t="s">
        <v>2530</v>
      </c>
      <c r="AL667" s="81" t="b">
        <v>0</v>
      </c>
      <c r="AM667" s="81">
        <v>93</v>
      </c>
      <c r="AN667" s="89" t="s">
        <v>2504</v>
      </c>
      <c r="AO667" s="81" t="s">
        <v>2559</v>
      </c>
      <c r="AP667" s="81" t="b">
        <v>0</v>
      </c>
      <c r="AQ667" s="89" t="s">
        <v>2504</v>
      </c>
      <c r="AR667" s="81" t="s">
        <v>178</v>
      </c>
      <c r="AS667" s="81">
        <v>0</v>
      </c>
      <c r="AT667" s="81">
        <v>0</v>
      </c>
      <c r="AU667" s="81"/>
      <c r="AV667" s="81"/>
      <c r="AW667" s="81"/>
      <c r="AX667" s="81"/>
      <c r="AY667" s="81"/>
      <c r="AZ667" s="81"/>
      <c r="BA667" s="81"/>
      <c r="BB667" s="81"/>
      <c r="BC667" s="80" t="str">
        <f>REPLACE(INDEX(GroupVertices[Group],MATCH(Edges[[#This Row],[Vertex 1]],GroupVertices[Vertex],0)),1,1,"")</f>
        <v>3</v>
      </c>
      <c r="BD667" s="80" t="str">
        <f>REPLACE(INDEX(GroupVertices[Group],MATCH(Edges[[#This Row],[Vertex 2]],GroupVertices[Vertex],0)),1,1,"")</f>
        <v>3</v>
      </c>
    </row>
    <row r="668" spans="1:56" ht="15">
      <c r="A668" s="66" t="s">
        <v>526</v>
      </c>
      <c r="B668" s="66" t="s">
        <v>594</v>
      </c>
      <c r="C668" s="67"/>
      <c r="D668" s="68"/>
      <c r="E668" s="69"/>
      <c r="F668" s="70"/>
      <c r="G668" s="67"/>
      <c r="H668" s="71"/>
      <c r="I668" s="72"/>
      <c r="J668" s="72"/>
      <c r="K668" s="34" t="s">
        <v>65</v>
      </c>
      <c r="L668" s="79">
        <v>668</v>
      </c>
      <c r="M668" s="79"/>
      <c r="N668" s="74"/>
      <c r="O668" s="81" t="s">
        <v>669</v>
      </c>
      <c r="P668" s="83">
        <v>43661.77674768519</v>
      </c>
      <c r="Q668" s="81" t="s">
        <v>724</v>
      </c>
      <c r="R668" s="81"/>
      <c r="S668" s="81"/>
      <c r="T668" s="81" t="s">
        <v>820</v>
      </c>
      <c r="U668" s="85" t="s">
        <v>879</v>
      </c>
      <c r="V668" s="85" t="s">
        <v>879</v>
      </c>
      <c r="W668" s="83">
        <v>43661.77674768519</v>
      </c>
      <c r="X668" s="87">
        <v>43661</v>
      </c>
      <c r="Y668" s="89" t="s">
        <v>1471</v>
      </c>
      <c r="Z668" s="85" t="s">
        <v>1914</v>
      </c>
      <c r="AA668" s="81"/>
      <c r="AB668" s="81"/>
      <c r="AC668" s="89" t="s">
        <v>2380</v>
      </c>
      <c r="AD668" s="81"/>
      <c r="AE668" s="81" t="b">
        <v>0</v>
      </c>
      <c r="AF668" s="81">
        <v>0</v>
      </c>
      <c r="AG668" s="89" t="s">
        <v>2530</v>
      </c>
      <c r="AH668" s="81" t="b">
        <v>0</v>
      </c>
      <c r="AI668" s="81" t="s">
        <v>2546</v>
      </c>
      <c r="AJ668" s="81"/>
      <c r="AK668" s="89" t="s">
        <v>2530</v>
      </c>
      <c r="AL668" s="81" t="b">
        <v>0</v>
      </c>
      <c r="AM668" s="81">
        <v>103</v>
      </c>
      <c r="AN668" s="89" t="s">
        <v>2512</v>
      </c>
      <c r="AO668" s="81" t="s">
        <v>2559</v>
      </c>
      <c r="AP668" s="81" t="b">
        <v>0</v>
      </c>
      <c r="AQ668" s="89" t="s">
        <v>2512</v>
      </c>
      <c r="AR668" s="81" t="s">
        <v>178</v>
      </c>
      <c r="AS668" s="81">
        <v>0</v>
      </c>
      <c r="AT668" s="81">
        <v>0</v>
      </c>
      <c r="AU668" s="81"/>
      <c r="AV668" s="81"/>
      <c r="AW668" s="81"/>
      <c r="AX668" s="81"/>
      <c r="AY668" s="81"/>
      <c r="AZ668" s="81"/>
      <c r="BA668" s="81"/>
      <c r="BB668" s="81"/>
      <c r="BC668" s="80" t="str">
        <f>REPLACE(INDEX(GroupVertices[Group],MATCH(Edges[[#This Row],[Vertex 1]],GroupVertices[Vertex],0)),1,1,"")</f>
        <v>2</v>
      </c>
      <c r="BD668" s="80" t="str">
        <f>REPLACE(INDEX(GroupVertices[Group],MATCH(Edges[[#This Row],[Vertex 2]],GroupVertices[Vertex],0)),1,1,"")</f>
        <v>2</v>
      </c>
    </row>
    <row r="669" spans="1:56" ht="15">
      <c r="A669" s="66" t="s">
        <v>526</v>
      </c>
      <c r="B669" s="66" t="s">
        <v>622</v>
      </c>
      <c r="C669" s="67"/>
      <c r="D669" s="68"/>
      <c r="E669" s="69"/>
      <c r="F669" s="70"/>
      <c r="G669" s="67"/>
      <c r="H669" s="71"/>
      <c r="I669" s="72"/>
      <c r="J669" s="72"/>
      <c r="K669" s="34" t="s">
        <v>65</v>
      </c>
      <c r="L669" s="79">
        <v>669</v>
      </c>
      <c r="M669" s="79"/>
      <c r="N669" s="74"/>
      <c r="O669" s="81" t="s">
        <v>670</v>
      </c>
      <c r="P669" s="83">
        <v>43661.77674768519</v>
      </c>
      <c r="Q669" s="81" t="s">
        <v>724</v>
      </c>
      <c r="R669" s="81"/>
      <c r="S669" s="81"/>
      <c r="T669" s="81" t="s">
        <v>820</v>
      </c>
      <c r="U669" s="85" t="s">
        <v>879</v>
      </c>
      <c r="V669" s="85" t="s">
        <v>879</v>
      </c>
      <c r="W669" s="83">
        <v>43661.77674768519</v>
      </c>
      <c r="X669" s="87">
        <v>43661</v>
      </c>
      <c r="Y669" s="89" t="s">
        <v>1471</v>
      </c>
      <c r="Z669" s="85" t="s">
        <v>1914</v>
      </c>
      <c r="AA669" s="81"/>
      <c r="AB669" s="81"/>
      <c r="AC669" s="89" t="s">
        <v>2380</v>
      </c>
      <c r="AD669" s="81"/>
      <c r="AE669" s="81" t="b">
        <v>0</v>
      </c>
      <c r="AF669" s="81">
        <v>0</v>
      </c>
      <c r="AG669" s="89" t="s">
        <v>2530</v>
      </c>
      <c r="AH669" s="81" t="b">
        <v>0</v>
      </c>
      <c r="AI669" s="81" t="s">
        <v>2546</v>
      </c>
      <c r="AJ669" s="81"/>
      <c r="AK669" s="89" t="s">
        <v>2530</v>
      </c>
      <c r="AL669" s="81" t="b">
        <v>0</v>
      </c>
      <c r="AM669" s="81">
        <v>103</v>
      </c>
      <c r="AN669" s="89" t="s">
        <v>2512</v>
      </c>
      <c r="AO669" s="81" t="s">
        <v>2559</v>
      </c>
      <c r="AP669" s="81" t="b">
        <v>0</v>
      </c>
      <c r="AQ669" s="89" t="s">
        <v>2512</v>
      </c>
      <c r="AR669" s="81" t="s">
        <v>178</v>
      </c>
      <c r="AS669" s="81">
        <v>0</v>
      </c>
      <c r="AT669" s="81">
        <v>0</v>
      </c>
      <c r="AU669" s="81"/>
      <c r="AV669" s="81"/>
      <c r="AW669" s="81"/>
      <c r="AX669" s="81"/>
      <c r="AY669" s="81"/>
      <c r="AZ669" s="81"/>
      <c r="BA669" s="81"/>
      <c r="BB669" s="81"/>
      <c r="BC669" s="80" t="str">
        <f>REPLACE(INDEX(GroupVertices[Group],MATCH(Edges[[#This Row],[Vertex 1]],GroupVertices[Vertex],0)),1,1,"")</f>
        <v>2</v>
      </c>
      <c r="BD669" s="80" t="str">
        <f>REPLACE(INDEX(GroupVertices[Group],MATCH(Edges[[#This Row],[Vertex 2]],GroupVertices[Vertex],0)),1,1,"")</f>
        <v>2</v>
      </c>
    </row>
    <row r="670" spans="1:56" ht="15">
      <c r="A670" s="66" t="s">
        <v>526</v>
      </c>
      <c r="B670" s="66" t="s">
        <v>647</v>
      </c>
      <c r="C670" s="67"/>
      <c r="D670" s="68"/>
      <c r="E670" s="69"/>
      <c r="F670" s="70"/>
      <c r="G670" s="67"/>
      <c r="H670" s="71"/>
      <c r="I670" s="72"/>
      <c r="J670" s="72"/>
      <c r="K670" s="34" t="s">
        <v>65</v>
      </c>
      <c r="L670" s="79">
        <v>670</v>
      </c>
      <c r="M670" s="79"/>
      <c r="N670" s="74"/>
      <c r="O670" s="81" t="s">
        <v>670</v>
      </c>
      <c r="P670" s="83">
        <v>43661.77674768519</v>
      </c>
      <c r="Q670" s="81" t="s">
        <v>724</v>
      </c>
      <c r="R670" s="81"/>
      <c r="S670" s="81"/>
      <c r="T670" s="81" t="s">
        <v>820</v>
      </c>
      <c r="U670" s="85" t="s">
        <v>879</v>
      </c>
      <c r="V670" s="85" t="s">
        <v>879</v>
      </c>
      <c r="W670" s="83">
        <v>43661.77674768519</v>
      </c>
      <c r="X670" s="87">
        <v>43661</v>
      </c>
      <c r="Y670" s="89" t="s">
        <v>1471</v>
      </c>
      <c r="Z670" s="85" t="s">
        <v>1914</v>
      </c>
      <c r="AA670" s="81"/>
      <c r="AB670" s="81"/>
      <c r="AC670" s="89" t="s">
        <v>2380</v>
      </c>
      <c r="AD670" s="81"/>
      <c r="AE670" s="81" t="b">
        <v>0</v>
      </c>
      <c r="AF670" s="81">
        <v>0</v>
      </c>
      <c r="AG670" s="89" t="s">
        <v>2530</v>
      </c>
      <c r="AH670" s="81" t="b">
        <v>0</v>
      </c>
      <c r="AI670" s="81" t="s">
        <v>2546</v>
      </c>
      <c r="AJ670" s="81"/>
      <c r="AK670" s="89" t="s">
        <v>2530</v>
      </c>
      <c r="AL670" s="81" t="b">
        <v>0</v>
      </c>
      <c r="AM670" s="81">
        <v>103</v>
      </c>
      <c r="AN670" s="89" t="s">
        <v>2512</v>
      </c>
      <c r="AO670" s="81" t="s">
        <v>2559</v>
      </c>
      <c r="AP670" s="81" t="b">
        <v>0</v>
      </c>
      <c r="AQ670" s="89" t="s">
        <v>2512</v>
      </c>
      <c r="AR670" s="81" t="s">
        <v>178</v>
      </c>
      <c r="AS670" s="81">
        <v>0</v>
      </c>
      <c r="AT670" s="81">
        <v>0</v>
      </c>
      <c r="AU670" s="81"/>
      <c r="AV670" s="81"/>
      <c r="AW670" s="81"/>
      <c r="AX670" s="81"/>
      <c r="AY670" s="81"/>
      <c r="AZ670" s="81"/>
      <c r="BA670" s="81"/>
      <c r="BB670" s="81"/>
      <c r="BC670" s="80" t="str">
        <f>REPLACE(INDEX(GroupVertices[Group],MATCH(Edges[[#This Row],[Vertex 1]],GroupVertices[Vertex],0)),1,1,"")</f>
        <v>2</v>
      </c>
      <c r="BD670" s="80" t="str">
        <f>REPLACE(INDEX(GroupVertices[Group],MATCH(Edges[[#This Row],[Vertex 2]],GroupVertices[Vertex],0)),1,1,"")</f>
        <v>2</v>
      </c>
    </row>
    <row r="671" spans="1:56" ht="15">
      <c r="A671" s="66" t="s">
        <v>527</v>
      </c>
      <c r="B671" s="66" t="s">
        <v>527</v>
      </c>
      <c r="C671" s="67"/>
      <c r="D671" s="68"/>
      <c r="E671" s="69"/>
      <c r="F671" s="70"/>
      <c r="G671" s="67"/>
      <c r="H671" s="71"/>
      <c r="I671" s="72"/>
      <c r="J671" s="72"/>
      <c r="K671" s="34" t="s">
        <v>65</v>
      </c>
      <c r="L671" s="79">
        <v>671</v>
      </c>
      <c r="M671" s="79"/>
      <c r="N671" s="74"/>
      <c r="O671" s="81" t="s">
        <v>178</v>
      </c>
      <c r="P671" s="83">
        <v>43661.776875</v>
      </c>
      <c r="Q671" s="81" t="s">
        <v>762</v>
      </c>
      <c r="R671" s="85" t="s">
        <v>806</v>
      </c>
      <c r="S671" s="81" t="s">
        <v>811</v>
      </c>
      <c r="T671" s="81" t="s">
        <v>850</v>
      </c>
      <c r="U671" s="81"/>
      <c r="V671" s="85" t="s">
        <v>1118</v>
      </c>
      <c r="W671" s="83">
        <v>43661.776875</v>
      </c>
      <c r="X671" s="87">
        <v>43661</v>
      </c>
      <c r="Y671" s="89" t="s">
        <v>1472</v>
      </c>
      <c r="Z671" s="85" t="s">
        <v>1915</v>
      </c>
      <c r="AA671" s="81"/>
      <c r="AB671" s="81"/>
      <c r="AC671" s="89" t="s">
        <v>2381</v>
      </c>
      <c r="AD671" s="81"/>
      <c r="AE671" s="81" t="b">
        <v>0</v>
      </c>
      <c r="AF671" s="81">
        <v>2</v>
      </c>
      <c r="AG671" s="89" t="s">
        <v>2530</v>
      </c>
      <c r="AH671" s="81" t="b">
        <v>1</v>
      </c>
      <c r="AI671" s="81" t="s">
        <v>2546</v>
      </c>
      <c r="AJ671" s="81"/>
      <c r="AK671" s="89" t="s">
        <v>2555</v>
      </c>
      <c r="AL671" s="81" t="b">
        <v>0</v>
      </c>
      <c r="AM671" s="81">
        <v>0</v>
      </c>
      <c r="AN671" s="89" t="s">
        <v>2530</v>
      </c>
      <c r="AO671" s="81" t="s">
        <v>2560</v>
      </c>
      <c r="AP671" s="81" t="b">
        <v>0</v>
      </c>
      <c r="AQ671" s="89" t="s">
        <v>2381</v>
      </c>
      <c r="AR671" s="81" t="s">
        <v>178</v>
      </c>
      <c r="AS671" s="81">
        <v>0</v>
      </c>
      <c r="AT671" s="81">
        <v>0</v>
      </c>
      <c r="AU671" s="81"/>
      <c r="AV671" s="81"/>
      <c r="AW671" s="81"/>
      <c r="AX671" s="81"/>
      <c r="AY671" s="81"/>
      <c r="AZ671" s="81"/>
      <c r="BA671" s="81"/>
      <c r="BB671" s="81"/>
      <c r="BC671" s="80" t="str">
        <f>REPLACE(INDEX(GroupVertices[Group],MATCH(Edges[[#This Row],[Vertex 1]],GroupVertices[Vertex],0)),1,1,"")</f>
        <v>6</v>
      </c>
      <c r="BD671" s="80" t="str">
        <f>REPLACE(INDEX(GroupVertices[Group],MATCH(Edges[[#This Row],[Vertex 2]],GroupVertices[Vertex],0)),1,1,"")</f>
        <v>6</v>
      </c>
    </row>
    <row r="672" spans="1:56" ht="15">
      <c r="A672" s="66" t="s">
        <v>528</v>
      </c>
      <c r="B672" s="66" t="s">
        <v>528</v>
      </c>
      <c r="C672" s="67"/>
      <c r="D672" s="68"/>
      <c r="E672" s="69"/>
      <c r="F672" s="70"/>
      <c r="G672" s="67"/>
      <c r="H672" s="71"/>
      <c r="I672" s="72"/>
      <c r="J672" s="72"/>
      <c r="K672" s="34" t="s">
        <v>65</v>
      </c>
      <c r="L672" s="79">
        <v>672</v>
      </c>
      <c r="M672" s="79"/>
      <c r="N672" s="74"/>
      <c r="O672" s="81" t="s">
        <v>178</v>
      </c>
      <c r="P672" s="83">
        <v>43661.68570601852</v>
      </c>
      <c r="Q672" s="81" t="s">
        <v>763</v>
      </c>
      <c r="R672" s="81"/>
      <c r="S672" s="81"/>
      <c r="T672" s="81" t="s">
        <v>851</v>
      </c>
      <c r="U672" s="85" t="s">
        <v>894</v>
      </c>
      <c r="V672" s="85" t="s">
        <v>894</v>
      </c>
      <c r="W672" s="83">
        <v>43661.68570601852</v>
      </c>
      <c r="X672" s="87">
        <v>43661</v>
      </c>
      <c r="Y672" s="89" t="s">
        <v>1473</v>
      </c>
      <c r="Z672" s="85" t="s">
        <v>1916</v>
      </c>
      <c r="AA672" s="81"/>
      <c r="AB672" s="81"/>
      <c r="AC672" s="89" t="s">
        <v>2382</v>
      </c>
      <c r="AD672" s="81"/>
      <c r="AE672" s="81" t="b">
        <v>0</v>
      </c>
      <c r="AF672" s="81">
        <v>30</v>
      </c>
      <c r="AG672" s="89" t="s">
        <v>2530</v>
      </c>
      <c r="AH672" s="81" t="b">
        <v>0</v>
      </c>
      <c r="AI672" s="81" t="s">
        <v>2546</v>
      </c>
      <c r="AJ672" s="81"/>
      <c r="AK672" s="89" t="s">
        <v>2530</v>
      </c>
      <c r="AL672" s="81" t="b">
        <v>0</v>
      </c>
      <c r="AM672" s="81">
        <v>2</v>
      </c>
      <c r="AN672" s="89" t="s">
        <v>2530</v>
      </c>
      <c r="AO672" s="81" t="s">
        <v>2560</v>
      </c>
      <c r="AP672" s="81" t="b">
        <v>0</v>
      </c>
      <c r="AQ672" s="89" t="s">
        <v>2382</v>
      </c>
      <c r="AR672" s="81" t="s">
        <v>669</v>
      </c>
      <c r="AS672" s="81">
        <v>0</v>
      </c>
      <c r="AT672" s="81">
        <v>0</v>
      </c>
      <c r="AU672" s="81"/>
      <c r="AV672" s="81"/>
      <c r="AW672" s="81"/>
      <c r="AX672" s="81"/>
      <c r="AY672" s="81"/>
      <c r="AZ672" s="81"/>
      <c r="BA672" s="81"/>
      <c r="BB672" s="81"/>
      <c r="BC672" s="80" t="str">
        <f>REPLACE(INDEX(GroupVertices[Group],MATCH(Edges[[#This Row],[Vertex 1]],GroupVertices[Vertex],0)),1,1,"")</f>
        <v>30</v>
      </c>
      <c r="BD672" s="80" t="str">
        <f>REPLACE(INDEX(GroupVertices[Group],MATCH(Edges[[#This Row],[Vertex 2]],GroupVertices[Vertex],0)),1,1,"")</f>
        <v>30</v>
      </c>
    </row>
    <row r="673" spans="1:56" ht="15">
      <c r="A673" s="66" t="s">
        <v>529</v>
      </c>
      <c r="B673" s="66" t="s">
        <v>528</v>
      </c>
      <c r="C673" s="67"/>
      <c r="D673" s="68"/>
      <c r="E673" s="69"/>
      <c r="F673" s="70"/>
      <c r="G673" s="67"/>
      <c r="H673" s="71"/>
      <c r="I673" s="72"/>
      <c r="J673" s="72"/>
      <c r="K673" s="34" t="s">
        <v>65</v>
      </c>
      <c r="L673" s="79">
        <v>673</v>
      </c>
      <c r="M673" s="79"/>
      <c r="N673" s="74"/>
      <c r="O673" s="81" t="s">
        <v>669</v>
      </c>
      <c r="P673" s="83">
        <v>43661.77688657407</v>
      </c>
      <c r="Q673" s="81" t="s">
        <v>763</v>
      </c>
      <c r="R673" s="81"/>
      <c r="S673" s="81"/>
      <c r="T673" s="81" t="s">
        <v>851</v>
      </c>
      <c r="U673" s="85" t="s">
        <v>894</v>
      </c>
      <c r="V673" s="85" t="s">
        <v>894</v>
      </c>
      <c r="W673" s="83">
        <v>43661.77688657407</v>
      </c>
      <c r="X673" s="87">
        <v>43661</v>
      </c>
      <c r="Y673" s="89" t="s">
        <v>1474</v>
      </c>
      <c r="Z673" s="85" t="s">
        <v>1917</v>
      </c>
      <c r="AA673" s="81"/>
      <c r="AB673" s="81"/>
      <c r="AC673" s="89" t="s">
        <v>2383</v>
      </c>
      <c r="AD673" s="81"/>
      <c r="AE673" s="81" t="b">
        <v>0</v>
      </c>
      <c r="AF673" s="81">
        <v>0</v>
      </c>
      <c r="AG673" s="89" t="s">
        <v>2530</v>
      </c>
      <c r="AH673" s="81" t="b">
        <v>0</v>
      </c>
      <c r="AI673" s="81" t="s">
        <v>2546</v>
      </c>
      <c r="AJ673" s="81"/>
      <c r="AK673" s="89" t="s">
        <v>2530</v>
      </c>
      <c r="AL673" s="81" t="b">
        <v>0</v>
      </c>
      <c r="AM673" s="81">
        <v>2</v>
      </c>
      <c r="AN673" s="89" t="s">
        <v>2382</v>
      </c>
      <c r="AO673" s="81" t="s">
        <v>2559</v>
      </c>
      <c r="AP673" s="81" t="b">
        <v>0</v>
      </c>
      <c r="AQ673" s="89" t="s">
        <v>2382</v>
      </c>
      <c r="AR673" s="81" t="s">
        <v>178</v>
      </c>
      <c r="AS673" s="81">
        <v>0</v>
      </c>
      <c r="AT673" s="81">
        <v>0</v>
      </c>
      <c r="AU673" s="81"/>
      <c r="AV673" s="81"/>
      <c r="AW673" s="81"/>
      <c r="AX673" s="81"/>
      <c r="AY673" s="81"/>
      <c r="AZ673" s="81"/>
      <c r="BA673" s="81"/>
      <c r="BB673" s="81"/>
      <c r="BC673" s="80" t="str">
        <f>REPLACE(INDEX(GroupVertices[Group],MATCH(Edges[[#This Row],[Vertex 1]],GroupVertices[Vertex],0)),1,1,"")</f>
        <v>30</v>
      </c>
      <c r="BD673" s="80" t="str">
        <f>REPLACE(INDEX(GroupVertices[Group],MATCH(Edges[[#This Row],[Vertex 2]],GroupVertices[Vertex],0)),1,1,"")</f>
        <v>30</v>
      </c>
    </row>
    <row r="674" spans="1:56" ht="15">
      <c r="A674" s="66" t="s">
        <v>530</v>
      </c>
      <c r="B674" s="66" t="s">
        <v>537</v>
      </c>
      <c r="C674" s="67"/>
      <c r="D674" s="68"/>
      <c r="E674" s="69"/>
      <c r="F674" s="70"/>
      <c r="G674" s="67"/>
      <c r="H674" s="71"/>
      <c r="I674" s="72"/>
      <c r="J674" s="72"/>
      <c r="K674" s="34" t="s">
        <v>65</v>
      </c>
      <c r="L674" s="79">
        <v>674</v>
      </c>
      <c r="M674" s="79"/>
      <c r="N674" s="74"/>
      <c r="O674" s="81" t="s">
        <v>669</v>
      </c>
      <c r="P674" s="83">
        <v>43661.77689814815</v>
      </c>
      <c r="Q674" s="81" t="s">
        <v>756</v>
      </c>
      <c r="R674" s="81"/>
      <c r="S674" s="81"/>
      <c r="T674" s="81" t="s">
        <v>820</v>
      </c>
      <c r="U674" s="81"/>
      <c r="V674" s="85" t="s">
        <v>1119</v>
      </c>
      <c r="W674" s="83">
        <v>43661.77689814815</v>
      </c>
      <c r="X674" s="87">
        <v>43661</v>
      </c>
      <c r="Y674" s="89" t="s">
        <v>1475</v>
      </c>
      <c r="Z674" s="85" t="s">
        <v>1918</v>
      </c>
      <c r="AA674" s="81"/>
      <c r="AB674" s="81"/>
      <c r="AC674" s="89" t="s">
        <v>2384</v>
      </c>
      <c r="AD674" s="81"/>
      <c r="AE674" s="81" t="b">
        <v>0</v>
      </c>
      <c r="AF674" s="81">
        <v>0</v>
      </c>
      <c r="AG674" s="89" t="s">
        <v>2530</v>
      </c>
      <c r="AH674" s="81" t="b">
        <v>0</v>
      </c>
      <c r="AI674" s="81" t="s">
        <v>2546</v>
      </c>
      <c r="AJ674" s="81"/>
      <c r="AK674" s="89" t="s">
        <v>2530</v>
      </c>
      <c r="AL674" s="81" t="b">
        <v>0</v>
      </c>
      <c r="AM674" s="81">
        <v>4</v>
      </c>
      <c r="AN674" s="89" t="s">
        <v>2393</v>
      </c>
      <c r="AO674" s="81" t="s">
        <v>2559</v>
      </c>
      <c r="AP674" s="81" t="b">
        <v>0</v>
      </c>
      <c r="AQ674" s="89" t="s">
        <v>2393</v>
      </c>
      <c r="AR674" s="81" t="s">
        <v>178</v>
      </c>
      <c r="AS674" s="81">
        <v>0</v>
      </c>
      <c r="AT674" s="81">
        <v>0</v>
      </c>
      <c r="AU674" s="81"/>
      <c r="AV674" s="81"/>
      <c r="AW674" s="81"/>
      <c r="AX674" s="81"/>
      <c r="AY674" s="81"/>
      <c r="AZ674" s="81"/>
      <c r="BA674" s="81"/>
      <c r="BB674" s="81"/>
      <c r="BC674" s="80" t="str">
        <f>REPLACE(INDEX(GroupVertices[Group],MATCH(Edges[[#This Row],[Vertex 1]],GroupVertices[Vertex],0)),1,1,"")</f>
        <v>12</v>
      </c>
      <c r="BD674" s="80" t="str">
        <f>REPLACE(INDEX(GroupVertices[Group],MATCH(Edges[[#This Row],[Vertex 2]],GroupVertices[Vertex],0)),1,1,"")</f>
        <v>12</v>
      </c>
    </row>
    <row r="675" spans="1:56" ht="15">
      <c r="A675" s="66" t="s">
        <v>530</v>
      </c>
      <c r="B675" s="66" t="s">
        <v>656</v>
      </c>
      <c r="C675" s="67"/>
      <c r="D675" s="68"/>
      <c r="E675" s="69"/>
      <c r="F675" s="70"/>
      <c r="G675" s="67"/>
      <c r="H675" s="71"/>
      <c r="I675" s="72"/>
      <c r="J675" s="72"/>
      <c r="K675" s="34" t="s">
        <v>65</v>
      </c>
      <c r="L675" s="79">
        <v>675</v>
      </c>
      <c r="M675" s="79"/>
      <c r="N675" s="74"/>
      <c r="O675" s="81" t="s">
        <v>670</v>
      </c>
      <c r="P675" s="83">
        <v>43661.77689814815</v>
      </c>
      <c r="Q675" s="81" t="s">
        <v>756</v>
      </c>
      <c r="R675" s="81"/>
      <c r="S675" s="81"/>
      <c r="T675" s="81" t="s">
        <v>820</v>
      </c>
      <c r="U675" s="81"/>
      <c r="V675" s="85" t="s">
        <v>1119</v>
      </c>
      <c r="W675" s="83">
        <v>43661.77689814815</v>
      </c>
      <c r="X675" s="87">
        <v>43661</v>
      </c>
      <c r="Y675" s="89" t="s">
        <v>1475</v>
      </c>
      <c r="Z675" s="85" t="s">
        <v>1918</v>
      </c>
      <c r="AA675" s="81"/>
      <c r="AB675" s="81"/>
      <c r="AC675" s="89" t="s">
        <v>2384</v>
      </c>
      <c r="AD675" s="81"/>
      <c r="AE675" s="81" t="b">
        <v>0</v>
      </c>
      <c r="AF675" s="81">
        <v>0</v>
      </c>
      <c r="AG675" s="89" t="s">
        <v>2530</v>
      </c>
      <c r="AH675" s="81" t="b">
        <v>0</v>
      </c>
      <c r="AI675" s="81" t="s">
        <v>2546</v>
      </c>
      <c r="AJ675" s="81"/>
      <c r="AK675" s="89" t="s">
        <v>2530</v>
      </c>
      <c r="AL675" s="81" t="b">
        <v>0</v>
      </c>
      <c r="AM675" s="81">
        <v>4</v>
      </c>
      <c r="AN675" s="89" t="s">
        <v>2393</v>
      </c>
      <c r="AO675" s="81" t="s">
        <v>2559</v>
      </c>
      <c r="AP675" s="81" t="b">
        <v>0</v>
      </c>
      <c r="AQ675" s="89" t="s">
        <v>2393</v>
      </c>
      <c r="AR675" s="81" t="s">
        <v>178</v>
      </c>
      <c r="AS675" s="81">
        <v>0</v>
      </c>
      <c r="AT675" s="81">
        <v>0</v>
      </c>
      <c r="AU675" s="81"/>
      <c r="AV675" s="81"/>
      <c r="AW675" s="81"/>
      <c r="AX675" s="81"/>
      <c r="AY675" s="81"/>
      <c r="AZ675" s="81"/>
      <c r="BA675" s="81"/>
      <c r="BB675" s="81"/>
      <c r="BC675" s="80" t="str">
        <f>REPLACE(INDEX(GroupVertices[Group],MATCH(Edges[[#This Row],[Vertex 1]],GroupVertices[Vertex],0)),1,1,"")</f>
        <v>12</v>
      </c>
      <c r="BD675" s="80" t="str">
        <f>REPLACE(INDEX(GroupVertices[Group],MATCH(Edges[[#This Row],[Vertex 2]],GroupVertices[Vertex],0)),1,1,"")</f>
        <v>12</v>
      </c>
    </row>
    <row r="676" spans="1:56" ht="15">
      <c r="A676" s="66" t="s">
        <v>531</v>
      </c>
      <c r="B676" s="66" t="s">
        <v>538</v>
      </c>
      <c r="C676" s="67"/>
      <c r="D676" s="68"/>
      <c r="E676" s="69"/>
      <c r="F676" s="70"/>
      <c r="G676" s="67"/>
      <c r="H676" s="71"/>
      <c r="I676" s="72"/>
      <c r="J676" s="72"/>
      <c r="K676" s="34" t="s">
        <v>65</v>
      </c>
      <c r="L676" s="79">
        <v>676</v>
      </c>
      <c r="M676" s="79"/>
      <c r="N676" s="74"/>
      <c r="O676" s="81" t="s">
        <v>669</v>
      </c>
      <c r="P676" s="83">
        <v>43661.77689814815</v>
      </c>
      <c r="Q676" s="81" t="s">
        <v>716</v>
      </c>
      <c r="R676" s="81"/>
      <c r="S676" s="81"/>
      <c r="T676" s="81" t="s">
        <v>837</v>
      </c>
      <c r="U676" s="81"/>
      <c r="V676" s="85" t="s">
        <v>1120</v>
      </c>
      <c r="W676" s="83">
        <v>43661.77689814815</v>
      </c>
      <c r="X676" s="87">
        <v>43661</v>
      </c>
      <c r="Y676" s="89" t="s">
        <v>1475</v>
      </c>
      <c r="Z676" s="85" t="s">
        <v>1919</v>
      </c>
      <c r="AA676" s="81"/>
      <c r="AB676" s="81"/>
      <c r="AC676" s="89" t="s">
        <v>2385</v>
      </c>
      <c r="AD676" s="81"/>
      <c r="AE676" s="81" t="b">
        <v>0</v>
      </c>
      <c r="AF676" s="81">
        <v>0</v>
      </c>
      <c r="AG676" s="89" t="s">
        <v>2530</v>
      </c>
      <c r="AH676" s="81" t="b">
        <v>0</v>
      </c>
      <c r="AI676" s="81" t="s">
        <v>2546</v>
      </c>
      <c r="AJ676" s="81"/>
      <c r="AK676" s="89" t="s">
        <v>2530</v>
      </c>
      <c r="AL676" s="81" t="b">
        <v>0</v>
      </c>
      <c r="AM676" s="81">
        <v>41</v>
      </c>
      <c r="AN676" s="89" t="s">
        <v>2491</v>
      </c>
      <c r="AO676" s="81" t="s">
        <v>2559</v>
      </c>
      <c r="AP676" s="81" t="b">
        <v>0</v>
      </c>
      <c r="AQ676" s="89" t="s">
        <v>2491</v>
      </c>
      <c r="AR676" s="81" t="s">
        <v>178</v>
      </c>
      <c r="AS676" s="81">
        <v>0</v>
      </c>
      <c r="AT676" s="81">
        <v>0</v>
      </c>
      <c r="AU676" s="81"/>
      <c r="AV676" s="81"/>
      <c r="AW676" s="81"/>
      <c r="AX676" s="81"/>
      <c r="AY676" s="81"/>
      <c r="AZ676" s="81"/>
      <c r="BA676" s="81"/>
      <c r="BB676" s="81"/>
      <c r="BC676" s="80" t="str">
        <f>REPLACE(INDEX(GroupVertices[Group],MATCH(Edges[[#This Row],[Vertex 1]],GroupVertices[Vertex],0)),1,1,"")</f>
        <v>12</v>
      </c>
      <c r="BD676" s="80" t="str">
        <f>REPLACE(INDEX(GroupVertices[Group],MATCH(Edges[[#This Row],[Vertex 2]],GroupVertices[Vertex],0)),1,1,"")</f>
        <v>12</v>
      </c>
    </row>
    <row r="677" spans="1:56" ht="15">
      <c r="A677" s="66" t="s">
        <v>532</v>
      </c>
      <c r="B677" s="66" t="s">
        <v>544</v>
      </c>
      <c r="C677" s="67"/>
      <c r="D677" s="68"/>
      <c r="E677" s="69"/>
      <c r="F677" s="70"/>
      <c r="G677" s="67"/>
      <c r="H677" s="71"/>
      <c r="I677" s="72"/>
      <c r="J677" s="72"/>
      <c r="K677" s="34" t="s">
        <v>65</v>
      </c>
      <c r="L677" s="79">
        <v>677</v>
      </c>
      <c r="M677" s="79"/>
      <c r="N677" s="74"/>
      <c r="O677" s="81" t="s">
        <v>669</v>
      </c>
      <c r="P677" s="83">
        <v>43661.77689814815</v>
      </c>
      <c r="Q677" s="81" t="s">
        <v>698</v>
      </c>
      <c r="R677" s="81"/>
      <c r="S677" s="81"/>
      <c r="T677" s="81" t="s">
        <v>820</v>
      </c>
      <c r="U677" s="81"/>
      <c r="V677" s="85" t="s">
        <v>1121</v>
      </c>
      <c r="W677" s="83">
        <v>43661.77689814815</v>
      </c>
      <c r="X677" s="87">
        <v>43661</v>
      </c>
      <c r="Y677" s="89" t="s">
        <v>1475</v>
      </c>
      <c r="Z677" s="85" t="s">
        <v>1920</v>
      </c>
      <c r="AA677" s="81"/>
      <c r="AB677" s="81"/>
      <c r="AC677" s="89" t="s">
        <v>2386</v>
      </c>
      <c r="AD677" s="81"/>
      <c r="AE677" s="81" t="b">
        <v>0</v>
      </c>
      <c r="AF677" s="81">
        <v>0</v>
      </c>
      <c r="AG677" s="89" t="s">
        <v>2530</v>
      </c>
      <c r="AH677" s="81" t="b">
        <v>0</v>
      </c>
      <c r="AI677" s="81" t="s">
        <v>2546</v>
      </c>
      <c r="AJ677" s="81"/>
      <c r="AK677" s="89" t="s">
        <v>2530</v>
      </c>
      <c r="AL677" s="81" t="b">
        <v>0</v>
      </c>
      <c r="AM677" s="81">
        <v>3</v>
      </c>
      <c r="AN677" s="89" t="s">
        <v>2401</v>
      </c>
      <c r="AO677" s="81" t="s">
        <v>2559</v>
      </c>
      <c r="AP677" s="81" t="b">
        <v>0</v>
      </c>
      <c r="AQ677" s="89" t="s">
        <v>2401</v>
      </c>
      <c r="AR677" s="81" t="s">
        <v>178</v>
      </c>
      <c r="AS677" s="81">
        <v>0</v>
      </c>
      <c r="AT677" s="81">
        <v>0</v>
      </c>
      <c r="AU677" s="81"/>
      <c r="AV677" s="81"/>
      <c r="AW677" s="81"/>
      <c r="AX677" s="81"/>
      <c r="AY677" s="81"/>
      <c r="AZ677" s="81"/>
      <c r="BA677" s="81"/>
      <c r="BB677" s="81"/>
      <c r="BC677" s="80" t="str">
        <f>REPLACE(INDEX(GroupVertices[Group],MATCH(Edges[[#This Row],[Vertex 1]],GroupVertices[Vertex],0)),1,1,"")</f>
        <v>3</v>
      </c>
      <c r="BD677" s="80" t="str">
        <f>REPLACE(INDEX(GroupVertices[Group],MATCH(Edges[[#This Row],[Vertex 2]],GroupVertices[Vertex],0)),1,1,"")</f>
        <v>3</v>
      </c>
    </row>
    <row r="678" spans="1:56" ht="15">
      <c r="A678" s="66" t="s">
        <v>533</v>
      </c>
      <c r="B678" s="66" t="s">
        <v>662</v>
      </c>
      <c r="C678" s="67"/>
      <c r="D678" s="68"/>
      <c r="E678" s="69"/>
      <c r="F678" s="70"/>
      <c r="G678" s="67"/>
      <c r="H678" s="71"/>
      <c r="I678" s="72"/>
      <c r="J678" s="72"/>
      <c r="K678" s="34" t="s">
        <v>65</v>
      </c>
      <c r="L678" s="79">
        <v>678</v>
      </c>
      <c r="M678" s="79"/>
      <c r="N678" s="74"/>
      <c r="O678" s="81" t="s">
        <v>670</v>
      </c>
      <c r="P678" s="83">
        <v>43661.772824074076</v>
      </c>
      <c r="Q678" s="81" t="s">
        <v>764</v>
      </c>
      <c r="R678" s="85" t="s">
        <v>807</v>
      </c>
      <c r="S678" s="81" t="s">
        <v>811</v>
      </c>
      <c r="T678" s="81" t="s">
        <v>820</v>
      </c>
      <c r="U678" s="81"/>
      <c r="V678" s="85" t="s">
        <v>1122</v>
      </c>
      <c r="W678" s="83">
        <v>43661.772824074076</v>
      </c>
      <c r="X678" s="87">
        <v>43661</v>
      </c>
      <c r="Y678" s="89" t="s">
        <v>1476</v>
      </c>
      <c r="Z678" s="85" t="s">
        <v>1921</v>
      </c>
      <c r="AA678" s="81"/>
      <c r="AB678" s="81"/>
      <c r="AC678" s="89" t="s">
        <v>2387</v>
      </c>
      <c r="AD678" s="81"/>
      <c r="AE678" s="81" t="b">
        <v>0</v>
      </c>
      <c r="AF678" s="81">
        <v>0</v>
      </c>
      <c r="AG678" s="89" t="s">
        <v>2530</v>
      </c>
      <c r="AH678" s="81" t="b">
        <v>1</v>
      </c>
      <c r="AI678" s="81" t="s">
        <v>2546</v>
      </c>
      <c r="AJ678" s="81"/>
      <c r="AK678" s="89" t="s">
        <v>2556</v>
      </c>
      <c r="AL678" s="81" t="b">
        <v>0</v>
      </c>
      <c r="AM678" s="81">
        <v>0</v>
      </c>
      <c r="AN678" s="89" t="s">
        <v>2530</v>
      </c>
      <c r="AO678" s="81" t="s">
        <v>2559</v>
      </c>
      <c r="AP678" s="81" t="b">
        <v>0</v>
      </c>
      <c r="AQ678" s="89" t="s">
        <v>2387</v>
      </c>
      <c r="AR678" s="81" t="s">
        <v>178</v>
      </c>
      <c r="AS678" s="81">
        <v>0</v>
      </c>
      <c r="AT678" s="81">
        <v>0</v>
      </c>
      <c r="AU678" s="81"/>
      <c r="AV678" s="81"/>
      <c r="AW678" s="81"/>
      <c r="AX678" s="81"/>
      <c r="AY678" s="81"/>
      <c r="AZ678" s="81"/>
      <c r="BA678" s="81"/>
      <c r="BB678" s="81"/>
      <c r="BC678" s="80" t="str">
        <f>REPLACE(INDEX(GroupVertices[Group],MATCH(Edges[[#This Row],[Vertex 1]],GroupVertices[Vertex],0)),1,1,"")</f>
        <v>29</v>
      </c>
      <c r="BD678" s="80" t="str">
        <f>REPLACE(INDEX(GroupVertices[Group],MATCH(Edges[[#This Row],[Vertex 2]],GroupVertices[Vertex],0)),1,1,"")</f>
        <v>29</v>
      </c>
    </row>
    <row r="679" spans="1:56" ht="15">
      <c r="A679" s="66" t="s">
        <v>533</v>
      </c>
      <c r="B679" s="66" t="s">
        <v>533</v>
      </c>
      <c r="C679" s="67"/>
      <c r="D679" s="68"/>
      <c r="E679" s="69"/>
      <c r="F679" s="70"/>
      <c r="G679" s="67"/>
      <c r="H679" s="71"/>
      <c r="I679" s="72"/>
      <c r="J679" s="72"/>
      <c r="K679" s="34" t="s">
        <v>65</v>
      </c>
      <c r="L679" s="79">
        <v>679</v>
      </c>
      <c r="M679" s="79"/>
      <c r="N679" s="74"/>
      <c r="O679" s="81" t="s">
        <v>178</v>
      </c>
      <c r="P679" s="83">
        <v>43661.77459490741</v>
      </c>
      <c r="Q679" s="81" t="s">
        <v>765</v>
      </c>
      <c r="R679" s="81"/>
      <c r="S679" s="81"/>
      <c r="T679" s="81" t="s">
        <v>820</v>
      </c>
      <c r="U679" s="81"/>
      <c r="V679" s="85" t="s">
        <v>1122</v>
      </c>
      <c r="W679" s="83">
        <v>43661.77459490741</v>
      </c>
      <c r="X679" s="87">
        <v>43661</v>
      </c>
      <c r="Y679" s="89" t="s">
        <v>1477</v>
      </c>
      <c r="Z679" s="85" t="s">
        <v>1922</v>
      </c>
      <c r="AA679" s="81"/>
      <c r="AB679" s="81"/>
      <c r="AC679" s="89" t="s">
        <v>2388</v>
      </c>
      <c r="AD679" s="81"/>
      <c r="AE679" s="81" t="b">
        <v>0</v>
      </c>
      <c r="AF679" s="81">
        <v>0</v>
      </c>
      <c r="AG679" s="89" t="s">
        <v>2530</v>
      </c>
      <c r="AH679" s="81" t="b">
        <v>0</v>
      </c>
      <c r="AI679" s="81" t="s">
        <v>2546</v>
      </c>
      <c r="AJ679" s="81"/>
      <c r="AK679" s="89" t="s">
        <v>2530</v>
      </c>
      <c r="AL679" s="81" t="b">
        <v>0</v>
      </c>
      <c r="AM679" s="81">
        <v>0</v>
      </c>
      <c r="AN679" s="89" t="s">
        <v>2530</v>
      </c>
      <c r="AO679" s="81" t="s">
        <v>2559</v>
      </c>
      <c r="AP679" s="81" t="b">
        <v>0</v>
      </c>
      <c r="AQ679" s="89" t="s">
        <v>2388</v>
      </c>
      <c r="AR679" s="81" t="s">
        <v>178</v>
      </c>
      <c r="AS679" s="81">
        <v>0</v>
      </c>
      <c r="AT679" s="81">
        <v>0</v>
      </c>
      <c r="AU679" s="81"/>
      <c r="AV679" s="81"/>
      <c r="AW679" s="81"/>
      <c r="AX679" s="81"/>
      <c r="AY679" s="81"/>
      <c r="AZ679" s="81"/>
      <c r="BA679" s="81"/>
      <c r="BB679" s="81"/>
      <c r="BC679" s="80" t="str">
        <f>REPLACE(INDEX(GroupVertices[Group],MATCH(Edges[[#This Row],[Vertex 1]],GroupVertices[Vertex],0)),1,1,"")</f>
        <v>29</v>
      </c>
      <c r="BD679" s="80" t="str">
        <f>REPLACE(INDEX(GroupVertices[Group],MATCH(Edges[[#This Row],[Vertex 2]],GroupVertices[Vertex],0)),1,1,"")</f>
        <v>29</v>
      </c>
    </row>
    <row r="680" spans="1:56" ht="15">
      <c r="A680" s="66" t="s">
        <v>533</v>
      </c>
      <c r="B680" s="66" t="s">
        <v>533</v>
      </c>
      <c r="C680" s="67"/>
      <c r="D680" s="68"/>
      <c r="E680" s="69"/>
      <c r="F680" s="70"/>
      <c r="G680" s="67"/>
      <c r="H680" s="71"/>
      <c r="I680" s="72"/>
      <c r="J680" s="72"/>
      <c r="K680" s="34" t="s">
        <v>65</v>
      </c>
      <c r="L680" s="79">
        <v>680</v>
      </c>
      <c r="M680" s="79"/>
      <c r="N680" s="74"/>
      <c r="O680" s="81" t="s">
        <v>178</v>
      </c>
      <c r="P680" s="83">
        <v>43661.77693287037</v>
      </c>
      <c r="Q680" s="81" t="s">
        <v>766</v>
      </c>
      <c r="R680" s="81"/>
      <c r="S680" s="81"/>
      <c r="T680" s="81" t="s">
        <v>820</v>
      </c>
      <c r="U680" s="81"/>
      <c r="V680" s="85" t="s">
        <v>1122</v>
      </c>
      <c r="W680" s="83">
        <v>43661.77693287037</v>
      </c>
      <c r="X680" s="87">
        <v>43661</v>
      </c>
      <c r="Y680" s="89" t="s">
        <v>1478</v>
      </c>
      <c r="Z680" s="85" t="s">
        <v>1923</v>
      </c>
      <c r="AA680" s="81"/>
      <c r="AB680" s="81"/>
      <c r="AC680" s="89" t="s">
        <v>2389</v>
      </c>
      <c r="AD680" s="81"/>
      <c r="AE680" s="81" t="b">
        <v>0</v>
      </c>
      <c r="AF680" s="81">
        <v>0</v>
      </c>
      <c r="AG680" s="89" t="s">
        <v>2530</v>
      </c>
      <c r="AH680" s="81" t="b">
        <v>0</v>
      </c>
      <c r="AI680" s="81" t="s">
        <v>2546</v>
      </c>
      <c r="AJ680" s="81"/>
      <c r="AK680" s="89" t="s">
        <v>2530</v>
      </c>
      <c r="AL680" s="81" t="b">
        <v>0</v>
      </c>
      <c r="AM680" s="81">
        <v>0</v>
      </c>
      <c r="AN680" s="89" t="s">
        <v>2530</v>
      </c>
      <c r="AO680" s="81" t="s">
        <v>2559</v>
      </c>
      <c r="AP680" s="81" t="b">
        <v>0</v>
      </c>
      <c r="AQ680" s="89" t="s">
        <v>2389</v>
      </c>
      <c r="AR680" s="81" t="s">
        <v>178</v>
      </c>
      <c r="AS680" s="81">
        <v>0</v>
      </c>
      <c r="AT680" s="81">
        <v>0</v>
      </c>
      <c r="AU680" s="81"/>
      <c r="AV680" s="81"/>
      <c r="AW680" s="81"/>
      <c r="AX680" s="81"/>
      <c r="AY680" s="81"/>
      <c r="AZ680" s="81"/>
      <c r="BA680" s="81"/>
      <c r="BB680" s="81"/>
      <c r="BC680" s="80" t="str">
        <f>REPLACE(INDEX(GroupVertices[Group],MATCH(Edges[[#This Row],[Vertex 1]],GroupVertices[Vertex],0)),1,1,"")</f>
        <v>29</v>
      </c>
      <c r="BD680" s="80" t="str">
        <f>REPLACE(INDEX(GroupVertices[Group],MATCH(Edges[[#This Row],[Vertex 2]],GroupVertices[Vertex],0)),1,1,"")</f>
        <v>29</v>
      </c>
    </row>
    <row r="681" spans="1:56" ht="15">
      <c r="A681" s="66" t="s">
        <v>534</v>
      </c>
      <c r="B681" s="66" t="s">
        <v>553</v>
      </c>
      <c r="C681" s="67"/>
      <c r="D681" s="68"/>
      <c r="E681" s="69"/>
      <c r="F681" s="70"/>
      <c r="G681" s="67"/>
      <c r="H681" s="71"/>
      <c r="I681" s="72"/>
      <c r="J681" s="72"/>
      <c r="K681" s="34" t="s">
        <v>65</v>
      </c>
      <c r="L681" s="79">
        <v>681</v>
      </c>
      <c r="M681" s="79"/>
      <c r="N681" s="74"/>
      <c r="O681" s="81" t="s">
        <v>669</v>
      </c>
      <c r="P681" s="83">
        <v>43661.77700231481</v>
      </c>
      <c r="Q681" s="81" t="s">
        <v>758</v>
      </c>
      <c r="R681" s="81"/>
      <c r="S681" s="81"/>
      <c r="T681" s="81" t="s">
        <v>553</v>
      </c>
      <c r="U681" s="81"/>
      <c r="V681" s="85" t="s">
        <v>1123</v>
      </c>
      <c r="W681" s="83">
        <v>43661.77700231481</v>
      </c>
      <c r="X681" s="87">
        <v>43661</v>
      </c>
      <c r="Y681" s="89" t="s">
        <v>1479</v>
      </c>
      <c r="Z681" s="85" t="s">
        <v>1924</v>
      </c>
      <c r="AA681" s="81"/>
      <c r="AB681" s="81"/>
      <c r="AC681" s="89" t="s">
        <v>2390</v>
      </c>
      <c r="AD681" s="81"/>
      <c r="AE681" s="81" t="b">
        <v>0</v>
      </c>
      <c r="AF681" s="81">
        <v>0</v>
      </c>
      <c r="AG681" s="89" t="s">
        <v>2530</v>
      </c>
      <c r="AH681" s="81" t="b">
        <v>0</v>
      </c>
      <c r="AI681" s="81" t="s">
        <v>2546</v>
      </c>
      <c r="AJ681" s="81"/>
      <c r="AK681" s="89" t="s">
        <v>2530</v>
      </c>
      <c r="AL681" s="81" t="b">
        <v>0</v>
      </c>
      <c r="AM681" s="81">
        <v>12</v>
      </c>
      <c r="AN681" s="89" t="s">
        <v>2411</v>
      </c>
      <c r="AO681" s="81" t="s">
        <v>2559</v>
      </c>
      <c r="AP681" s="81" t="b">
        <v>0</v>
      </c>
      <c r="AQ681" s="89" t="s">
        <v>2411</v>
      </c>
      <c r="AR681" s="81" t="s">
        <v>178</v>
      </c>
      <c r="AS681" s="81">
        <v>0</v>
      </c>
      <c r="AT681" s="81">
        <v>0</v>
      </c>
      <c r="AU681" s="81"/>
      <c r="AV681" s="81"/>
      <c r="AW681" s="81"/>
      <c r="AX681" s="81"/>
      <c r="AY681" s="81"/>
      <c r="AZ681" s="81"/>
      <c r="BA681" s="81"/>
      <c r="BB681" s="81"/>
      <c r="BC681" s="80" t="str">
        <f>REPLACE(INDEX(GroupVertices[Group],MATCH(Edges[[#This Row],[Vertex 1]],GroupVertices[Vertex],0)),1,1,"")</f>
        <v>1</v>
      </c>
      <c r="BD681" s="80" t="str">
        <f>REPLACE(INDEX(GroupVertices[Group],MATCH(Edges[[#This Row],[Vertex 2]],GroupVertices[Vertex],0)),1,1,"")</f>
        <v>1</v>
      </c>
    </row>
    <row r="682" spans="1:56" ht="15">
      <c r="A682" s="66" t="s">
        <v>534</v>
      </c>
      <c r="B682" s="66" t="s">
        <v>593</v>
      </c>
      <c r="C682" s="67"/>
      <c r="D682" s="68"/>
      <c r="E682" s="69"/>
      <c r="F682" s="70"/>
      <c r="G682" s="67"/>
      <c r="H682" s="71"/>
      <c r="I682" s="72"/>
      <c r="J682" s="72"/>
      <c r="K682" s="34" t="s">
        <v>65</v>
      </c>
      <c r="L682" s="79">
        <v>682</v>
      </c>
      <c r="M682" s="79"/>
      <c r="N682" s="74"/>
      <c r="O682" s="81" t="s">
        <v>670</v>
      </c>
      <c r="P682" s="83">
        <v>43661.77700231481</v>
      </c>
      <c r="Q682" s="81" t="s">
        <v>758</v>
      </c>
      <c r="R682" s="81"/>
      <c r="S682" s="81"/>
      <c r="T682" s="81" t="s">
        <v>553</v>
      </c>
      <c r="U682" s="81"/>
      <c r="V682" s="85" t="s">
        <v>1123</v>
      </c>
      <c r="W682" s="83">
        <v>43661.77700231481</v>
      </c>
      <c r="X682" s="87">
        <v>43661</v>
      </c>
      <c r="Y682" s="89" t="s">
        <v>1479</v>
      </c>
      <c r="Z682" s="85" t="s">
        <v>1924</v>
      </c>
      <c r="AA682" s="81"/>
      <c r="AB682" s="81"/>
      <c r="AC682" s="89" t="s">
        <v>2390</v>
      </c>
      <c r="AD682" s="81"/>
      <c r="AE682" s="81" t="b">
        <v>0</v>
      </c>
      <c r="AF682" s="81">
        <v>0</v>
      </c>
      <c r="AG682" s="89" t="s">
        <v>2530</v>
      </c>
      <c r="AH682" s="81" t="b">
        <v>0</v>
      </c>
      <c r="AI682" s="81" t="s">
        <v>2546</v>
      </c>
      <c r="AJ682" s="81"/>
      <c r="AK682" s="89" t="s">
        <v>2530</v>
      </c>
      <c r="AL682" s="81" t="b">
        <v>0</v>
      </c>
      <c r="AM682" s="81">
        <v>12</v>
      </c>
      <c r="AN682" s="89" t="s">
        <v>2411</v>
      </c>
      <c r="AO682" s="81" t="s">
        <v>2559</v>
      </c>
      <c r="AP682" s="81" t="b">
        <v>0</v>
      </c>
      <c r="AQ682" s="89" t="s">
        <v>2411</v>
      </c>
      <c r="AR682" s="81" t="s">
        <v>178</v>
      </c>
      <c r="AS682" s="81">
        <v>0</v>
      </c>
      <c r="AT682" s="81">
        <v>0</v>
      </c>
      <c r="AU682" s="81"/>
      <c r="AV682" s="81"/>
      <c r="AW682" s="81"/>
      <c r="AX682" s="81"/>
      <c r="AY682" s="81"/>
      <c r="AZ682" s="81"/>
      <c r="BA682" s="81"/>
      <c r="BB682" s="81"/>
      <c r="BC682" s="80" t="str">
        <f>REPLACE(INDEX(GroupVertices[Group],MATCH(Edges[[#This Row],[Vertex 1]],GroupVertices[Vertex],0)),1,1,"")</f>
        <v>1</v>
      </c>
      <c r="BD682" s="80" t="str">
        <f>REPLACE(INDEX(GroupVertices[Group],MATCH(Edges[[#This Row],[Vertex 2]],GroupVertices[Vertex],0)),1,1,"")</f>
        <v>1</v>
      </c>
    </row>
    <row r="683" spans="1:56" ht="15">
      <c r="A683" s="66" t="s">
        <v>535</v>
      </c>
      <c r="B683" s="66" t="s">
        <v>596</v>
      </c>
      <c r="C683" s="67"/>
      <c r="D683" s="68"/>
      <c r="E683" s="69"/>
      <c r="F683" s="70"/>
      <c r="G683" s="67"/>
      <c r="H683" s="71"/>
      <c r="I683" s="72"/>
      <c r="J683" s="72"/>
      <c r="K683" s="34" t="s">
        <v>65</v>
      </c>
      <c r="L683" s="79">
        <v>683</v>
      </c>
      <c r="M683" s="79"/>
      <c r="N683" s="74"/>
      <c r="O683" s="81" t="s">
        <v>669</v>
      </c>
      <c r="P683" s="83">
        <v>43661.777037037034</v>
      </c>
      <c r="Q683" s="81" t="s">
        <v>747</v>
      </c>
      <c r="R683" s="81"/>
      <c r="S683" s="81"/>
      <c r="T683" s="81" t="s">
        <v>820</v>
      </c>
      <c r="U683" s="85" t="s">
        <v>888</v>
      </c>
      <c r="V683" s="85" t="s">
        <v>888</v>
      </c>
      <c r="W683" s="83">
        <v>43661.777037037034</v>
      </c>
      <c r="X683" s="87">
        <v>43661</v>
      </c>
      <c r="Y683" s="89" t="s">
        <v>1480</v>
      </c>
      <c r="Z683" s="85" t="s">
        <v>1925</v>
      </c>
      <c r="AA683" s="81"/>
      <c r="AB683" s="81"/>
      <c r="AC683" s="89" t="s">
        <v>2391</v>
      </c>
      <c r="AD683" s="81"/>
      <c r="AE683" s="81" t="b">
        <v>0</v>
      </c>
      <c r="AF683" s="81">
        <v>0</v>
      </c>
      <c r="AG683" s="89" t="s">
        <v>2530</v>
      </c>
      <c r="AH683" s="81" t="b">
        <v>0</v>
      </c>
      <c r="AI683" s="81" t="s">
        <v>2549</v>
      </c>
      <c r="AJ683" s="81"/>
      <c r="AK683" s="89" t="s">
        <v>2530</v>
      </c>
      <c r="AL683" s="81" t="b">
        <v>0</v>
      </c>
      <c r="AM683" s="81">
        <v>27</v>
      </c>
      <c r="AN683" s="89" t="s">
        <v>2482</v>
      </c>
      <c r="AO683" s="81" t="s">
        <v>2559</v>
      </c>
      <c r="AP683" s="81" t="b">
        <v>0</v>
      </c>
      <c r="AQ683" s="89" t="s">
        <v>2482</v>
      </c>
      <c r="AR683" s="81" t="s">
        <v>178</v>
      </c>
      <c r="AS683" s="81">
        <v>0</v>
      </c>
      <c r="AT683" s="81">
        <v>0</v>
      </c>
      <c r="AU683" s="81"/>
      <c r="AV683" s="81"/>
      <c r="AW683" s="81"/>
      <c r="AX683" s="81"/>
      <c r="AY683" s="81"/>
      <c r="AZ683" s="81"/>
      <c r="BA683" s="81"/>
      <c r="BB683" s="81"/>
      <c r="BC683" s="80" t="str">
        <f>REPLACE(INDEX(GroupVertices[Group],MATCH(Edges[[#This Row],[Vertex 1]],GroupVertices[Vertex],0)),1,1,"")</f>
        <v>4</v>
      </c>
      <c r="BD683" s="80" t="str">
        <f>REPLACE(INDEX(GroupVertices[Group],MATCH(Edges[[#This Row],[Vertex 2]],GroupVertices[Vertex],0)),1,1,"")</f>
        <v>4</v>
      </c>
    </row>
    <row r="684" spans="1:56" ht="15">
      <c r="A684" s="66" t="s">
        <v>535</v>
      </c>
      <c r="B684" s="66" t="s">
        <v>654</v>
      </c>
      <c r="C684" s="67"/>
      <c r="D684" s="68"/>
      <c r="E684" s="69"/>
      <c r="F684" s="70"/>
      <c r="G684" s="67"/>
      <c r="H684" s="71"/>
      <c r="I684" s="72"/>
      <c r="J684" s="72"/>
      <c r="K684" s="34" t="s">
        <v>65</v>
      </c>
      <c r="L684" s="79">
        <v>684</v>
      </c>
      <c r="M684" s="79"/>
      <c r="N684" s="74"/>
      <c r="O684" s="81" t="s">
        <v>670</v>
      </c>
      <c r="P684" s="83">
        <v>43661.777037037034</v>
      </c>
      <c r="Q684" s="81" t="s">
        <v>747</v>
      </c>
      <c r="R684" s="81"/>
      <c r="S684" s="81"/>
      <c r="T684" s="81" t="s">
        <v>820</v>
      </c>
      <c r="U684" s="85" t="s">
        <v>888</v>
      </c>
      <c r="V684" s="85" t="s">
        <v>888</v>
      </c>
      <c r="W684" s="83">
        <v>43661.777037037034</v>
      </c>
      <c r="X684" s="87">
        <v>43661</v>
      </c>
      <c r="Y684" s="89" t="s">
        <v>1480</v>
      </c>
      <c r="Z684" s="85" t="s">
        <v>1925</v>
      </c>
      <c r="AA684" s="81"/>
      <c r="AB684" s="81"/>
      <c r="AC684" s="89" t="s">
        <v>2391</v>
      </c>
      <c r="AD684" s="81"/>
      <c r="AE684" s="81" t="b">
        <v>0</v>
      </c>
      <c r="AF684" s="81">
        <v>0</v>
      </c>
      <c r="AG684" s="89" t="s">
        <v>2530</v>
      </c>
      <c r="AH684" s="81" t="b">
        <v>0</v>
      </c>
      <c r="AI684" s="81" t="s">
        <v>2549</v>
      </c>
      <c r="AJ684" s="81"/>
      <c r="AK684" s="89" t="s">
        <v>2530</v>
      </c>
      <c r="AL684" s="81" t="b">
        <v>0</v>
      </c>
      <c r="AM684" s="81">
        <v>27</v>
      </c>
      <c r="AN684" s="89" t="s">
        <v>2482</v>
      </c>
      <c r="AO684" s="81" t="s">
        <v>2559</v>
      </c>
      <c r="AP684" s="81" t="b">
        <v>0</v>
      </c>
      <c r="AQ684" s="89" t="s">
        <v>2482</v>
      </c>
      <c r="AR684" s="81" t="s">
        <v>178</v>
      </c>
      <c r="AS684" s="81">
        <v>0</v>
      </c>
      <c r="AT684" s="81">
        <v>0</v>
      </c>
      <c r="AU684" s="81"/>
      <c r="AV684" s="81"/>
      <c r="AW684" s="81"/>
      <c r="AX684" s="81"/>
      <c r="AY684" s="81"/>
      <c r="AZ684" s="81"/>
      <c r="BA684" s="81"/>
      <c r="BB684" s="81"/>
      <c r="BC684" s="80" t="str">
        <f>REPLACE(INDEX(GroupVertices[Group],MATCH(Edges[[#This Row],[Vertex 1]],GroupVertices[Vertex],0)),1,1,"")</f>
        <v>4</v>
      </c>
      <c r="BD684" s="80" t="str">
        <f>REPLACE(INDEX(GroupVertices[Group],MATCH(Edges[[#This Row],[Vertex 2]],GroupVertices[Vertex],0)),1,1,"")</f>
        <v>4</v>
      </c>
    </row>
    <row r="685" spans="1:56" ht="15">
      <c r="A685" s="66" t="s">
        <v>536</v>
      </c>
      <c r="B685" s="66" t="s">
        <v>601</v>
      </c>
      <c r="C685" s="67"/>
      <c r="D685" s="68"/>
      <c r="E685" s="69"/>
      <c r="F685" s="70"/>
      <c r="G685" s="67"/>
      <c r="H685" s="71"/>
      <c r="I685" s="72"/>
      <c r="J685" s="72"/>
      <c r="K685" s="34" t="s">
        <v>65</v>
      </c>
      <c r="L685" s="79">
        <v>685</v>
      </c>
      <c r="M685" s="79"/>
      <c r="N685" s="74"/>
      <c r="O685" s="81" t="s">
        <v>669</v>
      </c>
      <c r="P685" s="83">
        <v>43661.77704861111</v>
      </c>
      <c r="Q685" s="81" t="s">
        <v>672</v>
      </c>
      <c r="R685" s="81"/>
      <c r="S685" s="81"/>
      <c r="T685" s="81" t="s">
        <v>820</v>
      </c>
      <c r="U685" s="81"/>
      <c r="V685" s="85" t="s">
        <v>1124</v>
      </c>
      <c r="W685" s="83">
        <v>43661.77704861111</v>
      </c>
      <c r="X685" s="87">
        <v>43661</v>
      </c>
      <c r="Y685" s="89" t="s">
        <v>1481</v>
      </c>
      <c r="Z685" s="85" t="s">
        <v>1926</v>
      </c>
      <c r="AA685" s="81"/>
      <c r="AB685" s="81"/>
      <c r="AC685" s="89" t="s">
        <v>2392</v>
      </c>
      <c r="AD685" s="81"/>
      <c r="AE685" s="81" t="b">
        <v>0</v>
      </c>
      <c r="AF685" s="81">
        <v>0</v>
      </c>
      <c r="AG685" s="89" t="s">
        <v>2530</v>
      </c>
      <c r="AH685" s="81" t="b">
        <v>0</v>
      </c>
      <c r="AI685" s="81" t="s">
        <v>2546</v>
      </c>
      <c r="AJ685" s="81"/>
      <c r="AK685" s="89" t="s">
        <v>2530</v>
      </c>
      <c r="AL685" s="81" t="b">
        <v>0</v>
      </c>
      <c r="AM685" s="81">
        <v>418</v>
      </c>
      <c r="AN685" s="89" t="s">
        <v>2487</v>
      </c>
      <c r="AO685" s="81" t="s">
        <v>2559</v>
      </c>
      <c r="AP685" s="81" t="b">
        <v>0</v>
      </c>
      <c r="AQ685" s="89" t="s">
        <v>2487</v>
      </c>
      <c r="AR685" s="81" t="s">
        <v>178</v>
      </c>
      <c r="AS685" s="81">
        <v>0</v>
      </c>
      <c r="AT685" s="81">
        <v>0</v>
      </c>
      <c r="AU685" s="81"/>
      <c r="AV685" s="81"/>
      <c r="AW685" s="81"/>
      <c r="AX685" s="81"/>
      <c r="AY685" s="81"/>
      <c r="AZ685" s="81"/>
      <c r="BA685" s="81"/>
      <c r="BB685" s="81"/>
      <c r="BC685" s="80" t="str">
        <f>REPLACE(INDEX(GroupVertices[Group],MATCH(Edges[[#This Row],[Vertex 1]],GroupVertices[Vertex],0)),1,1,"")</f>
        <v>7</v>
      </c>
      <c r="BD685" s="80" t="str">
        <f>REPLACE(INDEX(GroupVertices[Group],MATCH(Edges[[#This Row],[Vertex 2]],GroupVertices[Vertex],0)),1,1,"")</f>
        <v>7</v>
      </c>
    </row>
    <row r="686" spans="1:56" ht="15">
      <c r="A686" s="66" t="s">
        <v>536</v>
      </c>
      <c r="B686" s="66" t="s">
        <v>626</v>
      </c>
      <c r="C686" s="67"/>
      <c r="D686" s="68"/>
      <c r="E686" s="69"/>
      <c r="F686" s="70"/>
      <c r="G686" s="67"/>
      <c r="H686" s="71"/>
      <c r="I686" s="72"/>
      <c r="J686" s="72"/>
      <c r="K686" s="34" t="s">
        <v>65</v>
      </c>
      <c r="L686" s="79">
        <v>686</v>
      </c>
      <c r="M686" s="79"/>
      <c r="N686" s="74"/>
      <c r="O686" s="81" t="s">
        <v>670</v>
      </c>
      <c r="P686" s="83">
        <v>43661.77704861111</v>
      </c>
      <c r="Q686" s="81" t="s">
        <v>672</v>
      </c>
      <c r="R686" s="81"/>
      <c r="S686" s="81"/>
      <c r="T686" s="81" t="s">
        <v>820</v>
      </c>
      <c r="U686" s="81"/>
      <c r="V686" s="85" t="s">
        <v>1124</v>
      </c>
      <c r="W686" s="83">
        <v>43661.77704861111</v>
      </c>
      <c r="X686" s="87">
        <v>43661</v>
      </c>
      <c r="Y686" s="89" t="s">
        <v>1481</v>
      </c>
      <c r="Z686" s="85" t="s">
        <v>1926</v>
      </c>
      <c r="AA686" s="81"/>
      <c r="AB686" s="81"/>
      <c r="AC686" s="89" t="s">
        <v>2392</v>
      </c>
      <c r="AD686" s="81"/>
      <c r="AE686" s="81" t="b">
        <v>0</v>
      </c>
      <c r="AF686" s="81">
        <v>0</v>
      </c>
      <c r="AG686" s="89" t="s">
        <v>2530</v>
      </c>
      <c r="AH686" s="81" t="b">
        <v>0</v>
      </c>
      <c r="AI686" s="81" t="s">
        <v>2546</v>
      </c>
      <c r="AJ686" s="81"/>
      <c r="AK686" s="89" t="s">
        <v>2530</v>
      </c>
      <c r="AL686" s="81" t="b">
        <v>0</v>
      </c>
      <c r="AM686" s="81">
        <v>418</v>
      </c>
      <c r="AN686" s="89" t="s">
        <v>2487</v>
      </c>
      <c r="AO686" s="81" t="s">
        <v>2559</v>
      </c>
      <c r="AP686" s="81" t="b">
        <v>0</v>
      </c>
      <c r="AQ686" s="89" t="s">
        <v>2487</v>
      </c>
      <c r="AR686" s="81" t="s">
        <v>178</v>
      </c>
      <c r="AS686" s="81">
        <v>0</v>
      </c>
      <c r="AT686" s="81">
        <v>0</v>
      </c>
      <c r="AU686" s="81"/>
      <c r="AV686" s="81"/>
      <c r="AW686" s="81"/>
      <c r="AX686" s="81"/>
      <c r="AY686" s="81"/>
      <c r="AZ686" s="81"/>
      <c r="BA686" s="81"/>
      <c r="BB686" s="81"/>
      <c r="BC686" s="80" t="str">
        <f>REPLACE(INDEX(GroupVertices[Group],MATCH(Edges[[#This Row],[Vertex 1]],GroupVertices[Vertex],0)),1,1,"")</f>
        <v>7</v>
      </c>
      <c r="BD686" s="80" t="str">
        <f>REPLACE(INDEX(GroupVertices[Group],MATCH(Edges[[#This Row],[Vertex 2]],GroupVertices[Vertex],0)),1,1,"")</f>
        <v>7</v>
      </c>
    </row>
    <row r="687" spans="1:56" ht="15">
      <c r="A687" s="66" t="s">
        <v>536</v>
      </c>
      <c r="B687" s="66" t="s">
        <v>593</v>
      </c>
      <c r="C687" s="67"/>
      <c r="D687" s="68"/>
      <c r="E687" s="69"/>
      <c r="F687" s="70"/>
      <c r="G687" s="67"/>
      <c r="H687" s="71"/>
      <c r="I687" s="72"/>
      <c r="J687" s="72"/>
      <c r="K687" s="34" t="s">
        <v>65</v>
      </c>
      <c r="L687" s="79">
        <v>687</v>
      </c>
      <c r="M687" s="79"/>
      <c r="N687" s="74"/>
      <c r="O687" s="81" t="s">
        <v>670</v>
      </c>
      <c r="P687" s="83">
        <v>43661.77704861111</v>
      </c>
      <c r="Q687" s="81" t="s">
        <v>672</v>
      </c>
      <c r="R687" s="81"/>
      <c r="S687" s="81"/>
      <c r="T687" s="81" t="s">
        <v>820</v>
      </c>
      <c r="U687" s="81"/>
      <c r="V687" s="85" t="s">
        <v>1124</v>
      </c>
      <c r="W687" s="83">
        <v>43661.77704861111</v>
      </c>
      <c r="X687" s="87">
        <v>43661</v>
      </c>
      <c r="Y687" s="89" t="s">
        <v>1481</v>
      </c>
      <c r="Z687" s="85" t="s">
        <v>1926</v>
      </c>
      <c r="AA687" s="81"/>
      <c r="AB687" s="81"/>
      <c r="AC687" s="89" t="s">
        <v>2392</v>
      </c>
      <c r="AD687" s="81"/>
      <c r="AE687" s="81" t="b">
        <v>0</v>
      </c>
      <c r="AF687" s="81">
        <v>0</v>
      </c>
      <c r="AG687" s="89" t="s">
        <v>2530</v>
      </c>
      <c r="AH687" s="81" t="b">
        <v>0</v>
      </c>
      <c r="AI687" s="81" t="s">
        <v>2546</v>
      </c>
      <c r="AJ687" s="81"/>
      <c r="AK687" s="89" t="s">
        <v>2530</v>
      </c>
      <c r="AL687" s="81" t="b">
        <v>0</v>
      </c>
      <c r="AM687" s="81">
        <v>418</v>
      </c>
      <c r="AN687" s="89" t="s">
        <v>2487</v>
      </c>
      <c r="AO687" s="81" t="s">
        <v>2559</v>
      </c>
      <c r="AP687" s="81" t="b">
        <v>0</v>
      </c>
      <c r="AQ687" s="89" t="s">
        <v>2487</v>
      </c>
      <c r="AR687" s="81" t="s">
        <v>178</v>
      </c>
      <c r="AS687" s="81">
        <v>0</v>
      </c>
      <c r="AT687" s="81">
        <v>0</v>
      </c>
      <c r="AU687" s="81"/>
      <c r="AV687" s="81"/>
      <c r="AW687" s="81"/>
      <c r="AX687" s="81"/>
      <c r="AY687" s="81"/>
      <c r="AZ687" s="81"/>
      <c r="BA687" s="81"/>
      <c r="BB687" s="81"/>
      <c r="BC687" s="80" t="str">
        <f>REPLACE(INDEX(GroupVertices[Group],MATCH(Edges[[#This Row],[Vertex 1]],GroupVertices[Vertex],0)),1,1,"")</f>
        <v>7</v>
      </c>
      <c r="BD687" s="80" t="str">
        <f>REPLACE(INDEX(GroupVertices[Group],MATCH(Edges[[#This Row],[Vertex 2]],GroupVertices[Vertex],0)),1,1,"")</f>
        <v>1</v>
      </c>
    </row>
    <row r="688" spans="1:56" ht="15">
      <c r="A688" s="66" t="s">
        <v>536</v>
      </c>
      <c r="B688" s="66" t="s">
        <v>627</v>
      </c>
      <c r="C688" s="67"/>
      <c r="D688" s="68"/>
      <c r="E688" s="69"/>
      <c r="F688" s="70"/>
      <c r="G688" s="67"/>
      <c r="H688" s="71"/>
      <c r="I688" s="72"/>
      <c r="J688" s="72"/>
      <c r="K688" s="34" t="s">
        <v>65</v>
      </c>
      <c r="L688" s="79">
        <v>688</v>
      </c>
      <c r="M688" s="79"/>
      <c r="N688" s="74"/>
      <c r="O688" s="81" t="s">
        <v>670</v>
      </c>
      <c r="P688" s="83">
        <v>43661.77704861111</v>
      </c>
      <c r="Q688" s="81" t="s">
        <v>672</v>
      </c>
      <c r="R688" s="81"/>
      <c r="S688" s="81"/>
      <c r="T688" s="81" t="s">
        <v>820</v>
      </c>
      <c r="U688" s="81"/>
      <c r="V688" s="85" t="s">
        <v>1124</v>
      </c>
      <c r="W688" s="83">
        <v>43661.77704861111</v>
      </c>
      <c r="X688" s="87">
        <v>43661</v>
      </c>
      <c r="Y688" s="89" t="s">
        <v>1481</v>
      </c>
      <c r="Z688" s="85" t="s">
        <v>1926</v>
      </c>
      <c r="AA688" s="81"/>
      <c r="AB688" s="81"/>
      <c r="AC688" s="89" t="s">
        <v>2392</v>
      </c>
      <c r="AD688" s="81"/>
      <c r="AE688" s="81" t="b">
        <v>0</v>
      </c>
      <c r="AF688" s="81">
        <v>0</v>
      </c>
      <c r="AG688" s="89" t="s">
        <v>2530</v>
      </c>
      <c r="AH688" s="81" t="b">
        <v>0</v>
      </c>
      <c r="AI688" s="81" t="s">
        <v>2546</v>
      </c>
      <c r="AJ688" s="81"/>
      <c r="AK688" s="89" t="s">
        <v>2530</v>
      </c>
      <c r="AL688" s="81" t="b">
        <v>0</v>
      </c>
      <c r="AM688" s="81">
        <v>418</v>
      </c>
      <c r="AN688" s="89" t="s">
        <v>2487</v>
      </c>
      <c r="AO688" s="81" t="s">
        <v>2559</v>
      </c>
      <c r="AP688" s="81" t="b">
        <v>0</v>
      </c>
      <c r="AQ688" s="89" t="s">
        <v>2487</v>
      </c>
      <c r="AR688" s="81" t="s">
        <v>178</v>
      </c>
      <c r="AS688" s="81">
        <v>0</v>
      </c>
      <c r="AT688" s="81">
        <v>0</v>
      </c>
      <c r="AU688" s="81"/>
      <c r="AV688" s="81"/>
      <c r="AW688" s="81"/>
      <c r="AX688" s="81"/>
      <c r="AY688" s="81"/>
      <c r="AZ688" s="81"/>
      <c r="BA688" s="81"/>
      <c r="BB688" s="81"/>
      <c r="BC688" s="80" t="str">
        <f>REPLACE(INDEX(GroupVertices[Group],MATCH(Edges[[#This Row],[Vertex 1]],GroupVertices[Vertex],0)),1,1,"")</f>
        <v>7</v>
      </c>
      <c r="BD688" s="80" t="str">
        <f>REPLACE(INDEX(GroupVertices[Group],MATCH(Edges[[#This Row],[Vertex 2]],GroupVertices[Vertex],0)),1,1,"")</f>
        <v>7</v>
      </c>
    </row>
    <row r="689" spans="1:56" ht="15">
      <c r="A689" s="66" t="s">
        <v>537</v>
      </c>
      <c r="B689" s="66" t="s">
        <v>656</v>
      </c>
      <c r="C689" s="67"/>
      <c r="D689" s="68"/>
      <c r="E689" s="69"/>
      <c r="F689" s="70"/>
      <c r="G689" s="67"/>
      <c r="H689" s="71"/>
      <c r="I689" s="72"/>
      <c r="J689" s="72"/>
      <c r="K689" s="34" t="s">
        <v>65</v>
      </c>
      <c r="L689" s="79">
        <v>689</v>
      </c>
      <c r="M689" s="79"/>
      <c r="N689" s="74"/>
      <c r="O689" s="81" t="s">
        <v>670</v>
      </c>
      <c r="P689" s="83">
        <v>43661.77045138889</v>
      </c>
      <c r="Q689" s="81" t="s">
        <v>756</v>
      </c>
      <c r="R689" s="81"/>
      <c r="S689" s="81"/>
      <c r="T689" s="81" t="s">
        <v>820</v>
      </c>
      <c r="U689" s="85" t="s">
        <v>895</v>
      </c>
      <c r="V689" s="85" t="s">
        <v>895</v>
      </c>
      <c r="W689" s="83">
        <v>43661.77045138889</v>
      </c>
      <c r="X689" s="87">
        <v>43661</v>
      </c>
      <c r="Y689" s="89" t="s">
        <v>1482</v>
      </c>
      <c r="Z689" s="85" t="s">
        <v>1927</v>
      </c>
      <c r="AA689" s="81"/>
      <c r="AB689" s="81"/>
      <c r="AC689" s="89" t="s">
        <v>2393</v>
      </c>
      <c r="AD689" s="81"/>
      <c r="AE689" s="81" t="b">
        <v>0</v>
      </c>
      <c r="AF689" s="81">
        <v>23</v>
      </c>
      <c r="AG689" s="89" t="s">
        <v>2530</v>
      </c>
      <c r="AH689" s="81" t="b">
        <v>0</v>
      </c>
      <c r="AI689" s="81" t="s">
        <v>2546</v>
      </c>
      <c r="AJ689" s="81"/>
      <c r="AK689" s="89" t="s">
        <v>2530</v>
      </c>
      <c r="AL689" s="81" t="b">
        <v>0</v>
      </c>
      <c r="AM689" s="81">
        <v>4</v>
      </c>
      <c r="AN689" s="89" t="s">
        <v>2530</v>
      </c>
      <c r="AO689" s="81" t="s">
        <v>2559</v>
      </c>
      <c r="AP689" s="81" t="b">
        <v>0</v>
      </c>
      <c r="AQ689" s="89" t="s">
        <v>2393</v>
      </c>
      <c r="AR689" s="81" t="s">
        <v>178</v>
      </c>
      <c r="AS689" s="81">
        <v>0</v>
      </c>
      <c r="AT689" s="81">
        <v>0</v>
      </c>
      <c r="AU689" s="81"/>
      <c r="AV689" s="81"/>
      <c r="AW689" s="81"/>
      <c r="AX689" s="81"/>
      <c r="AY689" s="81"/>
      <c r="AZ689" s="81"/>
      <c r="BA689" s="81"/>
      <c r="BB689" s="81"/>
      <c r="BC689" s="80" t="str">
        <f>REPLACE(INDEX(GroupVertices[Group],MATCH(Edges[[#This Row],[Vertex 1]],GroupVertices[Vertex],0)),1,1,"")</f>
        <v>12</v>
      </c>
      <c r="BD689" s="80" t="str">
        <f>REPLACE(INDEX(GroupVertices[Group],MATCH(Edges[[#This Row],[Vertex 2]],GroupVertices[Vertex],0)),1,1,"")</f>
        <v>12</v>
      </c>
    </row>
    <row r="690" spans="1:56" ht="15">
      <c r="A690" s="66" t="s">
        <v>538</v>
      </c>
      <c r="B690" s="66" t="s">
        <v>537</v>
      </c>
      <c r="C690" s="67"/>
      <c r="D690" s="68"/>
      <c r="E690" s="69"/>
      <c r="F690" s="70"/>
      <c r="G690" s="67"/>
      <c r="H690" s="71"/>
      <c r="I690" s="72"/>
      <c r="J690" s="72"/>
      <c r="K690" s="34" t="s">
        <v>65</v>
      </c>
      <c r="L690" s="79">
        <v>690</v>
      </c>
      <c r="M690" s="79"/>
      <c r="N690" s="74"/>
      <c r="O690" s="81" t="s">
        <v>669</v>
      </c>
      <c r="P690" s="83">
        <v>43661.77149305555</v>
      </c>
      <c r="Q690" s="81" t="s">
        <v>756</v>
      </c>
      <c r="R690" s="81"/>
      <c r="S690" s="81"/>
      <c r="T690" s="81" t="s">
        <v>820</v>
      </c>
      <c r="U690" s="81"/>
      <c r="V690" s="85" t="s">
        <v>1125</v>
      </c>
      <c r="W690" s="83">
        <v>43661.77149305555</v>
      </c>
      <c r="X690" s="87">
        <v>43661</v>
      </c>
      <c r="Y690" s="89" t="s">
        <v>1483</v>
      </c>
      <c r="Z690" s="85" t="s">
        <v>1928</v>
      </c>
      <c r="AA690" s="81"/>
      <c r="AB690" s="81"/>
      <c r="AC690" s="89" t="s">
        <v>2394</v>
      </c>
      <c r="AD690" s="81"/>
      <c r="AE690" s="81" t="b">
        <v>0</v>
      </c>
      <c r="AF690" s="81">
        <v>0</v>
      </c>
      <c r="AG690" s="89" t="s">
        <v>2530</v>
      </c>
      <c r="AH690" s="81" t="b">
        <v>0</v>
      </c>
      <c r="AI690" s="81" t="s">
        <v>2546</v>
      </c>
      <c r="AJ690" s="81"/>
      <c r="AK690" s="89" t="s">
        <v>2530</v>
      </c>
      <c r="AL690" s="81" t="b">
        <v>0</v>
      </c>
      <c r="AM690" s="81">
        <v>4</v>
      </c>
      <c r="AN690" s="89" t="s">
        <v>2393</v>
      </c>
      <c r="AO690" s="81" t="s">
        <v>2559</v>
      </c>
      <c r="AP690" s="81" t="b">
        <v>0</v>
      </c>
      <c r="AQ690" s="89" t="s">
        <v>2393</v>
      </c>
      <c r="AR690" s="81" t="s">
        <v>178</v>
      </c>
      <c r="AS690" s="81">
        <v>0</v>
      </c>
      <c r="AT690" s="81">
        <v>0</v>
      </c>
      <c r="AU690" s="81"/>
      <c r="AV690" s="81"/>
      <c r="AW690" s="81"/>
      <c r="AX690" s="81"/>
      <c r="AY690" s="81"/>
      <c r="AZ690" s="81"/>
      <c r="BA690" s="81"/>
      <c r="BB690" s="81"/>
      <c r="BC690" s="80" t="str">
        <f>REPLACE(INDEX(GroupVertices[Group],MATCH(Edges[[#This Row],[Vertex 1]],GroupVertices[Vertex],0)),1,1,"")</f>
        <v>12</v>
      </c>
      <c r="BD690" s="80" t="str">
        <f>REPLACE(INDEX(GroupVertices[Group],MATCH(Edges[[#This Row],[Vertex 2]],GroupVertices[Vertex],0)),1,1,"")</f>
        <v>12</v>
      </c>
    </row>
    <row r="691" spans="1:56" ht="15">
      <c r="A691" s="66" t="s">
        <v>539</v>
      </c>
      <c r="B691" s="66" t="s">
        <v>537</v>
      </c>
      <c r="C691" s="67"/>
      <c r="D691" s="68"/>
      <c r="E691" s="69"/>
      <c r="F691" s="70"/>
      <c r="G691" s="67"/>
      <c r="H691" s="71"/>
      <c r="I691" s="72"/>
      <c r="J691" s="72"/>
      <c r="K691" s="34" t="s">
        <v>65</v>
      </c>
      <c r="L691" s="79">
        <v>691</v>
      </c>
      <c r="M691" s="79"/>
      <c r="N691" s="74"/>
      <c r="O691" s="81" t="s">
        <v>669</v>
      </c>
      <c r="P691" s="83">
        <v>43661.777083333334</v>
      </c>
      <c r="Q691" s="81" t="s">
        <v>756</v>
      </c>
      <c r="R691" s="81"/>
      <c r="S691" s="81"/>
      <c r="T691" s="81" t="s">
        <v>820</v>
      </c>
      <c r="U691" s="81"/>
      <c r="V691" s="85" t="s">
        <v>1126</v>
      </c>
      <c r="W691" s="83">
        <v>43661.777083333334</v>
      </c>
      <c r="X691" s="87">
        <v>43661</v>
      </c>
      <c r="Y691" s="89" t="s">
        <v>1484</v>
      </c>
      <c r="Z691" s="85" t="s">
        <v>1929</v>
      </c>
      <c r="AA691" s="81"/>
      <c r="AB691" s="81"/>
      <c r="AC691" s="89" t="s">
        <v>2395</v>
      </c>
      <c r="AD691" s="81"/>
      <c r="AE691" s="81" t="b">
        <v>0</v>
      </c>
      <c r="AF691" s="81">
        <v>0</v>
      </c>
      <c r="AG691" s="89" t="s">
        <v>2530</v>
      </c>
      <c r="AH691" s="81" t="b">
        <v>0</v>
      </c>
      <c r="AI691" s="81" t="s">
        <v>2546</v>
      </c>
      <c r="AJ691" s="81"/>
      <c r="AK691" s="89" t="s">
        <v>2530</v>
      </c>
      <c r="AL691" s="81" t="b">
        <v>0</v>
      </c>
      <c r="AM691" s="81">
        <v>4</v>
      </c>
      <c r="AN691" s="89" t="s">
        <v>2393</v>
      </c>
      <c r="AO691" s="81" t="s">
        <v>2559</v>
      </c>
      <c r="AP691" s="81" t="b">
        <v>0</v>
      </c>
      <c r="AQ691" s="89" t="s">
        <v>2393</v>
      </c>
      <c r="AR691" s="81" t="s">
        <v>178</v>
      </c>
      <c r="AS691" s="81">
        <v>0</v>
      </c>
      <c r="AT691" s="81">
        <v>0</v>
      </c>
      <c r="AU691" s="81"/>
      <c r="AV691" s="81"/>
      <c r="AW691" s="81"/>
      <c r="AX691" s="81"/>
      <c r="AY691" s="81"/>
      <c r="AZ691" s="81"/>
      <c r="BA691" s="81"/>
      <c r="BB691" s="81"/>
      <c r="BC691" s="80" t="str">
        <f>REPLACE(INDEX(GroupVertices[Group],MATCH(Edges[[#This Row],[Vertex 1]],GroupVertices[Vertex],0)),1,1,"")</f>
        <v>12</v>
      </c>
      <c r="BD691" s="80" t="str">
        <f>REPLACE(INDEX(GroupVertices[Group],MATCH(Edges[[#This Row],[Vertex 2]],GroupVertices[Vertex],0)),1,1,"")</f>
        <v>12</v>
      </c>
    </row>
    <row r="692" spans="1:56" ht="15">
      <c r="A692" s="66" t="s">
        <v>538</v>
      </c>
      <c r="B692" s="66" t="s">
        <v>656</v>
      </c>
      <c r="C692" s="67"/>
      <c r="D692" s="68"/>
      <c r="E692" s="69"/>
      <c r="F692" s="70"/>
      <c r="G692" s="67"/>
      <c r="H692" s="71"/>
      <c r="I692" s="72"/>
      <c r="J692" s="72"/>
      <c r="K692" s="34" t="s">
        <v>65</v>
      </c>
      <c r="L692" s="79">
        <v>692</v>
      </c>
      <c r="M692" s="79"/>
      <c r="N692" s="74"/>
      <c r="O692" s="81" t="s">
        <v>670</v>
      </c>
      <c r="P692" s="83">
        <v>43661.77149305555</v>
      </c>
      <c r="Q692" s="81" t="s">
        <v>756</v>
      </c>
      <c r="R692" s="81"/>
      <c r="S692" s="81"/>
      <c r="T692" s="81" t="s">
        <v>820</v>
      </c>
      <c r="U692" s="81"/>
      <c r="V692" s="85" t="s">
        <v>1125</v>
      </c>
      <c r="W692" s="83">
        <v>43661.77149305555</v>
      </c>
      <c r="X692" s="87">
        <v>43661</v>
      </c>
      <c r="Y692" s="89" t="s">
        <v>1483</v>
      </c>
      <c r="Z692" s="85" t="s">
        <v>1928</v>
      </c>
      <c r="AA692" s="81"/>
      <c r="AB692" s="81"/>
      <c r="AC692" s="89" t="s">
        <v>2394</v>
      </c>
      <c r="AD692" s="81"/>
      <c r="AE692" s="81" t="b">
        <v>0</v>
      </c>
      <c r="AF692" s="81">
        <v>0</v>
      </c>
      <c r="AG692" s="89" t="s">
        <v>2530</v>
      </c>
      <c r="AH692" s="81" t="b">
        <v>0</v>
      </c>
      <c r="AI692" s="81" t="s">
        <v>2546</v>
      </c>
      <c r="AJ692" s="81"/>
      <c r="AK692" s="89" t="s">
        <v>2530</v>
      </c>
      <c r="AL692" s="81" t="b">
        <v>0</v>
      </c>
      <c r="AM692" s="81">
        <v>4</v>
      </c>
      <c r="AN692" s="89" t="s">
        <v>2393</v>
      </c>
      <c r="AO692" s="81" t="s">
        <v>2559</v>
      </c>
      <c r="AP692" s="81" t="b">
        <v>0</v>
      </c>
      <c r="AQ692" s="89" t="s">
        <v>2393</v>
      </c>
      <c r="AR692" s="81" t="s">
        <v>178</v>
      </c>
      <c r="AS692" s="81">
        <v>0</v>
      </c>
      <c r="AT692" s="81">
        <v>0</v>
      </c>
      <c r="AU692" s="81"/>
      <c r="AV692" s="81"/>
      <c r="AW692" s="81"/>
      <c r="AX692" s="81"/>
      <c r="AY692" s="81"/>
      <c r="AZ692" s="81"/>
      <c r="BA692" s="81"/>
      <c r="BB692" s="81"/>
      <c r="BC692" s="80" t="str">
        <f>REPLACE(INDEX(GroupVertices[Group],MATCH(Edges[[#This Row],[Vertex 1]],GroupVertices[Vertex],0)),1,1,"")</f>
        <v>12</v>
      </c>
      <c r="BD692" s="80" t="str">
        <f>REPLACE(INDEX(GroupVertices[Group],MATCH(Edges[[#This Row],[Vertex 2]],GroupVertices[Vertex],0)),1,1,"")</f>
        <v>12</v>
      </c>
    </row>
    <row r="693" spans="1:56" ht="15">
      <c r="A693" s="66" t="s">
        <v>539</v>
      </c>
      <c r="B693" s="66" t="s">
        <v>656</v>
      </c>
      <c r="C693" s="67"/>
      <c r="D693" s="68"/>
      <c r="E693" s="69"/>
      <c r="F693" s="70"/>
      <c r="G693" s="67"/>
      <c r="H693" s="71"/>
      <c r="I693" s="72"/>
      <c r="J693" s="72"/>
      <c r="K693" s="34" t="s">
        <v>65</v>
      </c>
      <c r="L693" s="79">
        <v>693</v>
      </c>
      <c r="M693" s="79"/>
      <c r="N693" s="74"/>
      <c r="O693" s="81" t="s">
        <v>670</v>
      </c>
      <c r="P693" s="83">
        <v>43661.777083333334</v>
      </c>
      <c r="Q693" s="81" t="s">
        <v>756</v>
      </c>
      <c r="R693" s="81"/>
      <c r="S693" s="81"/>
      <c r="T693" s="81" t="s">
        <v>820</v>
      </c>
      <c r="U693" s="81"/>
      <c r="V693" s="85" t="s">
        <v>1126</v>
      </c>
      <c r="W693" s="83">
        <v>43661.777083333334</v>
      </c>
      <c r="X693" s="87">
        <v>43661</v>
      </c>
      <c r="Y693" s="89" t="s">
        <v>1484</v>
      </c>
      <c r="Z693" s="85" t="s">
        <v>1929</v>
      </c>
      <c r="AA693" s="81"/>
      <c r="AB693" s="81"/>
      <c r="AC693" s="89" t="s">
        <v>2395</v>
      </c>
      <c r="AD693" s="81"/>
      <c r="AE693" s="81" t="b">
        <v>0</v>
      </c>
      <c r="AF693" s="81">
        <v>0</v>
      </c>
      <c r="AG693" s="89" t="s">
        <v>2530</v>
      </c>
      <c r="AH693" s="81" t="b">
        <v>0</v>
      </c>
      <c r="AI693" s="81" t="s">
        <v>2546</v>
      </c>
      <c r="AJ693" s="81"/>
      <c r="AK693" s="89" t="s">
        <v>2530</v>
      </c>
      <c r="AL693" s="81" t="b">
        <v>0</v>
      </c>
      <c r="AM693" s="81">
        <v>4</v>
      </c>
      <c r="AN693" s="89" t="s">
        <v>2393</v>
      </c>
      <c r="AO693" s="81" t="s">
        <v>2559</v>
      </c>
      <c r="AP693" s="81" t="b">
        <v>0</v>
      </c>
      <c r="AQ693" s="89" t="s">
        <v>2393</v>
      </c>
      <c r="AR693" s="81" t="s">
        <v>178</v>
      </c>
      <c r="AS693" s="81">
        <v>0</v>
      </c>
      <c r="AT693" s="81">
        <v>0</v>
      </c>
      <c r="AU693" s="81"/>
      <c r="AV693" s="81"/>
      <c r="AW693" s="81"/>
      <c r="AX693" s="81"/>
      <c r="AY693" s="81"/>
      <c r="AZ693" s="81"/>
      <c r="BA693" s="81"/>
      <c r="BB693" s="81"/>
      <c r="BC693" s="80" t="str">
        <f>REPLACE(INDEX(GroupVertices[Group],MATCH(Edges[[#This Row],[Vertex 1]],GroupVertices[Vertex],0)),1,1,"")</f>
        <v>12</v>
      </c>
      <c r="BD693" s="80" t="str">
        <f>REPLACE(INDEX(GroupVertices[Group],MATCH(Edges[[#This Row],[Vertex 2]],GroupVertices[Vertex],0)),1,1,"")</f>
        <v>12</v>
      </c>
    </row>
    <row r="694" spans="1:56" ht="15">
      <c r="A694" s="66" t="s">
        <v>540</v>
      </c>
      <c r="B694" s="66" t="s">
        <v>596</v>
      </c>
      <c r="C694" s="67"/>
      <c r="D694" s="68"/>
      <c r="E694" s="69"/>
      <c r="F694" s="70"/>
      <c r="G694" s="67"/>
      <c r="H694" s="71"/>
      <c r="I694" s="72"/>
      <c r="J694" s="72"/>
      <c r="K694" s="34" t="s">
        <v>65</v>
      </c>
      <c r="L694" s="79">
        <v>694</v>
      </c>
      <c r="M694" s="79"/>
      <c r="N694" s="74"/>
      <c r="O694" s="81" t="s">
        <v>669</v>
      </c>
      <c r="P694" s="83">
        <v>43661.77716435185</v>
      </c>
      <c r="Q694" s="81" t="s">
        <v>747</v>
      </c>
      <c r="R694" s="81"/>
      <c r="S694" s="81"/>
      <c r="T694" s="81" t="s">
        <v>820</v>
      </c>
      <c r="U694" s="85" t="s">
        <v>888</v>
      </c>
      <c r="V694" s="85" t="s">
        <v>888</v>
      </c>
      <c r="W694" s="83">
        <v>43661.77716435185</v>
      </c>
      <c r="X694" s="87">
        <v>43661</v>
      </c>
      <c r="Y694" s="89" t="s">
        <v>1485</v>
      </c>
      <c r="Z694" s="85" t="s">
        <v>1930</v>
      </c>
      <c r="AA694" s="81"/>
      <c r="AB694" s="81"/>
      <c r="AC694" s="89" t="s">
        <v>2396</v>
      </c>
      <c r="AD694" s="81"/>
      <c r="AE694" s="81" t="b">
        <v>0</v>
      </c>
      <c r="AF694" s="81">
        <v>0</v>
      </c>
      <c r="AG694" s="89" t="s">
        <v>2530</v>
      </c>
      <c r="AH694" s="81" t="b">
        <v>0</v>
      </c>
      <c r="AI694" s="81" t="s">
        <v>2549</v>
      </c>
      <c r="AJ694" s="81"/>
      <c r="AK694" s="89" t="s">
        <v>2530</v>
      </c>
      <c r="AL694" s="81" t="b">
        <v>0</v>
      </c>
      <c r="AM694" s="81">
        <v>27</v>
      </c>
      <c r="AN694" s="89" t="s">
        <v>2482</v>
      </c>
      <c r="AO694" s="81" t="s">
        <v>2559</v>
      </c>
      <c r="AP694" s="81" t="b">
        <v>0</v>
      </c>
      <c r="AQ694" s="89" t="s">
        <v>2482</v>
      </c>
      <c r="AR694" s="81" t="s">
        <v>178</v>
      </c>
      <c r="AS694" s="81">
        <v>0</v>
      </c>
      <c r="AT694" s="81">
        <v>0</v>
      </c>
      <c r="AU694" s="81"/>
      <c r="AV694" s="81"/>
      <c r="AW694" s="81"/>
      <c r="AX694" s="81"/>
      <c r="AY694" s="81"/>
      <c r="AZ694" s="81"/>
      <c r="BA694" s="81"/>
      <c r="BB694" s="81"/>
      <c r="BC694" s="80" t="str">
        <f>REPLACE(INDEX(GroupVertices[Group],MATCH(Edges[[#This Row],[Vertex 1]],GroupVertices[Vertex],0)),1,1,"")</f>
        <v>4</v>
      </c>
      <c r="BD694" s="80" t="str">
        <f>REPLACE(INDEX(GroupVertices[Group],MATCH(Edges[[#This Row],[Vertex 2]],GroupVertices[Vertex],0)),1,1,"")</f>
        <v>4</v>
      </c>
    </row>
    <row r="695" spans="1:56" ht="15">
      <c r="A695" s="66" t="s">
        <v>540</v>
      </c>
      <c r="B695" s="66" t="s">
        <v>654</v>
      </c>
      <c r="C695" s="67"/>
      <c r="D695" s="68"/>
      <c r="E695" s="69"/>
      <c r="F695" s="70"/>
      <c r="G695" s="67"/>
      <c r="H695" s="71"/>
      <c r="I695" s="72"/>
      <c r="J695" s="72"/>
      <c r="K695" s="34" t="s">
        <v>65</v>
      </c>
      <c r="L695" s="79">
        <v>695</v>
      </c>
      <c r="M695" s="79"/>
      <c r="N695" s="74"/>
      <c r="O695" s="81" t="s">
        <v>670</v>
      </c>
      <c r="P695" s="83">
        <v>43661.77716435185</v>
      </c>
      <c r="Q695" s="81" t="s">
        <v>747</v>
      </c>
      <c r="R695" s="81"/>
      <c r="S695" s="81"/>
      <c r="T695" s="81" t="s">
        <v>820</v>
      </c>
      <c r="U695" s="85" t="s">
        <v>888</v>
      </c>
      <c r="V695" s="85" t="s">
        <v>888</v>
      </c>
      <c r="W695" s="83">
        <v>43661.77716435185</v>
      </c>
      <c r="X695" s="87">
        <v>43661</v>
      </c>
      <c r="Y695" s="89" t="s">
        <v>1485</v>
      </c>
      <c r="Z695" s="85" t="s">
        <v>1930</v>
      </c>
      <c r="AA695" s="81"/>
      <c r="AB695" s="81"/>
      <c r="AC695" s="89" t="s">
        <v>2396</v>
      </c>
      <c r="AD695" s="81"/>
      <c r="AE695" s="81" t="b">
        <v>0</v>
      </c>
      <c r="AF695" s="81">
        <v>0</v>
      </c>
      <c r="AG695" s="89" t="s">
        <v>2530</v>
      </c>
      <c r="AH695" s="81" t="b">
        <v>0</v>
      </c>
      <c r="AI695" s="81" t="s">
        <v>2549</v>
      </c>
      <c r="AJ695" s="81"/>
      <c r="AK695" s="89" t="s">
        <v>2530</v>
      </c>
      <c r="AL695" s="81" t="b">
        <v>0</v>
      </c>
      <c r="AM695" s="81">
        <v>27</v>
      </c>
      <c r="AN695" s="89" t="s">
        <v>2482</v>
      </c>
      <c r="AO695" s="81" t="s">
        <v>2559</v>
      </c>
      <c r="AP695" s="81" t="b">
        <v>0</v>
      </c>
      <c r="AQ695" s="89" t="s">
        <v>2482</v>
      </c>
      <c r="AR695" s="81" t="s">
        <v>178</v>
      </c>
      <c r="AS695" s="81">
        <v>0</v>
      </c>
      <c r="AT695" s="81">
        <v>0</v>
      </c>
      <c r="AU695" s="81"/>
      <c r="AV695" s="81"/>
      <c r="AW695" s="81"/>
      <c r="AX695" s="81"/>
      <c r="AY695" s="81"/>
      <c r="AZ695" s="81"/>
      <c r="BA695" s="81"/>
      <c r="BB695" s="81"/>
      <c r="BC695" s="80" t="str">
        <f>REPLACE(INDEX(GroupVertices[Group],MATCH(Edges[[#This Row],[Vertex 1]],GroupVertices[Vertex],0)),1,1,"")</f>
        <v>4</v>
      </c>
      <c r="BD695" s="80" t="str">
        <f>REPLACE(INDEX(GroupVertices[Group],MATCH(Edges[[#This Row],[Vertex 2]],GroupVertices[Vertex],0)),1,1,"")</f>
        <v>4</v>
      </c>
    </row>
    <row r="696" spans="1:56" ht="15">
      <c r="A696" s="66" t="s">
        <v>541</v>
      </c>
      <c r="B696" s="66" t="s">
        <v>601</v>
      </c>
      <c r="C696" s="67"/>
      <c r="D696" s="68"/>
      <c r="E696" s="69"/>
      <c r="F696" s="70"/>
      <c r="G696" s="67"/>
      <c r="H696" s="71"/>
      <c r="I696" s="72"/>
      <c r="J696" s="72"/>
      <c r="K696" s="34" t="s">
        <v>65</v>
      </c>
      <c r="L696" s="79">
        <v>696</v>
      </c>
      <c r="M696" s="79"/>
      <c r="N696" s="74"/>
      <c r="O696" s="81" t="s">
        <v>669</v>
      </c>
      <c r="P696" s="83">
        <v>43661.77717592593</v>
      </c>
      <c r="Q696" s="81" t="s">
        <v>672</v>
      </c>
      <c r="R696" s="81"/>
      <c r="S696" s="81"/>
      <c r="T696" s="81" t="s">
        <v>820</v>
      </c>
      <c r="U696" s="81"/>
      <c r="V696" s="85" t="s">
        <v>1127</v>
      </c>
      <c r="W696" s="83">
        <v>43661.77717592593</v>
      </c>
      <c r="X696" s="87">
        <v>43661</v>
      </c>
      <c r="Y696" s="89" t="s">
        <v>1486</v>
      </c>
      <c r="Z696" s="85" t="s">
        <v>1931</v>
      </c>
      <c r="AA696" s="81"/>
      <c r="AB696" s="81"/>
      <c r="AC696" s="89" t="s">
        <v>2397</v>
      </c>
      <c r="AD696" s="81"/>
      <c r="AE696" s="81" t="b">
        <v>0</v>
      </c>
      <c r="AF696" s="81">
        <v>0</v>
      </c>
      <c r="AG696" s="89" t="s">
        <v>2530</v>
      </c>
      <c r="AH696" s="81" t="b">
        <v>0</v>
      </c>
      <c r="AI696" s="81" t="s">
        <v>2546</v>
      </c>
      <c r="AJ696" s="81"/>
      <c r="AK696" s="89" t="s">
        <v>2530</v>
      </c>
      <c r="AL696" s="81" t="b">
        <v>0</v>
      </c>
      <c r="AM696" s="81">
        <v>418</v>
      </c>
      <c r="AN696" s="89" t="s">
        <v>2487</v>
      </c>
      <c r="AO696" s="81" t="s">
        <v>2559</v>
      </c>
      <c r="AP696" s="81" t="b">
        <v>0</v>
      </c>
      <c r="AQ696" s="89" t="s">
        <v>2487</v>
      </c>
      <c r="AR696" s="81" t="s">
        <v>178</v>
      </c>
      <c r="AS696" s="81">
        <v>0</v>
      </c>
      <c r="AT696" s="81">
        <v>0</v>
      </c>
      <c r="AU696" s="81"/>
      <c r="AV696" s="81"/>
      <c r="AW696" s="81"/>
      <c r="AX696" s="81"/>
      <c r="AY696" s="81"/>
      <c r="AZ696" s="81"/>
      <c r="BA696" s="81"/>
      <c r="BB696" s="81"/>
      <c r="BC696" s="80" t="str">
        <f>REPLACE(INDEX(GroupVertices[Group],MATCH(Edges[[#This Row],[Vertex 1]],GroupVertices[Vertex],0)),1,1,"")</f>
        <v>7</v>
      </c>
      <c r="BD696" s="80" t="str">
        <f>REPLACE(INDEX(GroupVertices[Group],MATCH(Edges[[#This Row],[Vertex 2]],GroupVertices[Vertex],0)),1,1,"")</f>
        <v>7</v>
      </c>
    </row>
    <row r="697" spans="1:56" ht="15">
      <c r="A697" s="66" t="s">
        <v>541</v>
      </c>
      <c r="B697" s="66" t="s">
        <v>626</v>
      </c>
      <c r="C697" s="67"/>
      <c r="D697" s="68"/>
      <c r="E697" s="69"/>
      <c r="F697" s="70"/>
      <c r="G697" s="67"/>
      <c r="H697" s="71"/>
      <c r="I697" s="72"/>
      <c r="J697" s="72"/>
      <c r="K697" s="34" t="s">
        <v>65</v>
      </c>
      <c r="L697" s="79">
        <v>697</v>
      </c>
      <c r="M697" s="79"/>
      <c r="N697" s="74"/>
      <c r="O697" s="81" t="s">
        <v>670</v>
      </c>
      <c r="P697" s="83">
        <v>43661.77717592593</v>
      </c>
      <c r="Q697" s="81" t="s">
        <v>672</v>
      </c>
      <c r="R697" s="81"/>
      <c r="S697" s="81"/>
      <c r="T697" s="81" t="s">
        <v>820</v>
      </c>
      <c r="U697" s="81"/>
      <c r="V697" s="85" t="s">
        <v>1127</v>
      </c>
      <c r="W697" s="83">
        <v>43661.77717592593</v>
      </c>
      <c r="X697" s="87">
        <v>43661</v>
      </c>
      <c r="Y697" s="89" t="s">
        <v>1486</v>
      </c>
      <c r="Z697" s="85" t="s">
        <v>1931</v>
      </c>
      <c r="AA697" s="81"/>
      <c r="AB697" s="81"/>
      <c r="AC697" s="89" t="s">
        <v>2397</v>
      </c>
      <c r="AD697" s="81"/>
      <c r="AE697" s="81" t="b">
        <v>0</v>
      </c>
      <c r="AF697" s="81">
        <v>0</v>
      </c>
      <c r="AG697" s="89" t="s">
        <v>2530</v>
      </c>
      <c r="AH697" s="81" t="b">
        <v>0</v>
      </c>
      <c r="AI697" s="81" t="s">
        <v>2546</v>
      </c>
      <c r="AJ697" s="81"/>
      <c r="AK697" s="89" t="s">
        <v>2530</v>
      </c>
      <c r="AL697" s="81" t="b">
        <v>0</v>
      </c>
      <c r="AM697" s="81">
        <v>418</v>
      </c>
      <c r="AN697" s="89" t="s">
        <v>2487</v>
      </c>
      <c r="AO697" s="81" t="s">
        <v>2559</v>
      </c>
      <c r="AP697" s="81" t="b">
        <v>0</v>
      </c>
      <c r="AQ697" s="89" t="s">
        <v>2487</v>
      </c>
      <c r="AR697" s="81" t="s">
        <v>178</v>
      </c>
      <c r="AS697" s="81">
        <v>0</v>
      </c>
      <c r="AT697" s="81">
        <v>0</v>
      </c>
      <c r="AU697" s="81"/>
      <c r="AV697" s="81"/>
      <c r="AW697" s="81"/>
      <c r="AX697" s="81"/>
      <c r="AY697" s="81"/>
      <c r="AZ697" s="81"/>
      <c r="BA697" s="81"/>
      <c r="BB697" s="81"/>
      <c r="BC697" s="80" t="str">
        <f>REPLACE(INDEX(GroupVertices[Group],MATCH(Edges[[#This Row],[Vertex 1]],GroupVertices[Vertex],0)),1,1,"")</f>
        <v>7</v>
      </c>
      <c r="BD697" s="80" t="str">
        <f>REPLACE(INDEX(GroupVertices[Group],MATCH(Edges[[#This Row],[Vertex 2]],GroupVertices[Vertex],0)),1,1,"")</f>
        <v>7</v>
      </c>
    </row>
    <row r="698" spans="1:56" ht="15">
      <c r="A698" s="66" t="s">
        <v>541</v>
      </c>
      <c r="B698" s="66" t="s">
        <v>593</v>
      </c>
      <c r="C698" s="67"/>
      <c r="D698" s="68"/>
      <c r="E698" s="69"/>
      <c r="F698" s="70"/>
      <c r="G698" s="67"/>
      <c r="H698" s="71"/>
      <c r="I698" s="72"/>
      <c r="J698" s="72"/>
      <c r="K698" s="34" t="s">
        <v>65</v>
      </c>
      <c r="L698" s="79">
        <v>698</v>
      </c>
      <c r="M698" s="79"/>
      <c r="N698" s="74"/>
      <c r="O698" s="81" t="s">
        <v>670</v>
      </c>
      <c r="P698" s="83">
        <v>43661.77717592593</v>
      </c>
      <c r="Q698" s="81" t="s">
        <v>672</v>
      </c>
      <c r="R698" s="81"/>
      <c r="S698" s="81"/>
      <c r="T698" s="81" t="s">
        <v>820</v>
      </c>
      <c r="U698" s="81"/>
      <c r="V698" s="85" t="s">
        <v>1127</v>
      </c>
      <c r="W698" s="83">
        <v>43661.77717592593</v>
      </c>
      <c r="X698" s="87">
        <v>43661</v>
      </c>
      <c r="Y698" s="89" t="s">
        <v>1486</v>
      </c>
      <c r="Z698" s="85" t="s">
        <v>1931</v>
      </c>
      <c r="AA698" s="81"/>
      <c r="AB698" s="81"/>
      <c r="AC698" s="89" t="s">
        <v>2397</v>
      </c>
      <c r="AD698" s="81"/>
      <c r="AE698" s="81" t="b">
        <v>0</v>
      </c>
      <c r="AF698" s="81">
        <v>0</v>
      </c>
      <c r="AG698" s="89" t="s">
        <v>2530</v>
      </c>
      <c r="AH698" s="81" t="b">
        <v>0</v>
      </c>
      <c r="AI698" s="81" t="s">
        <v>2546</v>
      </c>
      <c r="AJ698" s="81"/>
      <c r="AK698" s="89" t="s">
        <v>2530</v>
      </c>
      <c r="AL698" s="81" t="b">
        <v>0</v>
      </c>
      <c r="AM698" s="81">
        <v>418</v>
      </c>
      <c r="AN698" s="89" t="s">
        <v>2487</v>
      </c>
      <c r="AO698" s="81" t="s">
        <v>2559</v>
      </c>
      <c r="AP698" s="81" t="b">
        <v>0</v>
      </c>
      <c r="AQ698" s="89" t="s">
        <v>2487</v>
      </c>
      <c r="AR698" s="81" t="s">
        <v>178</v>
      </c>
      <c r="AS698" s="81">
        <v>0</v>
      </c>
      <c r="AT698" s="81">
        <v>0</v>
      </c>
      <c r="AU698" s="81"/>
      <c r="AV698" s="81"/>
      <c r="AW698" s="81"/>
      <c r="AX698" s="81"/>
      <c r="AY698" s="81"/>
      <c r="AZ698" s="81"/>
      <c r="BA698" s="81"/>
      <c r="BB698" s="81"/>
      <c r="BC698" s="80" t="str">
        <f>REPLACE(INDEX(GroupVertices[Group],MATCH(Edges[[#This Row],[Vertex 1]],GroupVertices[Vertex],0)),1,1,"")</f>
        <v>7</v>
      </c>
      <c r="BD698" s="80" t="str">
        <f>REPLACE(INDEX(GroupVertices[Group],MATCH(Edges[[#This Row],[Vertex 2]],GroupVertices[Vertex],0)),1,1,"")</f>
        <v>1</v>
      </c>
    </row>
    <row r="699" spans="1:56" ht="15">
      <c r="A699" s="66" t="s">
        <v>541</v>
      </c>
      <c r="B699" s="66" t="s">
        <v>627</v>
      </c>
      <c r="C699" s="67"/>
      <c r="D699" s="68"/>
      <c r="E699" s="69"/>
      <c r="F699" s="70"/>
      <c r="G699" s="67"/>
      <c r="H699" s="71"/>
      <c r="I699" s="72"/>
      <c r="J699" s="72"/>
      <c r="K699" s="34" t="s">
        <v>65</v>
      </c>
      <c r="L699" s="79">
        <v>699</v>
      </c>
      <c r="M699" s="79"/>
      <c r="N699" s="74"/>
      <c r="O699" s="81" t="s">
        <v>670</v>
      </c>
      <c r="P699" s="83">
        <v>43661.77717592593</v>
      </c>
      <c r="Q699" s="81" t="s">
        <v>672</v>
      </c>
      <c r="R699" s="81"/>
      <c r="S699" s="81"/>
      <c r="T699" s="81" t="s">
        <v>820</v>
      </c>
      <c r="U699" s="81"/>
      <c r="V699" s="85" t="s">
        <v>1127</v>
      </c>
      <c r="W699" s="83">
        <v>43661.77717592593</v>
      </c>
      <c r="X699" s="87">
        <v>43661</v>
      </c>
      <c r="Y699" s="89" t="s">
        <v>1486</v>
      </c>
      <c r="Z699" s="85" t="s">
        <v>1931</v>
      </c>
      <c r="AA699" s="81"/>
      <c r="AB699" s="81"/>
      <c r="AC699" s="89" t="s">
        <v>2397</v>
      </c>
      <c r="AD699" s="81"/>
      <c r="AE699" s="81" t="b">
        <v>0</v>
      </c>
      <c r="AF699" s="81">
        <v>0</v>
      </c>
      <c r="AG699" s="89" t="s">
        <v>2530</v>
      </c>
      <c r="AH699" s="81" t="b">
        <v>0</v>
      </c>
      <c r="AI699" s="81" t="s">
        <v>2546</v>
      </c>
      <c r="AJ699" s="81"/>
      <c r="AK699" s="89" t="s">
        <v>2530</v>
      </c>
      <c r="AL699" s="81" t="b">
        <v>0</v>
      </c>
      <c r="AM699" s="81">
        <v>418</v>
      </c>
      <c r="AN699" s="89" t="s">
        <v>2487</v>
      </c>
      <c r="AO699" s="81" t="s">
        <v>2559</v>
      </c>
      <c r="AP699" s="81" t="b">
        <v>0</v>
      </c>
      <c r="AQ699" s="89" t="s">
        <v>2487</v>
      </c>
      <c r="AR699" s="81" t="s">
        <v>178</v>
      </c>
      <c r="AS699" s="81">
        <v>0</v>
      </c>
      <c r="AT699" s="81">
        <v>0</v>
      </c>
      <c r="AU699" s="81"/>
      <c r="AV699" s="81"/>
      <c r="AW699" s="81"/>
      <c r="AX699" s="81"/>
      <c r="AY699" s="81"/>
      <c r="AZ699" s="81"/>
      <c r="BA699" s="81"/>
      <c r="BB699" s="81"/>
      <c r="BC699" s="80" t="str">
        <f>REPLACE(INDEX(GroupVertices[Group],MATCH(Edges[[#This Row],[Vertex 1]],GroupVertices[Vertex],0)),1,1,"")</f>
        <v>7</v>
      </c>
      <c r="BD699" s="80" t="str">
        <f>REPLACE(INDEX(GroupVertices[Group],MATCH(Edges[[#This Row],[Vertex 2]],GroupVertices[Vertex],0)),1,1,"")</f>
        <v>7</v>
      </c>
    </row>
    <row r="700" spans="1:56" ht="15">
      <c r="A700" s="66" t="s">
        <v>543</v>
      </c>
      <c r="B700" s="66" t="s">
        <v>542</v>
      </c>
      <c r="C700" s="67"/>
      <c r="D700" s="68"/>
      <c r="E700" s="69"/>
      <c r="F700" s="70"/>
      <c r="G700" s="67"/>
      <c r="H700" s="71"/>
      <c r="I700" s="72"/>
      <c r="J700" s="72"/>
      <c r="K700" s="34" t="s">
        <v>65</v>
      </c>
      <c r="L700" s="79">
        <v>700</v>
      </c>
      <c r="M700" s="79"/>
      <c r="N700" s="74"/>
      <c r="O700" s="81" t="s">
        <v>669</v>
      </c>
      <c r="P700" s="83">
        <v>43661.77716435185</v>
      </c>
      <c r="Q700" s="81" t="s">
        <v>684</v>
      </c>
      <c r="R700" s="81"/>
      <c r="S700" s="81"/>
      <c r="T700" s="81" t="s">
        <v>825</v>
      </c>
      <c r="U700" s="81"/>
      <c r="V700" s="85" t="s">
        <v>1128</v>
      </c>
      <c r="W700" s="83">
        <v>43661.77716435185</v>
      </c>
      <c r="X700" s="87">
        <v>43661</v>
      </c>
      <c r="Y700" s="89" t="s">
        <v>1485</v>
      </c>
      <c r="Z700" s="85" t="s">
        <v>1933</v>
      </c>
      <c r="AA700" s="81"/>
      <c r="AB700" s="81"/>
      <c r="AC700" s="89" t="s">
        <v>2399</v>
      </c>
      <c r="AD700" s="81"/>
      <c r="AE700" s="81" t="b">
        <v>0</v>
      </c>
      <c r="AF700" s="81">
        <v>0</v>
      </c>
      <c r="AG700" s="89" t="s">
        <v>2530</v>
      </c>
      <c r="AH700" s="81" t="b">
        <v>0</v>
      </c>
      <c r="AI700" s="81" t="s">
        <v>2546</v>
      </c>
      <c r="AJ700" s="81"/>
      <c r="AK700" s="89" t="s">
        <v>2530</v>
      </c>
      <c r="AL700" s="81" t="b">
        <v>0</v>
      </c>
      <c r="AM700" s="81">
        <v>99</v>
      </c>
      <c r="AN700" s="89" t="s">
        <v>2398</v>
      </c>
      <c r="AO700" s="81" t="s">
        <v>2559</v>
      </c>
      <c r="AP700" s="81" t="b">
        <v>0</v>
      </c>
      <c r="AQ700" s="89" t="s">
        <v>2398</v>
      </c>
      <c r="AR700" s="81" t="s">
        <v>178</v>
      </c>
      <c r="AS700" s="81">
        <v>0</v>
      </c>
      <c r="AT700" s="81">
        <v>0</v>
      </c>
      <c r="AU700" s="81"/>
      <c r="AV700" s="81"/>
      <c r="AW700" s="81"/>
      <c r="AX700" s="81"/>
      <c r="AY700" s="81"/>
      <c r="AZ700" s="81"/>
      <c r="BA700" s="81"/>
      <c r="BB700" s="81"/>
      <c r="BC700" s="80" t="str">
        <f>REPLACE(INDEX(GroupVertices[Group],MATCH(Edges[[#This Row],[Vertex 1]],GroupVertices[Vertex],0)),1,1,"")</f>
        <v>1</v>
      </c>
      <c r="BD700" s="80" t="str">
        <f>REPLACE(INDEX(GroupVertices[Group],MATCH(Edges[[#This Row],[Vertex 2]],GroupVertices[Vertex],0)),1,1,"")</f>
        <v>1</v>
      </c>
    </row>
    <row r="701" spans="1:56" ht="15">
      <c r="A701" s="66" t="s">
        <v>543</v>
      </c>
      <c r="B701" s="66" t="s">
        <v>593</v>
      </c>
      <c r="C701" s="67"/>
      <c r="D701" s="68"/>
      <c r="E701" s="69"/>
      <c r="F701" s="70"/>
      <c r="G701" s="67"/>
      <c r="H701" s="71"/>
      <c r="I701" s="72"/>
      <c r="J701" s="72"/>
      <c r="K701" s="34" t="s">
        <v>65</v>
      </c>
      <c r="L701" s="79">
        <v>701</v>
      </c>
      <c r="M701" s="79"/>
      <c r="N701" s="74"/>
      <c r="O701" s="81" t="s">
        <v>670</v>
      </c>
      <c r="P701" s="83">
        <v>43661.77716435185</v>
      </c>
      <c r="Q701" s="81" t="s">
        <v>684</v>
      </c>
      <c r="R701" s="81"/>
      <c r="S701" s="81"/>
      <c r="T701" s="81" t="s">
        <v>825</v>
      </c>
      <c r="U701" s="81"/>
      <c r="V701" s="85" t="s">
        <v>1128</v>
      </c>
      <c r="W701" s="83">
        <v>43661.77716435185</v>
      </c>
      <c r="X701" s="87">
        <v>43661</v>
      </c>
      <c r="Y701" s="89" t="s">
        <v>1485</v>
      </c>
      <c r="Z701" s="85" t="s">
        <v>1933</v>
      </c>
      <c r="AA701" s="81"/>
      <c r="AB701" s="81"/>
      <c r="AC701" s="89" t="s">
        <v>2399</v>
      </c>
      <c r="AD701" s="81"/>
      <c r="AE701" s="81" t="b">
        <v>0</v>
      </c>
      <c r="AF701" s="81">
        <v>0</v>
      </c>
      <c r="AG701" s="89" t="s">
        <v>2530</v>
      </c>
      <c r="AH701" s="81" t="b">
        <v>0</v>
      </c>
      <c r="AI701" s="81" t="s">
        <v>2546</v>
      </c>
      <c r="AJ701" s="81"/>
      <c r="AK701" s="89" t="s">
        <v>2530</v>
      </c>
      <c r="AL701" s="81" t="b">
        <v>0</v>
      </c>
      <c r="AM701" s="81">
        <v>99</v>
      </c>
      <c r="AN701" s="89" t="s">
        <v>2398</v>
      </c>
      <c r="AO701" s="81" t="s">
        <v>2559</v>
      </c>
      <c r="AP701" s="81" t="b">
        <v>0</v>
      </c>
      <c r="AQ701" s="89" t="s">
        <v>2398</v>
      </c>
      <c r="AR701" s="81" t="s">
        <v>178</v>
      </c>
      <c r="AS701" s="81">
        <v>0</v>
      </c>
      <c r="AT701" s="81">
        <v>0</v>
      </c>
      <c r="AU701" s="81"/>
      <c r="AV701" s="81"/>
      <c r="AW701" s="81"/>
      <c r="AX701" s="81"/>
      <c r="AY701" s="81"/>
      <c r="AZ701" s="81"/>
      <c r="BA701" s="81"/>
      <c r="BB701" s="81"/>
      <c r="BC701" s="80" t="str">
        <f>REPLACE(INDEX(GroupVertices[Group],MATCH(Edges[[#This Row],[Vertex 1]],GroupVertices[Vertex],0)),1,1,"")</f>
        <v>1</v>
      </c>
      <c r="BD701" s="80" t="str">
        <f>REPLACE(INDEX(GroupVertices[Group],MATCH(Edges[[#This Row],[Vertex 2]],GroupVertices[Vertex],0)),1,1,"")</f>
        <v>1</v>
      </c>
    </row>
    <row r="702" spans="1:56" ht="15">
      <c r="A702" s="66" t="s">
        <v>543</v>
      </c>
      <c r="B702" s="66" t="s">
        <v>610</v>
      </c>
      <c r="C702" s="67"/>
      <c r="D702" s="68"/>
      <c r="E702" s="69"/>
      <c r="F702" s="70"/>
      <c r="G702" s="67"/>
      <c r="H702" s="71"/>
      <c r="I702" s="72"/>
      <c r="J702" s="72"/>
      <c r="K702" s="34" t="s">
        <v>65</v>
      </c>
      <c r="L702" s="79">
        <v>702</v>
      </c>
      <c r="M702" s="79"/>
      <c r="N702" s="74"/>
      <c r="O702" s="81" t="s">
        <v>669</v>
      </c>
      <c r="P702" s="83">
        <v>43661.7771875</v>
      </c>
      <c r="Q702" s="81" t="s">
        <v>695</v>
      </c>
      <c r="R702" s="81"/>
      <c r="S702" s="81"/>
      <c r="T702" s="81" t="s">
        <v>820</v>
      </c>
      <c r="U702" s="81"/>
      <c r="V702" s="85" t="s">
        <v>1128</v>
      </c>
      <c r="W702" s="83">
        <v>43661.7771875</v>
      </c>
      <c r="X702" s="87">
        <v>43661</v>
      </c>
      <c r="Y702" s="89" t="s">
        <v>1488</v>
      </c>
      <c r="Z702" s="85" t="s">
        <v>1934</v>
      </c>
      <c r="AA702" s="81"/>
      <c r="AB702" s="81"/>
      <c r="AC702" s="89" t="s">
        <v>2400</v>
      </c>
      <c r="AD702" s="81"/>
      <c r="AE702" s="81" t="b">
        <v>0</v>
      </c>
      <c r="AF702" s="81">
        <v>0</v>
      </c>
      <c r="AG702" s="89" t="s">
        <v>2530</v>
      </c>
      <c r="AH702" s="81" t="b">
        <v>0</v>
      </c>
      <c r="AI702" s="81" t="s">
        <v>2546</v>
      </c>
      <c r="AJ702" s="81"/>
      <c r="AK702" s="89" t="s">
        <v>2530</v>
      </c>
      <c r="AL702" s="81" t="b">
        <v>0</v>
      </c>
      <c r="AM702" s="81">
        <v>103</v>
      </c>
      <c r="AN702" s="89" t="s">
        <v>2497</v>
      </c>
      <c r="AO702" s="81" t="s">
        <v>2559</v>
      </c>
      <c r="AP702" s="81" t="b">
        <v>0</v>
      </c>
      <c r="AQ702" s="89" t="s">
        <v>2497</v>
      </c>
      <c r="AR702" s="81" t="s">
        <v>178</v>
      </c>
      <c r="AS702" s="81">
        <v>0</v>
      </c>
      <c r="AT702" s="81">
        <v>0</v>
      </c>
      <c r="AU702" s="81"/>
      <c r="AV702" s="81"/>
      <c r="AW702" s="81"/>
      <c r="AX702" s="81"/>
      <c r="AY702" s="81"/>
      <c r="AZ702" s="81"/>
      <c r="BA702" s="81"/>
      <c r="BB702" s="81"/>
      <c r="BC702" s="80" t="str">
        <f>REPLACE(INDEX(GroupVertices[Group],MATCH(Edges[[#This Row],[Vertex 1]],GroupVertices[Vertex],0)),1,1,"")</f>
        <v>1</v>
      </c>
      <c r="BD702" s="80" t="str">
        <f>REPLACE(INDEX(GroupVertices[Group],MATCH(Edges[[#This Row],[Vertex 2]],GroupVertices[Vertex],0)),1,1,"")</f>
        <v>1</v>
      </c>
    </row>
    <row r="703" spans="1:56" ht="15">
      <c r="A703" s="66" t="s">
        <v>543</v>
      </c>
      <c r="B703" s="66" t="s">
        <v>593</v>
      </c>
      <c r="C703" s="67"/>
      <c r="D703" s="68"/>
      <c r="E703" s="69"/>
      <c r="F703" s="70"/>
      <c r="G703" s="67"/>
      <c r="H703" s="71"/>
      <c r="I703" s="72"/>
      <c r="J703" s="72"/>
      <c r="K703" s="34" t="s">
        <v>65</v>
      </c>
      <c r="L703" s="79">
        <v>703</v>
      </c>
      <c r="M703" s="79"/>
      <c r="N703" s="74"/>
      <c r="O703" s="81" t="s">
        <v>670</v>
      </c>
      <c r="P703" s="83">
        <v>43661.7771875</v>
      </c>
      <c r="Q703" s="81" t="s">
        <v>695</v>
      </c>
      <c r="R703" s="81"/>
      <c r="S703" s="81"/>
      <c r="T703" s="81" t="s">
        <v>820</v>
      </c>
      <c r="U703" s="81"/>
      <c r="V703" s="85" t="s">
        <v>1128</v>
      </c>
      <c r="W703" s="83">
        <v>43661.7771875</v>
      </c>
      <c r="X703" s="87">
        <v>43661</v>
      </c>
      <c r="Y703" s="89" t="s">
        <v>1488</v>
      </c>
      <c r="Z703" s="85" t="s">
        <v>1934</v>
      </c>
      <c r="AA703" s="81"/>
      <c r="AB703" s="81"/>
      <c r="AC703" s="89" t="s">
        <v>2400</v>
      </c>
      <c r="AD703" s="81"/>
      <c r="AE703" s="81" t="b">
        <v>0</v>
      </c>
      <c r="AF703" s="81">
        <v>0</v>
      </c>
      <c r="AG703" s="89" t="s">
        <v>2530</v>
      </c>
      <c r="AH703" s="81" t="b">
        <v>0</v>
      </c>
      <c r="AI703" s="81" t="s">
        <v>2546</v>
      </c>
      <c r="AJ703" s="81"/>
      <c r="AK703" s="89" t="s">
        <v>2530</v>
      </c>
      <c r="AL703" s="81" t="b">
        <v>0</v>
      </c>
      <c r="AM703" s="81">
        <v>103</v>
      </c>
      <c r="AN703" s="89" t="s">
        <v>2497</v>
      </c>
      <c r="AO703" s="81" t="s">
        <v>2559</v>
      </c>
      <c r="AP703" s="81" t="b">
        <v>0</v>
      </c>
      <c r="AQ703" s="89" t="s">
        <v>2497</v>
      </c>
      <c r="AR703" s="81" t="s">
        <v>178</v>
      </c>
      <c r="AS703" s="81">
        <v>0</v>
      </c>
      <c r="AT703" s="81">
        <v>0</v>
      </c>
      <c r="AU703" s="81"/>
      <c r="AV703" s="81"/>
      <c r="AW703" s="81"/>
      <c r="AX703" s="81"/>
      <c r="AY703" s="81"/>
      <c r="AZ703" s="81"/>
      <c r="BA703" s="81"/>
      <c r="BB703" s="81"/>
      <c r="BC703" s="80" t="str">
        <f>REPLACE(INDEX(GroupVertices[Group],MATCH(Edges[[#This Row],[Vertex 1]],GroupVertices[Vertex],0)),1,1,"")</f>
        <v>1</v>
      </c>
      <c r="BD703" s="80" t="str">
        <f>REPLACE(INDEX(GroupVertices[Group],MATCH(Edges[[#This Row],[Vertex 2]],GroupVertices[Vertex],0)),1,1,"")</f>
        <v>1</v>
      </c>
    </row>
    <row r="704" spans="1:56" ht="15">
      <c r="A704" s="66" t="s">
        <v>544</v>
      </c>
      <c r="B704" s="66" t="s">
        <v>544</v>
      </c>
      <c r="C704" s="67"/>
      <c r="D704" s="68"/>
      <c r="E704" s="69"/>
      <c r="F704" s="70"/>
      <c r="G704" s="67"/>
      <c r="H704" s="71"/>
      <c r="I704" s="72"/>
      <c r="J704" s="72"/>
      <c r="K704" s="34" t="s">
        <v>65</v>
      </c>
      <c r="L704" s="79">
        <v>704</v>
      </c>
      <c r="M704" s="79"/>
      <c r="N704" s="74"/>
      <c r="O704" s="81" t="s">
        <v>178</v>
      </c>
      <c r="P704" s="83">
        <v>43661.757731481484</v>
      </c>
      <c r="Q704" s="81" t="s">
        <v>698</v>
      </c>
      <c r="R704" s="85" t="s">
        <v>5505</v>
      </c>
      <c r="S704" s="81" t="s">
        <v>5521</v>
      </c>
      <c r="T704" s="81" t="s">
        <v>820</v>
      </c>
      <c r="U704" s="85" t="s">
        <v>897</v>
      </c>
      <c r="V704" s="85" t="s">
        <v>897</v>
      </c>
      <c r="W704" s="83">
        <v>43661.757731481484</v>
      </c>
      <c r="X704" s="87">
        <v>43661</v>
      </c>
      <c r="Y704" s="89" t="s">
        <v>1489</v>
      </c>
      <c r="Z704" s="85" t="s">
        <v>1935</v>
      </c>
      <c r="AA704" s="81"/>
      <c r="AB704" s="81"/>
      <c r="AC704" s="89" t="s">
        <v>2401</v>
      </c>
      <c r="AD704" s="81"/>
      <c r="AE704" s="81" t="b">
        <v>0</v>
      </c>
      <c r="AF704" s="81">
        <v>4</v>
      </c>
      <c r="AG704" s="89" t="s">
        <v>2530</v>
      </c>
      <c r="AH704" s="81" t="b">
        <v>0</v>
      </c>
      <c r="AI704" s="81" t="s">
        <v>2546</v>
      </c>
      <c r="AJ704" s="81"/>
      <c r="AK704" s="89" t="s">
        <v>2530</v>
      </c>
      <c r="AL704" s="81" t="b">
        <v>0</v>
      </c>
      <c r="AM704" s="81">
        <v>3</v>
      </c>
      <c r="AN704" s="89" t="s">
        <v>2530</v>
      </c>
      <c r="AO704" s="81" t="s">
        <v>2563</v>
      </c>
      <c r="AP704" s="81" t="b">
        <v>0</v>
      </c>
      <c r="AQ704" s="89" t="s">
        <v>2401</v>
      </c>
      <c r="AR704" s="81" t="s">
        <v>669</v>
      </c>
      <c r="AS704" s="81">
        <v>0</v>
      </c>
      <c r="AT704" s="81">
        <v>0</v>
      </c>
      <c r="AU704" s="81"/>
      <c r="AV704" s="81"/>
      <c r="AW704" s="81"/>
      <c r="AX704" s="81"/>
      <c r="AY704" s="81"/>
      <c r="AZ704" s="81"/>
      <c r="BA704" s="81"/>
      <c r="BB704" s="81"/>
      <c r="BC704" s="80" t="str">
        <f>REPLACE(INDEX(GroupVertices[Group],MATCH(Edges[[#This Row],[Vertex 1]],GroupVertices[Vertex],0)),1,1,"")</f>
        <v>3</v>
      </c>
      <c r="BD704" s="80" t="str">
        <f>REPLACE(INDEX(GroupVertices[Group],MATCH(Edges[[#This Row],[Vertex 2]],GroupVertices[Vertex],0)),1,1,"")</f>
        <v>3</v>
      </c>
    </row>
    <row r="705" spans="1:56" ht="15">
      <c r="A705" s="66" t="s">
        <v>545</v>
      </c>
      <c r="B705" s="66" t="s">
        <v>544</v>
      </c>
      <c r="C705" s="67"/>
      <c r="D705" s="68"/>
      <c r="E705" s="69"/>
      <c r="F705" s="70"/>
      <c r="G705" s="67"/>
      <c r="H705" s="71"/>
      <c r="I705" s="72"/>
      <c r="J705" s="72"/>
      <c r="K705" s="34" t="s">
        <v>65</v>
      </c>
      <c r="L705" s="79">
        <v>705</v>
      </c>
      <c r="M705" s="79"/>
      <c r="N705" s="74"/>
      <c r="O705" s="81" t="s">
        <v>669</v>
      </c>
      <c r="P705" s="83">
        <v>43661.77721064815</v>
      </c>
      <c r="Q705" s="81" t="s">
        <v>698</v>
      </c>
      <c r="R705" s="81"/>
      <c r="S705" s="81"/>
      <c r="T705" s="81" t="s">
        <v>820</v>
      </c>
      <c r="U705" s="81"/>
      <c r="V705" s="85" t="s">
        <v>1129</v>
      </c>
      <c r="W705" s="83">
        <v>43661.77721064815</v>
      </c>
      <c r="X705" s="87">
        <v>43661</v>
      </c>
      <c r="Y705" s="89" t="s">
        <v>1490</v>
      </c>
      <c r="Z705" s="85" t="s">
        <v>1936</v>
      </c>
      <c r="AA705" s="81"/>
      <c r="AB705" s="81"/>
      <c r="AC705" s="89" t="s">
        <v>2402</v>
      </c>
      <c r="AD705" s="81"/>
      <c r="AE705" s="81" t="b">
        <v>0</v>
      </c>
      <c r="AF705" s="81">
        <v>0</v>
      </c>
      <c r="AG705" s="89" t="s">
        <v>2530</v>
      </c>
      <c r="AH705" s="81" t="b">
        <v>0</v>
      </c>
      <c r="AI705" s="81" t="s">
        <v>2546</v>
      </c>
      <c r="AJ705" s="81"/>
      <c r="AK705" s="89" t="s">
        <v>2530</v>
      </c>
      <c r="AL705" s="81" t="b">
        <v>0</v>
      </c>
      <c r="AM705" s="81">
        <v>3</v>
      </c>
      <c r="AN705" s="89" t="s">
        <v>2401</v>
      </c>
      <c r="AO705" s="81" t="s">
        <v>2559</v>
      </c>
      <c r="AP705" s="81" t="b">
        <v>0</v>
      </c>
      <c r="AQ705" s="89" t="s">
        <v>2401</v>
      </c>
      <c r="AR705" s="81" t="s">
        <v>178</v>
      </c>
      <c r="AS705" s="81">
        <v>0</v>
      </c>
      <c r="AT705" s="81">
        <v>0</v>
      </c>
      <c r="AU705" s="81"/>
      <c r="AV705" s="81"/>
      <c r="AW705" s="81"/>
      <c r="AX705" s="81"/>
      <c r="AY705" s="81"/>
      <c r="AZ705" s="81"/>
      <c r="BA705" s="81"/>
      <c r="BB705" s="81"/>
      <c r="BC705" s="80" t="str">
        <f>REPLACE(INDEX(GroupVertices[Group],MATCH(Edges[[#This Row],[Vertex 1]],GroupVertices[Vertex],0)),1,1,"")</f>
        <v>3</v>
      </c>
      <c r="BD705" s="80" t="str">
        <f>REPLACE(INDEX(GroupVertices[Group],MATCH(Edges[[#This Row],[Vertex 2]],GroupVertices[Vertex],0)),1,1,"")</f>
        <v>3</v>
      </c>
    </row>
    <row r="706" spans="1:56" ht="15">
      <c r="A706" s="66" t="s">
        <v>545</v>
      </c>
      <c r="B706" s="66" t="s">
        <v>616</v>
      </c>
      <c r="C706" s="67"/>
      <c r="D706" s="68"/>
      <c r="E706" s="69"/>
      <c r="F706" s="70"/>
      <c r="G706" s="67"/>
      <c r="H706" s="71"/>
      <c r="I706" s="72"/>
      <c r="J706" s="72"/>
      <c r="K706" s="34" t="s">
        <v>65</v>
      </c>
      <c r="L706" s="79">
        <v>706</v>
      </c>
      <c r="M706" s="79"/>
      <c r="N706" s="74"/>
      <c r="O706" s="81" t="s">
        <v>669</v>
      </c>
      <c r="P706" s="83">
        <v>43661.77673611111</v>
      </c>
      <c r="Q706" s="81" t="s">
        <v>697</v>
      </c>
      <c r="R706" s="85" t="s">
        <v>5497</v>
      </c>
      <c r="S706" s="81" t="s">
        <v>5518</v>
      </c>
      <c r="T706" s="81" t="s">
        <v>820</v>
      </c>
      <c r="U706" s="81"/>
      <c r="V706" s="85" t="s">
        <v>1129</v>
      </c>
      <c r="W706" s="83">
        <v>43661.77673611111</v>
      </c>
      <c r="X706" s="87">
        <v>43661</v>
      </c>
      <c r="Y706" s="89" t="s">
        <v>1491</v>
      </c>
      <c r="Z706" s="85" t="s">
        <v>1937</v>
      </c>
      <c r="AA706" s="81"/>
      <c r="AB706" s="81"/>
      <c r="AC706" s="89" t="s">
        <v>2403</v>
      </c>
      <c r="AD706" s="81"/>
      <c r="AE706" s="81" t="b">
        <v>0</v>
      </c>
      <c r="AF706" s="81">
        <v>0</v>
      </c>
      <c r="AG706" s="89" t="s">
        <v>2530</v>
      </c>
      <c r="AH706" s="81" t="b">
        <v>0</v>
      </c>
      <c r="AI706" s="81" t="s">
        <v>2546</v>
      </c>
      <c r="AJ706" s="81"/>
      <c r="AK706" s="89" t="s">
        <v>2530</v>
      </c>
      <c r="AL706" s="81" t="b">
        <v>0</v>
      </c>
      <c r="AM706" s="81">
        <v>93</v>
      </c>
      <c r="AN706" s="89" t="s">
        <v>2504</v>
      </c>
      <c r="AO706" s="81" t="s">
        <v>2559</v>
      </c>
      <c r="AP706" s="81" t="b">
        <v>0</v>
      </c>
      <c r="AQ706" s="89" t="s">
        <v>2504</v>
      </c>
      <c r="AR706" s="81" t="s">
        <v>178</v>
      </c>
      <c r="AS706" s="81">
        <v>0</v>
      </c>
      <c r="AT706" s="81">
        <v>0</v>
      </c>
      <c r="AU706" s="81"/>
      <c r="AV706" s="81"/>
      <c r="AW706" s="81"/>
      <c r="AX706" s="81"/>
      <c r="AY706" s="81"/>
      <c r="AZ706" s="81"/>
      <c r="BA706" s="81"/>
      <c r="BB706" s="81"/>
      <c r="BC706" s="80" t="str">
        <f>REPLACE(INDEX(GroupVertices[Group],MATCH(Edges[[#This Row],[Vertex 1]],GroupVertices[Vertex],0)),1,1,"")</f>
        <v>3</v>
      </c>
      <c r="BD706" s="80" t="str">
        <f>REPLACE(INDEX(GroupVertices[Group],MATCH(Edges[[#This Row],[Vertex 2]],GroupVertices[Vertex],0)),1,1,"")</f>
        <v>3</v>
      </c>
    </row>
    <row r="707" spans="1:56" ht="15">
      <c r="A707" s="66" t="s">
        <v>546</v>
      </c>
      <c r="B707" s="66" t="s">
        <v>594</v>
      </c>
      <c r="C707" s="67"/>
      <c r="D707" s="68"/>
      <c r="E707" s="69"/>
      <c r="F707" s="70"/>
      <c r="G707" s="67"/>
      <c r="H707" s="71"/>
      <c r="I707" s="72"/>
      <c r="J707" s="72"/>
      <c r="K707" s="34" t="s">
        <v>65</v>
      </c>
      <c r="L707" s="79">
        <v>707</v>
      </c>
      <c r="M707" s="79"/>
      <c r="N707" s="74"/>
      <c r="O707" s="81" t="s">
        <v>669</v>
      </c>
      <c r="P707" s="83">
        <v>43661.77721064815</v>
      </c>
      <c r="Q707" s="81" t="s">
        <v>724</v>
      </c>
      <c r="R707" s="81"/>
      <c r="S707" s="81"/>
      <c r="T707" s="81" t="s">
        <v>820</v>
      </c>
      <c r="U707" s="85" t="s">
        <v>879</v>
      </c>
      <c r="V707" s="85" t="s">
        <v>879</v>
      </c>
      <c r="W707" s="83">
        <v>43661.77721064815</v>
      </c>
      <c r="X707" s="87">
        <v>43661</v>
      </c>
      <c r="Y707" s="89" t="s">
        <v>1490</v>
      </c>
      <c r="Z707" s="85" t="s">
        <v>1938</v>
      </c>
      <c r="AA707" s="81"/>
      <c r="AB707" s="81"/>
      <c r="AC707" s="89" t="s">
        <v>2404</v>
      </c>
      <c r="AD707" s="81"/>
      <c r="AE707" s="81" t="b">
        <v>0</v>
      </c>
      <c r="AF707" s="81">
        <v>0</v>
      </c>
      <c r="AG707" s="89" t="s">
        <v>2530</v>
      </c>
      <c r="AH707" s="81" t="b">
        <v>0</v>
      </c>
      <c r="AI707" s="81" t="s">
        <v>2546</v>
      </c>
      <c r="AJ707" s="81"/>
      <c r="AK707" s="89" t="s">
        <v>2530</v>
      </c>
      <c r="AL707" s="81" t="b">
        <v>0</v>
      </c>
      <c r="AM707" s="81">
        <v>103</v>
      </c>
      <c r="AN707" s="89" t="s">
        <v>2512</v>
      </c>
      <c r="AO707" s="81" t="s">
        <v>2559</v>
      </c>
      <c r="AP707" s="81" t="b">
        <v>0</v>
      </c>
      <c r="AQ707" s="89" t="s">
        <v>2512</v>
      </c>
      <c r="AR707" s="81" t="s">
        <v>178</v>
      </c>
      <c r="AS707" s="81">
        <v>0</v>
      </c>
      <c r="AT707" s="81">
        <v>0</v>
      </c>
      <c r="AU707" s="81"/>
      <c r="AV707" s="81"/>
      <c r="AW707" s="81"/>
      <c r="AX707" s="81"/>
      <c r="AY707" s="81"/>
      <c r="AZ707" s="81"/>
      <c r="BA707" s="81"/>
      <c r="BB707" s="81"/>
      <c r="BC707" s="80" t="str">
        <f>REPLACE(INDEX(GroupVertices[Group],MATCH(Edges[[#This Row],[Vertex 1]],GroupVertices[Vertex],0)),1,1,"")</f>
        <v>2</v>
      </c>
      <c r="BD707" s="80" t="str">
        <f>REPLACE(INDEX(GroupVertices[Group],MATCH(Edges[[#This Row],[Vertex 2]],GroupVertices[Vertex],0)),1,1,"")</f>
        <v>2</v>
      </c>
    </row>
    <row r="708" spans="1:56" ht="15">
      <c r="A708" s="66" t="s">
        <v>546</v>
      </c>
      <c r="B708" s="66" t="s">
        <v>622</v>
      </c>
      <c r="C708" s="67"/>
      <c r="D708" s="68"/>
      <c r="E708" s="69"/>
      <c r="F708" s="70"/>
      <c r="G708" s="67"/>
      <c r="H708" s="71"/>
      <c r="I708" s="72"/>
      <c r="J708" s="72"/>
      <c r="K708" s="34" t="s">
        <v>65</v>
      </c>
      <c r="L708" s="79">
        <v>708</v>
      </c>
      <c r="M708" s="79"/>
      <c r="N708" s="74"/>
      <c r="O708" s="81" t="s">
        <v>670</v>
      </c>
      <c r="P708" s="83">
        <v>43661.77721064815</v>
      </c>
      <c r="Q708" s="81" t="s">
        <v>724</v>
      </c>
      <c r="R708" s="81"/>
      <c r="S708" s="81"/>
      <c r="T708" s="81" t="s">
        <v>820</v>
      </c>
      <c r="U708" s="85" t="s">
        <v>879</v>
      </c>
      <c r="V708" s="85" t="s">
        <v>879</v>
      </c>
      <c r="W708" s="83">
        <v>43661.77721064815</v>
      </c>
      <c r="X708" s="87">
        <v>43661</v>
      </c>
      <c r="Y708" s="89" t="s">
        <v>1490</v>
      </c>
      <c r="Z708" s="85" t="s">
        <v>1938</v>
      </c>
      <c r="AA708" s="81"/>
      <c r="AB708" s="81"/>
      <c r="AC708" s="89" t="s">
        <v>2404</v>
      </c>
      <c r="AD708" s="81"/>
      <c r="AE708" s="81" t="b">
        <v>0</v>
      </c>
      <c r="AF708" s="81">
        <v>0</v>
      </c>
      <c r="AG708" s="89" t="s">
        <v>2530</v>
      </c>
      <c r="AH708" s="81" t="b">
        <v>0</v>
      </c>
      <c r="AI708" s="81" t="s">
        <v>2546</v>
      </c>
      <c r="AJ708" s="81"/>
      <c r="AK708" s="89" t="s">
        <v>2530</v>
      </c>
      <c r="AL708" s="81" t="b">
        <v>0</v>
      </c>
      <c r="AM708" s="81">
        <v>103</v>
      </c>
      <c r="AN708" s="89" t="s">
        <v>2512</v>
      </c>
      <c r="AO708" s="81" t="s">
        <v>2559</v>
      </c>
      <c r="AP708" s="81" t="b">
        <v>0</v>
      </c>
      <c r="AQ708" s="89" t="s">
        <v>2512</v>
      </c>
      <c r="AR708" s="81" t="s">
        <v>178</v>
      </c>
      <c r="AS708" s="81">
        <v>0</v>
      </c>
      <c r="AT708" s="81">
        <v>0</v>
      </c>
      <c r="AU708" s="81"/>
      <c r="AV708" s="81"/>
      <c r="AW708" s="81"/>
      <c r="AX708" s="81"/>
      <c r="AY708" s="81"/>
      <c r="AZ708" s="81"/>
      <c r="BA708" s="81"/>
      <c r="BB708" s="81"/>
      <c r="BC708" s="80" t="str">
        <f>REPLACE(INDEX(GroupVertices[Group],MATCH(Edges[[#This Row],[Vertex 1]],GroupVertices[Vertex],0)),1,1,"")</f>
        <v>2</v>
      </c>
      <c r="BD708" s="80" t="str">
        <f>REPLACE(INDEX(GroupVertices[Group],MATCH(Edges[[#This Row],[Vertex 2]],GroupVertices[Vertex],0)),1,1,"")</f>
        <v>2</v>
      </c>
    </row>
    <row r="709" spans="1:56" ht="15">
      <c r="A709" s="66" t="s">
        <v>546</v>
      </c>
      <c r="B709" s="66" t="s">
        <v>647</v>
      </c>
      <c r="C709" s="67"/>
      <c r="D709" s="68"/>
      <c r="E709" s="69"/>
      <c r="F709" s="70"/>
      <c r="G709" s="67"/>
      <c r="H709" s="71"/>
      <c r="I709" s="72"/>
      <c r="J709" s="72"/>
      <c r="K709" s="34" t="s">
        <v>65</v>
      </c>
      <c r="L709" s="79">
        <v>709</v>
      </c>
      <c r="M709" s="79"/>
      <c r="N709" s="74"/>
      <c r="O709" s="81" t="s">
        <v>670</v>
      </c>
      <c r="P709" s="83">
        <v>43661.77721064815</v>
      </c>
      <c r="Q709" s="81" t="s">
        <v>724</v>
      </c>
      <c r="R709" s="81"/>
      <c r="S709" s="81"/>
      <c r="T709" s="81" t="s">
        <v>820</v>
      </c>
      <c r="U709" s="85" t="s">
        <v>879</v>
      </c>
      <c r="V709" s="85" t="s">
        <v>879</v>
      </c>
      <c r="W709" s="83">
        <v>43661.77721064815</v>
      </c>
      <c r="X709" s="87">
        <v>43661</v>
      </c>
      <c r="Y709" s="89" t="s">
        <v>1490</v>
      </c>
      <c r="Z709" s="85" t="s">
        <v>1938</v>
      </c>
      <c r="AA709" s="81"/>
      <c r="AB709" s="81"/>
      <c r="AC709" s="89" t="s">
        <v>2404</v>
      </c>
      <c r="AD709" s="81"/>
      <c r="AE709" s="81" t="b">
        <v>0</v>
      </c>
      <c r="AF709" s="81">
        <v>0</v>
      </c>
      <c r="AG709" s="89" t="s">
        <v>2530</v>
      </c>
      <c r="AH709" s="81" t="b">
        <v>0</v>
      </c>
      <c r="AI709" s="81" t="s">
        <v>2546</v>
      </c>
      <c r="AJ709" s="81"/>
      <c r="AK709" s="89" t="s">
        <v>2530</v>
      </c>
      <c r="AL709" s="81" t="b">
        <v>0</v>
      </c>
      <c r="AM709" s="81">
        <v>103</v>
      </c>
      <c r="AN709" s="89" t="s">
        <v>2512</v>
      </c>
      <c r="AO709" s="81" t="s">
        <v>2559</v>
      </c>
      <c r="AP709" s="81" t="b">
        <v>0</v>
      </c>
      <c r="AQ709" s="89" t="s">
        <v>2512</v>
      </c>
      <c r="AR709" s="81" t="s">
        <v>178</v>
      </c>
      <c r="AS709" s="81">
        <v>0</v>
      </c>
      <c r="AT709" s="81">
        <v>0</v>
      </c>
      <c r="AU709" s="81"/>
      <c r="AV709" s="81"/>
      <c r="AW709" s="81"/>
      <c r="AX709" s="81"/>
      <c r="AY709" s="81"/>
      <c r="AZ709" s="81"/>
      <c r="BA709" s="81"/>
      <c r="BB709" s="81"/>
      <c r="BC709" s="80" t="str">
        <f>REPLACE(INDEX(GroupVertices[Group],MATCH(Edges[[#This Row],[Vertex 1]],GroupVertices[Vertex],0)),1,1,"")</f>
        <v>2</v>
      </c>
      <c r="BD709" s="80" t="str">
        <f>REPLACE(INDEX(GroupVertices[Group],MATCH(Edges[[#This Row],[Vertex 2]],GroupVertices[Vertex],0)),1,1,"")</f>
        <v>2</v>
      </c>
    </row>
    <row r="710" spans="1:56" ht="15">
      <c r="A710" s="66" t="s">
        <v>549</v>
      </c>
      <c r="B710" s="66" t="s">
        <v>593</v>
      </c>
      <c r="C710" s="67"/>
      <c r="D710" s="68"/>
      <c r="E710" s="69"/>
      <c r="F710" s="70"/>
      <c r="G710" s="67"/>
      <c r="H710" s="71"/>
      <c r="I710" s="72"/>
      <c r="J710" s="72"/>
      <c r="K710" s="34" t="s">
        <v>65</v>
      </c>
      <c r="L710" s="79">
        <v>710</v>
      </c>
      <c r="M710" s="79"/>
      <c r="N710" s="74"/>
      <c r="O710" s="81" t="s">
        <v>669</v>
      </c>
      <c r="P710" s="83">
        <v>43661.77722222222</v>
      </c>
      <c r="Q710" s="81" t="s">
        <v>675</v>
      </c>
      <c r="R710" s="81"/>
      <c r="S710" s="81"/>
      <c r="T710" s="81" t="s">
        <v>820</v>
      </c>
      <c r="U710" s="81"/>
      <c r="V710" s="85" t="s">
        <v>1131</v>
      </c>
      <c r="W710" s="83">
        <v>43661.77722222222</v>
      </c>
      <c r="X710" s="87">
        <v>43661</v>
      </c>
      <c r="Y710" s="89" t="s">
        <v>1493</v>
      </c>
      <c r="Z710" s="85" t="s">
        <v>1941</v>
      </c>
      <c r="AA710" s="81"/>
      <c r="AB710" s="81"/>
      <c r="AC710" s="89" t="s">
        <v>2407</v>
      </c>
      <c r="AD710" s="81"/>
      <c r="AE710" s="81" t="b">
        <v>0</v>
      </c>
      <c r="AF710" s="81">
        <v>0</v>
      </c>
      <c r="AG710" s="89" t="s">
        <v>2530</v>
      </c>
      <c r="AH710" s="81" t="b">
        <v>0</v>
      </c>
      <c r="AI710" s="81" t="s">
        <v>2546</v>
      </c>
      <c r="AJ710" s="81"/>
      <c r="AK710" s="89" t="s">
        <v>2530</v>
      </c>
      <c r="AL710" s="81" t="b">
        <v>0</v>
      </c>
      <c r="AM710" s="81">
        <v>224</v>
      </c>
      <c r="AN710" s="89" t="s">
        <v>2519</v>
      </c>
      <c r="AO710" s="81" t="s">
        <v>2559</v>
      </c>
      <c r="AP710" s="81" t="b">
        <v>0</v>
      </c>
      <c r="AQ710" s="89" t="s">
        <v>2519</v>
      </c>
      <c r="AR710" s="81" t="s">
        <v>178</v>
      </c>
      <c r="AS710" s="81">
        <v>0</v>
      </c>
      <c r="AT710" s="81">
        <v>0</v>
      </c>
      <c r="AU710" s="81"/>
      <c r="AV710" s="81"/>
      <c r="AW710" s="81"/>
      <c r="AX710" s="81"/>
      <c r="AY710" s="81"/>
      <c r="AZ710" s="81"/>
      <c r="BA710" s="81"/>
      <c r="BB710" s="81"/>
      <c r="BC710" s="80" t="str">
        <f>REPLACE(INDEX(GroupVertices[Group],MATCH(Edges[[#This Row],[Vertex 1]],GroupVertices[Vertex],0)),1,1,"")</f>
        <v>1</v>
      </c>
      <c r="BD710" s="80" t="str">
        <f>REPLACE(INDEX(GroupVertices[Group],MATCH(Edges[[#This Row],[Vertex 2]],GroupVertices[Vertex],0)),1,1,"")</f>
        <v>1</v>
      </c>
    </row>
    <row r="711" spans="1:56" ht="15">
      <c r="A711" s="66" t="s">
        <v>549</v>
      </c>
      <c r="B711" s="66" t="s">
        <v>216</v>
      </c>
      <c r="C711" s="67"/>
      <c r="D711" s="68"/>
      <c r="E711" s="69"/>
      <c r="F711" s="70"/>
      <c r="G711" s="67"/>
      <c r="H711" s="71"/>
      <c r="I711" s="72"/>
      <c r="J711" s="72"/>
      <c r="K711" s="34" t="s">
        <v>65</v>
      </c>
      <c r="L711" s="79">
        <v>711</v>
      </c>
      <c r="M711" s="79"/>
      <c r="N711" s="74"/>
      <c r="O711" s="81" t="s">
        <v>670</v>
      </c>
      <c r="P711" s="83">
        <v>43661.77722222222</v>
      </c>
      <c r="Q711" s="81" t="s">
        <v>675</v>
      </c>
      <c r="R711" s="81"/>
      <c r="S711" s="81"/>
      <c r="T711" s="81" t="s">
        <v>820</v>
      </c>
      <c r="U711" s="81"/>
      <c r="V711" s="85" t="s">
        <v>1131</v>
      </c>
      <c r="W711" s="83">
        <v>43661.77722222222</v>
      </c>
      <c r="X711" s="87">
        <v>43661</v>
      </c>
      <c r="Y711" s="89" t="s">
        <v>1493</v>
      </c>
      <c r="Z711" s="85" t="s">
        <v>1941</v>
      </c>
      <c r="AA711" s="81"/>
      <c r="AB711" s="81"/>
      <c r="AC711" s="89" t="s">
        <v>2407</v>
      </c>
      <c r="AD711" s="81"/>
      <c r="AE711" s="81" t="b">
        <v>0</v>
      </c>
      <c r="AF711" s="81">
        <v>0</v>
      </c>
      <c r="AG711" s="89" t="s">
        <v>2530</v>
      </c>
      <c r="AH711" s="81" t="b">
        <v>0</v>
      </c>
      <c r="AI711" s="81" t="s">
        <v>2546</v>
      </c>
      <c r="AJ711" s="81"/>
      <c r="AK711" s="89" t="s">
        <v>2530</v>
      </c>
      <c r="AL711" s="81" t="b">
        <v>0</v>
      </c>
      <c r="AM711" s="81">
        <v>224</v>
      </c>
      <c r="AN711" s="89" t="s">
        <v>2519</v>
      </c>
      <c r="AO711" s="81" t="s">
        <v>2559</v>
      </c>
      <c r="AP711" s="81" t="b">
        <v>0</v>
      </c>
      <c r="AQ711" s="89" t="s">
        <v>2519</v>
      </c>
      <c r="AR711" s="81" t="s">
        <v>178</v>
      </c>
      <c r="AS711" s="81">
        <v>0</v>
      </c>
      <c r="AT711" s="81">
        <v>0</v>
      </c>
      <c r="AU711" s="81"/>
      <c r="AV711" s="81"/>
      <c r="AW711" s="81"/>
      <c r="AX711" s="81"/>
      <c r="AY711" s="81"/>
      <c r="AZ711" s="81"/>
      <c r="BA711" s="81"/>
      <c r="BB711" s="81"/>
      <c r="BC711" s="80" t="str">
        <f>REPLACE(INDEX(GroupVertices[Group],MATCH(Edges[[#This Row],[Vertex 1]],GroupVertices[Vertex],0)),1,1,"")</f>
        <v>1</v>
      </c>
      <c r="BD711" s="80" t="str">
        <f>REPLACE(INDEX(GroupVertices[Group],MATCH(Edges[[#This Row],[Vertex 2]],GroupVertices[Vertex],0)),1,1,"")</f>
        <v>1</v>
      </c>
    </row>
    <row r="712" spans="1:56" ht="15">
      <c r="A712" s="66" t="s">
        <v>550</v>
      </c>
      <c r="B712" s="66" t="s">
        <v>567</v>
      </c>
      <c r="C712" s="67"/>
      <c r="D712" s="68"/>
      <c r="E712" s="69"/>
      <c r="F712" s="70"/>
      <c r="G712" s="67"/>
      <c r="H712" s="71"/>
      <c r="I712" s="72"/>
      <c r="J712" s="72"/>
      <c r="K712" s="34" t="s">
        <v>65</v>
      </c>
      <c r="L712" s="79">
        <v>712</v>
      </c>
      <c r="M712" s="79"/>
      <c r="N712" s="74"/>
      <c r="O712" s="81" t="s">
        <v>669</v>
      </c>
      <c r="P712" s="83">
        <v>43661.77724537037</v>
      </c>
      <c r="Q712" s="81" t="s">
        <v>717</v>
      </c>
      <c r="R712" s="81"/>
      <c r="S712" s="81"/>
      <c r="T712" s="81"/>
      <c r="U712" s="81"/>
      <c r="V712" s="85" t="s">
        <v>1132</v>
      </c>
      <c r="W712" s="83">
        <v>43661.77724537037</v>
      </c>
      <c r="X712" s="87">
        <v>43661</v>
      </c>
      <c r="Y712" s="89" t="s">
        <v>1494</v>
      </c>
      <c r="Z712" s="85" t="s">
        <v>1942</v>
      </c>
      <c r="AA712" s="81"/>
      <c r="AB712" s="81"/>
      <c r="AC712" s="89" t="s">
        <v>2408</v>
      </c>
      <c r="AD712" s="81"/>
      <c r="AE712" s="81" t="b">
        <v>0</v>
      </c>
      <c r="AF712" s="81">
        <v>0</v>
      </c>
      <c r="AG712" s="89" t="s">
        <v>2530</v>
      </c>
      <c r="AH712" s="81" t="b">
        <v>0</v>
      </c>
      <c r="AI712" s="81" t="s">
        <v>2546</v>
      </c>
      <c r="AJ712" s="81"/>
      <c r="AK712" s="89" t="s">
        <v>2530</v>
      </c>
      <c r="AL712" s="81" t="b">
        <v>0</v>
      </c>
      <c r="AM712" s="81">
        <v>27</v>
      </c>
      <c r="AN712" s="89" t="s">
        <v>2428</v>
      </c>
      <c r="AO712" s="81" t="s">
        <v>2559</v>
      </c>
      <c r="AP712" s="81" t="b">
        <v>0</v>
      </c>
      <c r="AQ712" s="89" t="s">
        <v>2428</v>
      </c>
      <c r="AR712" s="81" t="s">
        <v>178</v>
      </c>
      <c r="AS712" s="81">
        <v>0</v>
      </c>
      <c r="AT712" s="81">
        <v>0</v>
      </c>
      <c r="AU712" s="81"/>
      <c r="AV712" s="81"/>
      <c r="AW712" s="81"/>
      <c r="AX712" s="81"/>
      <c r="AY712" s="81"/>
      <c r="AZ712" s="81"/>
      <c r="BA712" s="81"/>
      <c r="BB712" s="81"/>
      <c r="BC712" s="80" t="str">
        <f>REPLACE(INDEX(GroupVertices[Group],MATCH(Edges[[#This Row],[Vertex 1]],GroupVertices[Vertex],0)),1,1,"")</f>
        <v>14</v>
      </c>
      <c r="BD712" s="80" t="str">
        <f>REPLACE(INDEX(GroupVertices[Group],MATCH(Edges[[#This Row],[Vertex 2]],GroupVertices[Vertex],0)),1,1,"")</f>
        <v>14</v>
      </c>
    </row>
    <row r="713" spans="1:56" ht="15">
      <c r="A713" s="66" t="s">
        <v>551</v>
      </c>
      <c r="B713" s="66" t="s">
        <v>491</v>
      </c>
      <c r="C713" s="67"/>
      <c r="D713" s="68"/>
      <c r="E713" s="69"/>
      <c r="F713" s="70"/>
      <c r="G713" s="67"/>
      <c r="H713" s="71"/>
      <c r="I713" s="72"/>
      <c r="J713" s="72"/>
      <c r="K713" s="34" t="s">
        <v>65</v>
      </c>
      <c r="L713" s="79">
        <v>713</v>
      </c>
      <c r="M713" s="79"/>
      <c r="N713" s="74"/>
      <c r="O713" s="81" t="s">
        <v>669</v>
      </c>
      <c r="P713" s="83">
        <v>43661.77731481481</v>
      </c>
      <c r="Q713" s="81" t="s">
        <v>678</v>
      </c>
      <c r="R713" s="81"/>
      <c r="S713" s="81"/>
      <c r="T713" s="81" t="s">
        <v>820</v>
      </c>
      <c r="U713" s="85" t="s">
        <v>863</v>
      </c>
      <c r="V713" s="85" t="s">
        <v>863</v>
      </c>
      <c r="W713" s="83">
        <v>43661.77731481481</v>
      </c>
      <c r="X713" s="87">
        <v>43661</v>
      </c>
      <c r="Y713" s="89" t="s">
        <v>1495</v>
      </c>
      <c r="Z713" s="85" t="s">
        <v>1943</v>
      </c>
      <c r="AA713" s="81"/>
      <c r="AB713" s="81"/>
      <c r="AC713" s="89" t="s">
        <v>2409</v>
      </c>
      <c r="AD713" s="81"/>
      <c r="AE713" s="81" t="b">
        <v>0</v>
      </c>
      <c r="AF713" s="81">
        <v>0</v>
      </c>
      <c r="AG713" s="89" t="s">
        <v>2530</v>
      </c>
      <c r="AH713" s="81" t="b">
        <v>0</v>
      </c>
      <c r="AI713" s="81" t="s">
        <v>2546</v>
      </c>
      <c r="AJ713" s="81"/>
      <c r="AK713" s="89" t="s">
        <v>2530</v>
      </c>
      <c r="AL713" s="81" t="b">
        <v>0</v>
      </c>
      <c r="AM713" s="81">
        <v>184</v>
      </c>
      <c r="AN713" s="89" t="s">
        <v>2445</v>
      </c>
      <c r="AO713" s="81" t="s">
        <v>2559</v>
      </c>
      <c r="AP713" s="81" t="b">
        <v>0</v>
      </c>
      <c r="AQ713" s="89" t="s">
        <v>2445</v>
      </c>
      <c r="AR713" s="81" t="s">
        <v>178</v>
      </c>
      <c r="AS713" s="81">
        <v>0</v>
      </c>
      <c r="AT713" s="81">
        <v>0</v>
      </c>
      <c r="AU713" s="81"/>
      <c r="AV713" s="81"/>
      <c r="AW713" s="81"/>
      <c r="AX713" s="81"/>
      <c r="AY713" s="81"/>
      <c r="AZ713" s="81"/>
      <c r="BA713" s="81"/>
      <c r="BB713" s="81"/>
      <c r="BC713" s="80" t="str">
        <f>REPLACE(INDEX(GroupVertices[Group],MATCH(Edges[[#This Row],[Vertex 1]],GroupVertices[Vertex],0)),1,1,"")</f>
        <v>9</v>
      </c>
      <c r="BD713" s="80" t="str">
        <f>REPLACE(INDEX(GroupVertices[Group],MATCH(Edges[[#This Row],[Vertex 2]],GroupVertices[Vertex],0)),1,1,"")</f>
        <v>9</v>
      </c>
    </row>
    <row r="714" spans="1:56" ht="15">
      <c r="A714" s="66" t="s">
        <v>551</v>
      </c>
      <c r="B714" s="66" t="s">
        <v>631</v>
      </c>
      <c r="C714" s="67"/>
      <c r="D714" s="68"/>
      <c r="E714" s="69"/>
      <c r="F714" s="70"/>
      <c r="G714" s="67"/>
      <c r="H714" s="71"/>
      <c r="I714" s="72"/>
      <c r="J714" s="72"/>
      <c r="K714" s="34" t="s">
        <v>65</v>
      </c>
      <c r="L714" s="79">
        <v>714</v>
      </c>
      <c r="M714" s="79"/>
      <c r="N714" s="74"/>
      <c r="O714" s="81" t="s">
        <v>670</v>
      </c>
      <c r="P714" s="83">
        <v>43661.77731481481</v>
      </c>
      <c r="Q714" s="81" t="s">
        <v>678</v>
      </c>
      <c r="R714" s="81"/>
      <c r="S714" s="81"/>
      <c r="T714" s="81" t="s">
        <v>820</v>
      </c>
      <c r="U714" s="85" t="s">
        <v>863</v>
      </c>
      <c r="V714" s="85" t="s">
        <v>863</v>
      </c>
      <c r="W714" s="83">
        <v>43661.77731481481</v>
      </c>
      <c r="X714" s="87">
        <v>43661</v>
      </c>
      <c r="Y714" s="89" t="s">
        <v>1495</v>
      </c>
      <c r="Z714" s="85" t="s">
        <v>1943</v>
      </c>
      <c r="AA714" s="81"/>
      <c r="AB714" s="81"/>
      <c r="AC714" s="89" t="s">
        <v>2409</v>
      </c>
      <c r="AD714" s="81"/>
      <c r="AE714" s="81" t="b">
        <v>0</v>
      </c>
      <c r="AF714" s="81">
        <v>0</v>
      </c>
      <c r="AG714" s="89" t="s">
        <v>2530</v>
      </c>
      <c r="AH714" s="81" t="b">
        <v>0</v>
      </c>
      <c r="AI714" s="81" t="s">
        <v>2546</v>
      </c>
      <c r="AJ714" s="81"/>
      <c r="AK714" s="89" t="s">
        <v>2530</v>
      </c>
      <c r="AL714" s="81" t="b">
        <v>0</v>
      </c>
      <c r="AM714" s="81">
        <v>184</v>
      </c>
      <c r="AN714" s="89" t="s">
        <v>2445</v>
      </c>
      <c r="AO714" s="81" t="s">
        <v>2559</v>
      </c>
      <c r="AP714" s="81" t="b">
        <v>0</v>
      </c>
      <c r="AQ714" s="89" t="s">
        <v>2445</v>
      </c>
      <c r="AR714" s="81" t="s">
        <v>178</v>
      </c>
      <c r="AS714" s="81">
        <v>0</v>
      </c>
      <c r="AT714" s="81">
        <v>0</v>
      </c>
      <c r="AU714" s="81"/>
      <c r="AV714" s="81"/>
      <c r="AW714" s="81"/>
      <c r="AX714" s="81"/>
      <c r="AY714" s="81"/>
      <c r="AZ714" s="81"/>
      <c r="BA714" s="81"/>
      <c r="BB714" s="81"/>
      <c r="BC714" s="80" t="str">
        <f>REPLACE(INDEX(GroupVertices[Group],MATCH(Edges[[#This Row],[Vertex 1]],GroupVertices[Vertex],0)),1,1,"")</f>
        <v>9</v>
      </c>
      <c r="BD714" s="80" t="str">
        <f>REPLACE(INDEX(GroupVertices[Group],MATCH(Edges[[#This Row],[Vertex 2]],GroupVertices[Vertex],0)),1,1,"")</f>
        <v>9</v>
      </c>
    </row>
    <row r="715" spans="1:56" ht="15">
      <c r="A715" s="66" t="s">
        <v>551</v>
      </c>
      <c r="B715" s="66" t="s">
        <v>593</v>
      </c>
      <c r="C715" s="67"/>
      <c r="D715" s="68"/>
      <c r="E715" s="69"/>
      <c r="F715" s="70"/>
      <c r="G715" s="67"/>
      <c r="H715" s="71"/>
      <c r="I715" s="72"/>
      <c r="J715" s="72"/>
      <c r="K715" s="34" t="s">
        <v>65</v>
      </c>
      <c r="L715" s="79">
        <v>715</v>
      </c>
      <c r="M715" s="79"/>
      <c r="N715" s="74"/>
      <c r="O715" s="81" t="s">
        <v>670</v>
      </c>
      <c r="P715" s="83">
        <v>43661.77731481481</v>
      </c>
      <c r="Q715" s="81" t="s">
        <v>678</v>
      </c>
      <c r="R715" s="81"/>
      <c r="S715" s="81"/>
      <c r="T715" s="81" t="s">
        <v>820</v>
      </c>
      <c r="U715" s="85" t="s">
        <v>863</v>
      </c>
      <c r="V715" s="85" t="s">
        <v>863</v>
      </c>
      <c r="W715" s="83">
        <v>43661.77731481481</v>
      </c>
      <c r="X715" s="87">
        <v>43661</v>
      </c>
      <c r="Y715" s="89" t="s">
        <v>1495</v>
      </c>
      <c r="Z715" s="85" t="s">
        <v>1943</v>
      </c>
      <c r="AA715" s="81"/>
      <c r="AB715" s="81"/>
      <c r="AC715" s="89" t="s">
        <v>2409</v>
      </c>
      <c r="AD715" s="81"/>
      <c r="AE715" s="81" t="b">
        <v>0</v>
      </c>
      <c r="AF715" s="81">
        <v>0</v>
      </c>
      <c r="AG715" s="89" t="s">
        <v>2530</v>
      </c>
      <c r="AH715" s="81" t="b">
        <v>0</v>
      </c>
      <c r="AI715" s="81" t="s">
        <v>2546</v>
      </c>
      <c r="AJ715" s="81"/>
      <c r="AK715" s="89" t="s">
        <v>2530</v>
      </c>
      <c r="AL715" s="81" t="b">
        <v>0</v>
      </c>
      <c r="AM715" s="81">
        <v>184</v>
      </c>
      <c r="AN715" s="89" t="s">
        <v>2445</v>
      </c>
      <c r="AO715" s="81" t="s">
        <v>2559</v>
      </c>
      <c r="AP715" s="81" t="b">
        <v>0</v>
      </c>
      <c r="AQ715" s="89" t="s">
        <v>2445</v>
      </c>
      <c r="AR715" s="81" t="s">
        <v>178</v>
      </c>
      <c r="AS715" s="81">
        <v>0</v>
      </c>
      <c r="AT715" s="81">
        <v>0</v>
      </c>
      <c r="AU715" s="81"/>
      <c r="AV715" s="81"/>
      <c r="AW715" s="81"/>
      <c r="AX715" s="81"/>
      <c r="AY715" s="81"/>
      <c r="AZ715" s="81"/>
      <c r="BA715" s="81"/>
      <c r="BB715" s="81"/>
      <c r="BC715" s="80" t="str">
        <f>REPLACE(INDEX(GroupVertices[Group],MATCH(Edges[[#This Row],[Vertex 1]],GroupVertices[Vertex],0)),1,1,"")</f>
        <v>9</v>
      </c>
      <c r="BD715" s="80" t="str">
        <f>REPLACE(INDEX(GroupVertices[Group],MATCH(Edges[[#This Row],[Vertex 2]],GroupVertices[Vertex],0)),1,1,"")</f>
        <v>1</v>
      </c>
    </row>
    <row r="716" spans="1:56" ht="15">
      <c r="A716" s="66" t="s">
        <v>552</v>
      </c>
      <c r="B716" s="66" t="s">
        <v>664</v>
      </c>
      <c r="C716" s="67"/>
      <c r="D716" s="68"/>
      <c r="E716" s="69"/>
      <c r="F716" s="70"/>
      <c r="G716" s="67"/>
      <c r="H716" s="71"/>
      <c r="I716" s="72"/>
      <c r="J716" s="72"/>
      <c r="K716" s="34" t="s">
        <v>65</v>
      </c>
      <c r="L716" s="79">
        <v>716</v>
      </c>
      <c r="M716" s="79"/>
      <c r="N716" s="74"/>
      <c r="O716" s="81" t="s">
        <v>671</v>
      </c>
      <c r="P716" s="83">
        <v>43661.777337962965</v>
      </c>
      <c r="Q716" s="81" t="s">
        <v>768</v>
      </c>
      <c r="R716" s="81"/>
      <c r="S716" s="81"/>
      <c r="T716" s="81" t="s">
        <v>852</v>
      </c>
      <c r="U716" s="81"/>
      <c r="V716" s="85" t="s">
        <v>1133</v>
      </c>
      <c r="W716" s="83">
        <v>43661.777337962965</v>
      </c>
      <c r="X716" s="87">
        <v>43661</v>
      </c>
      <c r="Y716" s="89" t="s">
        <v>1496</v>
      </c>
      <c r="Z716" s="85" t="s">
        <v>1944</v>
      </c>
      <c r="AA716" s="81"/>
      <c r="AB716" s="81"/>
      <c r="AC716" s="89" t="s">
        <v>2410</v>
      </c>
      <c r="AD716" s="89" t="s">
        <v>2527</v>
      </c>
      <c r="AE716" s="81" t="b">
        <v>0</v>
      </c>
      <c r="AF716" s="81">
        <v>0</v>
      </c>
      <c r="AG716" s="89" t="s">
        <v>2542</v>
      </c>
      <c r="AH716" s="81" t="b">
        <v>0</v>
      </c>
      <c r="AI716" s="81" t="s">
        <v>2546</v>
      </c>
      <c r="AJ716" s="81"/>
      <c r="AK716" s="89" t="s">
        <v>2530</v>
      </c>
      <c r="AL716" s="81" t="b">
        <v>0</v>
      </c>
      <c r="AM716" s="81">
        <v>0</v>
      </c>
      <c r="AN716" s="89" t="s">
        <v>2530</v>
      </c>
      <c r="AO716" s="81" t="s">
        <v>2562</v>
      </c>
      <c r="AP716" s="81" t="b">
        <v>0</v>
      </c>
      <c r="AQ716" s="89" t="s">
        <v>2527</v>
      </c>
      <c r="AR716" s="81" t="s">
        <v>178</v>
      </c>
      <c r="AS716" s="81">
        <v>0</v>
      </c>
      <c r="AT716" s="81">
        <v>0</v>
      </c>
      <c r="AU716" s="81"/>
      <c r="AV716" s="81"/>
      <c r="AW716" s="81"/>
      <c r="AX716" s="81"/>
      <c r="AY716" s="81"/>
      <c r="AZ716" s="81"/>
      <c r="BA716" s="81"/>
      <c r="BB716" s="81"/>
      <c r="BC716" s="80" t="str">
        <f>REPLACE(INDEX(GroupVertices[Group],MATCH(Edges[[#This Row],[Vertex 1]],GroupVertices[Vertex],0)),1,1,"")</f>
        <v>28</v>
      </c>
      <c r="BD716" s="80" t="str">
        <f>REPLACE(INDEX(GroupVertices[Group],MATCH(Edges[[#This Row],[Vertex 2]],GroupVertices[Vertex],0)),1,1,"")</f>
        <v>28</v>
      </c>
    </row>
    <row r="717" spans="1:56" ht="15">
      <c r="A717" s="66" t="s">
        <v>554</v>
      </c>
      <c r="B717" s="66" t="s">
        <v>553</v>
      </c>
      <c r="C717" s="67"/>
      <c r="D717" s="68"/>
      <c r="E717" s="69"/>
      <c r="F717" s="70"/>
      <c r="G717" s="67"/>
      <c r="H717" s="71"/>
      <c r="I717" s="72"/>
      <c r="J717" s="72"/>
      <c r="K717" s="34" t="s">
        <v>65</v>
      </c>
      <c r="L717" s="79">
        <v>717</v>
      </c>
      <c r="M717" s="79"/>
      <c r="N717" s="74"/>
      <c r="O717" s="81" t="s">
        <v>669</v>
      </c>
      <c r="P717" s="83">
        <v>43661.77743055556</v>
      </c>
      <c r="Q717" s="81" t="s">
        <v>758</v>
      </c>
      <c r="R717" s="81"/>
      <c r="S717" s="81"/>
      <c r="T717" s="81" t="s">
        <v>553</v>
      </c>
      <c r="U717" s="81"/>
      <c r="V717" s="85" t="s">
        <v>1134</v>
      </c>
      <c r="W717" s="83">
        <v>43661.77743055556</v>
      </c>
      <c r="X717" s="87">
        <v>43661</v>
      </c>
      <c r="Y717" s="89" t="s">
        <v>1498</v>
      </c>
      <c r="Z717" s="85" t="s">
        <v>1946</v>
      </c>
      <c r="AA717" s="81"/>
      <c r="AB717" s="81"/>
      <c r="AC717" s="89" t="s">
        <v>2412</v>
      </c>
      <c r="AD717" s="81"/>
      <c r="AE717" s="81" t="b">
        <v>0</v>
      </c>
      <c r="AF717" s="81">
        <v>0</v>
      </c>
      <c r="AG717" s="89" t="s">
        <v>2530</v>
      </c>
      <c r="AH717" s="81" t="b">
        <v>0</v>
      </c>
      <c r="AI717" s="81" t="s">
        <v>2546</v>
      </c>
      <c r="AJ717" s="81"/>
      <c r="AK717" s="89" t="s">
        <v>2530</v>
      </c>
      <c r="AL717" s="81" t="b">
        <v>0</v>
      </c>
      <c r="AM717" s="81">
        <v>12</v>
      </c>
      <c r="AN717" s="89" t="s">
        <v>2411</v>
      </c>
      <c r="AO717" s="81" t="s">
        <v>2559</v>
      </c>
      <c r="AP717" s="81" t="b">
        <v>0</v>
      </c>
      <c r="AQ717" s="89" t="s">
        <v>2411</v>
      </c>
      <c r="AR717" s="81" t="s">
        <v>178</v>
      </c>
      <c r="AS717" s="81">
        <v>0</v>
      </c>
      <c r="AT717" s="81">
        <v>0</v>
      </c>
      <c r="AU717" s="81"/>
      <c r="AV717" s="81"/>
      <c r="AW717" s="81"/>
      <c r="AX717" s="81"/>
      <c r="AY717" s="81"/>
      <c r="AZ717" s="81"/>
      <c r="BA717" s="81"/>
      <c r="BB717" s="81"/>
      <c r="BC717" s="80" t="str">
        <f>REPLACE(INDEX(GroupVertices[Group],MATCH(Edges[[#This Row],[Vertex 1]],GroupVertices[Vertex],0)),1,1,"")</f>
        <v>1</v>
      </c>
      <c r="BD717" s="80" t="str">
        <f>REPLACE(INDEX(GroupVertices[Group],MATCH(Edges[[#This Row],[Vertex 2]],GroupVertices[Vertex],0)),1,1,"")</f>
        <v>1</v>
      </c>
    </row>
    <row r="718" spans="1:56" ht="15">
      <c r="A718" s="66" t="s">
        <v>554</v>
      </c>
      <c r="B718" s="66" t="s">
        <v>593</v>
      </c>
      <c r="C718" s="67"/>
      <c r="D718" s="68"/>
      <c r="E718" s="69"/>
      <c r="F718" s="70"/>
      <c r="G718" s="67"/>
      <c r="H718" s="71"/>
      <c r="I718" s="72"/>
      <c r="J718" s="72"/>
      <c r="K718" s="34" t="s">
        <v>65</v>
      </c>
      <c r="L718" s="79">
        <v>718</v>
      </c>
      <c r="M718" s="79"/>
      <c r="N718" s="74"/>
      <c r="O718" s="81" t="s">
        <v>670</v>
      </c>
      <c r="P718" s="83">
        <v>43661.77743055556</v>
      </c>
      <c r="Q718" s="81" t="s">
        <v>758</v>
      </c>
      <c r="R718" s="81"/>
      <c r="S718" s="81"/>
      <c r="T718" s="81" t="s">
        <v>553</v>
      </c>
      <c r="U718" s="81"/>
      <c r="V718" s="85" t="s">
        <v>1134</v>
      </c>
      <c r="W718" s="83">
        <v>43661.77743055556</v>
      </c>
      <c r="X718" s="87">
        <v>43661</v>
      </c>
      <c r="Y718" s="89" t="s">
        <v>1498</v>
      </c>
      <c r="Z718" s="85" t="s">
        <v>1946</v>
      </c>
      <c r="AA718" s="81"/>
      <c r="AB718" s="81"/>
      <c r="AC718" s="89" t="s">
        <v>2412</v>
      </c>
      <c r="AD718" s="81"/>
      <c r="AE718" s="81" t="b">
        <v>0</v>
      </c>
      <c r="AF718" s="81">
        <v>0</v>
      </c>
      <c r="AG718" s="89" t="s">
        <v>2530</v>
      </c>
      <c r="AH718" s="81" t="b">
        <v>0</v>
      </c>
      <c r="AI718" s="81" t="s">
        <v>2546</v>
      </c>
      <c r="AJ718" s="81"/>
      <c r="AK718" s="89" t="s">
        <v>2530</v>
      </c>
      <c r="AL718" s="81" t="b">
        <v>0</v>
      </c>
      <c r="AM718" s="81">
        <v>12</v>
      </c>
      <c r="AN718" s="89" t="s">
        <v>2411</v>
      </c>
      <c r="AO718" s="81" t="s">
        <v>2559</v>
      </c>
      <c r="AP718" s="81" t="b">
        <v>0</v>
      </c>
      <c r="AQ718" s="89" t="s">
        <v>2411</v>
      </c>
      <c r="AR718" s="81" t="s">
        <v>178</v>
      </c>
      <c r="AS718" s="81">
        <v>0</v>
      </c>
      <c r="AT718" s="81">
        <v>0</v>
      </c>
      <c r="AU718" s="81"/>
      <c r="AV718" s="81"/>
      <c r="AW718" s="81"/>
      <c r="AX718" s="81"/>
      <c r="AY718" s="81"/>
      <c r="AZ718" s="81"/>
      <c r="BA718" s="81"/>
      <c r="BB718" s="81"/>
      <c r="BC718" s="80" t="str">
        <f>REPLACE(INDEX(GroupVertices[Group],MATCH(Edges[[#This Row],[Vertex 1]],GroupVertices[Vertex],0)),1,1,"")</f>
        <v>1</v>
      </c>
      <c r="BD718" s="80" t="str">
        <f>REPLACE(INDEX(GroupVertices[Group],MATCH(Edges[[#This Row],[Vertex 2]],GroupVertices[Vertex],0)),1,1,"")</f>
        <v>1</v>
      </c>
    </row>
    <row r="719" spans="1:56" ht="15">
      <c r="A719" s="66" t="s">
        <v>555</v>
      </c>
      <c r="B719" s="66" t="s">
        <v>665</v>
      </c>
      <c r="C719" s="67"/>
      <c r="D719" s="68"/>
      <c r="E719" s="69"/>
      <c r="F719" s="70"/>
      <c r="G719" s="67"/>
      <c r="H719" s="71"/>
      <c r="I719" s="72"/>
      <c r="J719" s="72"/>
      <c r="K719" s="34" t="s">
        <v>65</v>
      </c>
      <c r="L719" s="79">
        <v>719</v>
      </c>
      <c r="M719" s="79"/>
      <c r="N719" s="74"/>
      <c r="O719" s="81" t="s">
        <v>670</v>
      </c>
      <c r="P719" s="83">
        <v>43661.77753472222</v>
      </c>
      <c r="Q719" s="81" t="s">
        <v>769</v>
      </c>
      <c r="R719" s="81"/>
      <c r="S719" s="81"/>
      <c r="T719" s="81" t="s">
        <v>854</v>
      </c>
      <c r="U719" s="81"/>
      <c r="V719" s="85" t="s">
        <v>1135</v>
      </c>
      <c r="W719" s="83">
        <v>43661.77753472222</v>
      </c>
      <c r="X719" s="87">
        <v>43661</v>
      </c>
      <c r="Y719" s="89" t="s">
        <v>1499</v>
      </c>
      <c r="Z719" s="85" t="s">
        <v>1947</v>
      </c>
      <c r="AA719" s="81"/>
      <c r="AB719" s="81"/>
      <c r="AC719" s="89" t="s">
        <v>2413</v>
      </c>
      <c r="AD719" s="81"/>
      <c r="AE719" s="81" t="b">
        <v>0</v>
      </c>
      <c r="AF719" s="81">
        <v>1</v>
      </c>
      <c r="AG719" s="89" t="s">
        <v>2530</v>
      </c>
      <c r="AH719" s="81" t="b">
        <v>0</v>
      </c>
      <c r="AI719" s="81" t="s">
        <v>2546</v>
      </c>
      <c r="AJ719" s="81"/>
      <c r="AK719" s="89" t="s">
        <v>2530</v>
      </c>
      <c r="AL719" s="81" t="b">
        <v>0</v>
      </c>
      <c r="AM719" s="81">
        <v>0</v>
      </c>
      <c r="AN719" s="89" t="s">
        <v>2530</v>
      </c>
      <c r="AO719" s="81" t="s">
        <v>2563</v>
      </c>
      <c r="AP719" s="81" t="b">
        <v>0</v>
      </c>
      <c r="AQ719" s="89" t="s">
        <v>2413</v>
      </c>
      <c r="AR719" s="81" t="s">
        <v>178</v>
      </c>
      <c r="AS719" s="81">
        <v>0</v>
      </c>
      <c r="AT719" s="81">
        <v>0</v>
      </c>
      <c r="AU719" s="81"/>
      <c r="AV719" s="81"/>
      <c r="AW719" s="81"/>
      <c r="AX719" s="81"/>
      <c r="AY719" s="81"/>
      <c r="AZ719" s="81"/>
      <c r="BA719" s="81"/>
      <c r="BB719" s="81"/>
      <c r="BC719" s="80" t="str">
        <f>REPLACE(INDEX(GroupVertices[Group],MATCH(Edges[[#This Row],[Vertex 1]],GroupVertices[Vertex],0)),1,1,"")</f>
        <v>27</v>
      </c>
      <c r="BD719" s="80" t="str">
        <f>REPLACE(INDEX(GroupVertices[Group],MATCH(Edges[[#This Row],[Vertex 2]],GroupVertices[Vertex],0)),1,1,"")</f>
        <v>27</v>
      </c>
    </row>
    <row r="720" spans="1:56" ht="15">
      <c r="A720" s="66" t="s">
        <v>556</v>
      </c>
      <c r="B720" s="66" t="s">
        <v>648</v>
      </c>
      <c r="C720" s="67"/>
      <c r="D720" s="68"/>
      <c r="E720" s="69"/>
      <c r="F720" s="70"/>
      <c r="G720" s="67"/>
      <c r="H720" s="71"/>
      <c r="I720" s="72"/>
      <c r="J720" s="72"/>
      <c r="K720" s="34" t="s">
        <v>65</v>
      </c>
      <c r="L720" s="79">
        <v>720</v>
      </c>
      <c r="M720" s="79"/>
      <c r="N720" s="74"/>
      <c r="O720" s="81" t="s">
        <v>670</v>
      </c>
      <c r="P720" s="83">
        <v>43661.77042824074</v>
      </c>
      <c r="Q720" s="81" t="s">
        <v>731</v>
      </c>
      <c r="R720" s="85" t="s">
        <v>5506</v>
      </c>
      <c r="S720" s="81" t="s">
        <v>5522</v>
      </c>
      <c r="T720" s="81" t="s">
        <v>820</v>
      </c>
      <c r="U720" s="85" t="s">
        <v>900</v>
      </c>
      <c r="V720" s="85" t="s">
        <v>900</v>
      </c>
      <c r="W720" s="83">
        <v>43661.77042824074</v>
      </c>
      <c r="X720" s="87">
        <v>43661</v>
      </c>
      <c r="Y720" s="89" t="s">
        <v>1337</v>
      </c>
      <c r="Z720" s="85" t="s">
        <v>1948</v>
      </c>
      <c r="AA720" s="81"/>
      <c r="AB720" s="81"/>
      <c r="AC720" s="89" t="s">
        <v>2414</v>
      </c>
      <c r="AD720" s="81"/>
      <c r="AE720" s="81" t="b">
        <v>0</v>
      </c>
      <c r="AF720" s="81">
        <v>70</v>
      </c>
      <c r="AG720" s="89" t="s">
        <v>2530</v>
      </c>
      <c r="AH720" s="81" t="b">
        <v>0</v>
      </c>
      <c r="AI720" s="81" t="s">
        <v>2546</v>
      </c>
      <c r="AJ720" s="81"/>
      <c r="AK720" s="89" t="s">
        <v>2530</v>
      </c>
      <c r="AL720" s="81" t="b">
        <v>0</v>
      </c>
      <c r="AM720" s="81">
        <v>17</v>
      </c>
      <c r="AN720" s="89" t="s">
        <v>2530</v>
      </c>
      <c r="AO720" s="81" t="s">
        <v>2573</v>
      </c>
      <c r="AP720" s="81" t="b">
        <v>0</v>
      </c>
      <c r="AQ720" s="89" t="s">
        <v>2414</v>
      </c>
      <c r="AR720" s="81" t="s">
        <v>178</v>
      </c>
      <c r="AS720" s="81">
        <v>0</v>
      </c>
      <c r="AT720" s="81">
        <v>0</v>
      </c>
      <c r="AU720" s="81"/>
      <c r="AV720" s="81"/>
      <c r="AW720" s="81"/>
      <c r="AX720" s="81"/>
      <c r="AY720" s="81"/>
      <c r="AZ720" s="81"/>
      <c r="BA720" s="81"/>
      <c r="BB720" s="81"/>
      <c r="BC720" s="80" t="str">
        <f>REPLACE(INDEX(GroupVertices[Group],MATCH(Edges[[#This Row],[Vertex 1]],GroupVertices[Vertex],0)),1,1,"")</f>
        <v>8</v>
      </c>
      <c r="BD720" s="80" t="str">
        <f>REPLACE(INDEX(GroupVertices[Group],MATCH(Edges[[#This Row],[Vertex 2]],GroupVertices[Vertex],0)),1,1,"")</f>
        <v>8</v>
      </c>
    </row>
    <row r="721" spans="1:56" ht="15">
      <c r="A721" s="66" t="s">
        <v>556</v>
      </c>
      <c r="B721" s="66" t="s">
        <v>649</v>
      </c>
      <c r="C721" s="67"/>
      <c r="D721" s="68"/>
      <c r="E721" s="69"/>
      <c r="F721" s="70"/>
      <c r="G721" s="67"/>
      <c r="H721" s="71"/>
      <c r="I721" s="72"/>
      <c r="J721" s="72"/>
      <c r="K721" s="34" t="s">
        <v>65</v>
      </c>
      <c r="L721" s="79">
        <v>721</v>
      </c>
      <c r="M721" s="79"/>
      <c r="N721" s="74"/>
      <c r="O721" s="81" t="s">
        <v>670</v>
      </c>
      <c r="P721" s="83">
        <v>43661.77042824074</v>
      </c>
      <c r="Q721" s="81" t="s">
        <v>731</v>
      </c>
      <c r="R721" s="85" t="s">
        <v>5506</v>
      </c>
      <c r="S721" s="81" t="s">
        <v>5522</v>
      </c>
      <c r="T721" s="81" t="s">
        <v>820</v>
      </c>
      <c r="U721" s="85" t="s">
        <v>900</v>
      </c>
      <c r="V721" s="85" t="s">
        <v>900</v>
      </c>
      <c r="W721" s="83">
        <v>43661.77042824074</v>
      </c>
      <c r="X721" s="87">
        <v>43661</v>
      </c>
      <c r="Y721" s="89" t="s">
        <v>1337</v>
      </c>
      <c r="Z721" s="85" t="s">
        <v>1948</v>
      </c>
      <c r="AA721" s="81"/>
      <c r="AB721" s="81"/>
      <c r="AC721" s="89" t="s">
        <v>2414</v>
      </c>
      <c r="AD721" s="81"/>
      <c r="AE721" s="81" t="b">
        <v>0</v>
      </c>
      <c r="AF721" s="81">
        <v>70</v>
      </c>
      <c r="AG721" s="89" t="s">
        <v>2530</v>
      </c>
      <c r="AH721" s="81" t="b">
        <v>0</v>
      </c>
      <c r="AI721" s="81" t="s">
        <v>2546</v>
      </c>
      <c r="AJ721" s="81"/>
      <c r="AK721" s="89" t="s">
        <v>2530</v>
      </c>
      <c r="AL721" s="81" t="b">
        <v>0</v>
      </c>
      <c r="AM721" s="81">
        <v>17</v>
      </c>
      <c r="AN721" s="89" t="s">
        <v>2530</v>
      </c>
      <c r="AO721" s="81" t="s">
        <v>2573</v>
      </c>
      <c r="AP721" s="81" t="b">
        <v>0</v>
      </c>
      <c r="AQ721" s="89" t="s">
        <v>2414</v>
      </c>
      <c r="AR721" s="81" t="s">
        <v>178</v>
      </c>
      <c r="AS721" s="81">
        <v>0</v>
      </c>
      <c r="AT721" s="81">
        <v>0</v>
      </c>
      <c r="AU721" s="81"/>
      <c r="AV721" s="81"/>
      <c r="AW721" s="81"/>
      <c r="AX721" s="81"/>
      <c r="AY721" s="81"/>
      <c r="AZ721" s="81"/>
      <c r="BA721" s="81"/>
      <c r="BB721" s="81"/>
      <c r="BC721" s="80" t="str">
        <f>REPLACE(INDEX(GroupVertices[Group],MATCH(Edges[[#This Row],[Vertex 1]],GroupVertices[Vertex],0)),1,1,"")</f>
        <v>8</v>
      </c>
      <c r="BD721" s="80" t="str">
        <f>REPLACE(INDEX(GroupVertices[Group],MATCH(Edges[[#This Row],[Vertex 2]],GroupVertices[Vertex],0)),1,1,"")</f>
        <v>8</v>
      </c>
    </row>
    <row r="722" spans="1:56" ht="15">
      <c r="A722" s="66" t="s">
        <v>556</v>
      </c>
      <c r="B722" s="66" t="s">
        <v>630</v>
      </c>
      <c r="C722" s="67"/>
      <c r="D722" s="68"/>
      <c r="E722" s="69"/>
      <c r="F722" s="70"/>
      <c r="G722" s="67"/>
      <c r="H722" s="71"/>
      <c r="I722" s="72"/>
      <c r="J722" s="72"/>
      <c r="K722" s="34" t="s">
        <v>65</v>
      </c>
      <c r="L722" s="79">
        <v>722</v>
      </c>
      <c r="M722" s="79"/>
      <c r="N722" s="74"/>
      <c r="O722" s="81" t="s">
        <v>670</v>
      </c>
      <c r="P722" s="83">
        <v>43661.77042824074</v>
      </c>
      <c r="Q722" s="81" t="s">
        <v>731</v>
      </c>
      <c r="R722" s="85" t="s">
        <v>5506</v>
      </c>
      <c r="S722" s="81" t="s">
        <v>5522</v>
      </c>
      <c r="T722" s="81" t="s">
        <v>820</v>
      </c>
      <c r="U722" s="85" t="s">
        <v>900</v>
      </c>
      <c r="V722" s="85" t="s">
        <v>900</v>
      </c>
      <c r="W722" s="83">
        <v>43661.77042824074</v>
      </c>
      <c r="X722" s="87">
        <v>43661</v>
      </c>
      <c r="Y722" s="89" t="s">
        <v>1337</v>
      </c>
      <c r="Z722" s="85" t="s">
        <v>1948</v>
      </c>
      <c r="AA722" s="81"/>
      <c r="AB722" s="81"/>
      <c r="AC722" s="89" t="s">
        <v>2414</v>
      </c>
      <c r="AD722" s="81"/>
      <c r="AE722" s="81" t="b">
        <v>0</v>
      </c>
      <c r="AF722" s="81">
        <v>70</v>
      </c>
      <c r="AG722" s="89" t="s">
        <v>2530</v>
      </c>
      <c r="AH722" s="81" t="b">
        <v>0</v>
      </c>
      <c r="AI722" s="81" t="s">
        <v>2546</v>
      </c>
      <c r="AJ722" s="81"/>
      <c r="AK722" s="89" t="s">
        <v>2530</v>
      </c>
      <c r="AL722" s="81" t="b">
        <v>0</v>
      </c>
      <c r="AM722" s="81">
        <v>17</v>
      </c>
      <c r="AN722" s="89" t="s">
        <v>2530</v>
      </c>
      <c r="AO722" s="81" t="s">
        <v>2573</v>
      </c>
      <c r="AP722" s="81" t="b">
        <v>0</v>
      </c>
      <c r="AQ722" s="89" t="s">
        <v>2414</v>
      </c>
      <c r="AR722" s="81" t="s">
        <v>178</v>
      </c>
      <c r="AS722" s="81">
        <v>0</v>
      </c>
      <c r="AT722" s="81">
        <v>0</v>
      </c>
      <c r="AU722" s="81"/>
      <c r="AV722" s="81"/>
      <c r="AW722" s="81"/>
      <c r="AX722" s="81"/>
      <c r="AY722" s="81"/>
      <c r="AZ722" s="81"/>
      <c r="BA722" s="81"/>
      <c r="BB722" s="81"/>
      <c r="BC722" s="80" t="str">
        <f>REPLACE(INDEX(GroupVertices[Group],MATCH(Edges[[#This Row],[Vertex 1]],GroupVertices[Vertex],0)),1,1,"")</f>
        <v>8</v>
      </c>
      <c r="BD722" s="80" t="str">
        <f>REPLACE(INDEX(GroupVertices[Group],MATCH(Edges[[#This Row],[Vertex 2]],GroupVertices[Vertex],0)),1,1,"")</f>
        <v>8</v>
      </c>
    </row>
    <row r="723" spans="1:56" ht="15">
      <c r="A723" s="66" t="s">
        <v>557</v>
      </c>
      <c r="B723" s="66" t="s">
        <v>556</v>
      </c>
      <c r="C723" s="67"/>
      <c r="D723" s="68"/>
      <c r="E723" s="69"/>
      <c r="F723" s="70"/>
      <c r="G723" s="67"/>
      <c r="H723" s="71"/>
      <c r="I723" s="72"/>
      <c r="J723" s="72"/>
      <c r="K723" s="34" t="s">
        <v>65</v>
      </c>
      <c r="L723" s="79">
        <v>723</v>
      </c>
      <c r="M723" s="79"/>
      <c r="N723" s="74"/>
      <c r="O723" s="81" t="s">
        <v>669</v>
      </c>
      <c r="P723" s="83">
        <v>43661.777604166666</v>
      </c>
      <c r="Q723" s="81" t="s">
        <v>731</v>
      </c>
      <c r="R723" s="81"/>
      <c r="S723" s="81"/>
      <c r="T723" s="81" t="s">
        <v>820</v>
      </c>
      <c r="U723" s="81"/>
      <c r="V723" s="85" t="s">
        <v>1136</v>
      </c>
      <c r="W723" s="83">
        <v>43661.777604166666</v>
      </c>
      <c r="X723" s="87">
        <v>43661</v>
      </c>
      <c r="Y723" s="89" t="s">
        <v>1500</v>
      </c>
      <c r="Z723" s="85" t="s">
        <v>1949</v>
      </c>
      <c r="AA723" s="81"/>
      <c r="AB723" s="81"/>
      <c r="AC723" s="89" t="s">
        <v>2415</v>
      </c>
      <c r="AD723" s="81"/>
      <c r="AE723" s="81" t="b">
        <v>0</v>
      </c>
      <c r="AF723" s="81">
        <v>0</v>
      </c>
      <c r="AG723" s="89" t="s">
        <v>2530</v>
      </c>
      <c r="AH723" s="81" t="b">
        <v>0</v>
      </c>
      <c r="AI723" s="81" t="s">
        <v>2546</v>
      </c>
      <c r="AJ723" s="81"/>
      <c r="AK723" s="89" t="s">
        <v>2530</v>
      </c>
      <c r="AL723" s="81" t="b">
        <v>0</v>
      </c>
      <c r="AM723" s="81">
        <v>17</v>
      </c>
      <c r="AN723" s="89" t="s">
        <v>2414</v>
      </c>
      <c r="AO723" s="81" t="s">
        <v>2559</v>
      </c>
      <c r="AP723" s="81" t="b">
        <v>0</v>
      </c>
      <c r="AQ723" s="89" t="s">
        <v>2414</v>
      </c>
      <c r="AR723" s="81" t="s">
        <v>178</v>
      </c>
      <c r="AS723" s="81">
        <v>0</v>
      </c>
      <c r="AT723" s="81">
        <v>0</v>
      </c>
      <c r="AU723" s="81"/>
      <c r="AV723" s="81"/>
      <c r="AW723" s="81"/>
      <c r="AX723" s="81"/>
      <c r="AY723" s="81"/>
      <c r="AZ723" s="81"/>
      <c r="BA723" s="81"/>
      <c r="BB723" s="81"/>
      <c r="BC723" s="80" t="str">
        <f>REPLACE(INDEX(GroupVertices[Group],MATCH(Edges[[#This Row],[Vertex 1]],GroupVertices[Vertex],0)),1,1,"")</f>
        <v>8</v>
      </c>
      <c r="BD723" s="80" t="str">
        <f>REPLACE(INDEX(GroupVertices[Group],MATCH(Edges[[#This Row],[Vertex 2]],GroupVertices[Vertex],0)),1,1,"")</f>
        <v>8</v>
      </c>
    </row>
    <row r="724" spans="1:56" ht="15">
      <c r="A724" s="66" t="s">
        <v>557</v>
      </c>
      <c r="B724" s="66" t="s">
        <v>648</v>
      </c>
      <c r="C724" s="67"/>
      <c r="D724" s="68"/>
      <c r="E724" s="69"/>
      <c r="F724" s="70"/>
      <c r="G724" s="67"/>
      <c r="H724" s="71"/>
      <c r="I724" s="72"/>
      <c r="J724" s="72"/>
      <c r="K724" s="34" t="s">
        <v>65</v>
      </c>
      <c r="L724" s="79">
        <v>724</v>
      </c>
      <c r="M724" s="79"/>
      <c r="N724" s="74"/>
      <c r="O724" s="81" t="s">
        <v>670</v>
      </c>
      <c r="P724" s="83">
        <v>43661.777604166666</v>
      </c>
      <c r="Q724" s="81" t="s">
        <v>731</v>
      </c>
      <c r="R724" s="81"/>
      <c r="S724" s="81"/>
      <c r="T724" s="81" t="s">
        <v>820</v>
      </c>
      <c r="U724" s="81"/>
      <c r="V724" s="85" t="s">
        <v>1136</v>
      </c>
      <c r="W724" s="83">
        <v>43661.777604166666</v>
      </c>
      <c r="X724" s="87">
        <v>43661</v>
      </c>
      <c r="Y724" s="89" t="s">
        <v>1500</v>
      </c>
      <c r="Z724" s="85" t="s">
        <v>1949</v>
      </c>
      <c r="AA724" s="81"/>
      <c r="AB724" s="81"/>
      <c r="AC724" s="89" t="s">
        <v>2415</v>
      </c>
      <c r="AD724" s="81"/>
      <c r="AE724" s="81" t="b">
        <v>0</v>
      </c>
      <c r="AF724" s="81">
        <v>0</v>
      </c>
      <c r="AG724" s="89" t="s">
        <v>2530</v>
      </c>
      <c r="AH724" s="81" t="b">
        <v>0</v>
      </c>
      <c r="AI724" s="81" t="s">
        <v>2546</v>
      </c>
      <c r="AJ724" s="81"/>
      <c r="AK724" s="89" t="s">
        <v>2530</v>
      </c>
      <c r="AL724" s="81" t="b">
        <v>0</v>
      </c>
      <c r="AM724" s="81">
        <v>17</v>
      </c>
      <c r="AN724" s="89" t="s">
        <v>2414</v>
      </c>
      <c r="AO724" s="81" t="s">
        <v>2559</v>
      </c>
      <c r="AP724" s="81" t="b">
        <v>0</v>
      </c>
      <c r="AQ724" s="89" t="s">
        <v>2414</v>
      </c>
      <c r="AR724" s="81" t="s">
        <v>178</v>
      </c>
      <c r="AS724" s="81">
        <v>0</v>
      </c>
      <c r="AT724" s="81">
        <v>0</v>
      </c>
      <c r="AU724" s="81"/>
      <c r="AV724" s="81"/>
      <c r="AW724" s="81"/>
      <c r="AX724" s="81"/>
      <c r="AY724" s="81"/>
      <c r="AZ724" s="81"/>
      <c r="BA724" s="81"/>
      <c r="BB724" s="81"/>
      <c r="BC724" s="80" t="str">
        <f>REPLACE(INDEX(GroupVertices[Group],MATCH(Edges[[#This Row],[Vertex 1]],GroupVertices[Vertex],0)),1,1,"")</f>
        <v>8</v>
      </c>
      <c r="BD724" s="80" t="str">
        <f>REPLACE(INDEX(GroupVertices[Group],MATCH(Edges[[#This Row],[Vertex 2]],GroupVertices[Vertex],0)),1,1,"")</f>
        <v>8</v>
      </c>
    </row>
    <row r="725" spans="1:56" ht="15">
      <c r="A725" s="66" t="s">
        <v>557</v>
      </c>
      <c r="B725" s="66" t="s">
        <v>649</v>
      </c>
      <c r="C725" s="67"/>
      <c r="D725" s="68"/>
      <c r="E725" s="69"/>
      <c r="F725" s="70"/>
      <c r="G725" s="67"/>
      <c r="H725" s="71"/>
      <c r="I725" s="72"/>
      <c r="J725" s="72"/>
      <c r="K725" s="34" t="s">
        <v>65</v>
      </c>
      <c r="L725" s="79">
        <v>725</v>
      </c>
      <c r="M725" s="79"/>
      <c r="N725" s="74"/>
      <c r="O725" s="81" t="s">
        <v>670</v>
      </c>
      <c r="P725" s="83">
        <v>43661.777604166666</v>
      </c>
      <c r="Q725" s="81" t="s">
        <v>731</v>
      </c>
      <c r="R725" s="81"/>
      <c r="S725" s="81"/>
      <c r="T725" s="81" t="s">
        <v>820</v>
      </c>
      <c r="U725" s="81"/>
      <c r="V725" s="85" t="s">
        <v>1136</v>
      </c>
      <c r="W725" s="83">
        <v>43661.777604166666</v>
      </c>
      <c r="X725" s="87">
        <v>43661</v>
      </c>
      <c r="Y725" s="89" t="s">
        <v>1500</v>
      </c>
      <c r="Z725" s="85" t="s">
        <v>1949</v>
      </c>
      <c r="AA725" s="81"/>
      <c r="AB725" s="81"/>
      <c r="AC725" s="89" t="s">
        <v>2415</v>
      </c>
      <c r="AD725" s="81"/>
      <c r="AE725" s="81" t="b">
        <v>0</v>
      </c>
      <c r="AF725" s="81">
        <v>0</v>
      </c>
      <c r="AG725" s="89" t="s">
        <v>2530</v>
      </c>
      <c r="AH725" s="81" t="b">
        <v>0</v>
      </c>
      <c r="AI725" s="81" t="s">
        <v>2546</v>
      </c>
      <c r="AJ725" s="81"/>
      <c r="AK725" s="89" t="s">
        <v>2530</v>
      </c>
      <c r="AL725" s="81" t="b">
        <v>0</v>
      </c>
      <c r="AM725" s="81">
        <v>17</v>
      </c>
      <c r="AN725" s="89" t="s">
        <v>2414</v>
      </c>
      <c r="AO725" s="81" t="s">
        <v>2559</v>
      </c>
      <c r="AP725" s="81" t="b">
        <v>0</v>
      </c>
      <c r="AQ725" s="89" t="s">
        <v>2414</v>
      </c>
      <c r="AR725" s="81" t="s">
        <v>178</v>
      </c>
      <c r="AS725" s="81">
        <v>0</v>
      </c>
      <c r="AT725" s="81">
        <v>0</v>
      </c>
      <c r="AU725" s="81"/>
      <c r="AV725" s="81"/>
      <c r="AW725" s="81"/>
      <c r="AX725" s="81"/>
      <c r="AY725" s="81"/>
      <c r="AZ725" s="81"/>
      <c r="BA725" s="81"/>
      <c r="BB725" s="81"/>
      <c r="BC725" s="80" t="str">
        <f>REPLACE(INDEX(GroupVertices[Group],MATCH(Edges[[#This Row],[Vertex 1]],GroupVertices[Vertex],0)),1,1,"")</f>
        <v>8</v>
      </c>
      <c r="BD725" s="80" t="str">
        <f>REPLACE(INDEX(GroupVertices[Group],MATCH(Edges[[#This Row],[Vertex 2]],GroupVertices[Vertex],0)),1,1,"")</f>
        <v>8</v>
      </c>
    </row>
    <row r="726" spans="1:56" ht="15">
      <c r="A726" s="66" t="s">
        <v>557</v>
      </c>
      <c r="B726" s="66" t="s">
        <v>630</v>
      </c>
      <c r="C726" s="67"/>
      <c r="D726" s="68"/>
      <c r="E726" s="69"/>
      <c r="F726" s="70"/>
      <c r="G726" s="67"/>
      <c r="H726" s="71"/>
      <c r="I726" s="72"/>
      <c r="J726" s="72"/>
      <c r="K726" s="34" t="s">
        <v>65</v>
      </c>
      <c r="L726" s="79">
        <v>726</v>
      </c>
      <c r="M726" s="79"/>
      <c r="N726" s="74"/>
      <c r="O726" s="81" t="s">
        <v>670</v>
      </c>
      <c r="P726" s="83">
        <v>43661.777604166666</v>
      </c>
      <c r="Q726" s="81" t="s">
        <v>731</v>
      </c>
      <c r="R726" s="81"/>
      <c r="S726" s="81"/>
      <c r="T726" s="81" t="s">
        <v>820</v>
      </c>
      <c r="U726" s="81"/>
      <c r="V726" s="85" t="s">
        <v>1136</v>
      </c>
      <c r="W726" s="83">
        <v>43661.777604166666</v>
      </c>
      <c r="X726" s="87">
        <v>43661</v>
      </c>
      <c r="Y726" s="89" t="s">
        <v>1500</v>
      </c>
      <c r="Z726" s="85" t="s">
        <v>1949</v>
      </c>
      <c r="AA726" s="81"/>
      <c r="AB726" s="81"/>
      <c r="AC726" s="89" t="s">
        <v>2415</v>
      </c>
      <c r="AD726" s="81"/>
      <c r="AE726" s="81" t="b">
        <v>0</v>
      </c>
      <c r="AF726" s="81">
        <v>0</v>
      </c>
      <c r="AG726" s="89" t="s">
        <v>2530</v>
      </c>
      <c r="AH726" s="81" t="b">
        <v>0</v>
      </c>
      <c r="AI726" s="81" t="s">
        <v>2546</v>
      </c>
      <c r="AJ726" s="81"/>
      <c r="AK726" s="89" t="s">
        <v>2530</v>
      </c>
      <c r="AL726" s="81" t="b">
        <v>0</v>
      </c>
      <c r="AM726" s="81">
        <v>17</v>
      </c>
      <c r="AN726" s="89" t="s">
        <v>2414</v>
      </c>
      <c r="AO726" s="81" t="s">
        <v>2559</v>
      </c>
      <c r="AP726" s="81" t="b">
        <v>0</v>
      </c>
      <c r="AQ726" s="89" t="s">
        <v>2414</v>
      </c>
      <c r="AR726" s="81" t="s">
        <v>178</v>
      </c>
      <c r="AS726" s="81">
        <v>0</v>
      </c>
      <c r="AT726" s="81">
        <v>0</v>
      </c>
      <c r="AU726" s="81"/>
      <c r="AV726" s="81"/>
      <c r="AW726" s="81"/>
      <c r="AX726" s="81"/>
      <c r="AY726" s="81"/>
      <c r="AZ726" s="81"/>
      <c r="BA726" s="81"/>
      <c r="BB726" s="81"/>
      <c r="BC726" s="80" t="str">
        <f>REPLACE(INDEX(GroupVertices[Group],MATCH(Edges[[#This Row],[Vertex 1]],GroupVertices[Vertex],0)),1,1,"")</f>
        <v>8</v>
      </c>
      <c r="BD726" s="80" t="str">
        <f>REPLACE(INDEX(GroupVertices[Group],MATCH(Edges[[#This Row],[Vertex 2]],GroupVertices[Vertex],0)),1,1,"")</f>
        <v>8</v>
      </c>
    </row>
    <row r="727" spans="1:56" ht="15">
      <c r="A727" s="66" t="s">
        <v>558</v>
      </c>
      <c r="B727" s="66" t="s">
        <v>610</v>
      </c>
      <c r="C727" s="67"/>
      <c r="D727" s="68"/>
      <c r="E727" s="69"/>
      <c r="F727" s="70"/>
      <c r="G727" s="67"/>
      <c r="H727" s="71"/>
      <c r="I727" s="72"/>
      <c r="J727" s="72"/>
      <c r="K727" s="34" t="s">
        <v>65</v>
      </c>
      <c r="L727" s="79">
        <v>727</v>
      </c>
      <c r="M727" s="79"/>
      <c r="N727" s="74"/>
      <c r="O727" s="81" t="s">
        <v>669</v>
      </c>
      <c r="P727" s="83">
        <v>43661.777604166666</v>
      </c>
      <c r="Q727" s="81" t="s">
        <v>695</v>
      </c>
      <c r="R727" s="81"/>
      <c r="S727" s="81"/>
      <c r="T727" s="81" t="s">
        <v>820</v>
      </c>
      <c r="U727" s="81"/>
      <c r="V727" s="85" t="s">
        <v>1137</v>
      </c>
      <c r="W727" s="83">
        <v>43661.777604166666</v>
      </c>
      <c r="X727" s="87">
        <v>43661</v>
      </c>
      <c r="Y727" s="89" t="s">
        <v>1500</v>
      </c>
      <c r="Z727" s="85" t="s">
        <v>1950</v>
      </c>
      <c r="AA727" s="81"/>
      <c r="AB727" s="81"/>
      <c r="AC727" s="89" t="s">
        <v>2416</v>
      </c>
      <c r="AD727" s="81"/>
      <c r="AE727" s="81" t="b">
        <v>0</v>
      </c>
      <c r="AF727" s="81">
        <v>0</v>
      </c>
      <c r="AG727" s="89" t="s">
        <v>2530</v>
      </c>
      <c r="AH727" s="81" t="b">
        <v>0</v>
      </c>
      <c r="AI727" s="81" t="s">
        <v>2546</v>
      </c>
      <c r="AJ727" s="81"/>
      <c r="AK727" s="89" t="s">
        <v>2530</v>
      </c>
      <c r="AL727" s="81" t="b">
        <v>0</v>
      </c>
      <c r="AM727" s="81">
        <v>103</v>
      </c>
      <c r="AN727" s="89" t="s">
        <v>2497</v>
      </c>
      <c r="AO727" s="81" t="s">
        <v>2559</v>
      </c>
      <c r="AP727" s="81" t="b">
        <v>0</v>
      </c>
      <c r="AQ727" s="89" t="s">
        <v>2497</v>
      </c>
      <c r="AR727" s="81" t="s">
        <v>178</v>
      </c>
      <c r="AS727" s="81">
        <v>0</v>
      </c>
      <c r="AT727" s="81">
        <v>0</v>
      </c>
      <c r="AU727" s="81"/>
      <c r="AV727" s="81"/>
      <c r="AW727" s="81"/>
      <c r="AX727" s="81"/>
      <c r="AY727" s="81"/>
      <c r="AZ727" s="81"/>
      <c r="BA727" s="81"/>
      <c r="BB727" s="81"/>
      <c r="BC727" s="80" t="str">
        <f>REPLACE(INDEX(GroupVertices[Group],MATCH(Edges[[#This Row],[Vertex 1]],GroupVertices[Vertex],0)),1,1,"")</f>
        <v>1</v>
      </c>
      <c r="BD727" s="80" t="str">
        <f>REPLACE(INDEX(GroupVertices[Group],MATCH(Edges[[#This Row],[Vertex 2]],GroupVertices[Vertex],0)),1,1,"")</f>
        <v>1</v>
      </c>
    </row>
    <row r="728" spans="1:56" ht="15">
      <c r="A728" s="66" t="s">
        <v>558</v>
      </c>
      <c r="B728" s="66" t="s">
        <v>593</v>
      </c>
      <c r="C728" s="67"/>
      <c r="D728" s="68"/>
      <c r="E728" s="69"/>
      <c r="F728" s="70"/>
      <c r="G728" s="67"/>
      <c r="H728" s="71"/>
      <c r="I728" s="72"/>
      <c r="J728" s="72"/>
      <c r="K728" s="34" t="s">
        <v>65</v>
      </c>
      <c r="L728" s="79">
        <v>728</v>
      </c>
      <c r="M728" s="79"/>
      <c r="N728" s="74"/>
      <c r="O728" s="81" t="s">
        <v>670</v>
      </c>
      <c r="P728" s="83">
        <v>43661.777604166666</v>
      </c>
      <c r="Q728" s="81" t="s">
        <v>695</v>
      </c>
      <c r="R728" s="81"/>
      <c r="S728" s="81"/>
      <c r="T728" s="81" t="s">
        <v>820</v>
      </c>
      <c r="U728" s="81"/>
      <c r="V728" s="85" t="s">
        <v>1137</v>
      </c>
      <c r="W728" s="83">
        <v>43661.777604166666</v>
      </c>
      <c r="X728" s="87">
        <v>43661</v>
      </c>
      <c r="Y728" s="89" t="s">
        <v>1500</v>
      </c>
      <c r="Z728" s="85" t="s">
        <v>1950</v>
      </c>
      <c r="AA728" s="81"/>
      <c r="AB728" s="81"/>
      <c r="AC728" s="89" t="s">
        <v>2416</v>
      </c>
      <c r="AD728" s="81"/>
      <c r="AE728" s="81" t="b">
        <v>0</v>
      </c>
      <c r="AF728" s="81">
        <v>0</v>
      </c>
      <c r="AG728" s="89" t="s">
        <v>2530</v>
      </c>
      <c r="AH728" s="81" t="b">
        <v>0</v>
      </c>
      <c r="AI728" s="81" t="s">
        <v>2546</v>
      </c>
      <c r="AJ728" s="81"/>
      <c r="AK728" s="89" t="s">
        <v>2530</v>
      </c>
      <c r="AL728" s="81" t="b">
        <v>0</v>
      </c>
      <c r="AM728" s="81">
        <v>103</v>
      </c>
      <c r="AN728" s="89" t="s">
        <v>2497</v>
      </c>
      <c r="AO728" s="81" t="s">
        <v>2559</v>
      </c>
      <c r="AP728" s="81" t="b">
        <v>0</v>
      </c>
      <c r="AQ728" s="89" t="s">
        <v>2497</v>
      </c>
      <c r="AR728" s="81" t="s">
        <v>178</v>
      </c>
      <c r="AS728" s="81">
        <v>0</v>
      </c>
      <c r="AT728" s="81">
        <v>0</v>
      </c>
      <c r="AU728" s="81"/>
      <c r="AV728" s="81"/>
      <c r="AW728" s="81"/>
      <c r="AX728" s="81"/>
      <c r="AY728" s="81"/>
      <c r="AZ728" s="81"/>
      <c r="BA728" s="81"/>
      <c r="BB728" s="81"/>
      <c r="BC728" s="80" t="str">
        <f>REPLACE(INDEX(GroupVertices[Group],MATCH(Edges[[#This Row],[Vertex 1]],GroupVertices[Vertex],0)),1,1,"")</f>
        <v>1</v>
      </c>
      <c r="BD728" s="80" t="str">
        <f>REPLACE(INDEX(GroupVertices[Group],MATCH(Edges[[#This Row],[Vertex 2]],GroupVertices[Vertex],0)),1,1,"")</f>
        <v>1</v>
      </c>
    </row>
    <row r="729" spans="1:56" ht="15">
      <c r="A729" s="66" t="s">
        <v>559</v>
      </c>
      <c r="B729" s="66" t="s">
        <v>596</v>
      </c>
      <c r="C729" s="67"/>
      <c r="D729" s="68"/>
      <c r="E729" s="69"/>
      <c r="F729" s="70"/>
      <c r="G729" s="67"/>
      <c r="H729" s="71"/>
      <c r="I729" s="72"/>
      <c r="J729" s="72"/>
      <c r="K729" s="34" t="s">
        <v>65</v>
      </c>
      <c r="L729" s="79">
        <v>729</v>
      </c>
      <c r="M729" s="79"/>
      <c r="N729" s="74"/>
      <c r="O729" s="81" t="s">
        <v>669</v>
      </c>
      <c r="P729" s="83">
        <v>43661.777650462966</v>
      </c>
      <c r="Q729" s="81" t="s">
        <v>747</v>
      </c>
      <c r="R729" s="81"/>
      <c r="S729" s="81"/>
      <c r="T729" s="81" t="s">
        <v>820</v>
      </c>
      <c r="U729" s="85" t="s">
        <v>888</v>
      </c>
      <c r="V729" s="85" t="s">
        <v>888</v>
      </c>
      <c r="W729" s="83">
        <v>43661.777650462966</v>
      </c>
      <c r="X729" s="87">
        <v>43661</v>
      </c>
      <c r="Y729" s="89" t="s">
        <v>1501</v>
      </c>
      <c r="Z729" s="85" t="s">
        <v>1951</v>
      </c>
      <c r="AA729" s="81"/>
      <c r="AB729" s="81"/>
      <c r="AC729" s="89" t="s">
        <v>2417</v>
      </c>
      <c r="AD729" s="81"/>
      <c r="AE729" s="81" t="b">
        <v>0</v>
      </c>
      <c r="AF729" s="81">
        <v>0</v>
      </c>
      <c r="AG729" s="89" t="s">
        <v>2530</v>
      </c>
      <c r="AH729" s="81" t="b">
        <v>0</v>
      </c>
      <c r="AI729" s="81" t="s">
        <v>2549</v>
      </c>
      <c r="AJ729" s="81"/>
      <c r="AK729" s="89" t="s">
        <v>2530</v>
      </c>
      <c r="AL729" s="81" t="b">
        <v>0</v>
      </c>
      <c r="AM729" s="81">
        <v>27</v>
      </c>
      <c r="AN729" s="89" t="s">
        <v>2482</v>
      </c>
      <c r="AO729" s="81" t="s">
        <v>2559</v>
      </c>
      <c r="AP729" s="81" t="b">
        <v>0</v>
      </c>
      <c r="AQ729" s="89" t="s">
        <v>2482</v>
      </c>
      <c r="AR729" s="81" t="s">
        <v>178</v>
      </c>
      <c r="AS729" s="81">
        <v>0</v>
      </c>
      <c r="AT729" s="81">
        <v>0</v>
      </c>
      <c r="AU729" s="81"/>
      <c r="AV729" s="81"/>
      <c r="AW729" s="81"/>
      <c r="AX729" s="81"/>
      <c r="AY729" s="81"/>
      <c r="AZ729" s="81"/>
      <c r="BA729" s="81"/>
      <c r="BB729" s="81"/>
      <c r="BC729" s="80" t="str">
        <f>REPLACE(INDEX(GroupVertices[Group],MATCH(Edges[[#This Row],[Vertex 1]],GroupVertices[Vertex],0)),1,1,"")</f>
        <v>4</v>
      </c>
      <c r="BD729" s="80" t="str">
        <f>REPLACE(INDEX(GroupVertices[Group],MATCH(Edges[[#This Row],[Vertex 2]],GroupVertices[Vertex],0)),1,1,"")</f>
        <v>4</v>
      </c>
    </row>
    <row r="730" spans="1:56" ht="15">
      <c r="A730" s="66" t="s">
        <v>559</v>
      </c>
      <c r="B730" s="66" t="s">
        <v>654</v>
      </c>
      <c r="C730" s="67"/>
      <c r="D730" s="68"/>
      <c r="E730" s="69"/>
      <c r="F730" s="70"/>
      <c r="G730" s="67"/>
      <c r="H730" s="71"/>
      <c r="I730" s="72"/>
      <c r="J730" s="72"/>
      <c r="K730" s="34" t="s">
        <v>65</v>
      </c>
      <c r="L730" s="79">
        <v>730</v>
      </c>
      <c r="M730" s="79"/>
      <c r="N730" s="74"/>
      <c r="O730" s="81" t="s">
        <v>670</v>
      </c>
      <c r="P730" s="83">
        <v>43661.777650462966</v>
      </c>
      <c r="Q730" s="81" t="s">
        <v>747</v>
      </c>
      <c r="R730" s="81"/>
      <c r="S730" s="81"/>
      <c r="T730" s="81" t="s">
        <v>820</v>
      </c>
      <c r="U730" s="85" t="s">
        <v>888</v>
      </c>
      <c r="V730" s="85" t="s">
        <v>888</v>
      </c>
      <c r="W730" s="83">
        <v>43661.777650462966</v>
      </c>
      <c r="X730" s="87">
        <v>43661</v>
      </c>
      <c r="Y730" s="89" t="s">
        <v>1501</v>
      </c>
      <c r="Z730" s="85" t="s">
        <v>1951</v>
      </c>
      <c r="AA730" s="81"/>
      <c r="AB730" s="81"/>
      <c r="AC730" s="89" t="s">
        <v>2417</v>
      </c>
      <c r="AD730" s="81"/>
      <c r="AE730" s="81" t="b">
        <v>0</v>
      </c>
      <c r="AF730" s="81">
        <v>0</v>
      </c>
      <c r="AG730" s="89" t="s">
        <v>2530</v>
      </c>
      <c r="AH730" s="81" t="b">
        <v>0</v>
      </c>
      <c r="AI730" s="81" t="s">
        <v>2549</v>
      </c>
      <c r="AJ730" s="81"/>
      <c r="AK730" s="89" t="s">
        <v>2530</v>
      </c>
      <c r="AL730" s="81" t="b">
        <v>0</v>
      </c>
      <c r="AM730" s="81">
        <v>27</v>
      </c>
      <c r="AN730" s="89" t="s">
        <v>2482</v>
      </c>
      <c r="AO730" s="81" t="s">
        <v>2559</v>
      </c>
      <c r="AP730" s="81" t="b">
        <v>0</v>
      </c>
      <c r="AQ730" s="89" t="s">
        <v>2482</v>
      </c>
      <c r="AR730" s="81" t="s">
        <v>178</v>
      </c>
      <c r="AS730" s="81">
        <v>0</v>
      </c>
      <c r="AT730" s="81">
        <v>0</v>
      </c>
      <c r="AU730" s="81"/>
      <c r="AV730" s="81"/>
      <c r="AW730" s="81"/>
      <c r="AX730" s="81"/>
      <c r="AY730" s="81"/>
      <c r="AZ730" s="81"/>
      <c r="BA730" s="81"/>
      <c r="BB730" s="81"/>
      <c r="BC730" s="80" t="str">
        <f>REPLACE(INDEX(GroupVertices[Group],MATCH(Edges[[#This Row],[Vertex 1]],GroupVertices[Vertex],0)),1,1,"")</f>
        <v>4</v>
      </c>
      <c r="BD730" s="80" t="str">
        <f>REPLACE(INDEX(GroupVertices[Group],MATCH(Edges[[#This Row],[Vertex 2]],GroupVertices[Vertex],0)),1,1,"")</f>
        <v>4</v>
      </c>
    </row>
    <row r="731" spans="1:56" ht="15">
      <c r="A731" s="66" t="s">
        <v>560</v>
      </c>
      <c r="B731" s="66" t="s">
        <v>596</v>
      </c>
      <c r="C731" s="67"/>
      <c r="D731" s="68"/>
      <c r="E731" s="69"/>
      <c r="F731" s="70"/>
      <c r="G731" s="67"/>
      <c r="H731" s="71"/>
      <c r="I731" s="72"/>
      <c r="J731" s="72"/>
      <c r="K731" s="34" t="s">
        <v>65</v>
      </c>
      <c r="L731" s="79">
        <v>731</v>
      </c>
      <c r="M731" s="79"/>
      <c r="N731" s="74"/>
      <c r="O731" s="81" t="s">
        <v>669</v>
      </c>
      <c r="P731" s="83">
        <v>43661.777662037035</v>
      </c>
      <c r="Q731" s="81" t="s">
        <v>679</v>
      </c>
      <c r="R731" s="81"/>
      <c r="S731" s="81"/>
      <c r="T731" s="81" t="s">
        <v>823</v>
      </c>
      <c r="U731" s="85" t="s">
        <v>864</v>
      </c>
      <c r="V731" s="85" t="s">
        <v>864</v>
      </c>
      <c r="W731" s="83">
        <v>43661.777662037035</v>
      </c>
      <c r="X731" s="87">
        <v>43661</v>
      </c>
      <c r="Y731" s="89" t="s">
        <v>1502</v>
      </c>
      <c r="Z731" s="85" t="s">
        <v>1952</v>
      </c>
      <c r="AA731" s="81"/>
      <c r="AB731" s="81"/>
      <c r="AC731" s="89" t="s">
        <v>2418</v>
      </c>
      <c r="AD731" s="81"/>
      <c r="AE731" s="81" t="b">
        <v>0</v>
      </c>
      <c r="AF731" s="81">
        <v>0</v>
      </c>
      <c r="AG731" s="89" t="s">
        <v>2530</v>
      </c>
      <c r="AH731" s="81" t="b">
        <v>0</v>
      </c>
      <c r="AI731" s="81" t="s">
        <v>2546</v>
      </c>
      <c r="AJ731" s="81"/>
      <c r="AK731" s="89" t="s">
        <v>2530</v>
      </c>
      <c r="AL731" s="81" t="b">
        <v>0</v>
      </c>
      <c r="AM731" s="81">
        <v>100</v>
      </c>
      <c r="AN731" s="89" t="s">
        <v>2481</v>
      </c>
      <c r="AO731" s="81" t="s">
        <v>2559</v>
      </c>
      <c r="AP731" s="81" t="b">
        <v>0</v>
      </c>
      <c r="AQ731" s="89" t="s">
        <v>2481</v>
      </c>
      <c r="AR731" s="81" t="s">
        <v>178</v>
      </c>
      <c r="AS731" s="81">
        <v>0</v>
      </c>
      <c r="AT731" s="81">
        <v>0</v>
      </c>
      <c r="AU731" s="81"/>
      <c r="AV731" s="81"/>
      <c r="AW731" s="81"/>
      <c r="AX731" s="81"/>
      <c r="AY731" s="81"/>
      <c r="AZ731" s="81"/>
      <c r="BA731" s="81"/>
      <c r="BB731" s="81"/>
      <c r="BC731" s="80" t="str">
        <f>REPLACE(INDEX(GroupVertices[Group],MATCH(Edges[[#This Row],[Vertex 1]],GroupVertices[Vertex],0)),1,1,"")</f>
        <v>4</v>
      </c>
      <c r="BD731" s="80" t="str">
        <f>REPLACE(INDEX(GroupVertices[Group],MATCH(Edges[[#This Row],[Vertex 2]],GroupVertices[Vertex],0)),1,1,"")</f>
        <v>4</v>
      </c>
    </row>
    <row r="732" spans="1:56" ht="15">
      <c r="A732" s="66" t="s">
        <v>561</v>
      </c>
      <c r="B732" s="66" t="s">
        <v>491</v>
      </c>
      <c r="C732" s="67"/>
      <c r="D732" s="68"/>
      <c r="E732" s="69"/>
      <c r="F732" s="70"/>
      <c r="G732" s="67"/>
      <c r="H732" s="71"/>
      <c r="I732" s="72"/>
      <c r="J732" s="72"/>
      <c r="K732" s="34" t="s">
        <v>65</v>
      </c>
      <c r="L732" s="79">
        <v>732</v>
      </c>
      <c r="M732" s="79"/>
      <c r="N732" s="74"/>
      <c r="O732" s="81" t="s">
        <v>669</v>
      </c>
      <c r="P732" s="83">
        <v>43661.777766203704</v>
      </c>
      <c r="Q732" s="81" t="s">
        <v>678</v>
      </c>
      <c r="R732" s="81"/>
      <c r="S732" s="81"/>
      <c r="T732" s="81" t="s">
        <v>820</v>
      </c>
      <c r="U732" s="85" t="s">
        <v>863</v>
      </c>
      <c r="V732" s="85" t="s">
        <v>863</v>
      </c>
      <c r="W732" s="83">
        <v>43661.777766203704</v>
      </c>
      <c r="X732" s="87">
        <v>43661</v>
      </c>
      <c r="Y732" s="89" t="s">
        <v>1503</v>
      </c>
      <c r="Z732" s="85" t="s">
        <v>1953</v>
      </c>
      <c r="AA732" s="81"/>
      <c r="AB732" s="81"/>
      <c r="AC732" s="89" t="s">
        <v>2419</v>
      </c>
      <c r="AD732" s="81"/>
      <c r="AE732" s="81" t="b">
        <v>0</v>
      </c>
      <c r="AF732" s="81">
        <v>0</v>
      </c>
      <c r="AG732" s="89" t="s">
        <v>2530</v>
      </c>
      <c r="AH732" s="81" t="b">
        <v>0</v>
      </c>
      <c r="AI732" s="81" t="s">
        <v>2546</v>
      </c>
      <c r="AJ732" s="81"/>
      <c r="AK732" s="89" t="s">
        <v>2530</v>
      </c>
      <c r="AL732" s="81" t="b">
        <v>0</v>
      </c>
      <c r="AM732" s="81">
        <v>184</v>
      </c>
      <c r="AN732" s="89" t="s">
        <v>2445</v>
      </c>
      <c r="AO732" s="81" t="s">
        <v>2559</v>
      </c>
      <c r="AP732" s="81" t="b">
        <v>0</v>
      </c>
      <c r="AQ732" s="89" t="s">
        <v>2445</v>
      </c>
      <c r="AR732" s="81" t="s">
        <v>178</v>
      </c>
      <c r="AS732" s="81">
        <v>0</v>
      </c>
      <c r="AT732" s="81">
        <v>0</v>
      </c>
      <c r="AU732" s="81"/>
      <c r="AV732" s="81"/>
      <c r="AW732" s="81"/>
      <c r="AX732" s="81"/>
      <c r="AY732" s="81"/>
      <c r="AZ732" s="81"/>
      <c r="BA732" s="81"/>
      <c r="BB732" s="81"/>
      <c r="BC732" s="80" t="str">
        <f>REPLACE(INDEX(GroupVertices[Group],MATCH(Edges[[#This Row],[Vertex 1]],GroupVertices[Vertex],0)),1,1,"")</f>
        <v>9</v>
      </c>
      <c r="BD732" s="80" t="str">
        <f>REPLACE(INDEX(GroupVertices[Group],MATCH(Edges[[#This Row],[Vertex 2]],GroupVertices[Vertex],0)),1,1,"")</f>
        <v>9</v>
      </c>
    </row>
    <row r="733" spans="1:56" ht="15">
      <c r="A733" s="66" t="s">
        <v>561</v>
      </c>
      <c r="B733" s="66" t="s">
        <v>631</v>
      </c>
      <c r="C733" s="67"/>
      <c r="D733" s="68"/>
      <c r="E733" s="69"/>
      <c r="F733" s="70"/>
      <c r="G733" s="67"/>
      <c r="H733" s="71"/>
      <c r="I733" s="72"/>
      <c r="J733" s="72"/>
      <c r="K733" s="34" t="s">
        <v>65</v>
      </c>
      <c r="L733" s="79">
        <v>733</v>
      </c>
      <c r="M733" s="79"/>
      <c r="N733" s="74"/>
      <c r="O733" s="81" t="s">
        <v>670</v>
      </c>
      <c r="P733" s="83">
        <v>43661.777766203704</v>
      </c>
      <c r="Q733" s="81" t="s">
        <v>678</v>
      </c>
      <c r="R733" s="81"/>
      <c r="S733" s="81"/>
      <c r="T733" s="81" t="s">
        <v>820</v>
      </c>
      <c r="U733" s="85" t="s">
        <v>863</v>
      </c>
      <c r="V733" s="85" t="s">
        <v>863</v>
      </c>
      <c r="W733" s="83">
        <v>43661.777766203704</v>
      </c>
      <c r="X733" s="87">
        <v>43661</v>
      </c>
      <c r="Y733" s="89" t="s">
        <v>1503</v>
      </c>
      <c r="Z733" s="85" t="s">
        <v>1953</v>
      </c>
      <c r="AA733" s="81"/>
      <c r="AB733" s="81"/>
      <c r="AC733" s="89" t="s">
        <v>2419</v>
      </c>
      <c r="AD733" s="81"/>
      <c r="AE733" s="81" t="b">
        <v>0</v>
      </c>
      <c r="AF733" s="81">
        <v>0</v>
      </c>
      <c r="AG733" s="89" t="s">
        <v>2530</v>
      </c>
      <c r="AH733" s="81" t="b">
        <v>0</v>
      </c>
      <c r="AI733" s="81" t="s">
        <v>2546</v>
      </c>
      <c r="AJ733" s="81"/>
      <c r="AK733" s="89" t="s">
        <v>2530</v>
      </c>
      <c r="AL733" s="81" t="b">
        <v>0</v>
      </c>
      <c r="AM733" s="81">
        <v>184</v>
      </c>
      <c r="AN733" s="89" t="s">
        <v>2445</v>
      </c>
      <c r="AO733" s="81" t="s">
        <v>2559</v>
      </c>
      <c r="AP733" s="81" t="b">
        <v>0</v>
      </c>
      <c r="AQ733" s="89" t="s">
        <v>2445</v>
      </c>
      <c r="AR733" s="81" t="s">
        <v>178</v>
      </c>
      <c r="AS733" s="81">
        <v>0</v>
      </c>
      <c r="AT733" s="81">
        <v>0</v>
      </c>
      <c r="AU733" s="81"/>
      <c r="AV733" s="81"/>
      <c r="AW733" s="81"/>
      <c r="AX733" s="81"/>
      <c r="AY733" s="81"/>
      <c r="AZ733" s="81"/>
      <c r="BA733" s="81"/>
      <c r="BB733" s="81"/>
      <c r="BC733" s="80" t="str">
        <f>REPLACE(INDEX(GroupVertices[Group],MATCH(Edges[[#This Row],[Vertex 1]],GroupVertices[Vertex],0)),1,1,"")</f>
        <v>9</v>
      </c>
      <c r="BD733" s="80" t="str">
        <f>REPLACE(INDEX(GroupVertices[Group],MATCH(Edges[[#This Row],[Vertex 2]],GroupVertices[Vertex],0)),1,1,"")</f>
        <v>9</v>
      </c>
    </row>
    <row r="734" spans="1:56" ht="15">
      <c r="A734" s="66" t="s">
        <v>561</v>
      </c>
      <c r="B734" s="66" t="s">
        <v>593</v>
      </c>
      <c r="C734" s="67"/>
      <c r="D734" s="68"/>
      <c r="E734" s="69"/>
      <c r="F734" s="70"/>
      <c r="G734" s="67"/>
      <c r="H734" s="71"/>
      <c r="I734" s="72"/>
      <c r="J734" s="72"/>
      <c r="K734" s="34" t="s">
        <v>65</v>
      </c>
      <c r="L734" s="79">
        <v>734</v>
      </c>
      <c r="M734" s="79"/>
      <c r="N734" s="74"/>
      <c r="O734" s="81" t="s">
        <v>670</v>
      </c>
      <c r="P734" s="83">
        <v>43661.777766203704</v>
      </c>
      <c r="Q734" s="81" t="s">
        <v>678</v>
      </c>
      <c r="R734" s="81"/>
      <c r="S734" s="81"/>
      <c r="T734" s="81" t="s">
        <v>820</v>
      </c>
      <c r="U734" s="85" t="s">
        <v>863</v>
      </c>
      <c r="V734" s="85" t="s">
        <v>863</v>
      </c>
      <c r="W734" s="83">
        <v>43661.777766203704</v>
      </c>
      <c r="X734" s="87">
        <v>43661</v>
      </c>
      <c r="Y734" s="89" t="s">
        <v>1503</v>
      </c>
      <c r="Z734" s="85" t="s">
        <v>1953</v>
      </c>
      <c r="AA734" s="81"/>
      <c r="AB734" s="81"/>
      <c r="AC734" s="89" t="s">
        <v>2419</v>
      </c>
      <c r="AD734" s="81"/>
      <c r="AE734" s="81" t="b">
        <v>0</v>
      </c>
      <c r="AF734" s="81">
        <v>0</v>
      </c>
      <c r="AG734" s="89" t="s">
        <v>2530</v>
      </c>
      <c r="AH734" s="81" t="b">
        <v>0</v>
      </c>
      <c r="AI734" s="81" t="s">
        <v>2546</v>
      </c>
      <c r="AJ734" s="81"/>
      <c r="AK734" s="89" t="s">
        <v>2530</v>
      </c>
      <c r="AL734" s="81" t="b">
        <v>0</v>
      </c>
      <c r="AM734" s="81">
        <v>184</v>
      </c>
      <c r="AN734" s="89" t="s">
        <v>2445</v>
      </c>
      <c r="AO734" s="81" t="s">
        <v>2559</v>
      </c>
      <c r="AP734" s="81" t="b">
        <v>0</v>
      </c>
      <c r="AQ734" s="89" t="s">
        <v>2445</v>
      </c>
      <c r="AR734" s="81" t="s">
        <v>178</v>
      </c>
      <c r="AS734" s="81">
        <v>0</v>
      </c>
      <c r="AT734" s="81">
        <v>0</v>
      </c>
      <c r="AU734" s="81"/>
      <c r="AV734" s="81"/>
      <c r="AW734" s="81"/>
      <c r="AX734" s="81"/>
      <c r="AY734" s="81"/>
      <c r="AZ734" s="81"/>
      <c r="BA734" s="81"/>
      <c r="BB734" s="81"/>
      <c r="BC734" s="80" t="str">
        <f>REPLACE(INDEX(GroupVertices[Group],MATCH(Edges[[#This Row],[Vertex 1]],GroupVertices[Vertex],0)),1,1,"")</f>
        <v>9</v>
      </c>
      <c r="BD734" s="80" t="str">
        <f>REPLACE(INDEX(GroupVertices[Group],MATCH(Edges[[#This Row],[Vertex 2]],GroupVertices[Vertex],0)),1,1,"")</f>
        <v>1</v>
      </c>
    </row>
    <row r="735" spans="1:56" ht="15">
      <c r="A735" s="66" t="s">
        <v>562</v>
      </c>
      <c r="B735" s="66" t="s">
        <v>616</v>
      </c>
      <c r="C735" s="67"/>
      <c r="D735" s="68"/>
      <c r="E735" s="69"/>
      <c r="F735" s="70"/>
      <c r="G735" s="67"/>
      <c r="H735" s="71"/>
      <c r="I735" s="72"/>
      <c r="J735" s="72"/>
      <c r="K735" s="34" t="s">
        <v>65</v>
      </c>
      <c r="L735" s="79">
        <v>735</v>
      </c>
      <c r="M735" s="79"/>
      <c r="N735" s="74"/>
      <c r="O735" s="81" t="s">
        <v>669</v>
      </c>
      <c r="P735" s="83">
        <v>43661.777766203704</v>
      </c>
      <c r="Q735" s="81" t="s">
        <v>697</v>
      </c>
      <c r="R735" s="85" t="s">
        <v>5497</v>
      </c>
      <c r="S735" s="81" t="s">
        <v>5518</v>
      </c>
      <c r="T735" s="81" t="s">
        <v>820</v>
      </c>
      <c r="U735" s="81"/>
      <c r="V735" s="85" t="s">
        <v>1138</v>
      </c>
      <c r="W735" s="83">
        <v>43661.777766203704</v>
      </c>
      <c r="X735" s="87">
        <v>43661</v>
      </c>
      <c r="Y735" s="89" t="s">
        <v>1503</v>
      </c>
      <c r="Z735" s="85" t="s">
        <v>1954</v>
      </c>
      <c r="AA735" s="81"/>
      <c r="AB735" s="81"/>
      <c r="AC735" s="89" t="s">
        <v>2420</v>
      </c>
      <c r="AD735" s="81"/>
      <c r="AE735" s="81" t="b">
        <v>0</v>
      </c>
      <c r="AF735" s="81">
        <v>0</v>
      </c>
      <c r="AG735" s="89" t="s">
        <v>2530</v>
      </c>
      <c r="AH735" s="81" t="b">
        <v>0</v>
      </c>
      <c r="AI735" s="81" t="s">
        <v>2546</v>
      </c>
      <c r="AJ735" s="81"/>
      <c r="AK735" s="89" t="s">
        <v>2530</v>
      </c>
      <c r="AL735" s="81" t="b">
        <v>0</v>
      </c>
      <c r="AM735" s="81">
        <v>93</v>
      </c>
      <c r="AN735" s="89" t="s">
        <v>2504</v>
      </c>
      <c r="AO735" s="81" t="s">
        <v>2560</v>
      </c>
      <c r="AP735" s="81" t="b">
        <v>0</v>
      </c>
      <c r="AQ735" s="89" t="s">
        <v>2504</v>
      </c>
      <c r="AR735" s="81" t="s">
        <v>178</v>
      </c>
      <c r="AS735" s="81">
        <v>0</v>
      </c>
      <c r="AT735" s="81">
        <v>0</v>
      </c>
      <c r="AU735" s="81"/>
      <c r="AV735" s="81"/>
      <c r="AW735" s="81"/>
      <c r="AX735" s="81"/>
      <c r="AY735" s="81"/>
      <c r="AZ735" s="81"/>
      <c r="BA735" s="81"/>
      <c r="BB735" s="81"/>
      <c r="BC735" s="80" t="str">
        <f>REPLACE(INDEX(GroupVertices[Group],MATCH(Edges[[#This Row],[Vertex 1]],GroupVertices[Vertex],0)),1,1,"")</f>
        <v>3</v>
      </c>
      <c r="BD735" s="80" t="str">
        <f>REPLACE(INDEX(GroupVertices[Group],MATCH(Edges[[#This Row],[Vertex 2]],GroupVertices[Vertex],0)),1,1,"")</f>
        <v>3</v>
      </c>
    </row>
    <row r="736" spans="1:56" ht="15">
      <c r="A736" s="66" t="s">
        <v>563</v>
      </c>
      <c r="B736" s="66" t="s">
        <v>622</v>
      </c>
      <c r="C736" s="67"/>
      <c r="D736" s="68"/>
      <c r="E736" s="69"/>
      <c r="F736" s="70"/>
      <c r="G736" s="67"/>
      <c r="H736" s="71"/>
      <c r="I736" s="72"/>
      <c r="J736" s="72"/>
      <c r="K736" s="34" t="s">
        <v>65</v>
      </c>
      <c r="L736" s="79">
        <v>736</v>
      </c>
      <c r="M736" s="79"/>
      <c r="N736" s="74"/>
      <c r="O736" s="81" t="s">
        <v>669</v>
      </c>
      <c r="P736" s="83">
        <v>43661.7778587963</v>
      </c>
      <c r="Q736" s="81" t="s">
        <v>681</v>
      </c>
      <c r="R736" s="81"/>
      <c r="S736" s="81"/>
      <c r="T736" s="81" t="s">
        <v>820</v>
      </c>
      <c r="U736" s="85" t="s">
        <v>866</v>
      </c>
      <c r="V736" s="85" t="s">
        <v>866</v>
      </c>
      <c r="W736" s="83">
        <v>43661.7778587963</v>
      </c>
      <c r="X736" s="87">
        <v>43661</v>
      </c>
      <c r="Y736" s="89" t="s">
        <v>1504</v>
      </c>
      <c r="Z736" s="85" t="s">
        <v>1955</v>
      </c>
      <c r="AA736" s="81"/>
      <c r="AB736" s="81"/>
      <c r="AC736" s="89" t="s">
        <v>2421</v>
      </c>
      <c r="AD736" s="81"/>
      <c r="AE736" s="81" t="b">
        <v>0</v>
      </c>
      <c r="AF736" s="81">
        <v>0</v>
      </c>
      <c r="AG736" s="89" t="s">
        <v>2530</v>
      </c>
      <c r="AH736" s="81" t="b">
        <v>0</v>
      </c>
      <c r="AI736" s="81" t="s">
        <v>2546</v>
      </c>
      <c r="AJ736" s="81"/>
      <c r="AK736" s="89" t="s">
        <v>2530</v>
      </c>
      <c r="AL736" s="81" t="b">
        <v>0</v>
      </c>
      <c r="AM736" s="81">
        <v>175</v>
      </c>
      <c r="AN736" s="89" t="s">
        <v>2514</v>
      </c>
      <c r="AO736" s="81" t="s">
        <v>2560</v>
      </c>
      <c r="AP736" s="81" t="b">
        <v>0</v>
      </c>
      <c r="AQ736" s="89" t="s">
        <v>2514</v>
      </c>
      <c r="AR736" s="81" t="s">
        <v>178</v>
      </c>
      <c r="AS736" s="81">
        <v>0</v>
      </c>
      <c r="AT736" s="81">
        <v>0</v>
      </c>
      <c r="AU736" s="81"/>
      <c r="AV736" s="81"/>
      <c r="AW736" s="81"/>
      <c r="AX736" s="81"/>
      <c r="AY736" s="81"/>
      <c r="AZ736" s="81"/>
      <c r="BA736" s="81"/>
      <c r="BB736" s="81"/>
      <c r="BC736" s="80" t="str">
        <f>REPLACE(INDEX(GroupVertices[Group],MATCH(Edges[[#This Row],[Vertex 1]],GroupVertices[Vertex],0)),1,1,"")</f>
        <v>2</v>
      </c>
      <c r="BD736" s="80" t="str">
        <f>REPLACE(INDEX(GroupVertices[Group],MATCH(Edges[[#This Row],[Vertex 2]],GroupVertices[Vertex],0)),1,1,"")</f>
        <v>2</v>
      </c>
    </row>
    <row r="737" spans="1:56" ht="15">
      <c r="A737" s="66" t="s">
        <v>563</v>
      </c>
      <c r="B737" s="66" t="s">
        <v>593</v>
      </c>
      <c r="C737" s="67"/>
      <c r="D737" s="68"/>
      <c r="E737" s="69"/>
      <c r="F737" s="70"/>
      <c r="G737" s="67"/>
      <c r="H737" s="71"/>
      <c r="I737" s="72"/>
      <c r="J737" s="72"/>
      <c r="K737" s="34" t="s">
        <v>65</v>
      </c>
      <c r="L737" s="79">
        <v>737</v>
      </c>
      <c r="M737" s="79"/>
      <c r="N737" s="74"/>
      <c r="O737" s="81" t="s">
        <v>670</v>
      </c>
      <c r="P737" s="83">
        <v>43661.7778587963</v>
      </c>
      <c r="Q737" s="81" t="s">
        <v>681</v>
      </c>
      <c r="R737" s="81"/>
      <c r="S737" s="81"/>
      <c r="T737" s="81" t="s">
        <v>820</v>
      </c>
      <c r="U737" s="85" t="s">
        <v>866</v>
      </c>
      <c r="V737" s="85" t="s">
        <v>866</v>
      </c>
      <c r="W737" s="83">
        <v>43661.7778587963</v>
      </c>
      <c r="X737" s="87">
        <v>43661</v>
      </c>
      <c r="Y737" s="89" t="s">
        <v>1504</v>
      </c>
      <c r="Z737" s="85" t="s">
        <v>1955</v>
      </c>
      <c r="AA737" s="81"/>
      <c r="AB737" s="81"/>
      <c r="AC737" s="89" t="s">
        <v>2421</v>
      </c>
      <c r="AD737" s="81"/>
      <c r="AE737" s="81" t="b">
        <v>0</v>
      </c>
      <c r="AF737" s="81">
        <v>0</v>
      </c>
      <c r="AG737" s="89" t="s">
        <v>2530</v>
      </c>
      <c r="AH737" s="81" t="b">
        <v>0</v>
      </c>
      <c r="AI737" s="81" t="s">
        <v>2546</v>
      </c>
      <c r="AJ737" s="81"/>
      <c r="AK737" s="89" t="s">
        <v>2530</v>
      </c>
      <c r="AL737" s="81" t="b">
        <v>0</v>
      </c>
      <c r="AM737" s="81">
        <v>175</v>
      </c>
      <c r="AN737" s="89" t="s">
        <v>2514</v>
      </c>
      <c r="AO737" s="81" t="s">
        <v>2560</v>
      </c>
      <c r="AP737" s="81" t="b">
        <v>0</v>
      </c>
      <c r="AQ737" s="89" t="s">
        <v>2514</v>
      </c>
      <c r="AR737" s="81" t="s">
        <v>178</v>
      </c>
      <c r="AS737" s="81">
        <v>0</v>
      </c>
      <c r="AT737" s="81">
        <v>0</v>
      </c>
      <c r="AU737" s="81"/>
      <c r="AV737" s="81"/>
      <c r="AW737" s="81"/>
      <c r="AX737" s="81"/>
      <c r="AY737" s="81"/>
      <c r="AZ737" s="81"/>
      <c r="BA737" s="81"/>
      <c r="BB737" s="81"/>
      <c r="BC737" s="80" t="str">
        <f>REPLACE(INDEX(GroupVertices[Group],MATCH(Edges[[#This Row],[Vertex 1]],GroupVertices[Vertex],0)),1,1,"")</f>
        <v>2</v>
      </c>
      <c r="BD737" s="80" t="str">
        <f>REPLACE(INDEX(GroupVertices[Group],MATCH(Edges[[#This Row],[Vertex 2]],GroupVertices[Vertex],0)),1,1,"")</f>
        <v>1</v>
      </c>
    </row>
    <row r="738" spans="1:56" ht="15">
      <c r="A738" s="66" t="s">
        <v>564</v>
      </c>
      <c r="B738" s="66" t="s">
        <v>596</v>
      </c>
      <c r="C738" s="67"/>
      <c r="D738" s="68"/>
      <c r="E738" s="69"/>
      <c r="F738" s="70"/>
      <c r="G738" s="67"/>
      <c r="H738" s="71"/>
      <c r="I738" s="72"/>
      <c r="J738" s="72"/>
      <c r="K738" s="34" t="s">
        <v>65</v>
      </c>
      <c r="L738" s="79">
        <v>738</v>
      </c>
      <c r="M738" s="79"/>
      <c r="N738" s="74"/>
      <c r="O738" s="81" t="s">
        <v>669</v>
      </c>
      <c r="P738" s="83">
        <v>43661.777719907404</v>
      </c>
      <c r="Q738" s="81" t="s">
        <v>747</v>
      </c>
      <c r="R738" s="81"/>
      <c r="S738" s="81"/>
      <c r="T738" s="81" t="s">
        <v>820</v>
      </c>
      <c r="U738" s="85" t="s">
        <v>888</v>
      </c>
      <c r="V738" s="85" t="s">
        <v>888</v>
      </c>
      <c r="W738" s="83">
        <v>43661.777719907404</v>
      </c>
      <c r="X738" s="87">
        <v>43661</v>
      </c>
      <c r="Y738" s="89" t="s">
        <v>1505</v>
      </c>
      <c r="Z738" s="85" t="s">
        <v>1956</v>
      </c>
      <c r="AA738" s="81"/>
      <c r="AB738" s="81"/>
      <c r="AC738" s="89" t="s">
        <v>2422</v>
      </c>
      <c r="AD738" s="81"/>
      <c r="AE738" s="81" t="b">
        <v>0</v>
      </c>
      <c r="AF738" s="81">
        <v>0</v>
      </c>
      <c r="AG738" s="89" t="s">
        <v>2530</v>
      </c>
      <c r="AH738" s="81" t="b">
        <v>0</v>
      </c>
      <c r="AI738" s="81" t="s">
        <v>2549</v>
      </c>
      <c r="AJ738" s="81"/>
      <c r="AK738" s="89" t="s">
        <v>2530</v>
      </c>
      <c r="AL738" s="81" t="b">
        <v>0</v>
      </c>
      <c r="AM738" s="81">
        <v>27</v>
      </c>
      <c r="AN738" s="89" t="s">
        <v>2482</v>
      </c>
      <c r="AO738" s="81" t="s">
        <v>2561</v>
      </c>
      <c r="AP738" s="81" t="b">
        <v>0</v>
      </c>
      <c r="AQ738" s="89" t="s">
        <v>2482</v>
      </c>
      <c r="AR738" s="81" t="s">
        <v>178</v>
      </c>
      <c r="AS738" s="81">
        <v>0</v>
      </c>
      <c r="AT738" s="81">
        <v>0</v>
      </c>
      <c r="AU738" s="81"/>
      <c r="AV738" s="81"/>
      <c r="AW738" s="81"/>
      <c r="AX738" s="81"/>
      <c r="AY738" s="81"/>
      <c r="AZ738" s="81"/>
      <c r="BA738" s="81"/>
      <c r="BB738" s="81"/>
      <c r="BC738" s="80" t="str">
        <f>REPLACE(INDEX(GroupVertices[Group],MATCH(Edges[[#This Row],[Vertex 1]],GroupVertices[Vertex],0)),1,1,"")</f>
        <v>4</v>
      </c>
      <c r="BD738" s="80" t="str">
        <f>REPLACE(INDEX(GroupVertices[Group],MATCH(Edges[[#This Row],[Vertex 2]],GroupVertices[Vertex],0)),1,1,"")</f>
        <v>4</v>
      </c>
    </row>
    <row r="739" spans="1:56" ht="15">
      <c r="A739" s="66" t="s">
        <v>564</v>
      </c>
      <c r="B739" s="66" t="s">
        <v>654</v>
      </c>
      <c r="C739" s="67"/>
      <c r="D739" s="68"/>
      <c r="E739" s="69"/>
      <c r="F739" s="70"/>
      <c r="G739" s="67"/>
      <c r="H739" s="71"/>
      <c r="I739" s="72"/>
      <c r="J739" s="72"/>
      <c r="K739" s="34" t="s">
        <v>65</v>
      </c>
      <c r="L739" s="79">
        <v>739</v>
      </c>
      <c r="M739" s="79"/>
      <c r="N739" s="74"/>
      <c r="O739" s="81" t="s">
        <v>670</v>
      </c>
      <c r="P739" s="83">
        <v>43661.777719907404</v>
      </c>
      <c r="Q739" s="81" t="s">
        <v>747</v>
      </c>
      <c r="R739" s="81"/>
      <c r="S739" s="81"/>
      <c r="T739" s="81" t="s">
        <v>820</v>
      </c>
      <c r="U739" s="85" t="s">
        <v>888</v>
      </c>
      <c r="V739" s="85" t="s">
        <v>888</v>
      </c>
      <c r="W739" s="83">
        <v>43661.777719907404</v>
      </c>
      <c r="X739" s="87">
        <v>43661</v>
      </c>
      <c r="Y739" s="89" t="s">
        <v>1505</v>
      </c>
      <c r="Z739" s="85" t="s">
        <v>1956</v>
      </c>
      <c r="AA739" s="81"/>
      <c r="AB739" s="81"/>
      <c r="AC739" s="89" t="s">
        <v>2422</v>
      </c>
      <c r="AD739" s="81"/>
      <c r="AE739" s="81" t="b">
        <v>0</v>
      </c>
      <c r="AF739" s="81">
        <v>0</v>
      </c>
      <c r="AG739" s="89" t="s">
        <v>2530</v>
      </c>
      <c r="AH739" s="81" t="b">
        <v>0</v>
      </c>
      <c r="AI739" s="81" t="s">
        <v>2549</v>
      </c>
      <c r="AJ739" s="81"/>
      <c r="AK739" s="89" t="s">
        <v>2530</v>
      </c>
      <c r="AL739" s="81" t="b">
        <v>0</v>
      </c>
      <c r="AM739" s="81">
        <v>27</v>
      </c>
      <c r="AN739" s="89" t="s">
        <v>2482</v>
      </c>
      <c r="AO739" s="81" t="s">
        <v>2561</v>
      </c>
      <c r="AP739" s="81" t="b">
        <v>0</v>
      </c>
      <c r="AQ739" s="89" t="s">
        <v>2482</v>
      </c>
      <c r="AR739" s="81" t="s">
        <v>178</v>
      </c>
      <c r="AS739" s="81">
        <v>0</v>
      </c>
      <c r="AT739" s="81">
        <v>0</v>
      </c>
      <c r="AU739" s="81"/>
      <c r="AV739" s="81"/>
      <c r="AW739" s="81"/>
      <c r="AX739" s="81"/>
      <c r="AY739" s="81"/>
      <c r="AZ739" s="81"/>
      <c r="BA739" s="81"/>
      <c r="BB739" s="81"/>
      <c r="BC739" s="80" t="str">
        <f>REPLACE(INDEX(GroupVertices[Group],MATCH(Edges[[#This Row],[Vertex 1]],GroupVertices[Vertex],0)),1,1,"")</f>
        <v>4</v>
      </c>
      <c r="BD739" s="80" t="str">
        <f>REPLACE(INDEX(GroupVertices[Group],MATCH(Edges[[#This Row],[Vertex 2]],GroupVertices[Vertex],0)),1,1,"")</f>
        <v>4</v>
      </c>
    </row>
    <row r="740" spans="1:56" ht="15">
      <c r="A740" s="66" t="s">
        <v>564</v>
      </c>
      <c r="B740" s="66" t="s">
        <v>596</v>
      </c>
      <c r="C740" s="67"/>
      <c r="D740" s="68"/>
      <c r="E740" s="69"/>
      <c r="F740" s="70"/>
      <c r="G740" s="67"/>
      <c r="H740" s="71"/>
      <c r="I740" s="72"/>
      <c r="J740" s="72"/>
      <c r="K740" s="34" t="s">
        <v>65</v>
      </c>
      <c r="L740" s="79">
        <v>740</v>
      </c>
      <c r="M740" s="79"/>
      <c r="N740" s="74"/>
      <c r="O740" s="81" t="s">
        <v>669</v>
      </c>
      <c r="P740" s="83">
        <v>43661.777916666666</v>
      </c>
      <c r="Q740" s="81" t="s">
        <v>679</v>
      </c>
      <c r="R740" s="81"/>
      <c r="S740" s="81"/>
      <c r="T740" s="81" t="s">
        <v>823</v>
      </c>
      <c r="U740" s="85" t="s">
        <v>864</v>
      </c>
      <c r="V740" s="85" t="s">
        <v>864</v>
      </c>
      <c r="W740" s="83">
        <v>43661.777916666666</v>
      </c>
      <c r="X740" s="87">
        <v>43661</v>
      </c>
      <c r="Y740" s="89" t="s">
        <v>1506</v>
      </c>
      <c r="Z740" s="85" t="s">
        <v>1957</v>
      </c>
      <c r="AA740" s="81"/>
      <c r="AB740" s="81"/>
      <c r="AC740" s="89" t="s">
        <v>2423</v>
      </c>
      <c r="AD740" s="81"/>
      <c r="AE740" s="81" t="b">
        <v>0</v>
      </c>
      <c r="AF740" s="81">
        <v>0</v>
      </c>
      <c r="AG740" s="89" t="s">
        <v>2530</v>
      </c>
      <c r="AH740" s="81" t="b">
        <v>0</v>
      </c>
      <c r="AI740" s="81" t="s">
        <v>2546</v>
      </c>
      <c r="AJ740" s="81"/>
      <c r="AK740" s="89" t="s">
        <v>2530</v>
      </c>
      <c r="AL740" s="81" t="b">
        <v>0</v>
      </c>
      <c r="AM740" s="81">
        <v>100</v>
      </c>
      <c r="AN740" s="89" t="s">
        <v>2481</v>
      </c>
      <c r="AO740" s="81" t="s">
        <v>2561</v>
      </c>
      <c r="AP740" s="81" t="b">
        <v>0</v>
      </c>
      <c r="AQ740" s="89" t="s">
        <v>2481</v>
      </c>
      <c r="AR740" s="81" t="s">
        <v>178</v>
      </c>
      <c r="AS740" s="81">
        <v>0</v>
      </c>
      <c r="AT740" s="81">
        <v>0</v>
      </c>
      <c r="AU740" s="81"/>
      <c r="AV740" s="81"/>
      <c r="AW740" s="81"/>
      <c r="AX740" s="81"/>
      <c r="AY740" s="81"/>
      <c r="AZ740" s="81"/>
      <c r="BA740" s="81"/>
      <c r="BB740" s="81"/>
      <c r="BC740" s="80" t="str">
        <f>REPLACE(INDEX(GroupVertices[Group],MATCH(Edges[[#This Row],[Vertex 1]],GroupVertices[Vertex],0)),1,1,"")</f>
        <v>4</v>
      </c>
      <c r="BD740" s="80" t="str">
        <f>REPLACE(INDEX(GroupVertices[Group],MATCH(Edges[[#This Row],[Vertex 2]],GroupVertices[Vertex],0)),1,1,"")</f>
        <v>4</v>
      </c>
    </row>
    <row r="741" spans="1:56" ht="15">
      <c r="A741" s="66" t="s">
        <v>565</v>
      </c>
      <c r="B741" s="66" t="s">
        <v>596</v>
      </c>
      <c r="C741" s="67"/>
      <c r="D741" s="68"/>
      <c r="E741" s="69"/>
      <c r="F741" s="70"/>
      <c r="G741" s="67"/>
      <c r="H741" s="71"/>
      <c r="I741" s="72"/>
      <c r="J741" s="72"/>
      <c r="K741" s="34" t="s">
        <v>65</v>
      </c>
      <c r="L741" s="79">
        <v>741</v>
      </c>
      <c r="M741" s="79"/>
      <c r="N741" s="74"/>
      <c r="O741" s="81" t="s">
        <v>669</v>
      </c>
      <c r="P741" s="83">
        <v>43661.77793981481</v>
      </c>
      <c r="Q741" s="81" t="s">
        <v>747</v>
      </c>
      <c r="R741" s="81"/>
      <c r="S741" s="81"/>
      <c r="T741" s="81" t="s">
        <v>820</v>
      </c>
      <c r="U741" s="85" t="s">
        <v>888</v>
      </c>
      <c r="V741" s="85" t="s">
        <v>888</v>
      </c>
      <c r="W741" s="83">
        <v>43661.77793981481</v>
      </c>
      <c r="X741" s="87">
        <v>43661</v>
      </c>
      <c r="Y741" s="89" t="s">
        <v>1507</v>
      </c>
      <c r="Z741" s="85" t="s">
        <v>1958</v>
      </c>
      <c r="AA741" s="81"/>
      <c r="AB741" s="81"/>
      <c r="AC741" s="89" t="s">
        <v>2424</v>
      </c>
      <c r="AD741" s="81"/>
      <c r="AE741" s="81" t="b">
        <v>0</v>
      </c>
      <c r="AF741" s="81">
        <v>0</v>
      </c>
      <c r="AG741" s="89" t="s">
        <v>2530</v>
      </c>
      <c r="AH741" s="81" t="b">
        <v>0</v>
      </c>
      <c r="AI741" s="81" t="s">
        <v>2549</v>
      </c>
      <c r="AJ741" s="81"/>
      <c r="AK741" s="89" t="s">
        <v>2530</v>
      </c>
      <c r="AL741" s="81" t="b">
        <v>0</v>
      </c>
      <c r="AM741" s="81">
        <v>27</v>
      </c>
      <c r="AN741" s="89" t="s">
        <v>2482</v>
      </c>
      <c r="AO741" s="81" t="s">
        <v>2559</v>
      </c>
      <c r="AP741" s="81" t="b">
        <v>0</v>
      </c>
      <c r="AQ741" s="89" t="s">
        <v>2482</v>
      </c>
      <c r="AR741" s="81" t="s">
        <v>178</v>
      </c>
      <c r="AS741" s="81">
        <v>0</v>
      </c>
      <c r="AT741" s="81">
        <v>0</v>
      </c>
      <c r="AU741" s="81"/>
      <c r="AV741" s="81"/>
      <c r="AW741" s="81"/>
      <c r="AX741" s="81"/>
      <c r="AY741" s="81"/>
      <c r="AZ741" s="81"/>
      <c r="BA741" s="81"/>
      <c r="BB741" s="81"/>
      <c r="BC741" s="80" t="str">
        <f>REPLACE(INDEX(GroupVertices[Group],MATCH(Edges[[#This Row],[Vertex 1]],GroupVertices[Vertex],0)),1,1,"")</f>
        <v>4</v>
      </c>
      <c r="BD741" s="80" t="str">
        <f>REPLACE(INDEX(GroupVertices[Group],MATCH(Edges[[#This Row],[Vertex 2]],GroupVertices[Vertex],0)),1,1,"")</f>
        <v>4</v>
      </c>
    </row>
    <row r="742" spans="1:56" ht="15">
      <c r="A742" s="66" t="s">
        <v>565</v>
      </c>
      <c r="B742" s="66" t="s">
        <v>654</v>
      </c>
      <c r="C742" s="67"/>
      <c r="D742" s="68"/>
      <c r="E742" s="69"/>
      <c r="F742" s="70"/>
      <c r="G742" s="67"/>
      <c r="H742" s="71"/>
      <c r="I742" s="72"/>
      <c r="J742" s="72"/>
      <c r="K742" s="34" t="s">
        <v>65</v>
      </c>
      <c r="L742" s="79">
        <v>742</v>
      </c>
      <c r="M742" s="79"/>
      <c r="N742" s="74"/>
      <c r="O742" s="81" t="s">
        <v>670</v>
      </c>
      <c r="P742" s="83">
        <v>43661.77793981481</v>
      </c>
      <c r="Q742" s="81" t="s">
        <v>747</v>
      </c>
      <c r="R742" s="81"/>
      <c r="S742" s="81"/>
      <c r="T742" s="81" t="s">
        <v>820</v>
      </c>
      <c r="U742" s="85" t="s">
        <v>888</v>
      </c>
      <c r="V742" s="85" t="s">
        <v>888</v>
      </c>
      <c r="W742" s="83">
        <v>43661.77793981481</v>
      </c>
      <c r="X742" s="87">
        <v>43661</v>
      </c>
      <c r="Y742" s="89" t="s">
        <v>1507</v>
      </c>
      <c r="Z742" s="85" t="s">
        <v>1958</v>
      </c>
      <c r="AA742" s="81"/>
      <c r="AB742" s="81"/>
      <c r="AC742" s="89" t="s">
        <v>2424</v>
      </c>
      <c r="AD742" s="81"/>
      <c r="AE742" s="81" t="b">
        <v>0</v>
      </c>
      <c r="AF742" s="81">
        <v>0</v>
      </c>
      <c r="AG742" s="89" t="s">
        <v>2530</v>
      </c>
      <c r="AH742" s="81" t="b">
        <v>0</v>
      </c>
      <c r="AI742" s="81" t="s">
        <v>2549</v>
      </c>
      <c r="AJ742" s="81"/>
      <c r="AK742" s="89" t="s">
        <v>2530</v>
      </c>
      <c r="AL742" s="81" t="b">
        <v>0</v>
      </c>
      <c r="AM742" s="81">
        <v>27</v>
      </c>
      <c r="AN742" s="89" t="s">
        <v>2482</v>
      </c>
      <c r="AO742" s="81" t="s">
        <v>2559</v>
      </c>
      <c r="AP742" s="81" t="b">
        <v>0</v>
      </c>
      <c r="AQ742" s="89" t="s">
        <v>2482</v>
      </c>
      <c r="AR742" s="81" t="s">
        <v>178</v>
      </c>
      <c r="AS742" s="81">
        <v>0</v>
      </c>
      <c r="AT742" s="81">
        <v>0</v>
      </c>
      <c r="AU742" s="81"/>
      <c r="AV742" s="81"/>
      <c r="AW742" s="81"/>
      <c r="AX742" s="81"/>
      <c r="AY742" s="81"/>
      <c r="AZ742" s="81"/>
      <c r="BA742" s="81"/>
      <c r="BB742" s="81"/>
      <c r="BC742" s="80" t="str">
        <f>REPLACE(INDEX(GroupVertices[Group],MATCH(Edges[[#This Row],[Vertex 1]],GroupVertices[Vertex],0)),1,1,"")</f>
        <v>4</v>
      </c>
      <c r="BD742" s="80" t="str">
        <f>REPLACE(INDEX(GroupVertices[Group],MATCH(Edges[[#This Row],[Vertex 2]],GroupVertices[Vertex],0)),1,1,"")</f>
        <v>4</v>
      </c>
    </row>
    <row r="743" spans="1:56" ht="15">
      <c r="A743" s="66" t="s">
        <v>566</v>
      </c>
      <c r="B743" s="66" t="s">
        <v>594</v>
      </c>
      <c r="C743" s="67"/>
      <c r="D743" s="68"/>
      <c r="E743" s="69"/>
      <c r="F743" s="70"/>
      <c r="G743" s="67"/>
      <c r="H743" s="71"/>
      <c r="I743" s="72"/>
      <c r="J743" s="72"/>
      <c r="K743" s="34" t="s">
        <v>65</v>
      </c>
      <c r="L743" s="79">
        <v>743</v>
      </c>
      <c r="M743" s="79"/>
      <c r="N743" s="74"/>
      <c r="O743" s="81" t="s">
        <v>669</v>
      </c>
      <c r="P743" s="83">
        <v>43661.77805555556</v>
      </c>
      <c r="Q743" s="81" t="s">
        <v>724</v>
      </c>
      <c r="R743" s="81"/>
      <c r="S743" s="81"/>
      <c r="T743" s="81" t="s">
        <v>820</v>
      </c>
      <c r="U743" s="85" t="s">
        <v>879</v>
      </c>
      <c r="V743" s="85" t="s">
        <v>879</v>
      </c>
      <c r="W743" s="83">
        <v>43661.77805555556</v>
      </c>
      <c r="X743" s="87">
        <v>43661</v>
      </c>
      <c r="Y743" s="89" t="s">
        <v>1508</v>
      </c>
      <c r="Z743" s="85" t="s">
        <v>1959</v>
      </c>
      <c r="AA743" s="81"/>
      <c r="AB743" s="81"/>
      <c r="AC743" s="89" t="s">
        <v>2425</v>
      </c>
      <c r="AD743" s="81"/>
      <c r="AE743" s="81" t="b">
        <v>0</v>
      </c>
      <c r="AF743" s="81">
        <v>0</v>
      </c>
      <c r="AG743" s="89" t="s">
        <v>2530</v>
      </c>
      <c r="AH743" s="81" t="b">
        <v>0</v>
      </c>
      <c r="AI743" s="81" t="s">
        <v>2546</v>
      </c>
      <c r="AJ743" s="81"/>
      <c r="AK743" s="89" t="s">
        <v>2530</v>
      </c>
      <c r="AL743" s="81" t="b">
        <v>0</v>
      </c>
      <c r="AM743" s="81">
        <v>103</v>
      </c>
      <c r="AN743" s="89" t="s">
        <v>2512</v>
      </c>
      <c r="AO743" s="81" t="s">
        <v>2559</v>
      </c>
      <c r="AP743" s="81" t="b">
        <v>0</v>
      </c>
      <c r="AQ743" s="89" t="s">
        <v>2512</v>
      </c>
      <c r="AR743" s="81" t="s">
        <v>178</v>
      </c>
      <c r="AS743" s="81">
        <v>0</v>
      </c>
      <c r="AT743" s="81">
        <v>0</v>
      </c>
      <c r="AU743" s="81"/>
      <c r="AV743" s="81"/>
      <c r="AW743" s="81"/>
      <c r="AX743" s="81"/>
      <c r="AY743" s="81"/>
      <c r="AZ743" s="81"/>
      <c r="BA743" s="81"/>
      <c r="BB743" s="81"/>
      <c r="BC743" s="80" t="str">
        <f>REPLACE(INDEX(GroupVertices[Group],MATCH(Edges[[#This Row],[Vertex 1]],GroupVertices[Vertex],0)),1,1,"")</f>
        <v>2</v>
      </c>
      <c r="BD743" s="80" t="str">
        <f>REPLACE(INDEX(GroupVertices[Group],MATCH(Edges[[#This Row],[Vertex 2]],GroupVertices[Vertex],0)),1,1,"")</f>
        <v>2</v>
      </c>
    </row>
    <row r="744" spans="1:56" ht="15">
      <c r="A744" s="66" t="s">
        <v>566</v>
      </c>
      <c r="B744" s="66" t="s">
        <v>622</v>
      </c>
      <c r="C744" s="67"/>
      <c r="D744" s="68"/>
      <c r="E744" s="69"/>
      <c r="F744" s="70"/>
      <c r="G744" s="67"/>
      <c r="H744" s="71"/>
      <c r="I744" s="72"/>
      <c r="J744" s="72"/>
      <c r="K744" s="34" t="s">
        <v>65</v>
      </c>
      <c r="L744" s="79">
        <v>744</v>
      </c>
      <c r="M744" s="79"/>
      <c r="N744" s="74"/>
      <c r="O744" s="81" t="s">
        <v>670</v>
      </c>
      <c r="P744" s="83">
        <v>43661.77805555556</v>
      </c>
      <c r="Q744" s="81" t="s">
        <v>724</v>
      </c>
      <c r="R744" s="81"/>
      <c r="S744" s="81"/>
      <c r="T744" s="81" t="s">
        <v>820</v>
      </c>
      <c r="U744" s="85" t="s">
        <v>879</v>
      </c>
      <c r="V744" s="85" t="s">
        <v>879</v>
      </c>
      <c r="W744" s="83">
        <v>43661.77805555556</v>
      </c>
      <c r="X744" s="87">
        <v>43661</v>
      </c>
      <c r="Y744" s="89" t="s">
        <v>1508</v>
      </c>
      <c r="Z744" s="85" t="s">
        <v>1959</v>
      </c>
      <c r="AA744" s="81"/>
      <c r="AB744" s="81"/>
      <c r="AC744" s="89" t="s">
        <v>2425</v>
      </c>
      <c r="AD744" s="81"/>
      <c r="AE744" s="81" t="b">
        <v>0</v>
      </c>
      <c r="AF744" s="81">
        <v>0</v>
      </c>
      <c r="AG744" s="89" t="s">
        <v>2530</v>
      </c>
      <c r="AH744" s="81" t="b">
        <v>0</v>
      </c>
      <c r="AI744" s="81" t="s">
        <v>2546</v>
      </c>
      <c r="AJ744" s="81"/>
      <c r="AK744" s="89" t="s">
        <v>2530</v>
      </c>
      <c r="AL744" s="81" t="b">
        <v>0</v>
      </c>
      <c r="AM744" s="81">
        <v>103</v>
      </c>
      <c r="AN744" s="89" t="s">
        <v>2512</v>
      </c>
      <c r="AO744" s="81" t="s">
        <v>2559</v>
      </c>
      <c r="AP744" s="81" t="b">
        <v>0</v>
      </c>
      <c r="AQ744" s="89" t="s">
        <v>2512</v>
      </c>
      <c r="AR744" s="81" t="s">
        <v>178</v>
      </c>
      <c r="AS744" s="81">
        <v>0</v>
      </c>
      <c r="AT744" s="81">
        <v>0</v>
      </c>
      <c r="AU744" s="81"/>
      <c r="AV744" s="81"/>
      <c r="AW744" s="81"/>
      <c r="AX744" s="81"/>
      <c r="AY744" s="81"/>
      <c r="AZ744" s="81"/>
      <c r="BA744" s="81"/>
      <c r="BB744" s="81"/>
      <c r="BC744" s="80" t="str">
        <f>REPLACE(INDEX(GroupVertices[Group],MATCH(Edges[[#This Row],[Vertex 1]],GroupVertices[Vertex],0)),1,1,"")</f>
        <v>2</v>
      </c>
      <c r="BD744" s="80" t="str">
        <f>REPLACE(INDEX(GroupVertices[Group],MATCH(Edges[[#This Row],[Vertex 2]],GroupVertices[Vertex],0)),1,1,"")</f>
        <v>2</v>
      </c>
    </row>
    <row r="745" spans="1:56" ht="15">
      <c r="A745" s="66" t="s">
        <v>566</v>
      </c>
      <c r="B745" s="66" t="s">
        <v>647</v>
      </c>
      <c r="C745" s="67"/>
      <c r="D745" s="68"/>
      <c r="E745" s="69"/>
      <c r="F745" s="70"/>
      <c r="G745" s="67"/>
      <c r="H745" s="71"/>
      <c r="I745" s="72"/>
      <c r="J745" s="72"/>
      <c r="K745" s="34" t="s">
        <v>65</v>
      </c>
      <c r="L745" s="79">
        <v>745</v>
      </c>
      <c r="M745" s="79"/>
      <c r="N745" s="74"/>
      <c r="O745" s="81" t="s">
        <v>670</v>
      </c>
      <c r="P745" s="83">
        <v>43661.77805555556</v>
      </c>
      <c r="Q745" s="81" t="s">
        <v>724</v>
      </c>
      <c r="R745" s="81"/>
      <c r="S745" s="81"/>
      <c r="T745" s="81" t="s">
        <v>820</v>
      </c>
      <c r="U745" s="85" t="s">
        <v>879</v>
      </c>
      <c r="V745" s="85" t="s">
        <v>879</v>
      </c>
      <c r="W745" s="83">
        <v>43661.77805555556</v>
      </c>
      <c r="X745" s="87">
        <v>43661</v>
      </c>
      <c r="Y745" s="89" t="s">
        <v>1508</v>
      </c>
      <c r="Z745" s="85" t="s">
        <v>1959</v>
      </c>
      <c r="AA745" s="81"/>
      <c r="AB745" s="81"/>
      <c r="AC745" s="89" t="s">
        <v>2425</v>
      </c>
      <c r="AD745" s="81"/>
      <c r="AE745" s="81" t="b">
        <v>0</v>
      </c>
      <c r="AF745" s="81">
        <v>0</v>
      </c>
      <c r="AG745" s="89" t="s">
        <v>2530</v>
      </c>
      <c r="AH745" s="81" t="b">
        <v>0</v>
      </c>
      <c r="AI745" s="81" t="s">
        <v>2546</v>
      </c>
      <c r="AJ745" s="81"/>
      <c r="AK745" s="89" t="s">
        <v>2530</v>
      </c>
      <c r="AL745" s="81" t="b">
        <v>0</v>
      </c>
      <c r="AM745" s="81">
        <v>103</v>
      </c>
      <c r="AN745" s="89" t="s">
        <v>2512</v>
      </c>
      <c r="AO745" s="81" t="s">
        <v>2559</v>
      </c>
      <c r="AP745" s="81" t="b">
        <v>0</v>
      </c>
      <c r="AQ745" s="89" t="s">
        <v>2512</v>
      </c>
      <c r="AR745" s="81" t="s">
        <v>178</v>
      </c>
      <c r="AS745" s="81">
        <v>0</v>
      </c>
      <c r="AT745" s="81">
        <v>0</v>
      </c>
      <c r="AU745" s="81"/>
      <c r="AV745" s="81"/>
      <c r="AW745" s="81"/>
      <c r="AX745" s="81"/>
      <c r="AY745" s="81"/>
      <c r="AZ745" s="81"/>
      <c r="BA745" s="81"/>
      <c r="BB745" s="81"/>
      <c r="BC745" s="80" t="str">
        <f>REPLACE(INDEX(GroupVertices[Group],MATCH(Edges[[#This Row],[Vertex 1]],GroupVertices[Vertex],0)),1,1,"")</f>
        <v>2</v>
      </c>
      <c r="BD745" s="80" t="str">
        <f>REPLACE(INDEX(GroupVertices[Group],MATCH(Edges[[#This Row],[Vertex 2]],GroupVertices[Vertex],0)),1,1,"")</f>
        <v>2</v>
      </c>
    </row>
    <row r="746" spans="1:56" ht="15">
      <c r="A746" s="66" t="s">
        <v>567</v>
      </c>
      <c r="B746" s="66" t="s">
        <v>567</v>
      </c>
      <c r="C746" s="67"/>
      <c r="D746" s="68"/>
      <c r="E746" s="69"/>
      <c r="F746" s="70"/>
      <c r="G746" s="67"/>
      <c r="H746" s="71"/>
      <c r="I746" s="72"/>
      <c r="J746" s="72"/>
      <c r="K746" s="34" t="s">
        <v>65</v>
      </c>
      <c r="L746" s="79">
        <v>746</v>
      </c>
      <c r="M746" s="79"/>
      <c r="N746" s="74"/>
      <c r="O746" s="81" t="s">
        <v>178</v>
      </c>
      <c r="P746" s="83">
        <v>43661.639444444445</v>
      </c>
      <c r="Q746" s="81" t="s">
        <v>699</v>
      </c>
      <c r="R746" s="81"/>
      <c r="S746" s="81"/>
      <c r="T746" s="81" t="s">
        <v>820</v>
      </c>
      <c r="U746" s="85" t="s">
        <v>901</v>
      </c>
      <c r="V746" s="85" t="s">
        <v>901</v>
      </c>
      <c r="W746" s="83">
        <v>43661.639444444445</v>
      </c>
      <c r="X746" s="87">
        <v>43661</v>
      </c>
      <c r="Y746" s="89" t="s">
        <v>1509</v>
      </c>
      <c r="Z746" s="85" t="s">
        <v>1960</v>
      </c>
      <c r="AA746" s="81"/>
      <c r="AB746" s="81"/>
      <c r="AC746" s="89" t="s">
        <v>2426</v>
      </c>
      <c r="AD746" s="81"/>
      <c r="AE746" s="81" t="b">
        <v>0</v>
      </c>
      <c r="AF746" s="81">
        <v>45</v>
      </c>
      <c r="AG746" s="89" t="s">
        <v>2530</v>
      </c>
      <c r="AH746" s="81" t="b">
        <v>0</v>
      </c>
      <c r="AI746" s="81" t="s">
        <v>2546</v>
      </c>
      <c r="AJ746" s="81"/>
      <c r="AK746" s="89" t="s">
        <v>2530</v>
      </c>
      <c r="AL746" s="81" t="b">
        <v>0</v>
      </c>
      <c r="AM746" s="81">
        <v>6</v>
      </c>
      <c r="AN746" s="89" t="s">
        <v>2530</v>
      </c>
      <c r="AO746" s="81" t="s">
        <v>2559</v>
      </c>
      <c r="AP746" s="81" t="b">
        <v>0</v>
      </c>
      <c r="AQ746" s="89" t="s">
        <v>2426</v>
      </c>
      <c r="AR746" s="81" t="s">
        <v>669</v>
      </c>
      <c r="AS746" s="81">
        <v>0</v>
      </c>
      <c r="AT746" s="81">
        <v>0</v>
      </c>
      <c r="AU746" s="81"/>
      <c r="AV746" s="81"/>
      <c r="AW746" s="81"/>
      <c r="AX746" s="81"/>
      <c r="AY746" s="81"/>
      <c r="AZ746" s="81"/>
      <c r="BA746" s="81"/>
      <c r="BB746" s="81"/>
      <c r="BC746" s="80" t="str">
        <f>REPLACE(INDEX(GroupVertices[Group],MATCH(Edges[[#This Row],[Vertex 1]],GroupVertices[Vertex],0)),1,1,"")</f>
        <v>14</v>
      </c>
      <c r="BD746" s="80" t="str">
        <f>REPLACE(INDEX(GroupVertices[Group],MATCH(Edges[[#This Row],[Vertex 2]],GroupVertices[Vertex],0)),1,1,"")</f>
        <v>14</v>
      </c>
    </row>
    <row r="747" spans="1:56" ht="15">
      <c r="A747" s="66" t="s">
        <v>567</v>
      </c>
      <c r="B747" s="66" t="s">
        <v>567</v>
      </c>
      <c r="C747" s="67"/>
      <c r="D747" s="68"/>
      <c r="E747" s="69"/>
      <c r="F747" s="70"/>
      <c r="G747" s="67"/>
      <c r="H747" s="71"/>
      <c r="I747" s="72"/>
      <c r="J747" s="72"/>
      <c r="K747" s="34" t="s">
        <v>65</v>
      </c>
      <c r="L747" s="79">
        <v>747</v>
      </c>
      <c r="M747" s="79"/>
      <c r="N747" s="74"/>
      <c r="O747" s="81" t="s">
        <v>178</v>
      </c>
      <c r="P747" s="83">
        <v>43661.719814814816</v>
      </c>
      <c r="Q747" s="81" t="s">
        <v>680</v>
      </c>
      <c r="R747" s="81"/>
      <c r="S747" s="81"/>
      <c r="T747" s="81" t="s">
        <v>820</v>
      </c>
      <c r="U747" s="85" t="s">
        <v>865</v>
      </c>
      <c r="V747" s="85" t="s">
        <v>865</v>
      </c>
      <c r="W747" s="83">
        <v>43661.719814814816</v>
      </c>
      <c r="X747" s="87">
        <v>43661</v>
      </c>
      <c r="Y747" s="89" t="s">
        <v>1510</v>
      </c>
      <c r="Z747" s="85" t="s">
        <v>1961</v>
      </c>
      <c r="AA747" s="81"/>
      <c r="AB747" s="81"/>
      <c r="AC747" s="89" t="s">
        <v>2427</v>
      </c>
      <c r="AD747" s="89" t="s">
        <v>2428</v>
      </c>
      <c r="AE747" s="81" t="b">
        <v>0</v>
      </c>
      <c r="AF747" s="81">
        <v>27</v>
      </c>
      <c r="AG747" s="89" t="s">
        <v>2543</v>
      </c>
      <c r="AH747" s="81" t="b">
        <v>0</v>
      </c>
      <c r="AI747" s="81" t="s">
        <v>2546</v>
      </c>
      <c r="AJ747" s="81"/>
      <c r="AK747" s="89" t="s">
        <v>2530</v>
      </c>
      <c r="AL747" s="81" t="b">
        <v>0</v>
      </c>
      <c r="AM747" s="81">
        <v>10</v>
      </c>
      <c r="AN747" s="89" t="s">
        <v>2530</v>
      </c>
      <c r="AO747" s="81" t="s">
        <v>2559</v>
      </c>
      <c r="AP747" s="81" t="b">
        <v>0</v>
      </c>
      <c r="AQ747" s="89" t="s">
        <v>2428</v>
      </c>
      <c r="AR747" s="81" t="s">
        <v>669</v>
      </c>
      <c r="AS747" s="81">
        <v>0</v>
      </c>
      <c r="AT747" s="81">
        <v>0</v>
      </c>
      <c r="AU747" s="81"/>
      <c r="AV747" s="81"/>
      <c r="AW747" s="81"/>
      <c r="AX747" s="81"/>
      <c r="AY747" s="81"/>
      <c r="AZ747" s="81"/>
      <c r="BA747" s="81"/>
      <c r="BB747" s="81"/>
      <c r="BC747" s="80" t="str">
        <f>REPLACE(INDEX(GroupVertices[Group],MATCH(Edges[[#This Row],[Vertex 1]],GroupVertices[Vertex],0)),1,1,"")</f>
        <v>14</v>
      </c>
      <c r="BD747" s="80" t="str">
        <f>REPLACE(INDEX(GroupVertices[Group],MATCH(Edges[[#This Row],[Vertex 2]],GroupVertices[Vertex],0)),1,1,"")</f>
        <v>14</v>
      </c>
    </row>
    <row r="748" spans="1:56" ht="15">
      <c r="A748" s="66" t="s">
        <v>567</v>
      </c>
      <c r="B748" s="66" t="s">
        <v>567</v>
      </c>
      <c r="C748" s="67"/>
      <c r="D748" s="68"/>
      <c r="E748" s="69"/>
      <c r="F748" s="70"/>
      <c r="G748" s="67"/>
      <c r="H748" s="71"/>
      <c r="I748" s="72"/>
      <c r="J748" s="72"/>
      <c r="K748" s="34" t="s">
        <v>65</v>
      </c>
      <c r="L748" s="79">
        <v>748</v>
      </c>
      <c r="M748" s="79"/>
      <c r="N748" s="74"/>
      <c r="O748" s="81" t="s">
        <v>178</v>
      </c>
      <c r="P748" s="83">
        <v>43661.64226851852</v>
      </c>
      <c r="Q748" s="81" t="s">
        <v>717</v>
      </c>
      <c r="R748" s="81"/>
      <c r="S748" s="81"/>
      <c r="T748" s="81" t="s">
        <v>820</v>
      </c>
      <c r="U748" s="85" t="s">
        <v>902</v>
      </c>
      <c r="V748" s="85" t="s">
        <v>902</v>
      </c>
      <c r="W748" s="83">
        <v>43661.64226851852</v>
      </c>
      <c r="X748" s="87">
        <v>43661</v>
      </c>
      <c r="Y748" s="89" t="s">
        <v>1511</v>
      </c>
      <c r="Z748" s="85" t="s">
        <v>1962</v>
      </c>
      <c r="AA748" s="81"/>
      <c r="AB748" s="81"/>
      <c r="AC748" s="89" t="s">
        <v>2428</v>
      </c>
      <c r="AD748" s="81"/>
      <c r="AE748" s="81" t="b">
        <v>0</v>
      </c>
      <c r="AF748" s="81">
        <v>112</v>
      </c>
      <c r="AG748" s="89" t="s">
        <v>2530</v>
      </c>
      <c r="AH748" s="81" t="b">
        <v>0</v>
      </c>
      <c r="AI748" s="81" t="s">
        <v>2546</v>
      </c>
      <c r="AJ748" s="81"/>
      <c r="AK748" s="89" t="s">
        <v>2530</v>
      </c>
      <c r="AL748" s="81" t="b">
        <v>0</v>
      </c>
      <c r="AM748" s="81">
        <v>27</v>
      </c>
      <c r="AN748" s="89" t="s">
        <v>2530</v>
      </c>
      <c r="AO748" s="81" t="s">
        <v>2559</v>
      </c>
      <c r="AP748" s="81" t="b">
        <v>0</v>
      </c>
      <c r="AQ748" s="89" t="s">
        <v>2428</v>
      </c>
      <c r="AR748" s="81" t="s">
        <v>669</v>
      </c>
      <c r="AS748" s="81">
        <v>0</v>
      </c>
      <c r="AT748" s="81">
        <v>0</v>
      </c>
      <c r="AU748" s="81"/>
      <c r="AV748" s="81"/>
      <c r="AW748" s="81"/>
      <c r="AX748" s="81"/>
      <c r="AY748" s="81"/>
      <c r="AZ748" s="81"/>
      <c r="BA748" s="81"/>
      <c r="BB748" s="81"/>
      <c r="BC748" s="80" t="str">
        <f>REPLACE(INDEX(GroupVertices[Group],MATCH(Edges[[#This Row],[Vertex 1]],GroupVertices[Vertex],0)),1,1,"")</f>
        <v>14</v>
      </c>
      <c r="BD748" s="80" t="str">
        <f>REPLACE(INDEX(GroupVertices[Group],MATCH(Edges[[#This Row],[Vertex 2]],GroupVertices[Vertex],0)),1,1,"")</f>
        <v>14</v>
      </c>
    </row>
    <row r="749" spans="1:56" ht="15">
      <c r="A749" s="66" t="s">
        <v>568</v>
      </c>
      <c r="B749" s="66" t="s">
        <v>567</v>
      </c>
      <c r="C749" s="67"/>
      <c r="D749" s="68"/>
      <c r="E749" s="69"/>
      <c r="F749" s="70"/>
      <c r="G749" s="67"/>
      <c r="H749" s="71"/>
      <c r="I749" s="72"/>
      <c r="J749" s="72"/>
      <c r="K749" s="34" t="s">
        <v>65</v>
      </c>
      <c r="L749" s="79">
        <v>749</v>
      </c>
      <c r="M749" s="79"/>
      <c r="N749" s="74"/>
      <c r="O749" s="81" t="s">
        <v>669</v>
      </c>
      <c r="P749" s="83">
        <v>43661.77810185185</v>
      </c>
      <c r="Q749" s="81" t="s">
        <v>717</v>
      </c>
      <c r="R749" s="81"/>
      <c r="S749" s="81"/>
      <c r="T749" s="81"/>
      <c r="U749" s="81"/>
      <c r="V749" s="85" t="s">
        <v>1139</v>
      </c>
      <c r="W749" s="83">
        <v>43661.77810185185</v>
      </c>
      <c r="X749" s="87">
        <v>43661</v>
      </c>
      <c r="Y749" s="89" t="s">
        <v>1512</v>
      </c>
      <c r="Z749" s="85" t="s">
        <v>1963</v>
      </c>
      <c r="AA749" s="81"/>
      <c r="AB749" s="81"/>
      <c r="AC749" s="89" t="s">
        <v>2429</v>
      </c>
      <c r="AD749" s="81"/>
      <c r="AE749" s="81" t="b">
        <v>0</v>
      </c>
      <c r="AF749" s="81">
        <v>0</v>
      </c>
      <c r="AG749" s="89" t="s">
        <v>2530</v>
      </c>
      <c r="AH749" s="81" t="b">
        <v>0</v>
      </c>
      <c r="AI749" s="81" t="s">
        <v>2546</v>
      </c>
      <c r="AJ749" s="81"/>
      <c r="AK749" s="89" t="s">
        <v>2530</v>
      </c>
      <c r="AL749" s="81" t="b">
        <v>0</v>
      </c>
      <c r="AM749" s="81">
        <v>27</v>
      </c>
      <c r="AN749" s="89" t="s">
        <v>2428</v>
      </c>
      <c r="AO749" s="81" t="s">
        <v>2559</v>
      </c>
      <c r="AP749" s="81" t="b">
        <v>0</v>
      </c>
      <c r="AQ749" s="89" t="s">
        <v>2428</v>
      </c>
      <c r="AR749" s="81" t="s">
        <v>178</v>
      </c>
      <c r="AS749" s="81">
        <v>0</v>
      </c>
      <c r="AT749" s="81">
        <v>0</v>
      </c>
      <c r="AU749" s="81"/>
      <c r="AV749" s="81"/>
      <c r="AW749" s="81"/>
      <c r="AX749" s="81"/>
      <c r="AY749" s="81"/>
      <c r="AZ749" s="81"/>
      <c r="BA749" s="81"/>
      <c r="BB749" s="81"/>
      <c r="BC749" s="80" t="str">
        <f>REPLACE(INDEX(GroupVertices[Group],MATCH(Edges[[#This Row],[Vertex 1]],GroupVertices[Vertex],0)),1,1,"")</f>
        <v>14</v>
      </c>
      <c r="BD749" s="80" t="str">
        <f>REPLACE(INDEX(GroupVertices[Group],MATCH(Edges[[#This Row],[Vertex 2]],GroupVertices[Vertex],0)),1,1,"")</f>
        <v>14</v>
      </c>
    </row>
    <row r="750" spans="1:56" ht="15">
      <c r="A750" s="66" t="s">
        <v>569</v>
      </c>
      <c r="B750" s="66" t="s">
        <v>616</v>
      </c>
      <c r="C750" s="67"/>
      <c r="D750" s="68"/>
      <c r="E750" s="69"/>
      <c r="F750" s="70"/>
      <c r="G750" s="67"/>
      <c r="H750" s="71"/>
      <c r="I750" s="72"/>
      <c r="J750" s="72"/>
      <c r="K750" s="34" t="s">
        <v>65</v>
      </c>
      <c r="L750" s="79">
        <v>750</v>
      </c>
      <c r="M750" s="79"/>
      <c r="N750" s="74"/>
      <c r="O750" s="81" t="s">
        <v>669</v>
      </c>
      <c r="P750" s="83">
        <v>43661.778125</v>
      </c>
      <c r="Q750" s="81" t="s">
        <v>697</v>
      </c>
      <c r="R750" s="85" t="s">
        <v>5497</v>
      </c>
      <c r="S750" s="81" t="s">
        <v>5518</v>
      </c>
      <c r="T750" s="81" t="s">
        <v>820</v>
      </c>
      <c r="U750" s="81"/>
      <c r="V750" s="85" t="s">
        <v>1140</v>
      </c>
      <c r="W750" s="83">
        <v>43661.778125</v>
      </c>
      <c r="X750" s="87">
        <v>43661</v>
      </c>
      <c r="Y750" s="89" t="s">
        <v>1513</v>
      </c>
      <c r="Z750" s="85" t="s">
        <v>1964</v>
      </c>
      <c r="AA750" s="81"/>
      <c r="AB750" s="81"/>
      <c r="AC750" s="89" t="s">
        <v>2430</v>
      </c>
      <c r="AD750" s="81"/>
      <c r="AE750" s="81" t="b">
        <v>0</v>
      </c>
      <c r="AF750" s="81">
        <v>0</v>
      </c>
      <c r="AG750" s="89" t="s">
        <v>2530</v>
      </c>
      <c r="AH750" s="81" t="b">
        <v>0</v>
      </c>
      <c r="AI750" s="81" t="s">
        <v>2546</v>
      </c>
      <c r="AJ750" s="81"/>
      <c r="AK750" s="89" t="s">
        <v>2530</v>
      </c>
      <c r="AL750" s="81" t="b">
        <v>0</v>
      </c>
      <c r="AM750" s="81">
        <v>93</v>
      </c>
      <c r="AN750" s="89" t="s">
        <v>2504</v>
      </c>
      <c r="AO750" s="81" t="s">
        <v>2559</v>
      </c>
      <c r="AP750" s="81" t="b">
        <v>0</v>
      </c>
      <c r="AQ750" s="89" t="s">
        <v>2504</v>
      </c>
      <c r="AR750" s="81" t="s">
        <v>178</v>
      </c>
      <c r="AS750" s="81">
        <v>0</v>
      </c>
      <c r="AT750" s="81">
        <v>0</v>
      </c>
      <c r="AU750" s="81"/>
      <c r="AV750" s="81"/>
      <c r="AW750" s="81"/>
      <c r="AX750" s="81"/>
      <c r="AY750" s="81"/>
      <c r="AZ750" s="81"/>
      <c r="BA750" s="81"/>
      <c r="BB750" s="81"/>
      <c r="BC750" s="80" t="str">
        <f>REPLACE(INDEX(GroupVertices[Group],MATCH(Edges[[#This Row],[Vertex 1]],GroupVertices[Vertex],0)),1,1,"")</f>
        <v>3</v>
      </c>
      <c r="BD750" s="80" t="str">
        <f>REPLACE(INDEX(GroupVertices[Group],MATCH(Edges[[#This Row],[Vertex 2]],GroupVertices[Vertex],0)),1,1,"")</f>
        <v>3</v>
      </c>
    </row>
    <row r="751" spans="1:56" ht="15">
      <c r="A751" s="66" t="s">
        <v>570</v>
      </c>
      <c r="B751" s="66" t="s">
        <v>570</v>
      </c>
      <c r="C751" s="67"/>
      <c r="D751" s="68"/>
      <c r="E751" s="69"/>
      <c r="F751" s="70"/>
      <c r="G751" s="67"/>
      <c r="H751" s="71"/>
      <c r="I751" s="72"/>
      <c r="J751" s="72"/>
      <c r="K751" s="34" t="s">
        <v>65</v>
      </c>
      <c r="L751" s="79">
        <v>751</v>
      </c>
      <c r="M751" s="79"/>
      <c r="N751" s="74"/>
      <c r="O751" s="81" t="s">
        <v>178</v>
      </c>
      <c r="P751" s="83">
        <v>43661.77546296296</v>
      </c>
      <c r="Q751" s="81" t="s">
        <v>770</v>
      </c>
      <c r="R751" s="81"/>
      <c r="S751" s="81"/>
      <c r="T751" s="81" t="s">
        <v>820</v>
      </c>
      <c r="U751" s="81"/>
      <c r="V751" s="85" t="s">
        <v>1141</v>
      </c>
      <c r="W751" s="83">
        <v>43661.77546296296</v>
      </c>
      <c r="X751" s="87">
        <v>43661</v>
      </c>
      <c r="Y751" s="89" t="s">
        <v>1448</v>
      </c>
      <c r="Z751" s="85" t="s">
        <v>1965</v>
      </c>
      <c r="AA751" s="81"/>
      <c r="AB751" s="81"/>
      <c r="AC751" s="89" t="s">
        <v>2431</v>
      </c>
      <c r="AD751" s="81"/>
      <c r="AE751" s="81" t="b">
        <v>0</v>
      </c>
      <c r="AF751" s="81">
        <v>1</v>
      </c>
      <c r="AG751" s="89" t="s">
        <v>2530</v>
      </c>
      <c r="AH751" s="81" t="b">
        <v>0</v>
      </c>
      <c r="AI751" s="81" t="s">
        <v>2546</v>
      </c>
      <c r="AJ751" s="81"/>
      <c r="AK751" s="89" t="s">
        <v>2530</v>
      </c>
      <c r="AL751" s="81" t="b">
        <v>0</v>
      </c>
      <c r="AM751" s="81">
        <v>0</v>
      </c>
      <c r="AN751" s="89" t="s">
        <v>2530</v>
      </c>
      <c r="AO751" s="81" t="s">
        <v>2559</v>
      </c>
      <c r="AP751" s="81" t="b">
        <v>0</v>
      </c>
      <c r="AQ751" s="89" t="s">
        <v>2431</v>
      </c>
      <c r="AR751" s="81" t="s">
        <v>178</v>
      </c>
      <c r="AS751" s="81">
        <v>0</v>
      </c>
      <c r="AT751" s="81">
        <v>0</v>
      </c>
      <c r="AU751" s="81"/>
      <c r="AV751" s="81"/>
      <c r="AW751" s="81"/>
      <c r="AX751" s="81"/>
      <c r="AY751" s="81"/>
      <c r="AZ751" s="81"/>
      <c r="BA751" s="81"/>
      <c r="BB751" s="81"/>
      <c r="BC751" s="80" t="str">
        <f>REPLACE(INDEX(GroupVertices[Group],MATCH(Edges[[#This Row],[Vertex 1]],GroupVertices[Vertex],0)),1,1,"")</f>
        <v>1</v>
      </c>
      <c r="BD751" s="80" t="str">
        <f>REPLACE(INDEX(GroupVertices[Group],MATCH(Edges[[#This Row],[Vertex 2]],GroupVertices[Vertex],0)),1,1,"")</f>
        <v>1</v>
      </c>
    </row>
    <row r="752" spans="1:56" ht="15">
      <c r="A752" s="66" t="s">
        <v>570</v>
      </c>
      <c r="B752" s="66" t="s">
        <v>593</v>
      </c>
      <c r="C752" s="67"/>
      <c r="D752" s="68"/>
      <c r="E752" s="69"/>
      <c r="F752" s="70"/>
      <c r="G752" s="67"/>
      <c r="H752" s="71"/>
      <c r="I752" s="72"/>
      <c r="J752" s="72"/>
      <c r="K752" s="34" t="s">
        <v>65</v>
      </c>
      <c r="L752" s="79">
        <v>752</v>
      </c>
      <c r="M752" s="79"/>
      <c r="N752" s="74"/>
      <c r="O752" s="81" t="s">
        <v>670</v>
      </c>
      <c r="P752" s="83">
        <v>43661.777662037035</v>
      </c>
      <c r="Q752" s="81" t="s">
        <v>771</v>
      </c>
      <c r="R752" s="81"/>
      <c r="S752" s="81"/>
      <c r="T752" s="81" t="s">
        <v>820</v>
      </c>
      <c r="U752" s="81"/>
      <c r="V752" s="85" t="s">
        <v>1141</v>
      </c>
      <c r="W752" s="83">
        <v>43661.777662037035</v>
      </c>
      <c r="X752" s="87">
        <v>43661</v>
      </c>
      <c r="Y752" s="89" t="s">
        <v>1502</v>
      </c>
      <c r="Z752" s="85" t="s">
        <v>1966</v>
      </c>
      <c r="AA752" s="81"/>
      <c r="AB752" s="81"/>
      <c r="AC752" s="89" t="s">
        <v>2432</v>
      </c>
      <c r="AD752" s="81"/>
      <c r="AE752" s="81" t="b">
        <v>0</v>
      </c>
      <c r="AF752" s="81">
        <v>1</v>
      </c>
      <c r="AG752" s="89" t="s">
        <v>2530</v>
      </c>
      <c r="AH752" s="81" t="b">
        <v>0</v>
      </c>
      <c r="AI752" s="81" t="s">
        <v>2546</v>
      </c>
      <c r="AJ752" s="81"/>
      <c r="AK752" s="89" t="s">
        <v>2530</v>
      </c>
      <c r="AL752" s="81" t="b">
        <v>0</v>
      </c>
      <c r="AM752" s="81">
        <v>0</v>
      </c>
      <c r="AN752" s="89" t="s">
        <v>2530</v>
      </c>
      <c r="AO752" s="81" t="s">
        <v>2559</v>
      </c>
      <c r="AP752" s="81" t="b">
        <v>0</v>
      </c>
      <c r="AQ752" s="89" t="s">
        <v>2432</v>
      </c>
      <c r="AR752" s="81" t="s">
        <v>178</v>
      </c>
      <c r="AS752" s="81">
        <v>0</v>
      </c>
      <c r="AT752" s="81">
        <v>0</v>
      </c>
      <c r="AU752" s="81"/>
      <c r="AV752" s="81"/>
      <c r="AW752" s="81"/>
      <c r="AX752" s="81"/>
      <c r="AY752" s="81"/>
      <c r="AZ752" s="81"/>
      <c r="BA752" s="81"/>
      <c r="BB752" s="81"/>
      <c r="BC752" s="80" t="str">
        <f>REPLACE(INDEX(GroupVertices[Group],MATCH(Edges[[#This Row],[Vertex 1]],GroupVertices[Vertex],0)),1,1,"")</f>
        <v>1</v>
      </c>
      <c r="BD752" s="80" t="str">
        <f>REPLACE(INDEX(GroupVertices[Group],MATCH(Edges[[#This Row],[Vertex 2]],GroupVertices[Vertex],0)),1,1,"")</f>
        <v>1</v>
      </c>
    </row>
    <row r="753" spans="1:56" ht="15">
      <c r="A753" s="66" t="s">
        <v>570</v>
      </c>
      <c r="B753" s="66" t="s">
        <v>570</v>
      </c>
      <c r="C753" s="67"/>
      <c r="D753" s="68"/>
      <c r="E753" s="69"/>
      <c r="F753" s="70"/>
      <c r="G753" s="67"/>
      <c r="H753" s="71"/>
      <c r="I753" s="72"/>
      <c r="J753" s="72"/>
      <c r="K753" s="34" t="s">
        <v>65</v>
      </c>
      <c r="L753" s="79">
        <v>753</v>
      </c>
      <c r="M753" s="79"/>
      <c r="N753" s="74"/>
      <c r="O753" s="81" t="s">
        <v>178</v>
      </c>
      <c r="P753" s="83">
        <v>43661.778182870374</v>
      </c>
      <c r="Q753" s="81" t="s">
        <v>772</v>
      </c>
      <c r="R753" s="81"/>
      <c r="S753" s="81"/>
      <c r="T753" s="81" t="s">
        <v>820</v>
      </c>
      <c r="U753" s="81"/>
      <c r="V753" s="85" t="s">
        <v>1141</v>
      </c>
      <c r="W753" s="83">
        <v>43661.778182870374</v>
      </c>
      <c r="X753" s="87">
        <v>43661</v>
      </c>
      <c r="Y753" s="89" t="s">
        <v>1514</v>
      </c>
      <c r="Z753" s="85" t="s">
        <v>1967</v>
      </c>
      <c r="AA753" s="81"/>
      <c r="AB753" s="81"/>
      <c r="AC753" s="89" t="s">
        <v>2433</v>
      </c>
      <c r="AD753" s="81"/>
      <c r="AE753" s="81" t="b">
        <v>0</v>
      </c>
      <c r="AF753" s="81">
        <v>1</v>
      </c>
      <c r="AG753" s="89" t="s">
        <v>2530</v>
      </c>
      <c r="AH753" s="81" t="b">
        <v>0</v>
      </c>
      <c r="AI753" s="81" t="s">
        <v>2546</v>
      </c>
      <c r="AJ753" s="81"/>
      <c r="AK753" s="89" t="s">
        <v>2530</v>
      </c>
      <c r="AL753" s="81" t="b">
        <v>0</v>
      </c>
      <c r="AM753" s="81">
        <v>0</v>
      </c>
      <c r="AN753" s="89" t="s">
        <v>2530</v>
      </c>
      <c r="AO753" s="81" t="s">
        <v>2559</v>
      </c>
      <c r="AP753" s="81" t="b">
        <v>0</v>
      </c>
      <c r="AQ753" s="89" t="s">
        <v>2433</v>
      </c>
      <c r="AR753" s="81" t="s">
        <v>178</v>
      </c>
      <c r="AS753" s="81">
        <v>0</v>
      </c>
      <c r="AT753" s="81">
        <v>0</v>
      </c>
      <c r="AU753" s="81"/>
      <c r="AV753" s="81"/>
      <c r="AW753" s="81"/>
      <c r="AX753" s="81"/>
      <c r="AY753" s="81"/>
      <c r="AZ753" s="81"/>
      <c r="BA753" s="81"/>
      <c r="BB753" s="81"/>
      <c r="BC753" s="80" t="str">
        <f>REPLACE(INDEX(GroupVertices[Group],MATCH(Edges[[#This Row],[Vertex 1]],GroupVertices[Vertex],0)),1,1,"")</f>
        <v>1</v>
      </c>
      <c r="BD753" s="80" t="str">
        <f>REPLACE(INDEX(GroupVertices[Group],MATCH(Edges[[#This Row],[Vertex 2]],GroupVertices[Vertex],0)),1,1,"")</f>
        <v>1</v>
      </c>
    </row>
    <row r="754" spans="1:56" ht="15">
      <c r="A754" s="66" t="s">
        <v>572</v>
      </c>
      <c r="B754" s="66" t="s">
        <v>571</v>
      </c>
      <c r="C754" s="67"/>
      <c r="D754" s="68"/>
      <c r="E754" s="69"/>
      <c r="F754" s="70"/>
      <c r="G754" s="67"/>
      <c r="H754" s="71"/>
      <c r="I754" s="72"/>
      <c r="J754" s="72"/>
      <c r="K754" s="34" t="s">
        <v>65</v>
      </c>
      <c r="L754" s="79">
        <v>754</v>
      </c>
      <c r="M754" s="79"/>
      <c r="N754" s="74"/>
      <c r="O754" s="81" t="s">
        <v>669</v>
      </c>
      <c r="P754" s="83">
        <v>43661.778229166666</v>
      </c>
      <c r="Q754" s="81" t="s">
        <v>683</v>
      </c>
      <c r="R754" s="81"/>
      <c r="S754" s="81"/>
      <c r="T754" s="81" t="s">
        <v>820</v>
      </c>
      <c r="U754" s="81"/>
      <c r="V754" s="85" t="s">
        <v>1143</v>
      </c>
      <c r="W754" s="83">
        <v>43661.778229166666</v>
      </c>
      <c r="X754" s="87">
        <v>43661</v>
      </c>
      <c r="Y754" s="89" t="s">
        <v>1518</v>
      </c>
      <c r="Z754" s="85" t="s">
        <v>1971</v>
      </c>
      <c r="AA754" s="81"/>
      <c r="AB754" s="81"/>
      <c r="AC754" s="89" t="s">
        <v>2437</v>
      </c>
      <c r="AD754" s="81"/>
      <c r="AE754" s="81" t="b">
        <v>0</v>
      </c>
      <c r="AF754" s="81">
        <v>0</v>
      </c>
      <c r="AG754" s="89" t="s">
        <v>2530</v>
      </c>
      <c r="AH754" s="81" t="b">
        <v>0</v>
      </c>
      <c r="AI754" s="81" t="s">
        <v>2546</v>
      </c>
      <c r="AJ754" s="81"/>
      <c r="AK754" s="89" t="s">
        <v>2530</v>
      </c>
      <c r="AL754" s="81" t="b">
        <v>0</v>
      </c>
      <c r="AM754" s="81">
        <v>33</v>
      </c>
      <c r="AN754" s="89" t="s">
        <v>2436</v>
      </c>
      <c r="AO754" s="81" t="s">
        <v>2559</v>
      </c>
      <c r="AP754" s="81" t="b">
        <v>0</v>
      </c>
      <c r="AQ754" s="89" t="s">
        <v>2436</v>
      </c>
      <c r="AR754" s="81" t="s">
        <v>178</v>
      </c>
      <c r="AS754" s="81">
        <v>0</v>
      </c>
      <c r="AT754" s="81">
        <v>0</v>
      </c>
      <c r="AU754" s="81"/>
      <c r="AV754" s="81"/>
      <c r="AW754" s="81"/>
      <c r="AX754" s="81"/>
      <c r="AY754" s="81"/>
      <c r="AZ754" s="81"/>
      <c r="BA754" s="81"/>
      <c r="BB754" s="81"/>
      <c r="BC754" s="80" t="str">
        <f>REPLACE(INDEX(GroupVertices[Group],MATCH(Edges[[#This Row],[Vertex 1]],GroupVertices[Vertex],0)),1,1,"")</f>
        <v>5</v>
      </c>
      <c r="BD754" s="80" t="str">
        <f>REPLACE(INDEX(GroupVertices[Group],MATCH(Edges[[#This Row],[Vertex 2]],GroupVertices[Vertex],0)),1,1,"")</f>
        <v>5</v>
      </c>
    </row>
    <row r="755" spans="1:56" ht="15">
      <c r="A755" s="66" t="s">
        <v>573</v>
      </c>
      <c r="B755" s="66" t="s">
        <v>616</v>
      </c>
      <c r="C755" s="67"/>
      <c r="D755" s="68"/>
      <c r="E755" s="69"/>
      <c r="F755" s="70"/>
      <c r="G755" s="67"/>
      <c r="H755" s="71"/>
      <c r="I755" s="72"/>
      <c r="J755" s="72"/>
      <c r="K755" s="34" t="s">
        <v>65</v>
      </c>
      <c r="L755" s="79">
        <v>755</v>
      </c>
      <c r="M755" s="79"/>
      <c r="N755" s="74"/>
      <c r="O755" s="81" t="s">
        <v>669</v>
      </c>
      <c r="P755" s="83">
        <v>43661.77824074074</v>
      </c>
      <c r="Q755" s="81" t="s">
        <v>697</v>
      </c>
      <c r="R755" s="85" t="s">
        <v>5497</v>
      </c>
      <c r="S755" s="81" t="s">
        <v>5518</v>
      </c>
      <c r="T755" s="81" t="s">
        <v>820</v>
      </c>
      <c r="U755" s="81"/>
      <c r="V755" s="85" t="s">
        <v>1144</v>
      </c>
      <c r="W755" s="83">
        <v>43661.77824074074</v>
      </c>
      <c r="X755" s="87">
        <v>43661</v>
      </c>
      <c r="Y755" s="89" t="s">
        <v>1519</v>
      </c>
      <c r="Z755" s="85" t="s">
        <v>1972</v>
      </c>
      <c r="AA755" s="81"/>
      <c r="AB755" s="81"/>
      <c r="AC755" s="89" t="s">
        <v>2438</v>
      </c>
      <c r="AD755" s="81"/>
      <c r="AE755" s="81" t="b">
        <v>0</v>
      </c>
      <c r="AF755" s="81">
        <v>0</v>
      </c>
      <c r="AG755" s="89" t="s">
        <v>2530</v>
      </c>
      <c r="AH755" s="81" t="b">
        <v>0</v>
      </c>
      <c r="AI755" s="81" t="s">
        <v>2546</v>
      </c>
      <c r="AJ755" s="81"/>
      <c r="AK755" s="89" t="s">
        <v>2530</v>
      </c>
      <c r="AL755" s="81" t="b">
        <v>0</v>
      </c>
      <c r="AM755" s="81">
        <v>93</v>
      </c>
      <c r="AN755" s="89" t="s">
        <v>2504</v>
      </c>
      <c r="AO755" s="81" t="s">
        <v>2559</v>
      </c>
      <c r="AP755" s="81" t="b">
        <v>0</v>
      </c>
      <c r="AQ755" s="89" t="s">
        <v>2504</v>
      </c>
      <c r="AR755" s="81" t="s">
        <v>178</v>
      </c>
      <c r="AS755" s="81">
        <v>0</v>
      </c>
      <c r="AT755" s="81">
        <v>0</v>
      </c>
      <c r="AU755" s="81"/>
      <c r="AV755" s="81"/>
      <c r="AW755" s="81"/>
      <c r="AX755" s="81"/>
      <c r="AY755" s="81"/>
      <c r="AZ755" s="81"/>
      <c r="BA755" s="81"/>
      <c r="BB755" s="81"/>
      <c r="BC755" s="80" t="str">
        <f>REPLACE(INDEX(GroupVertices[Group],MATCH(Edges[[#This Row],[Vertex 1]],GroupVertices[Vertex],0)),1,1,"")</f>
        <v>3</v>
      </c>
      <c r="BD755" s="80" t="str">
        <f>REPLACE(INDEX(GroupVertices[Group],MATCH(Edges[[#This Row],[Vertex 2]],GroupVertices[Vertex],0)),1,1,"")</f>
        <v>3</v>
      </c>
    </row>
    <row r="756" spans="1:56" ht="15">
      <c r="A756" s="66" t="s">
        <v>574</v>
      </c>
      <c r="B756" s="66" t="s">
        <v>574</v>
      </c>
      <c r="C756" s="67"/>
      <c r="D756" s="68"/>
      <c r="E756" s="69"/>
      <c r="F756" s="70"/>
      <c r="G756" s="67"/>
      <c r="H756" s="71"/>
      <c r="I756" s="72"/>
      <c r="J756" s="72"/>
      <c r="K756" s="34" t="s">
        <v>65</v>
      </c>
      <c r="L756" s="79">
        <v>756</v>
      </c>
      <c r="M756" s="79"/>
      <c r="N756" s="74"/>
      <c r="O756" s="81" t="s">
        <v>178</v>
      </c>
      <c r="P756" s="83">
        <v>43661.62861111111</v>
      </c>
      <c r="Q756" s="81" t="s">
        <v>742</v>
      </c>
      <c r="R756" s="85" t="s">
        <v>5502</v>
      </c>
      <c r="S756" s="81" t="s">
        <v>5520</v>
      </c>
      <c r="T756" s="81" t="s">
        <v>820</v>
      </c>
      <c r="U756" s="85" t="s">
        <v>886</v>
      </c>
      <c r="V756" s="85" t="s">
        <v>886</v>
      </c>
      <c r="W756" s="83">
        <v>43661.62861111111</v>
      </c>
      <c r="X756" s="87">
        <v>43661</v>
      </c>
      <c r="Y756" s="89" t="s">
        <v>1520</v>
      </c>
      <c r="Z756" s="85" t="s">
        <v>1973</v>
      </c>
      <c r="AA756" s="81"/>
      <c r="AB756" s="81"/>
      <c r="AC756" s="89" t="s">
        <v>2439</v>
      </c>
      <c r="AD756" s="81"/>
      <c r="AE756" s="81" t="b">
        <v>0</v>
      </c>
      <c r="AF756" s="81">
        <v>452</v>
      </c>
      <c r="AG756" s="89" t="s">
        <v>2530</v>
      </c>
      <c r="AH756" s="81" t="b">
        <v>0</v>
      </c>
      <c r="AI756" s="81" t="s">
        <v>2546</v>
      </c>
      <c r="AJ756" s="81"/>
      <c r="AK756" s="89" t="s">
        <v>2530</v>
      </c>
      <c r="AL756" s="81" t="b">
        <v>0</v>
      </c>
      <c r="AM756" s="81">
        <v>55</v>
      </c>
      <c r="AN756" s="89" t="s">
        <v>2530</v>
      </c>
      <c r="AO756" s="81" t="s">
        <v>2561</v>
      </c>
      <c r="AP756" s="81" t="b">
        <v>0</v>
      </c>
      <c r="AQ756" s="89" t="s">
        <v>2439</v>
      </c>
      <c r="AR756" s="81" t="s">
        <v>669</v>
      </c>
      <c r="AS756" s="81">
        <v>0</v>
      </c>
      <c r="AT756" s="81">
        <v>0</v>
      </c>
      <c r="AU756" s="81"/>
      <c r="AV756" s="81"/>
      <c r="AW756" s="81"/>
      <c r="AX756" s="81"/>
      <c r="AY756" s="81"/>
      <c r="AZ756" s="81"/>
      <c r="BA756" s="81"/>
      <c r="BB756" s="81"/>
      <c r="BC756" s="80" t="str">
        <f>REPLACE(INDEX(GroupVertices[Group],MATCH(Edges[[#This Row],[Vertex 1]],GroupVertices[Vertex],0)),1,1,"")</f>
        <v>5</v>
      </c>
      <c r="BD756" s="80" t="str">
        <f>REPLACE(INDEX(GroupVertices[Group],MATCH(Edges[[#This Row],[Vertex 2]],GroupVertices[Vertex],0)),1,1,"")</f>
        <v>5</v>
      </c>
    </row>
    <row r="757" spans="1:56" ht="15">
      <c r="A757" s="66" t="s">
        <v>575</v>
      </c>
      <c r="B757" s="66" t="s">
        <v>574</v>
      </c>
      <c r="C757" s="67"/>
      <c r="D757" s="68"/>
      <c r="E757" s="69"/>
      <c r="F757" s="70"/>
      <c r="G757" s="67"/>
      <c r="H757" s="71"/>
      <c r="I757" s="72"/>
      <c r="J757" s="72"/>
      <c r="K757" s="34" t="s">
        <v>65</v>
      </c>
      <c r="L757" s="79">
        <v>757</v>
      </c>
      <c r="M757" s="79"/>
      <c r="N757" s="74"/>
      <c r="O757" s="81" t="s">
        <v>669</v>
      </c>
      <c r="P757" s="83">
        <v>43661.776666666665</v>
      </c>
      <c r="Q757" s="81" t="s">
        <v>742</v>
      </c>
      <c r="R757" s="85" t="s">
        <v>5502</v>
      </c>
      <c r="S757" s="81" t="s">
        <v>5520</v>
      </c>
      <c r="T757" s="81" t="s">
        <v>820</v>
      </c>
      <c r="U757" s="85" t="s">
        <v>886</v>
      </c>
      <c r="V757" s="85" t="s">
        <v>886</v>
      </c>
      <c r="W757" s="83">
        <v>43661.776666666665</v>
      </c>
      <c r="X757" s="87">
        <v>43661</v>
      </c>
      <c r="Y757" s="89" t="s">
        <v>1521</v>
      </c>
      <c r="Z757" s="85" t="s">
        <v>1974</v>
      </c>
      <c r="AA757" s="81"/>
      <c r="AB757" s="81"/>
      <c r="AC757" s="89" t="s">
        <v>2440</v>
      </c>
      <c r="AD757" s="81"/>
      <c r="AE757" s="81" t="b">
        <v>0</v>
      </c>
      <c r="AF757" s="81">
        <v>0</v>
      </c>
      <c r="AG757" s="89" t="s">
        <v>2530</v>
      </c>
      <c r="AH757" s="81" t="b">
        <v>0</v>
      </c>
      <c r="AI757" s="81" t="s">
        <v>2546</v>
      </c>
      <c r="AJ757" s="81"/>
      <c r="AK757" s="89" t="s">
        <v>2530</v>
      </c>
      <c r="AL757" s="81" t="b">
        <v>0</v>
      </c>
      <c r="AM757" s="81">
        <v>55</v>
      </c>
      <c r="AN757" s="89" t="s">
        <v>2439</v>
      </c>
      <c r="AO757" s="81" t="s">
        <v>2559</v>
      </c>
      <c r="AP757" s="81" t="b">
        <v>0</v>
      </c>
      <c r="AQ757" s="89" t="s">
        <v>2439</v>
      </c>
      <c r="AR757" s="81" t="s">
        <v>178</v>
      </c>
      <c r="AS757" s="81">
        <v>0</v>
      </c>
      <c r="AT757" s="81">
        <v>0</v>
      </c>
      <c r="AU757" s="81"/>
      <c r="AV757" s="81"/>
      <c r="AW757" s="81"/>
      <c r="AX757" s="81"/>
      <c r="AY757" s="81"/>
      <c r="AZ757" s="81"/>
      <c r="BA757" s="81"/>
      <c r="BB757" s="81"/>
      <c r="BC757" s="80" t="str">
        <f>REPLACE(INDEX(GroupVertices[Group],MATCH(Edges[[#This Row],[Vertex 1]],GroupVertices[Vertex],0)),1,1,"")</f>
        <v>5</v>
      </c>
      <c r="BD757" s="80" t="str">
        <f>REPLACE(INDEX(GroupVertices[Group],MATCH(Edges[[#This Row],[Vertex 2]],GroupVertices[Vertex],0)),1,1,"")</f>
        <v>5</v>
      </c>
    </row>
    <row r="758" spans="1:56" ht="15">
      <c r="A758" s="66" t="s">
        <v>576</v>
      </c>
      <c r="B758" s="66" t="s">
        <v>593</v>
      </c>
      <c r="C758" s="67"/>
      <c r="D758" s="68"/>
      <c r="E758" s="69"/>
      <c r="F758" s="70"/>
      <c r="G758" s="67"/>
      <c r="H758" s="71"/>
      <c r="I758" s="72"/>
      <c r="J758" s="72"/>
      <c r="K758" s="34" t="s">
        <v>65</v>
      </c>
      <c r="L758" s="79">
        <v>758</v>
      </c>
      <c r="M758" s="79"/>
      <c r="N758" s="74"/>
      <c r="O758" s="81" t="s">
        <v>670</v>
      </c>
      <c r="P758" s="83">
        <v>43661.628171296295</v>
      </c>
      <c r="Q758" s="81" t="s">
        <v>773</v>
      </c>
      <c r="R758" s="81"/>
      <c r="S758" s="81"/>
      <c r="T758" s="81" t="s">
        <v>820</v>
      </c>
      <c r="U758" s="85" t="s">
        <v>903</v>
      </c>
      <c r="V758" s="85" t="s">
        <v>903</v>
      </c>
      <c r="W758" s="83">
        <v>43661.628171296295</v>
      </c>
      <c r="X758" s="87">
        <v>43661</v>
      </c>
      <c r="Y758" s="89" t="s">
        <v>1522</v>
      </c>
      <c r="Z758" s="85" t="s">
        <v>1975</v>
      </c>
      <c r="AA758" s="81"/>
      <c r="AB758" s="81"/>
      <c r="AC758" s="89" t="s">
        <v>2441</v>
      </c>
      <c r="AD758" s="81"/>
      <c r="AE758" s="81" t="b">
        <v>0</v>
      </c>
      <c r="AF758" s="81">
        <v>152</v>
      </c>
      <c r="AG758" s="89" t="s">
        <v>2530</v>
      </c>
      <c r="AH758" s="81" t="b">
        <v>0</v>
      </c>
      <c r="AI758" s="81" t="s">
        <v>2546</v>
      </c>
      <c r="AJ758" s="81"/>
      <c r="AK758" s="89" t="s">
        <v>2530</v>
      </c>
      <c r="AL758" s="81" t="b">
        <v>0</v>
      </c>
      <c r="AM758" s="81">
        <v>26</v>
      </c>
      <c r="AN758" s="89" t="s">
        <v>2530</v>
      </c>
      <c r="AO758" s="81" t="s">
        <v>2568</v>
      </c>
      <c r="AP758" s="81" t="b">
        <v>0</v>
      </c>
      <c r="AQ758" s="89" t="s">
        <v>2441</v>
      </c>
      <c r="AR758" s="81" t="s">
        <v>669</v>
      </c>
      <c r="AS758" s="81">
        <v>0</v>
      </c>
      <c r="AT758" s="81">
        <v>0</v>
      </c>
      <c r="AU758" s="81"/>
      <c r="AV758" s="81"/>
      <c r="AW758" s="81"/>
      <c r="AX758" s="81"/>
      <c r="AY758" s="81"/>
      <c r="AZ758" s="81"/>
      <c r="BA758" s="81"/>
      <c r="BB758" s="81"/>
      <c r="BC758" s="80" t="str">
        <f>REPLACE(INDEX(GroupVertices[Group],MATCH(Edges[[#This Row],[Vertex 1]],GroupVertices[Vertex],0)),1,1,"")</f>
        <v>5</v>
      </c>
      <c r="BD758" s="80" t="str">
        <f>REPLACE(INDEX(GroupVertices[Group],MATCH(Edges[[#This Row],[Vertex 2]],GroupVertices[Vertex],0)),1,1,"")</f>
        <v>1</v>
      </c>
    </row>
    <row r="759" spans="1:56" ht="15">
      <c r="A759" s="66" t="s">
        <v>576</v>
      </c>
      <c r="B759" s="66" t="s">
        <v>666</v>
      </c>
      <c r="C759" s="67"/>
      <c r="D759" s="68"/>
      <c r="E759" s="69"/>
      <c r="F759" s="70"/>
      <c r="G759" s="67"/>
      <c r="H759" s="71"/>
      <c r="I759" s="72"/>
      <c r="J759" s="72"/>
      <c r="K759" s="34" t="s">
        <v>65</v>
      </c>
      <c r="L759" s="79">
        <v>759</v>
      </c>
      <c r="M759" s="79"/>
      <c r="N759" s="74"/>
      <c r="O759" s="81" t="s">
        <v>670</v>
      </c>
      <c r="P759" s="83">
        <v>43661.628171296295</v>
      </c>
      <c r="Q759" s="81" t="s">
        <v>773</v>
      </c>
      <c r="R759" s="81"/>
      <c r="S759" s="81"/>
      <c r="T759" s="81" t="s">
        <v>820</v>
      </c>
      <c r="U759" s="85" t="s">
        <v>903</v>
      </c>
      <c r="V759" s="85" t="s">
        <v>903</v>
      </c>
      <c r="W759" s="83">
        <v>43661.628171296295</v>
      </c>
      <c r="X759" s="87">
        <v>43661</v>
      </c>
      <c r="Y759" s="89" t="s">
        <v>1522</v>
      </c>
      <c r="Z759" s="85" t="s">
        <v>1975</v>
      </c>
      <c r="AA759" s="81"/>
      <c r="AB759" s="81"/>
      <c r="AC759" s="89" t="s">
        <v>2441</v>
      </c>
      <c r="AD759" s="81"/>
      <c r="AE759" s="81" t="b">
        <v>0</v>
      </c>
      <c r="AF759" s="81">
        <v>152</v>
      </c>
      <c r="AG759" s="89" t="s">
        <v>2530</v>
      </c>
      <c r="AH759" s="81" t="b">
        <v>0</v>
      </c>
      <c r="AI759" s="81" t="s">
        <v>2546</v>
      </c>
      <c r="AJ759" s="81"/>
      <c r="AK759" s="89" t="s">
        <v>2530</v>
      </c>
      <c r="AL759" s="81" t="b">
        <v>0</v>
      </c>
      <c r="AM759" s="81">
        <v>26</v>
      </c>
      <c r="AN759" s="89" t="s">
        <v>2530</v>
      </c>
      <c r="AO759" s="81" t="s">
        <v>2568</v>
      </c>
      <c r="AP759" s="81" t="b">
        <v>0</v>
      </c>
      <c r="AQ759" s="89" t="s">
        <v>2441</v>
      </c>
      <c r="AR759" s="81" t="s">
        <v>669</v>
      </c>
      <c r="AS759" s="81">
        <v>0</v>
      </c>
      <c r="AT759" s="81">
        <v>0</v>
      </c>
      <c r="AU759" s="81"/>
      <c r="AV759" s="81"/>
      <c r="AW759" s="81"/>
      <c r="AX759" s="81"/>
      <c r="AY759" s="81"/>
      <c r="AZ759" s="81"/>
      <c r="BA759" s="81"/>
      <c r="BB759" s="81"/>
      <c r="BC759" s="80" t="str">
        <f>REPLACE(INDEX(GroupVertices[Group],MATCH(Edges[[#This Row],[Vertex 1]],GroupVertices[Vertex],0)),1,1,"")</f>
        <v>5</v>
      </c>
      <c r="BD759" s="80" t="str">
        <f>REPLACE(INDEX(GroupVertices[Group],MATCH(Edges[[#This Row],[Vertex 2]],GroupVertices[Vertex],0)),1,1,"")</f>
        <v>5</v>
      </c>
    </row>
    <row r="760" spans="1:56" ht="15">
      <c r="A760" s="66" t="s">
        <v>576</v>
      </c>
      <c r="B760" s="66" t="s">
        <v>667</v>
      </c>
      <c r="C760" s="67"/>
      <c r="D760" s="68"/>
      <c r="E760" s="69"/>
      <c r="F760" s="70"/>
      <c r="G760" s="67"/>
      <c r="H760" s="71"/>
      <c r="I760" s="72"/>
      <c r="J760" s="72"/>
      <c r="K760" s="34" t="s">
        <v>65</v>
      </c>
      <c r="L760" s="79">
        <v>760</v>
      </c>
      <c r="M760" s="79"/>
      <c r="N760" s="74"/>
      <c r="O760" s="81" t="s">
        <v>670</v>
      </c>
      <c r="P760" s="83">
        <v>43661.628171296295</v>
      </c>
      <c r="Q760" s="81" t="s">
        <v>773</v>
      </c>
      <c r="R760" s="81"/>
      <c r="S760" s="81"/>
      <c r="T760" s="81" t="s">
        <v>820</v>
      </c>
      <c r="U760" s="85" t="s">
        <v>903</v>
      </c>
      <c r="V760" s="85" t="s">
        <v>903</v>
      </c>
      <c r="W760" s="83">
        <v>43661.628171296295</v>
      </c>
      <c r="X760" s="87">
        <v>43661</v>
      </c>
      <c r="Y760" s="89" t="s">
        <v>1522</v>
      </c>
      <c r="Z760" s="85" t="s">
        <v>1975</v>
      </c>
      <c r="AA760" s="81"/>
      <c r="AB760" s="81"/>
      <c r="AC760" s="89" t="s">
        <v>2441</v>
      </c>
      <c r="AD760" s="81"/>
      <c r="AE760" s="81" t="b">
        <v>0</v>
      </c>
      <c r="AF760" s="81">
        <v>152</v>
      </c>
      <c r="AG760" s="89" t="s">
        <v>2530</v>
      </c>
      <c r="AH760" s="81" t="b">
        <v>0</v>
      </c>
      <c r="AI760" s="81" t="s">
        <v>2546</v>
      </c>
      <c r="AJ760" s="81"/>
      <c r="AK760" s="89" t="s">
        <v>2530</v>
      </c>
      <c r="AL760" s="81" t="b">
        <v>0</v>
      </c>
      <c r="AM760" s="81">
        <v>26</v>
      </c>
      <c r="AN760" s="89" t="s">
        <v>2530</v>
      </c>
      <c r="AO760" s="81" t="s">
        <v>2568</v>
      </c>
      <c r="AP760" s="81" t="b">
        <v>0</v>
      </c>
      <c r="AQ760" s="89" t="s">
        <v>2441</v>
      </c>
      <c r="AR760" s="81" t="s">
        <v>669</v>
      </c>
      <c r="AS760" s="81">
        <v>0</v>
      </c>
      <c r="AT760" s="81">
        <v>0</v>
      </c>
      <c r="AU760" s="81"/>
      <c r="AV760" s="81"/>
      <c r="AW760" s="81"/>
      <c r="AX760" s="81"/>
      <c r="AY760" s="81"/>
      <c r="AZ760" s="81"/>
      <c r="BA760" s="81"/>
      <c r="BB760" s="81"/>
      <c r="BC760" s="80" t="str">
        <f>REPLACE(INDEX(GroupVertices[Group],MATCH(Edges[[#This Row],[Vertex 1]],GroupVertices[Vertex],0)),1,1,"")</f>
        <v>5</v>
      </c>
      <c r="BD760" s="80" t="str">
        <f>REPLACE(INDEX(GroupVertices[Group],MATCH(Edges[[#This Row],[Vertex 2]],GroupVertices[Vertex],0)),1,1,"")</f>
        <v>5</v>
      </c>
    </row>
    <row r="761" spans="1:56" ht="15">
      <c r="A761" s="66" t="s">
        <v>575</v>
      </c>
      <c r="B761" s="66" t="s">
        <v>576</v>
      </c>
      <c r="C761" s="67"/>
      <c r="D761" s="68"/>
      <c r="E761" s="69"/>
      <c r="F761" s="70"/>
      <c r="G761" s="67"/>
      <c r="H761" s="71"/>
      <c r="I761" s="72"/>
      <c r="J761" s="72"/>
      <c r="K761" s="34" t="s">
        <v>65</v>
      </c>
      <c r="L761" s="79">
        <v>761</v>
      </c>
      <c r="M761" s="79"/>
      <c r="N761" s="74"/>
      <c r="O761" s="81" t="s">
        <v>669</v>
      </c>
      <c r="P761" s="83">
        <v>43661.77675925926</v>
      </c>
      <c r="Q761" s="81" t="s">
        <v>773</v>
      </c>
      <c r="R761" s="81"/>
      <c r="S761" s="81"/>
      <c r="T761" s="81"/>
      <c r="U761" s="81"/>
      <c r="V761" s="85" t="s">
        <v>1145</v>
      </c>
      <c r="W761" s="83">
        <v>43661.77675925926</v>
      </c>
      <c r="X761" s="87">
        <v>43661</v>
      </c>
      <c r="Y761" s="89" t="s">
        <v>1523</v>
      </c>
      <c r="Z761" s="85" t="s">
        <v>1976</v>
      </c>
      <c r="AA761" s="81"/>
      <c r="AB761" s="81"/>
      <c r="AC761" s="89" t="s">
        <v>2442</v>
      </c>
      <c r="AD761" s="81"/>
      <c r="AE761" s="81" t="b">
        <v>0</v>
      </c>
      <c r="AF761" s="81">
        <v>0</v>
      </c>
      <c r="AG761" s="89" t="s">
        <v>2530</v>
      </c>
      <c r="AH761" s="81" t="b">
        <v>0</v>
      </c>
      <c r="AI761" s="81" t="s">
        <v>2546</v>
      </c>
      <c r="AJ761" s="81"/>
      <c r="AK761" s="89" t="s">
        <v>2530</v>
      </c>
      <c r="AL761" s="81" t="b">
        <v>0</v>
      </c>
      <c r="AM761" s="81">
        <v>26</v>
      </c>
      <c r="AN761" s="89" t="s">
        <v>2441</v>
      </c>
      <c r="AO761" s="81" t="s">
        <v>2559</v>
      </c>
      <c r="AP761" s="81" t="b">
        <v>0</v>
      </c>
      <c r="AQ761" s="89" t="s">
        <v>2441</v>
      </c>
      <c r="AR761" s="81" t="s">
        <v>178</v>
      </c>
      <c r="AS761" s="81">
        <v>0</v>
      </c>
      <c r="AT761" s="81">
        <v>0</v>
      </c>
      <c r="AU761" s="81"/>
      <c r="AV761" s="81"/>
      <c r="AW761" s="81"/>
      <c r="AX761" s="81"/>
      <c r="AY761" s="81"/>
      <c r="AZ761" s="81"/>
      <c r="BA761" s="81"/>
      <c r="BB761" s="81"/>
      <c r="BC761" s="80" t="str">
        <f>REPLACE(INDEX(GroupVertices[Group],MATCH(Edges[[#This Row],[Vertex 1]],GroupVertices[Vertex],0)),1,1,"")</f>
        <v>5</v>
      </c>
      <c r="BD761" s="80" t="str">
        <f>REPLACE(INDEX(GroupVertices[Group],MATCH(Edges[[#This Row],[Vertex 2]],GroupVertices[Vertex],0)),1,1,"")</f>
        <v>5</v>
      </c>
    </row>
    <row r="762" spans="1:56" ht="15">
      <c r="A762" s="66" t="s">
        <v>575</v>
      </c>
      <c r="B762" s="66" t="s">
        <v>666</v>
      </c>
      <c r="C762" s="67"/>
      <c r="D762" s="68"/>
      <c r="E762" s="69"/>
      <c r="F762" s="70"/>
      <c r="G762" s="67"/>
      <c r="H762" s="71"/>
      <c r="I762" s="72"/>
      <c r="J762" s="72"/>
      <c r="K762" s="34" t="s">
        <v>65</v>
      </c>
      <c r="L762" s="79">
        <v>762</v>
      </c>
      <c r="M762" s="79"/>
      <c r="N762" s="74"/>
      <c r="O762" s="81" t="s">
        <v>670</v>
      </c>
      <c r="P762" s="83">
        <v>43661.77675925926</v>
      </c>
      <c r="Q762" s="81" t="s">
        <v>773</v>
      </c>
      <c r="R762" s="81"/>
      <c r="S762" s="81"/>
      <c r="T762" s="81"/>
      <c r="U762" s="81"/>
      <c r="V762" s="85" t="s">
        <v>1145</v>
      </c>
      <c r="W762" s="83">
        <v>43661.77675925926</v>
      </c>
      <c r="X762" s="87">
        <v>43661</v>
      </c>
      <c r="Y762" s="89" t="s">
        <v>1523</v>
      </c>
      <c r="Z762" s="85" t="s">
        <v>1976</v>
      </c>
      <c r="AA762" s="81"/>
      <c r="AB762" s="81"/>
      <c r="AC762" s="89" t="s">
        <v>2442</v>
      </c>
      <c r="AD762" s="81"/>
      <c r="AE762" s="81" t="b">
        <v>0</v>
      </c>
      <c r="AF762" s="81">
        <v>0</v>
      </c>
      <c r="AG762" s="89" t="s">
        <v>2530</v>
      </c>
      <c r="AH762" s="81" t="b">
        <v>0</v>
      </c>
      <c r="AI762" s="81" t="s">
        <v>2546</v>
      </c>
      <c r="AJ762" s="81"/>
      <c r="AK762" s="89" t="s">
        <v>2530</v>
      </c>
      <c r="AL762" s="81" t="b">
        <v>0</v>
      </c>
      <c r="AM762" s="81">
        <v>26</v>
      </c>
      <c r="AN762" s="89" t="s">
        <v>2441</v>
      </c>
      <c r="AO762" s="81" t="s">
        <v>2559</v>
      </c>
      <c r="AP762" s="81" t="b">
        <v>0</v>
      </c>
      <c r="AQ762" s="89" t="s">
        <v>2441</v>
      </c>
      <c r="AR762" s="81" t="s">
        <v>178</v>
      </c>
      <c r="AS762" s="81">
        <v>0</v>
      </c>
      <c r="AT762" s="81">
        <v>0</v>
      </c>
      <c r="AU762" s="81"/>
      <c r="AV762" s="81"/>
      <c r="AW762" s="81"/>
      <c r="AX762" s="81"/>
      <c r="AY762" s="81"/>
      <c r="AZ762" s="81"/>
      <c r="BA762" s="81"/>
      <c r="BB762" s="81"/>
      <c r="BC762" s="80" t="str">
        <f>REPLACE(INDEX(GroupVertices[Group],MATCH(Edges[[#This Row],[Vertex 1]],GroupVertices[Vertex],0)),1,1,"")</f>
        <v>5</v>
      </c>
      <c r="BD762" s="80" t="str">
        <f>REPLACE(INDEX(GroupVertices[Group],MATCH(Edges[[#This Row],[Vertex 2]],GroupVertices[Vertex],0)),1,1,"")</f>
        <v>5</v>
      </c>
    </row>
    <row r="763" spans="1:56" ht="15">
      <c r="A763" s="66" t="s">
        <v>575</v>
      </c>
      <c r="B763" s="66" t="s">
        <v>667</v>
      </c>
      <c r="C763" s="67"/>
      <c r="D763" s="68"/>
      <c r="E763" s="69"/>
      <c r="F763" s="70"/>
      <c r="G763" s="67"/>
      <c r="H763" s="71"/>
      <c r="I763" s="72"/>
      <c r="J763" s="72"/>
      <c r="K763" s="34" t="s">
        <v>65</v>
      </c>
      <c r="L763" s="79">
        <v>763</v>
      </c>
      <c r="M763" s="79"/>
      <c r="N763" s="74"/>
      <c r="O763" s="81" t="s">
        <v>670</v>
      </c>
      <c r="P763" s="83">
        <v>43661.77675925926</v>
      </c>
      <c r="Q763" s="81" t="s">
        <v>773</v>
      </c>
      <c r="R763" s="81"/>
      <c r="S763" s="81"/>
      <c r="T763" s="81"/>
      <c r="U763" s="81"/>
      <c r="V763" s="85" t="s">
        <v>1145</v>
      </c>
      <c r="W763" s="83">
        <v>43661.77675925926</v>
      </c>
      <c r="X763" s="87">
        <v>43661</v>
      </c>
      <c r="Y763" s="89" t="s">
        <v>1523</v>
      </c>
      <c r="Z763" s="85" t="s">
        <v>1976</v>
      </c>
      <c r="AA763" s="81"/>
      <c r="AB763" s="81"/>
      <c r="AC763" s="89" t="s">
        <v>2442</v>
      </c>
      <c r="AD763" s="81"/>
      <c r="AE763" s="81" t="b">
        <v>0</v>
      </c>
      <c r="AF763" s="81">
        <v>0</v>
      </c>
      <c r="AG763" s="89" t="s">
        <v>2530</v>
      </c>
      <c r="AH763" s="81" t="b">
        <v>0</v>
      </c>
      <c r="AI763" s="81" t="s">
        <v>2546</v>
      </c>
      <c r="AJ763" s="81"/>
      <c r="AK763" s="89" t="s">
        <v>2530</v>
      </c>
      <c r="AL763" s="81" t="b">
        <v>0</v>
      </c>
      <c r="AM763" s="81">
        <v>26</v>
      </c>
      <c r="AN763" s="89" t="s">
        <v>2441</v>
      </c>
      <c r="AO763" s="81" t="s">
        <v>2559</v>
      </c>
      <c r="AP763" s="81" t="b">
        <v>0</v>
      </c>
      <c r="AQ763" s="89" t="s">
        <v>2441</v>
      </c>
      <c r="AR763" s="81" t="s">
        <v>178</v>
      </c>
      <c r="AS763" s="81">
        <v>0</v>
      </c>
      <c r="AT763" s="81">
        <v>0</v>
      </c>
      <c r="AU763" s="81"/>
      <c r="AV763" s="81"/>
      <c r="AW763" s="81"/>
      <c r="AX763" s="81"/>
      <c r="AY763" s="81"/>
      <c r="AZ763" s="81"/>
      <c r="BA763" s="81"/>
      <c r="BB763" s="81"/>
      <c r="BC763" s="80" t="str">
        <f>REPLACE(INDEX(GroupVertices[Group],MATCH(Edges[[#This Row],[Vertex 1]],GroupVertices[Vertex],0)),1,1,"")</f>
        <v>5</v>
      </c>
      <c r="BD763" s="80" t="str">
        <f>REPLACE(INDEX(GroupVertices[Group],MATCH(Edges[[#This Row],[Vertex 2]],GroupVertices[Vertex],0)),1,1,"")</f>
        <v>5</v>
      </c>
    </row>
    <row r="764" spans="1:56" ht="15">
      <c r="A764" s="66" t="s">
        <v>575</v>
      </c>
      <c r="B764" s="66" t="s">
        <v>596</v>
      </c>
      <c r="C764" s="67"/>
      <c r="D764" s="68"/>
      <c r="E764" s="69"/>
      <c r="F764" s="70"/>
      <c r="G764" s="67"/>
      <c r="H764" s="71"/>
      <c r="I764" s="72"/>
      <c r="J764" s="72"/>
      <c r="K764" s="34" t="s">
        <v>65</v>
      </c>
      <c r="L764" s="79">
        <v>764</v>
      </c>
      <c r="M764" s="79"/>
      <c r="N764" s="74"/>
      <c r="O764" s="81" t="s">
        <v>669</v>
      </c>
      <c r="P764" s="83">
        <v>43661.77525462963</v>
      </c>
      <c r="Q764" s="81" t="s">
        <v>679</v>
      </c>
      <c r="R764" s="81"/>
      <c r="S764" s="81"/>
      <c r="T764" s="81" t="s">
        <v>823</v>
      </c>
      <c r="U764" s="85" t="s">
        <v>864</v>
      </c>
      <c r="V764" s="85" t="s">
        <v>864</v>
      </c>
      <c r="W764" s="83">
        <v>43661.77525462963</v>
      </c>
      <c r="X764" s="87">
        <v>43661</v>
      </c>
      <c r="Y764" s="89" t="s">
        <v>1527</v>
      </c>
      <c r="Z764" s="85" t="s">
        <v>1981</v>
      </c>
      <c r="AA764" s="81"/>
      <c r="AB764" s="81"/>
      <c r="AC764" s="89" t="s">
        <v>2447</v>
      </c>
      <c r="AD764" s="81"/>
      <c r="AE764" s="81" t="b">
        <v>0</v>
      </c>
      <c r="AF764" s="81">
        <v>0</v>
      </c>
      <c r="AG764" s="89" t="s">
        <v>2530</v>
      </c>
      <c r="AH764" s="81" t="b">
        <v>0</v>
      </c>
      <c r="AI764" s="81" t="s">
        <v>2546</v>
      </c>
      <c r="AJ764" s="81"/>
      <c r="AK764" s="89" t="s">
        <v>2530</v>
      </c>
      <c r="AL764" s="81" t="b">
        <v>0</v>
      </c>
      <c r="AM764" s="81">
        <v>100</v>
      </c>
      <c r="AN764" s="89" t="s">
        <v>2481</v>
      </c>
      <c r="AO764" s="81" t="s">
        <v>2559</v>
      </c>
      <c r="AP764" s="81" t="b">
        <v>0</v>
      </c>
      <c r="AQ764" s="89" t="s">
        <v>2481</v>
      </c>
      <c r="AR764" s="81" t="s">
        <v>178</v>
      </c>
      <c r="AS764" s="81">
        <v>0</v>
      </c>
      <c r="AT764" s="81">
        <v>0</v>
      </c>
      <c r="AU764" s="81"/>
      <c r="AV764" s="81"/>
      <c r="AW764" s="81"/>
      <c r="AX764" s="81"/>
      <c r="AY764" s="81"/>
      <c r="AZ764" s="81"/>
      <c r="BA764" s="81"/>
      <c r="BB764" s="81"/>
      <c r="BC764" s="80" t="str">
        <f>REPLACE(INDEX(GroupVertices[Group],MATCH(Edges[[#This Row],[Vertex 1]],GroupVertices[Vertex],0)),1,1,"")</f>
        <v>5</v>
      </c>
      <c r="BD764" s="80" t="str">
        <f>REPLACE(INDEX(GroupVertices[Group],MATCH(Edges[[#This Row],[Vertex 2]],GroupVertices[Vertex],0)),1,1,"")</f>
        <v>4</v>
      </c>
    </row>
    <row r="765" spans="1:56" ht="15">
      <c r="A765" s="66" t="s">
        <v>575</v>
      </c>
      <c r="B765" s="66" t="s">
        <v>594</v>
      </c>
      <c r="C765" s="67"/>
      <c r="D765" s="68"/>
      <c r="E765" s="69"/>
      <c r="F765" s="70"/>
      <c r="G765" s="67"/>
      <c r="H765" s="71"/>
      <c r="I765" s="72"/>
      <c r="J765" s="72"/>
      <c r="K765" s="34" t="s">
        <v>65</v>
      </c>
      <c r="L765" s="79">
        <v>765</v>
      </c>
      <c r="M765" s="79"/>
      <c r="N765" s="74"/>
      <c r="O765" s="81" t="s">
        <v>669</v>
      </c>
      <c r="P765" s="83">
        <v>43661.77545138889</v>
      </c>
      <c r="Q765" s="81" t="s">
        <v>724</v>
      </c>
      <c r="R765" s="81"/>
      <c r="S765" s="81"/>
      <c r="T765" s="81" t="s">
        <v>820</v>
      </c>
      <c r="U765" s="85" t="s">
        <v>879</v>
      </c>
      <c r="V765" s="85" t="s">
        <v>879</v>
      </c>
      <c r="W765" s="83">
        <v>43661.77545138889</v>
      </c>
      <c r="X765" s="87">
        <v>43661</v>
      </c>
      <c r="Y765" s="89" t="s">
        <v>1447</v>
      </c>
      <c r="Z765" s="85" t="s">
        <v>1982</v>
      </c>
      <c r="AA765" s="81"/>
      <c r="AB765" s="81"/>
      <c r="AC765" s="89" t="s">
        <v>2448</v>
      </c>
      <c r="AD765" s="81"/>
      <c r="AE765" s="81" t="b">
        <v>0</v>
      </c>
      <c r="AF765" s="81">
        <v>0</v>
      </c>
      <c r="AG765" s="89" t="s">
        <v>2530</v>
      </c>
      <c r="AH765" s="81" t="b">
        <v>0</v>
      </c>
      <c r="AI765" s="81" t="s">
        <v>2546</v>
      </c>
      <c r="AJ765" s="81"/>
      <c r="AK765" s="89" t="s">
        <v>2530</v>
      </c>
      <c r="AL765" s="81" t="b">
        <v>0</v>
      </c>
      <c r="AM765" s="81">
        <v>103</v>
      </c>
      <c r="AN765" s="89" t="s">
        <v>2512</v>
      </c>
      <c r="AO765" s="81" t="s">
        <v>2559</v>
      </c>
      <c r="AP765" s="81" t="b">
        <v>0</v>
      </c>
      <c r="AQ765" s="89" t="s">
        <v>2512</v>
      </c>
      <c r="AR765" s="81" t="s">
        <v>178</v>
      </c>
      <c r="AS765" s="81">
        <v>0</v>
      </c>
      <c r="AT765" s="81">
        <v>0</v>
      </c>
      <c r="AU765" s="81"/>
      <c r="AV765" s="81"/>
      <c r="AW765" s="81"/>
      <c r="AX765" s="81"/>
      <c r="AY765" s="81"/>
      <c r="AZ765" s="81"/>
      <c r="BA765" s="81"/>
      <c r="BB765" s="81"/>
      <c r="BC765" s="80" t="str">
        <f>REPLACE(INDEX(GroupVertices[Group],MATCH(Edges[[#This Row],[Vertex 1]],GroupVertices[Vertex],0)),1,1,"")</f>
        <v>5</v>
      </c>
      <c r="BD765" s="80" t="str">
        <f>REPLACE(INDEX(GroupVertices[Group],MATCH(Edges[[#This Row],[Vertex 2]],GroupVertices[Vertex],0)),1,1,"")</f>
        <v>2</v>
      </c>
    </row>
    <row r="766" spans="1:56" ht="15">
      <c r="A766" s="66" t="s">
        <v>575</v>
      </c>
      <c r="B766" s="66" t="s">
        <v>622</v>
      </c>
      <c r="C766" s="67"/>
      <c r="D766" s="68"/>
      <c r="E766" s="69"/>
      <c r="F766" s="70"/>
      <c r="G766" s="67"/>
      <c r="H766" s="71"/>
      <c r="I766" s="72"/>
      <c r="J766" s="72"/>
      <c r="K766" s="34" t="s">
        <v>65</v>
      </c>
      <c r="L766" s="79">
        <v>766</v>
      </c>
      <c r="M766" s="79"/>
      <c r="N766" s="74"/>
      <c r="O766" s="81" t="s">
        <v>670</v>
      </c>
      <c r="P766" s="83">
        <v>43661.77545138889</v>
      </c>
      <c r="Q766" s="81" t="s">
        <v>724</v>
      </c>
      <c r="R766" s="81"/>
      <c r="S766" s="81"/>
      <c r="T766" s="81" t="s">
        <v>820</v>
      </c>
      <c r="U766" s="85" t="s">
        <v>879</v>
      </c>
      <c r="V766" s="85" t="s">
        <v>879</v>
      </c>
      <c r="W766" s="83">
        <v>43661.77545138889</v>
      </c>
      <c r="X766" s="87">
        <v>43661</v>
      </c>
      <c r="Y766" s="89" t="s">
        <v>1447</v>
      </c>
      <c r="Z766" s="85" t="s">
        <v>1982</v>
      </c>
      <c r="AA766" s="81"/>
      <c r="AB766" s="81"/>
      <c r="AC766" s="89" t="s">
        <v>2448</v>
      </c>
      <c r="AD766" s="81"/>
      <c r="AE766" s="81" t="b">
        <v>0</v>
      </c>
      <c r="AF766" s="81">
        <v>0</v>
      </c>
      <c r="AG766" s="89" t="s">
        <v>2530</v>
      </c>
      <c r="AH766" s="81" t="b">
        <v>0</v>
      </c>
      <c r="AI766" s="81" t="s">
        <v>2546</v>
      </c>
      <c r="AJ766" s="81"/>
      <c r="AK766" s="89" t="s">
        <v>2530</v>
      </c>
      <c r="AL766" s="81" t="b">
        <v>0</v>
      </c>
      <c r="AM766" s="81">
        <v>103</v>
      </c>
      <c r="AN766" s="89" t="s">
        <v>2512</v>
      </c>
      <c r="AO766" s="81" t="s">
        <v>2559</v>
      </c>
      <c r="AP766" s="81" t="b">
        <v>0</v>
      </c>
      <c r="AQ766" s="89" t="s">
        <v>2512</v>
      </c>
      <c r="AR766" s="81" t="s">
        <v>178</v>
      </c>
      <c r="AS766" s="81">
        <v>0</v>
      </c>
      <c r="AT766" s="81">
        <v>0</v>
      </c>
      <c r="AU766" s="81"/>
      <c r="AV766" s="81"/>
      <c r="AW766" s="81"/>
      <c r="AX766" s="81"/>
      <c r="AY766" s="81"/>
      <c r="AZ766" s="81"/>
      <c r="BA766" s="81"/>
      <c r="BB766" s="81"/>
      <c r="BC766" s="80" t="str">
        <f>REPLACE(INDEX(GroupVertices[Group],MATCH(Edges[[#This Row],[Vertex 1]],GroupVertices[Vertex],0)),1,1,"")</f>
        <v>5</v>
      </c>
      <c r="BD766" s="80" t="str">
        <f>REPLACE(INDEX(GroupVertices[Group],MATCH(Edges[[#This Row],[Vertex 2]],GroupVertices[Vertex],0)),1,1,"")</f>
        <v>2</v>
      </c>
    </row>
    <row r="767" spans="1:56" ht="15">
      <c r="A767" s="66" t="s">
        <v>575</v>
      </c>
      <c r="B767" s="66" t="s">
        <v>647</v>
      </c>
      <c r="C767" s="67"/>
      <c r="D767" s="68"/>
      <c r="E767" s="69"/>
      <c r="F767" s="70"/>
      <c r="G767" s="67"/>
      <c r="H767" s="71"/>
      <c r="I767" s="72"/>
      <c r="J767" s="72"/>
      <c r="K767" s="34" t="s">
        <v>65</v>
      </c>
      <c r="L767" s="79">
        <v>767</v>
      </c>
      <c r="M767" s="79"/>
      <c r="N767" s="74"/>
      <c r="O767" s="81" t="s">
        <v>670</v>
      </c>
      <c r="P767" s="83">
        <v>43661.77545138889</v>
      </c>
      <c r="Q767" s="81" t="s">
        <v>724</v>
      </c>
      <c r="R767" s="81"/>
      <c r="S767" s="81"/>
      <c r="T767" s="81" t="s">
        <v>820</v>
      </c>
      <c r="U767" s="85" t="s">
        <v>879</v>
      </c>
      <c r="V767" s="85" t="s">
        <v>879</v>
      </c>
      <c r="W767" s="83">
        <v>43661.77545138889</v>
      </c>
      <c r="X767" s="87">
        <v>43661</v>
      </c>
      <c r="Y767" s="89" t="s">
        <v>1447</v>
      </c>
      <c r="Z767" s="85" t="s">
        <v>1982</v>
      </c>
      <c r="AA767" s="81"/>
      <c r="AB767" s="81"/>
      <c r="AC767" s="89" t="s">
        <v>2448</v>
      </c>
      <c r="AD767" s="81"/>
      <c r="AE767" s="81" t="b">
        <v>0</v>
      </c>
      <c r="AF767" s="81">
        <v>0</v>
      </c>
      <c r="AG767" s="89" t="s">
        <v>2530</v>
      </c>
      <c r="AH767" s="81" t="b">
        <v>0</v>
      </c>
      <c r="AI767" s="81" t="s">
        <v>2546</v>
      </c>
      <c r="AJ767" s="81"/>
      <c r="AK767" s="89" t="s">
        <v>2530</v>
      </c>
      <c r="AL767" s="81" t="b">
        <v>0</v>
      </c>
      <c r="AM767" s="81">
        <v>103</v>
      </c>
      <c r="AN767" s="89" t="s">
        <v>2512</v>
      </c>
      <c r="AO767" s="81" t="s">
        <v>2559</v>
      </c>
      <c r="AP767" s="81" t="b">
        <v>0</v>
      </c>
      <c r="AQ767" s="89" t="s">
        <v>2512</v>
      </c>
      <c r="AR767" s="81" t="s">
        <v>178</v>
      </c>
      <c r="AS767" s="81">
        <v>0</v>
      </c>
      <c r="AT767" s="81">
        <v>0</v>
      </c>
      <c r="AU767" s="81"/>
      <c r="AV767" s="81"/>
      <c r="AW767" s="81"/>
      <c r="AX767" s="81"/>
      <c r="AY767" s="81"/>
      <c r="AZ767" s="81"/>
      <c r="BA767" s="81"/>
      <c r="BB767" s="81"/>
      <c r="BC767" s="80" t="str">
        <f>REPLACE(INDEX(GroupVertices[Group],MATCH(Edges[[#This Row],[Vertex 1]],GroupVertices[Vertex],0)),1,1,"")</f>
        <v>5</v>
      </c>
      <c r="BD767" s="80" t="str">
        <f>REPLACE(INDEX(GroupVertices[Group],MATCH(Edges[[#This Row],[Vertex 2]],GroupVertices[Vertex],0)),1,1,"")</f>
        <v>2</v>
      </c>
    </row>
    <row r="768" spans="1:56" ht="15">
      <c r="A768" s="66" t="s">
        <v>575</v>
      </c>
      <c r="B768" s="66" t="s">
        <v>593</v>
      </c>
      <c r="C768" s="67"/>
      <c r="D768" s="68"/>
      <c r="E768" s="69"/>
      <c r="F768" s="70"/>
      <c r="G768" s="67"/>
      <c r="H768" s="71"/>
      <c r="I768" s="72"/>
      <c r="J768" s="72"/>
      <c r="K768" s="34" t="s">
        <v>65</v>
      </c>
      <c r="L768" s="79">
        <v>768</v>
      </c>
      <c r="M768" s="79"/>
      <c r="N768" s="74"/>
      <c r="O768" s="81" t="s">
        <v>669</v>
      </c>
      <c r="P768" s="83">
        <v>43661.77636574074</v>
      </c>
      <c r="Q768" s="81" t="s">
        <v>675</v>
      </c>
      <c r="R768" s="81"/>
      <c r="S768" s="81"/>
      <c r="T768" s="81" t="s">
        <v>820</v>
      </c>
      <c r="U768" s="81"/>
      <c r="V768" s="85" t="s">
        <v>1145</v>
      </c>
      <c r="W768" s="83">
        <v>43661.77636574074</v>
      </c>
      <c r="X768" s="87">
        <v>43661</v>
      </c>
      <c r="Y768" s="89" t="s">
        <v>1469</v>
      </c>
      <c r="Z768" s="85" t="s">
        <v>1983</v>
      </c>
      <c r="AA768" s="81"/>
      <c r="AB768" s="81"/>
      <c r="AC768" s="89" t="s">
        <v>2449</v>
      </c>
      <c r="AD768" s="81"/>
      <c r="AE768" s="81" t="b">
        <v>0</v>
      </c>
      <c r="AF768" s="81">
        <v>0</v>
      </c>
      <c r="AG768" s="89" t="s">
        <v>2530</v>
      </c>
      <c r="AH768" s="81" t="b">
        <v>0</v>
      </c>
      <c r="AI768" s="81" t="s">
        <v>2546</v>
      </c>
      <c r="AJ768" s="81"/>
      <c r="AK768" s="89" t="s">
        <v>2530</v>
      </c>
      <c r="AL768" s="81" t="b">
        <v>0</v>
      </c>
      <c r="AM768" s="81">
        <v>224</v>
      </c>
      <c r="AN768" s="89" t="s">
        <v>2519</v>
      </c>
      <c r="AO768" s="81" t="s">
        <v>2559</v>
      </c>
      <c r="AP768" s="81" t="b">
        <v>0</v>
      </c>
      <c r="AQ768" s="89" t="s">
        <v>2519</v>
      </c>
      <c r="AR768" s="81" t="s">
        <v>178</v>
      </c>
      <c r="AS768" s="81">
        <v>0</v>
      </c>
      <c r="AT768" s="81">
        <v>0</v>
      </c>
      <c r="AU768" s="81"/>
      <c r="AV768" s="81"/>
      <c r="AW768" s="81"/>
      <c r="AX768" s="81"/>
      <c r="AY768" s="81"/>
      <c r="AZ768" s="81"/>
      <c r="BA768" s="81"/>
      <c r="BB768" s="81"/>
      <c r="BC768" s="80" t="str">
        <f>REPLACE(INDEX(GroupVertices[Group],MATCH(Edges[[#This Row],[Vertex 1]],GroupVertices[Vertex],0)),1,1,"")</f>
        <v>5</v>
      </c>
      <c r="BD768" s="80" t="str">
        <f>REPLACE(INDEX(GroupVertices[Group],MATCH(Edges[[#This Row],[Vertex 2]],GroupVertices[Vertex],0)),1,1,"")</f>
        <v>1</v>
      </c>
    </row>
    <row r="769" spans="1:56" ht="15">
      <c r="A769" s="66" t="s">
        <v>575</v>
      </c>
      <c r="B769" s="66" t="s">
        <v>216</v>
      </c>
      <c r="C769" s="67"/>
      <c r="D769" s="68"/>
      <c r="E769" s="69"/>
      <c r="F769" s="70"/>
      <c r="G769" s="67"/>
      <c r="H769" s="71"/>
      <c r="I769" s="72"/>
      <c r="J769" s="72"/>
      <c r="K769" s="34" t="s">
        <v>65</v>
      </c>
      <c r="L769" s="79">
        <v>769</v>
      </c>
      <c r="M769" s="79"/>
      <c r="N769" s="74"/>
      <c r="O769" s="81" t="s">
        <v>670</v>
      </c>
      <c r="P769" s="83">
        <v>43661.77636574074</v>
      </c>
      <c r="Q769" s="81" t="s">
        <v>675</v>
      </c>
      <c r="R769" s="81"/>
      <c r="S769" s="81"/>
      <c r="T769" s="81" t="s">
        <v>820</v>
      </c>
      <c r="U769" s="81"/>
      <c r="V769" s="85" t="s">
        <v>1145</v>
      </c>
      <c r="W769" s="83">
        <v>43661.77636574074</v>
      </c>
      <c r="X769" s="87">
        <v>43661</v>
      </c>
      <c r="Y769" s="89" t="s">
        <v>1469</v>
      </c>
      <c r="Z769" s="85" t="s">
        <v>1983</v>
      </c>
      <c r="AA769" s="81"/>
      <c r="AB769" s="81"/>
      <c r="AC769" s="89" t="s">
        <v>2449</v>
      </c>
      <c r="AD769" s="81"/>
      <c r="AE769" s="81" t="b">
        <v>0</v>
      </c>
      <c r="AF769" s="81">
        <v>0</v>
      </c>
      <c r="AG769" s="89" t="s">
        <v>2530</v>
      </c>
      <c r="AH769" s="81" t="b">
        <v>0</v>
      </c>
      <c r="AI769" s="81" t="s">
        <v>2546</v>
      </c>
      <c r="AJ769" s="81"/>
      <c r="AK769" s="89" t="s">
        <v>2530</v>
      </c>
      <c r="AL769" s="81" t="b">
        <v>0</v>
      </c>
      <c r="AM769" s="81">
        <v>224</v>
      </c>
      <c r="AN769" s="89" t="s">
        <v>2519</v>
      </c>
      <c r="AO769" s="81" t="s">
        <v>2559</v>
      </c>
      <c r="AP769" s="81" t="b">
        <v>0</v>
      </c>
      <c r="AQ769" s="89" t="s">
        <v>2519</v>
      </c>
      <c r="AR769" s="81" t="s">
        <v>178</v>
      </c>
      <c r="AS769" s="81">
        <v>0</v>
      </c>
      <c r="AT769" s="81">
        <v>0</v>
      </c>
      <c r="AU769" s="81"/>
      <c r="AV769" s="81"/>
      <c r="AW769" s="81"/>
      <c r="AX769" s="81"/>
      <c r="AY769" s="81"/>
      <c r="AZ769" s="81"/>
      <c r="BA769" s="81"/>
      <c r="BB769" s="81"/>
      <c r="BC769" s="80" t="str">
        <f>REPLACE(INDEX(GroupVertices[Group],MATCH(Edges[[#This Row],[Vertex 1]],GroupVertices[Vertex],0)),1,1,"")</f>
        <v>5</v>
      </c>
      <c r="BD769" s="80" t="str">
        <f>REPLACE(INDEX(GroupVertices[Group],MATCH(Edges[[#This Row],[Vertex 2]],GroupVertices[Vertex],0)),1,1,"")</f>
        <v>1</v>
      </c>
    </row>
    <row r="770" spans="1:56" ht="15">
      <c r="A770" s="66" t="s">
        <v>575</v>
      </c>
      <c r="B770" s="66" t="s">
        <v>622</v>
      </c>
      <c r="C770" s="67"/>
      <c r="D770" s="68"/>
      <c r="E770" s="69"/>
      <c r="F770" s="70"/>
      <c r="G770" s="67"/>
      <c r="H770" s="71"/>
      <c r="I770" s="72"/>
      <c r="J770" s="72"/>
      <c r="K770" s="34" t="s">
        <v>65</v>
      </c>
      <c r="L770" s="79">
        <v>770</v>
      </c>
      <c r="M770" s="79"/>
      <c r="N770" s="74"/>
      <c r="O770" s="81" t="s">
        <v>669</v>
      </c>
      <c r="P770" s="83">
        <v>43661.7765162037</v>
      </c>
      <c r="Q770" s="81" t="s">
        <v>681</v>
      </c>
      <c r="R770" s="81"/>
      <c r="S770" s="81"/>
      <c r="T770" s="81" t="s">
        <v>820</v>
      </c>
      <c r="U770" s="85" t="s">
        <v>866</v>
      </c>
      <c r="V770" s="85" t="s">
        <v>866</v>
      </c>
      <c r="W770" s="83">
        <v>43661.7765162037</v>
      </c>
      <c r="X770" s="87">
        <v>43661</v>
      </c>
      <c r="Y770" s="89" t="s">
        <v>1528</v>
      </c>
      <c r="Z770" s="85" t="s">
        <v>1984</v>
      </c>
      <c r="AA770" s="81"/>
      <c r="AB770" s="81"/>
      <c r="AC770" s="89" t="s">
        <v>2450</v>
      </c>
      <c r="AD770" s="81"/>
      <c r="AE770" s="81" t="b">
        <v>0</v>
      </c>
      <c r="AF770" s="81">
        <v>0</v>
      </c>
      <c r="AG770" s="89" t="s">
        <v>2530</v>
      </c>
      <c r="AH770" s="81" t="b">
        <v>0</v>
      </c>
      <c r="AI770" s="81" t="s">
        <v>2546</v>
      </c>
      <c r="AJ770" s="81"/>
      <c r="AK770" s="89" t="s">
        <v>2530</v>
      </c>
      <c r="AL770" s="81" t="b">
        <v>0</v>
      </c>
      <c r="AM770" s="81">
        <v>175</v>
      </c>
      <c r="AN770" s="89" t="s">
        <v>2514</v>
      </c>
      <c r="AO770" s="81" t="s">
        <v>2559</v>
      </c>
      <c r="AP770" s="81" t="b">
        <v>0</v>
      </c>
      <c r="AQ770" s="89" t="s">
        <v>2514</v>
      </c>
      <c r="AR770" s="81" t="s">
        <v>178</v>
      </c>
      <c r="AS770" s="81">
        <v>0</v>
      </c>
      <c r="AT770" s="81">
        <v>0</v>
      </c>
      <c r="AU770" s="81"/>
      <c r="AV770" s="81"/>
      <c r="AW770" s="81"/>
      <c r="AX770" s="81"/>
      <c r="AY770" s="81"/>
      <c r="AZ770" s="81"/>
      <c r="BA770" s="81"/>
      <c r="BB770" s="81"/>
      <c r="BC770" s="80" t="str">
        <f>REPLACE(INDEX(GroupVertices[Group],MATCH(Edges[[#This Row],[Vertex 1]],GroupVertices[Vertex],0)),1,1,"")</f>
        <v>5</v>
      </c>
      <c r="BD770" s="80" t="str">
        <f>REPLACE(INDEX(GroupVertices[Group],MATCH(Edges[[#This Row],[Vertex 2]],GroupVertices[Vertex],0)),1,1,"")</f>
        <v>2</v>
      </c>
    </row>
    <row r="771" spans="1:56" ht="15">
      <c r="A771" s="66" t="s">
        <v>575</v>
      </c>
      <c r="B771" s="66" t="s">
        <v>593</v>
      </c>
      <c r="C771" s="67"/>
      <c r="D771" s="68"/>
      <c r="E771" s="69"/>
      <c r="F771" s="70"/>
      <c r="G771" s="67"/>
      <c r="H771" s="71"/>
      <c r="I771" s="72"/>
      <c r="J771" s="72"/>
      <c r="K771" s="34" t="s">
        <v>65</v>
      </c>
      <c r="L771" s="79">
        <v>771</v>
      </c>
      <c r="M771" s="79"/>
      <c r="N771" s="74"/>
      <c r="O771" s="81" t="s">
        <v>670</v>
      </c>
      <c r="P771" s="83">
        <v>43661.7765162037</v>
      </c>
      <c r="Q771" s="81" t="s">
        <v>681</v>
      </c>
      <c r="R771" s="81"/>
      <c r="S771" s="81"/>
      <c r="T771" s="81" t="s">
        <v>820</v>
      </c>
      <c r="U771" s="85" t="s">
        <v>866</v>
      </c>
      <c r="V771" s="85" t="s">
        <v>866</v>
      </c>
      <c r="W771" s="83">
        <v>43661.7765162037</v>
      </c>
      <c r="X771" s="87">
        <v>43661</v>
      </c>
      <c r="Y771" s="89" t="s">
        <v>1528</v>
      </c>
      <c r="Z771" s="85" t="s">
        <v>1984</v>
      </c>
      <c r="AA771" s="81"/>
      <c r="AB771" s="81"/>
      <c r="AC771" s="89" t="s">
        <v>2450</v>
      </c>
      <c r="AD771" s="81"/>
      <c r="AE771" s="81" t="b">
        <v>0</v>
      </c>
      <c r="AF771" s="81">
        <v>0</v>
      </c>
      <c r="AG771" s="89" t="s">
        <v>2530</v>
      </c>
      <c r="AH771" s="81" t="b">
        <v>0</v>
      </c>
      <c r="AI771" s="81" t="s">
        <v>2546</v>
      </c>
      <c r="AJ771" s="81"/>
      <c r="AK771" s="89" t="s">
        <v>2530</v>
      </c>
      <c r="AL771" s="81" t="b">
        <v>0</v>
      </c>
      <c r="AM771" s="81">
        <v>175</v>
      </c>
      <c r="AN771" s="89" t="s">
        <v>2514</v>
      </c>
      <c r="AO771" s="81" t="s">
        <v>2559</v>
      </c>
      <c r="AP771" s="81" t="b">
        <v>0</v>
      </c>
      <c r="AQ771" s="89" t="s">
        <v>2514</v>
      </c>
      <c r="AR771" s="81" t="s">
        <v>178</v>
      </c>
      <c r="AS771" s="81">
        <v>0</v>
      </c>
      <c r="AT771" s="81">
        <v>0</v>
      </c>
      <c r="AU771" s="81"/>
      <c r="AV771" s="81"/>
      <c r="AW771" s="81"/>
      <c r="AX771" s="81"/>
      <c r="AY771" s="81"/>
      <c r="AZ771" s="81"/>
      <c r="BA771" s="81"/>
      <c r="BB771" s="81"/>
      <c r="BC771" s="80" t="str">
        <f>REPLACE(INDEX(GroupVertices[Group],MATCH(Edges[[#This Row],[Vertex 1]],GroupVertices[Vertex],0)),1,1,"")</f>
        <v>5</v>
      </c>
      <c r="BD771" s="80" t="str">
        <f>REPLACE(INDEX(GroupVertices[Group],MATCH(Edges[[#This Row],[Vertex 2]],GroupVertices[Vertex],0)),1,1,"")</f>
        <v>1</v>
      </c>
    </row>
    <row r="772" spans="1:56" ht="15">
      <c r="A772" s="66" t="s">
        <v>575</v>
      </c>
      <c r="B772" s="66" t="s">
        <v>593</v>
      </c>
      <c r="C772" s="67"/>
      <c r="D772" s="68"/>
      <c r="E772" s="69"/>
      <c r="F772" s="70"/>
      <c r="G772" s="67"/>
      <c r="H772" s="71"/>
      <c r="I772" s="72"/>
      <c r="J772" s="72"/>
      <c r="K772" s="34" t="s">
        <v>65</v>
      </c>
      <c r="L772" s="79">
        <v>772</v>
      </c>
      <c r="M772" s="79"/>
      <c r="N772" s="74"/>
      <c r="O772" s="81" t="s">
        <v>670</v>
      </c>
      <c r="P772" s="83">
        <v>43661.77675925926</v>
      </c>
      <c r="Q772" s="81" t="s">
        <v>773</v>
      </c>
      <c r="R772" s="81"/>
      <c r="S772" s="81"/>
      <c r="T772" s="81"/>
      <c r="U772" s="81"/>
      <c r="V772" s="85" t="s">
        <v>1145</v>
      </c>
      <c r="W772" s="83">
        <v>43661.77675925926</v>
      </c>
      <c r="X772" s="87">
        <v>43661</v>
      </c>
      <c r="Y772" s="89" t="s">
        <v>1523</v>
      </c>
      <c r="Z772" s="85" t="s">
        <v>1976</v>
      </c>
      <c r="AA772" s="81"/>
      <c r="AB772" s="81"/>
      <c r="AC772" s="89" t="s">
        <v>2442</v>
      </c>
      <c r="AD772" s="81"/>
      <c r="AE772" s="81" t="b">
        <v>0</v>
      </c>
      <c r="AF772" s="81">
        <v>0</v>
      </c>
      <c r="AG772" s="89" t="s">
        <v>2530</v>
      </c>
      <c r="AH772" s="81" t="b">
        <v>0</v>
      </c>
      <c r="AI772" s="81" t="s">
        <v>2546</v>
      </c>
      <c r="AJ772" s="81"/>
      <c r="AK772" s="89" t="s">
        <v>2530</v>
      </c>
      <c r="AL772" s="81" t="b">
        <v>0</v>
      </c>
      <c r="AM772" s="81">
        <v>26</v>
      </c>
      <c r="AN772" s="89" t="s">
        <v>2441</v>
      </c>
      <c r="AO772" s="81" t="s">
        <v>2559</v>
      </c>
      <c r="AP772" s="81" t="b">
        <v>0</v>
      </c>
      <c r="AQ772" s="89" t="s">
        <v>2441</v>
      </c>
      <c r="AR772" s="81" t="s">
        <v>178</v>
      </c>
      <c r="AS772" s="81">
        <v>0</v>
      </c>
      <c r="AT772" s="81">
        <v>0</v>
      </c>
      <c r="AU772" s="81"/>
      <c r="AV772" s="81"/>
      <c r="AW772" s="81"/>
      <c r="AX772" s="81"/>
      <c r="AY772" s="81"/>
      <c r="AZ772" s="81"/>
      <c r="BA772" s="81"/>
      <c r="BB772" s="81"/>
      <c r="BC772" s="80" t="str">
        <f>REPLACE(INDEX(GroupVertices[Group],MATCH(Edges[[#This Row],[Vertex 1]],GroupVertices[Vertex],0)),1,1,"")</f>
        <v>5</v>
      </c>
      <c r="BD772" s="80" t="str">
        <f>REPLACE(INDEX(GroupVertices[Group],MATCH(Edges[[#This Row],[Vertex 2]],GroupVertices[Vertex],0)),1,1,"")</f>
        <v>1</v>
      </c>
    </row>
    <row r="773" spans="1:56" ht="15">
      <c r="A773" s="66" t="s">
        <v>575</v>
      </c>
      <c r="B773" s="66" t="s">
        <v>577</v>
      </c>
      <c r="C773" s="67"/>
      <c r="D773" s="68"/>
      <c r="E773" s="69"/>
      <c r="F773" s="70"/>
      <c r="G773" s="67"/>
      <c r="H773" s="71"/>
      <c r="I773" s="72"/>
      <c r="J773" s="72"/>
      <c r="K773" s="34" t="s">
        <v>65</v>
      </c>
      <c r="L773" s="79">
        <v>773</v>
      </c>
      <c r="M773" s="79"/>
      <c r="N773" s="74"/>
      <c r="O773" s="81" t="s">
        <v>669</v>
      </c>
      <c r="P773" s="83">
        <v>43661.776979166665</v>
      </c>
      <c r="Q773" s="81" t="s">
        <v>674</v>
      </c>
      <c r="R773" s="81"/>
      <c r="S773" s="81"/>
      <c r="T773" s="81" t="s">
        <v>820</v>
      </c>
      <c r="U773" s="81"/>
      <c r="V773" s="85" t="s">
        <v>1145</v>
      </c>
      <c r="W773" s="83">
        <v>43661.776979166665</v>
      </c>
      <c r="X773" s="87">
        <v>43661</v>
      </c>
      <c r="Y773" s="89" t="s">
        <v>1525</v>
      </c>
      <c r="Z773" s="85" t="s">
        <v>1978</v>
      </c>
      <c r="AA773" s="81"/>
      <c r="AB773" s="81"/>
      <c r="AC773" s="89" t="s">
        <v>2444</v>
      </c>
      <c r="AD773" s="81"/>
      <c r="AE773" s="81" t="b">
        <v>0</v>
      </c>
      <c r="AF773" s="81">
        <v>0</v>
      </c>
      <c r="AG773" s="89" t="s">
        <v>2530</v>
      </c>
      <c r="AH773" s="81" t="b">
        <v>0</v>
      </c>
      <c r="AI773" s="81" t="s">
        <v>2546</v>
      </c>
      <c r="AJ773" s="81"/>
      <c r="AK773" s="89" t="s">
        <v>2530</v>
      </c>
      <c r="AL773" s="81" t="b">
        <v>0</v>
      </c>
      <c r="AM773" s="81">
        <v>231</v>
      </c>
      <c r="AN773" s="89" t="s">
        <v>2443</v>
      </c>
      <c r="AO773" s="81" t="s">
        <v>2559</v>
      </c>
      <c r="AP773" s="81" t="b">
        <v>0</v>
      </c>
      <c r="AQ773" s="89" t="s">
        <v>2443</v>
      </c>
      <c r="AR773" s="81" t="s">
        <v>178</v>
      </c>
      <c r="AS773" s="81">
        <v>0</v>
      </c>
      <c r="AT773" s="81">
        <v>0</v>
      </c>
      <c r="AU773" s="81"/>
      <c r="AV773" s="81"/>
      <c r="AW773" s="81"/>
      <c r="AX773" s="81"/>
      <c r="AY773" s="81"/>
      <c r="AZ773" s="81"/>
      <c r="BA773" s="81"/>
      <c r="BB773" s="81"/>
      <c r="BC773" s="80" t="str">
        <f>REPLACE(INDEX(GroupVertices[Group],MATCH(Edges[[#This Row],[Vertex 1]],GroupVertices[Vertex],0)),1,1,"")</f>
        <v>5</v>
      </c>
      <c r="BD773" s="80" t="str">
        <f>REPLACE(INDEX(GroupVertices[Group],MATCH(Edges[[#This Row],[Vertex 2]],GroupVertices[Vertex],0)),1,1,"")</f>
        <v>5</v>
      </c>
    </row>
    <row r="774" spans="1:56" ht="15">
      <c r="A774" s="66" t="s">
        <v>575</v>
      </c>
      <c r="B774" s="66" t="s">
        <v>629</v>
      </c>
      <c r="C774" s="67"/>
      <c r="D774" s="68"/>
      <c r="E774" s="69"/>
      <c r="F774" s="70"/>
      <c r="G774" s="67"/>
      <c r="H774" s="71"/>
      <c r="I774" s="72"/>
      <c r="J774" s="72"/>
      <c r="K774" s="34" t="s">
        <v>65</v>
      </c>
      <c r="L774" s="79">
        <v>774</v>
      </c>
      <c r="M774" s="79"/>
      <c r="N774" s="74"/>
      <c r="O774" s="81" t="s">
        <v>670</v>
      </c>
      <c r="P774" s="83">
        <v>43661.776979166665</v>
      </c>
      <c r="Q774" s="81" t="s">
        <v>674</v>
      </c>
      <c r="R774" s="81"/>
      <c r="S774" s="81"/>
      <c r="T774" s="81" t="s">
        <v>820</v>
      </c>
      <c r="U774" s="81"/>
      <c r="V774" s="85" t="s">
        <v>1145</v>
      </c>
      <c r="W774" s="83">
        <v>43661.776979166665</v>
      </c>
      <c r="X774" s="87">
        <v>43661</v>
      </c>
      <c r="Y774" s="89" t="s">
        <v>1525</v>
      </c>
      <c r="Z774" s="85" t="s">
        <v>1978</v>
      </c>
      <c r="AA774" s="81"/>
      <c r="AB774" s="81"/>
      <c r="AC774" s="89" t="s">
        <v>2444</v>
      </c>
      <c r="AD774" s="81"/>
      <c r="AE774" s="81" t="b">
        <v>0</v>
      </c>
      <c r="AF774" s="81">
        <v>0</v>
      </c>
      <c r="AG774" s="89" t="s">
        <v>2530</v>
      </c>
      <c r="AH774" s="81" t="b">
        <v>0</v>
      </c>
      <c r="AI774" s="81" t="s">
        <v>2546</v>
      </c>
      <c r="AJ774" s="81"/>
      <c r="AK774" s="89" t="s">
        <v>2530</v>
      </c>
      <c r="AL774" s="81" t="b">
        <v>0</v>
      </c>
      <c r="AM774" s="81">
        <v>231</v>
      </c>
      <c r="AN774" s="89" t="s">
        <v>2443</v>
      </c>
      <c r="AO774" s="81" t="s">
        <v>2559</v>
      </c>
      <c r="AP774" s="81" t="b">
        <v>0</v>
      </c>
      <c r="AQ774" s="89" t="s">
        <v>2443</v>
      </c>
      <c r="AR774" s="81" t="s">
        <v>178</v>
      </c>
      <c r="AS774" s="81">
        <v>0</v>
      </c>
      <c r="AT774" s="81">
        <v>0</v>
      </c>
      <c r="AU774" s="81"/>
      <c r="AV774" s="81"/>
      <c r="AW774" s="81"/>
      <c r="AX774" s="81"/>
      <c r="AY774" s="81"/>
      <c r="AZ774" s="81"/>
      <c r="BA774" s="81"/>
      <c r="BB774" s="81"/>
      <c r="BC774" s="80" t="str">
        <f>REPLACE(INDEX(GroupVertices[Group],MATCH(Edges[[#This Row],[Vertex 1]],GroupVertices[Vertex],0)),1,1,"")</f>
        <v>5</v>
      </c>
      <c r="BD774" s="80" t="str">
        <f>REPLACE(INDEX(GroupVertices[Group],MATCH(Edges[[#This Row],[Vertex 2]],GroupVertices[Vertex],0)),1,1,"")</f>
        <v>5</v>
      </c>
    </row>
    <row r="775" spans="1:56" ht="15">
      <c r="A775" s="66" t="s">
        <v>575</v>
      </c>
      <c r="B775" s="66" t="s">
        <v>491</v>
      </c>
      <c r="C775" s="67"/>
      <c r="D775" s="68"/>
      <c r="E775" s="69"/>
      <c r="F775" s="70"/>
      <c r="G775" s="67"/>
      <c r="H775" s="71"/>
      <c r="I775" s="72"/>
      <c r="J775" s="72"/>
      <c r="K775" s="34" t="s">
        <v>65</v>
      </c>
      <c r="L775" s="79">
        <v>775</v>
      </c>
      <c r="M775" s="79"/>
      <c r="N775" s="74"/>
      <c r="O775" s="81" t="s">
        <v>669</v>
      </c>
      <c r="P775" s="83">
        <v>43661.7778587963</v>
      </c>
      <c r="Q775" s="81" t="s">
        <v>678</v>
      </c>
      <c r="R775" s="81"/>
      <c r="S775" s="81"/>
      <c r="T775" s="81" t="s">
        <v>820</v>
      </c>
      <c r="U775" s="85" t="s">
        <v>863</v>
      </c>
      <c r="V775" s="85" t="s">
        <v>863</v>
      </c>
      <c r="W775" s="83">
        <v>43661.7778587963</v>
      </c>
      <c r="X775" s="87">
        <v>43661</v>
      </c>
      <c r="Y775" s="89" t="s">
        <v>1504</v>
      </c>
      <c r="Z775" s="85" t="s">
        <v>1980</v>
      </c>
      <c r="AA775" s="81"/>
      <c r="AB775" s="81"/>
      <c r="AC775" s="89" t="s">
        <v>2446</v>
      </c>
      <c r="AD775" s="81"/>
      <c r="AE775" s="81" t="b">
        <v>0</v>
      </c>
      <c r="AF775" s="81">
        <v>0</v>
      </c>
      <c r="AG775" s="89" t="s">
        <v>2530</v>
      </c>
      <c r="AH775" s="81" t="b">
        <v>0</v>
      </c>
      <c r="AI775" s="81" t="s">
        <v>2546</v>
      </c>
      <c r="AJ775" s="81"/>
      <c r="AK775" s="89" t="s">
        <v>2530</v>
      </c>
      <c r="AL775" s="81" t="b">
        <v>0</v>
      </c>
      <c r="AM775" s="81">
        <v>184</v>
      </c>
      <c r="AN775" s="89" t="s">
        <v>2445</v>
      </c>
      <c r="AO775" s="81" t="s">
        <v>2559</v>
      </c>
      <c r="AP775" s="81" t="b">
        <v>0</v>
      </c>
      <c r="AQ775" s="89" t="s">
        <v>2445</v>
      </c>
      <c r="AR775" s="81" t="s">
        <v>178</v>
      </c>
      <c r="AS775" s="81">
        <v>0</v>
      </c>
      <c r="AT775" s="81">
        <v>0</v>
      </c>
      <c r="AU775" s="81"/>
      <c r="AV775" s="81"/>
      <c r="AW775" s="81"/>
      <c r="AX775" s="81"/>
      <c r="AY775" s="81"/>
      <c r="AZ775" s="81"/>
      <c r="BA775" s="81"/>
      <c r="BB775" s="81"/>
      <c r="BC775" s="80" t="str">
        <f>REPLACE(INDEX(GroupVertices[Group],MATCH(Edges[[#This Row],[Vertex 1]],GroupVertices[Vertex],0)),1,1,"")</f>
        <v>5</v>
      </c>
      <c r="BD775" s="80" t="str">
        <f>REPLACE(INDEX(GroupVertices[Group],MATCH(Edges[[#This Row],[Vertex 2]],GroupVertices[Vertex],0)),1,1,"")</f>
        <v>9</v>
      </c>
    </row>
    <row r="776" spans="1:56" ht="15">
      <c r="A776" s="66" t="s">
        <v>575</v>
      </c>
      <c r="B776" s="66" t="s">
        <v>631</v>
      </c>
      <c r="C776" s="67"/>
      <c r="D776" s="68"/>
      <c r="E776" s="69"/>
      <c r="F776" s="70"/>
      <c r="G776" s="67"/>
      <c r="H776" s="71"/>
      <c r="I776" s="72"/>
      <c r="J776" s="72"/>
      <c r="K776" s="34" t="s">
        <v>65</v>
      </c>
      <c r="L776" s="79">
        <v>776</v>
      </c>
      <c r="M776" s="79"/>
      <c r="N776" s="74"/>
      <c r="O776" s="81" t="s">
        <v>670</v>
      </c>
      <c r="P776" s="83">
        <v>43661.7778587963</v>
      </c>
      <c r="Q776" s="81" t="s">
        <v>678</v>
      </c>
      <c r="R776" s="81"/>
      <c r="S776" s="81"/>
      <c r="T776" s="81" t="s">
        <v>820</v>
      </c>
      <c r="U776" s="85" t="s">
        <v>863</v>
      </c>
      <c r="V776" s="85" t="s">
        <v>863</v>
      </c>
      <c r="W776" s="83">
        <v>43661.7778587963</v>
      </c>
      <c r="X776" s="87">
        <v>43661</v>
      </c>
      <c r="Y776" s="89" t="s">
        <v>1504</v>
      </c>
      <c r="Z776" s="85" t="s">
        <v>1980</v>
      </c>
      <c r="AA776" s="81"/>
      <c r="AB776" s="81"/>
      <c r="AC776" s="89" t="s">
        <v>2446</v>
      </c>
      <c r="AD776" s="81"/>
      <c r="AE776" s="81" t="b">
        <v>0</v>
      </c>
      <c r="AF776" s="81">
        <v>0</v>
      </c>
      <c r="AG776" s="89" t="s">
        <v>2530</v>
      </c>
      <c r="AH776" s="81" t="b">
        <v>0</v>
      </c>
      <c r="AI776" s="81" t="s">
        <v>2546</v>
      </c>
      <c r="AJ776" s="81"/>
      <c r="AK776" s="89" t="s">
        <v>2530</v>
      </c>
      <c r="AL776" s="81" t="b">
        <v>0</v>
      </c>
      <c r="AM776" s="81">
        <v>184</v>
      </c>
      <c r="AN776" s="89" t="s">
        <v>2445</v>
      </c>
      <c r="AO776" s="81" t="s">
        <v>2559</v>
      </c>
      <c r="AP776" s="81" t="b">
        <v>0</v>
      </c>
      <c r="AQ776" s="89" t="s">
        <v>2445</v>
      </c>
      <c r="AR776" s="81" t="s">
        <v>178</v>
      </c>
      <c r="AS776" s="81">
        <v>0</v>
      </c>
      <c r="AT776" s="81">
        <v>0</v>
      </c>
      <c r="AU776" s="81"/>
      <c r="AV776" s="81"/>
      <c r="AW776" s="81"/>
      <c r="AX776" s="81"/>
      <c r="AY776" s="81"/>
      <c r="AZ776" s="81"/>
      <c r="BA776" s="81"/>
      <c r="BB776" s="81"/>
      <c r="BC776" s="80" t="str">
        <f>REPLACE(INDEX(GroupVertices[Group],MATCH(Edges[[#This Row],[Vertex 1]],GroupVertices[Vertex],0)),1,1,"")</f>
        <v>5</v>
      </c>
      <c r="BD776" s="80" t="str">
        <f>REPLACE(INDEX(GroupVertices[Group],MATCH(Edges[[#This Row],[Vertex 2]],GroupVertices[Vertex],0)),1,1,"")</f>
        <v>9</v>
      </c>
    </row>
    <row r="777" spans="1:56" ht="15">
      <c r="A777" s="66" t="s">
        <v>575</v>
      </c>
      <c r="B777" s="66" t="s">
        <v>593</v>
      </c>
      <c r="C777" s="67"/>
      <c r="D777" s="68"/>
      <c r="E777" s="69"/>
      <c r="F777" s="70"/>
      <c r="G777" s="67"/>
      <c r="H777" s="71"/>
      <c r="I777" s="72"/>
      <c r="J777" s="72"/>
      <c r="K777" s="34" t="s">
        <v>65</v>
      </c>
      <c r="L777" s="79">
        <v>777</v>
      </c>
      <c r="M777" s="79"/>
      <c r="N777" s="74"/>
      <c r="O777" s="81" t="s">
        <v>670</v>
      </c>
      <c r="P777" s="83">
        <v>43661.7778587963</v>
      </c>
      <c r="Q777" s="81" t="s">
        <v>678</v>
      </c>
      <c r="R777" s="81"/>
      <c r="S777" s="81"/>
      <c r="T777" s="81" t="s">
        <v>820</v>
      </c>
      <c r="U777" s="85" t="s">
        <v>863</v>
      </c>
      <c r="V777" s="85" t="s">
        <v>863</v>
      </c>
      <c r="W777" s="83">
        <v>43661.7778587963</v>
      </c>
      <c r="X777" s="87">
        <v>43661</v>
      </c>
      <c r="Y777" s="89" t="s">
        <v>1504</v>
      </c>
      <c r="Z777" s="85" t="s">
        <v>1980</v>
      </c>
      <c r="AA777" s="81"/>
      <c r="AB777" s="81"/>
      <c r="AC777" s="89" t="s">
        <v>2446</v>
      </c>
      <c r="AD777" s="81"/>
      <c r="AE777" s="81" t="b">
        <v>0</v>
      </c>
      <c r="AF777" s="81">
        <v>0</v>
      </c>
      <c r="AG777" s="89" t="s">
        <v>2530</v>
      </c>
      <c r="AH777" s="81" t="b">
        <v>0</v>
      </c>
      <c r="AI777" s="81" t="s">
        <v>2546</v>
      </c>
      <c r="AJ777" s="81"/>
      <c r="AK777" s="89" t="s">
        <v>2530</v>
      </c>
      <c r="AL777" s="81" t="b">
        <v>0</v>
      </c>
      <c r="AM777" s="81">
        <v>184</v>
      </c>
      <c r="AN777" s="89" t="s">
        <v>2445</v>
      </c>
      <c r="AO777" s="81" t="s">
        <v>2559</v>
      </c>
      <c r="AP777" s="81" t="b">
        <v>0</v>
      </c>
      <c r="AQ777" s="89" t="s">
        <v>2445</v>
      </c>
      <c r="AR777" s="81" t="s">
        <v>178</v>
      </c>
      <c r="AS777" s="81">
        <v>0</v>
      </c>
      <c r="AT777" s="81">
        <v>0</v>
      </c>
      <c r="AU777" s="81"/>
      <c r="AV777" s="81"/>
      <c r="AW777" s="81"/>
      <c r="AX777" s="81"/>
      <c r="AY777" s="81"/>
      <c r="AZ777" s="81"/>
      <c r="BA777" s="81"/>
      <c r="BB777" s="81"/>
      <c r="BC777" s="80" t="str">
        <f>REPLACE(INDEX(GroupVertices[Group],MATCH(Edges[[#This Row],[Vertex 1]],GroupVertices[Vertex],0)),1,1,"")</f>
        <v>5</v>
      </c>
      <c r="BD777" s="80" t="str">
        <f>REPLACE(INDEX(GroupVertices[Group],MATCH(Edges[[#This Row],[Vertex 2]],GroupVertices[Vertex],0)),1,1,"")</f>
        <v>1</v>
      </c>
    </row>
    <row r="778" spans="1:56" ht="15">
      <c r="A778" s="66" t="s">
        <v>575</v>
      </c>
      <c r="B778" s="66" t="s">
        <v>616</v>
      </c>
      <c r="C778" s="67"/>
      <c r="D778" s="68"/>
      <c r="E778" s="69"/>
      <c r="F778" s="70"/>
      <c r="G778" s="67"/>
      <c r="H778" s="71"/>
      <c r="I778" s="72"/>
      <c r="J778" s="72"/>
      <c r="K778" s="34" t="s">
        <v>65</v>
      </c>
      <c r="L778" s="79">
        <v>778</v>
      </c>
      <c r="M778" s="79"/>
      <c r="N778" s="74"/>
      <c r="O778" s="81" t="s">
        <v>669</v>
      </c>
      <c r="P778" s="83">
        <v>43661.778287037036</v>
      </c>
      <c r="Q778" s="81" t="s">
        <v>697</v>
      </c>
      <c r="R778" s="85" t="s">
        <v>5497</v>
      </c>
      <c r="S778" s="81" t="s">
        <v>5518</v>
      </c>
      <c r="T778" s="81" t="s">
        <v>820</v>
      </c>
      <c r="U778" s="81"/>
      <c r="V778" s="85" t="s">
        <v>1145</v>
      </c>
      <c r="W778" s="83">
        <v>43661.778287037036</v>
      </c>
      <c r="X778" s="87">
        <v>43661</v>
      </c>
      <c r="Y778" s="89" t="s">
        <v>1529</v>
      </c>
      <c r="Z778" s="85" t="s">
        <v>1985</v>
      </c>
      <c r="AA778" s="81"/>
      <c r="AB778" s="81"/>
      <c r="AC778" s="89" t="s">
        <v>2451</v>
      </c>
      <c r="AD778" s="81"/>
      <c r="AE778" s="81" t="b">
        <v>0</v>
      </c>
      <c r="AF778" s="81">
        <v>0</v>
      </c>
      <c r="AG778" s="89" t="s">
        <v>2530</v>
      </c>
      <c r="AH778" s="81" t="b">
        <v>0</v>
      </c>
      <c r="AI778" s="81" t="s">
        <v>2546</v>
      </c>
      <c r="AJ778" s="81"/>
      <c r="AK778" s="89" t="s">
        <v>2530</v>
      </c>
      <c r="AL778" s="81" t="b">
        <v>0</v>
      </c>
      <c r="AM778" s="81">
        <v>93</v>
      </c>
      <c r="AN778" s="89" t="s">
        <v>2504</v>
      </c>
      <c r="AO778" s="81" t="s">
        <v>2559</v>
      </c>
      <c r="AP778" s="81" t="b">
        <v>0</v>
      </c>
      <c r="AQ778" s="89" t="s">
        <v>2504</v>
      </c>
      <c r="AR778" s="81" t="s">
        <v>178</v>
      </c>
      <c r="AS778" s="81">
        <v>0</v>
      </c>
      <c r="AT778" s="81">
        <v>0</v>
      </c>
      <c r="AU778" s="81"/>
      <c r="AV778" s="81"/>
      <c r="AW778" s="81"/>
      <c r="AX778" s="81"/>
      <c r="AY778" s="81"/>
      <c r="AZ778" s="81"/>
      <c r="BA778" s="81"/>
      <c r="BB778" s="81"/>
      <c r="BC778" s="80" t="str">
        <f>REPLACE(INDEX(GroupVertices[Group],MATCH(Edges[[#This Row],[Vertex 1]],GroupVertices[Vertex],0)),1,1,"")</f>
        <v>5</v>
      </c>
      <c r="BD778" s="80" t="str">
        <f>REPLACE(INDEX(GroupVertices[Group],MATCH(Edges[[#This Row],[Vertex 2]],GroupVertices[Vertex],0)),1,1,"")</f>
        <v>3</v>
      </c>
    </row>
    <row r="779" spans="1:56" ht="15">
      <c r="A779" s="66" t="s">
        <v>578</v>
      </c>
      <c r="B779" s="66" t="s">
        <v>593</v>
      </c>
      <c r="C779" s="67"/>
      <c r="D779" s="68"/>
      <c r="E779" s="69"/>
      <c r="F779" s="70"/>
      <c r="G779" s="67"/>
      <c r="H779" s="71"/>
      <c r="I779" s="72"/>
      <c r="J779" s="72"/>
      <c r="K779" s="34" t="s">
        <v>65</v>
      </c>
      <c r="L779" s="79">
        <v>779</v>
      </c>
      <c r="M779" s="79"/>
      <c r="N779" s="74"/>
      <c r="O779" s="81" t="s">
        <v>669</v>
      </c>
      <c r="P779" s="83">
        <v>43661.778333333335</v>
      </c>
      <c r="Q779" s="81" t="s">
        <v>677</v>
      </c>
      <c r="R779" s="81"/>
      <c r="S779" s="81"/>
      <c r="T779" s="81" t="s">
        <v>821</v>
      </c>
      <c r="U779" s="85" t="s">
        <v>862</v>
      </c>
      <c r="V779" s="85" t="s">
        <v>862</v>
      </c>
      <c r="W779" s="83">
        <v>43661.778333333335</v>
      </c>
      <c r="X779" s="87">
        <v>43661</v>
      </c>
      <c r="Y779" s="89" t="s">
        <v>1530</v>
      </c>
      <c r="Z779" s="85" t="s">
        <v>1986</v>
      </c>
      <c r="AA779" s="81"/>
      <c r="AB779" s="81"/>
      <c r="AC779" s="89" t="s">
        <v>2452</v>
      </c>
      <c r="AD779" s="81"/>
      <c r="AE779" s="81" t="b">
        <v>0</v>
      </c>
      <c r="AF779" s="81">
        <v>0</v>
      </c>
      <c r="AG779" s="89" t="s">
        <v>2530</v>
      </c>
      <c r="AH779" s="81" t="b">
        <v>0</v>
      </c>
      <c r="AI779" s="81" t="s">
        <v>2546</v>
      </c>
      <c r="AJ779" s="81"/>
      <c r="AK779" s="89" t="s">
        <v>2530</v>
      </c>
      <c r="AL779" s="81" t="b">
        <v>0</v>
      </c>
      <c r="AM779" s="81">
        <v>475</v>
      </c>
      <c r="AN779" s="89" t="s">
        <v>2518</v>
      </c>
      <c r="AO779" s="81" t="s">
        <v>2559</v>
      </c>
      <c r="AP779" s="81" t="b">
        <v>0</v>
      </c>
      <c r="AQ779" s="89" t="s">
        <v>2518</v>
      </c>
      <c r="AR779" s="81" t="s">
        <v>178</v>
      </c>
      <c r="AS779" s="81">
        <v>0</v>
      </c>
      <c r="AT779" s="81">
        <v>0</v>
      </c>
      <c r="AU779" s="81"/>
      <c r="AV779" s="81"/>
      <c r="AW779" s="81"/>
      <c r="AX779" s="81"/>
      <c r="AY779" s="81"/>
      <c r="AZ779" s="81"/>
      <c r="BA779" s="81"/>
      <c r="BB779" s="81"/>
      <c r="BC779" s="80" t="str">
        <f>REPLACE(INDEX(GroupVertices[Group],MATCH(Edges[[#This Row],[Vertex 1]],GroupVertices[Vertex],0)),1,1,"")</f>
        <v>1</v>
      </c>
      <c r="BD779" s="80" t="str">
        <f>REPLACE(INDEX(GroupVertices[Group],MATCH(Edges[[#This Row],[Vertex 2]],GroupVertices[Vertex],0)),1,1,"")</f>
        <v>1</v>
      </c>
    </row>
    <row r="780" spans="1:56" ht="15">
      <c r="A780" s="66" t="s">
        <v>579</v>
      </c>
      <c r="B780" s="66" t="s">
        <v>579</v>
      </c>
      <c r="C780" s="67"/>
      <c r="D780" s="68"/>
      <c r="E780" s="69"/>
      <c r="F780" s="70"/>
      <c r="G780" s="67"/>
      <c r="H780" s="71"/>
      <c r="I780" s="72"/>
      <c r="J780" s="72"/>
      <c r="K780" s="34" t="s">
        <v>65</v>
      </c>
      <c r="L780" s="79">
        <v>780</v>
      </c>
      <c r="M780" s="79"/>
      <c r="N780" s="74"/>
      <c r="O780" s="81" t="s">
        <v>178</v>
      </c>
      <c r="P780" s="83">
        <v>43661.778344907405</v>
      </c>
      <c r="Q780" s="81" t="s">
        <v>774</v>
      </c>
      <c r="R780" s="81"/>
      <c r="S780" s="81"/>
      <c r="T780" s="81" t="s">
        <v>820</v>
      </c>
      <c r="U780" s="85" t="s">
        <v>905</v>
      </c>
      <c r="V780" s="85" t="s">
        <v>905</v>
      </c>
      <c r="W780" s="83">
        <v>43661.778344907405</v>
      </c>
      <c r="X780" s="87">
        <v>43661</v>
      </c>
      <c r="Y780" s="89" t="s">
        <v>1531</v>
      </c>
      <c r="Z780" s="85" t="s">
        <v>1987</v>
      </c>
      <c r="AA780" s="81"/>
      <c r="AB780" s="81"/>
      <c r="AC780" s="89" t="s">
        <v>2453</v>
      </c>
      <c r="AD780" s="81"/>
      <c r="AE780" s="81" t="b">
        <v>0</v>
      </c>
      <c r="AF780" s="81">
        <v>0</v>
      </c>
      <c r="AG780" s="89" t="s">
        <v>2530</v>
      </c>
      <c r="AH780" s="81" t="b">
        <v>0</v>
      </c>
      <c r="AI780" s="81" t="s">
        <v>2546</v>
      </c>
      <c r="AJ780" s="81"/>
      <c r="AK780" s="89" t="s">
        <v>2530</v>
      </c>
      <c r="AL780" s="81" t="b">
        <v>0</v>
      </c>
      <c r="AM780" s="81">
        <v>0</v>
      </c>
      <c r="AN780" s="89" t="s">
        <v>2530</v>
      </c>
      <c r="AO780" s="81" t="s">
        <v>2562</v>
      </c>
      <c r="AP780" s="81" t="b">
        <v>0</v>
      </c>
      <c r="AQ780" s="89" t="s">
        <v>2453</v>
      </c>
      <c r="AR780" s="81" t="s">
        <v>178</v>
      </c>
      <c r="AS780" s="81">
        <v>0</v>
      </c>
      <c r="AT780" s="81">
        <v>0</v>
      </c>
      <c r="AU780" s="81"/>
      <c r="AV780" s="81"/>
      <c r="AW780" s="81"/>
      <c r="AX780" s="81"/>
      <c r="AY780" s="81"/>
      <c r="AZ780" s="81"/>
      <c r="BA780" s="81"/>
      <c r="BB780" s="81"/>
      <c r="BC780" s="80" t="str">
        <f>REPLACE(INDEX(GroupVertices[Group],MATCH(Edges[[#This Row],[Vertex 1]],GroupVertices[Vertex],0)),1,1,"")</f>
        <v>6</v>
      </c>
      <c r="BD780" s="80" t="str">
        <f>REPLACE(INDEX(GroupVertices[Group],MATCH(Edges[[#This Row],[Vertex 2]],GroupVertices[Vertex],0)),1,1,"")</f>
        <v>6</v>
      </c>
    </row>
    <row r="781" spans="1:56" ht="15">
      <c r="A781" s="66" t="s">
        <v>580</v>
      </c>
      <c r="B781" s="66" t="s">
        <v>623</v>
      </c>
      <c r="C781" s="67"/>
      <c r="D781" s="68"/>
      <c r="E781" s="69"/>
      <c r="F781" s="70"/>
      <c r="G781" s="67"/>
      <c r="H781" s="71"/>
      <c r="I781" s="72"/>
      <c r="J781" s="72"/>
      <c r="K781" s="34" t="s">
        <v>65</v>
      </c>
      <c r="L781" s="79">
        <v>781</v>
      </c>
      <c r="M781" s="79"/>
      <c r="N781" s="74"/>
      <c r="O781" s="81" t="s">
        <v>669</v>
      </c>
      <c r="P781" s="83">
        <v>43661.77836805556</v>
      </c>
      <c r="Q781" s="81" t="s">
        <v>718</v>
      </c>
      <c r="R781" s="81"/>
      <c r="S781" s="81"/>
      <c r="T781" s="81" t="s">
        <v>820</v>
      </c>
      <c r="U781" s="85" t="s">
        <v>876</v>
      </c>
      <c r="V781" s="85" t="s">
        <v>876</v>
      </c>
      <c r="W781" s="83">
        <v>43661.77836805556</v>
      </c>
      <c r="X781" s="87">
        <v>43661</v>
      </c>
      <c r="Y781" s="89" t="s">
        <v>1532</v>
      </c>
      <c r="Z781" s="85" t="s">
        <v>1988</v>
      </c>
      <c r="AA781" s="81"/>
      <c r="AB781" s="81"/>
      <c r="AC781" s="89" t="s">
        <v>2454</v>
      </c>
      <c r="AD781" s="81"/>
      <c r="AE781" s="81" t="b">
        <v>0</v>
      </c>
      <c r="AF781" s="81">
        <v>0</v>
      </c>
      <c r="AG781" s="89" t="s">
        <v>2530</v>
      </c>
      <c r="AH781" s="81" t="b">
        <v>0</v>
      </c>
      <c r="AI781" s="81" t="s">
        <v>2546</v>
      </c>
      <c r="AJ781" s="81"/>
      <c r="AK781" s="89" t="s">
        <v>2530</v>
      </c>
      <c r="AL781" s="81" t="b">
        <v>0</v>
      </c>
      <c r="AM781" s="81">
        <v>12</v>
      </c>
      <c r="AN781" s="89" t="s">
        <v>2515</v>
      </c>
      <c r="AO781" s="81" t="s">
        <v>2560</v>
      </c>
      <c r="AP781" s="81" t="b">
        <v>0</v>
      </c>
      <c r="AQ781" s="89" t="s">
        <v>2515</v>
      </c>
      <c r="AR781" s="81" t="s">
        <v>178</v>
      </c>
      <c r="AS781" s="81">
        <v>0</v>
      </c>
      <c r="AT781" s="81">
        <v>0</v>
      </c>
      <c r="AU781" s="81"/>
      <c r="AV781" s="81"/>
      <c r="AW781" s="81"/>
      <c r="AX781" s="81"/>
      <c r="AY781" s="81"/>
      <c r="AZ781" s="81"/>
      <c r="BA781" s="81"/>
      <c r="BB781" s="81"/>
      <c r="BC781" s="80" t="str">
        <f>REPLACE(INDEX(GroupVertices[Group],MATCH(Edges[[#This Row],[Vertex 1]],GroupVertices[Vertex],0)),1,1,"")</f>
        <v>4</v>
      </c>
      <c r="BD781" s="80" t="str">
        <f>REPLACE(INDEX(GroupVertices[Group],MATCH(Edges[[#This Row],[Vertex 2]],GroupVertices[Vertex],0)),1,1,"")</f>
        <v>4</v>
      </c>
    </row>
    <row r="782" spans="1:56" ht="15">
      <c r="A782" s="66" t="s">
        <v>581</v>
      </c>
      <c r="B782" s="66" t="s">
        <v>594</v>
      </c>
      <c r="C782" s="67"/>
      <c r="D782" s="68"/>
      <c r="E782" s="69"/>
      <c r="F782" s="70"/>
      <c r="G782" s="67"/>
      <c r="H782" s="71"/>
      <c r="I782" s="72"/>
      <c r="J782" s="72"/>
      <c r="K782" s="34" t="s">
        <v>65</v>
      </c>
      <c r="L782" s="79">
        <v>782</v>
      </c>
      <c r="M782" s="79"/>
      <c r="N782" s="74"/>
      <c r="O782" s="81" t="s">
        <v>669</v>
      </c>
      <c r="P782" s="83">
        <v>43661.77837962963</v>
      </c>
      <c r="Q782" s="81" t="s">
        <v>724</v>
      </c>
      <c r="R782" s="81"/>
      <c r="S782" s="81"/>
      <c r="T782" s="81" t="s">
        <v>820</v>
      </c>
      <c r="U782" s="85" t="s">
        <v>879</v>
      </c>
      <c r="V782" s="85" t="s">
        <v>879</v>
      </c>
      <c r="W782" s="83">
        <v>43661.77837962963</v>
      </c>
      <c r="X782" s="87">
        <v>43661</v>
      </c>
      <c r="Y782" s="89" t="s">
        <v>1533</v>
      </c>
      <c r="Z782" s="85" t="s">
        <v>1989</v>
      </c>
      <c r="AA782" s="81"/>
      <c r="AB782" s="81"/>
      <c r="AC782" s="89" t="s">
        <v>2455</v>
      </c>
      <c r="AD782" s="81"/>
      <c r="AE782" s="81" t="b">
        <v>0</v>
      </c>
      <c r="AF782" s="81">
        <v>0</v>
      </c>
      <c r="AG782" s="89" t="s">
        <v>2530</v>
      </c>
      <c r="AH782" s="81" t="b">
        <v>0</v>
      </c>
      <c r="AI782" s="81" t="s">
        <v>2546</v>
      </c>
      <c r="AJ782" s="81"/>
      <c r="AK782" s="89" t="s">
        <v>2530</v>
      </c>
      <c r="AL782" s="81" t="b">
        <v>0</v>
      </c>
      <c r="AM782" s="81">
        <v>103</v>
      </c>
      <c r="AN782" s="89" t="s">
        <v>2512</v>
      </c>
      <c r="AO782" s="81" t="s">
        <v>2560</v>
      </c>
      <c r="AP782" s="81" t="b">
        <v>0</v>
      </c>
      <c r="AQ782" s="89" t="s">
        <v>2512</v>
      </c>
      <c r="AR782" s="81" t="s">
        <v>178</v>
      </c>
      <c r="AS782" s="81">
        <v>0</v>
      </c>
      <c r="AT782" s="81">
        <v>0</v>
      </c>
      <c r="AU782" s="81"/>
      <c r="AV782" s="81"/>
      <c r="AW782" s="81"/>
      <c r="AX782" s="81"/>
      <c r="AY782" s="81"/>
      <c r="AZ782" s="81"/>
      <c r="BA782" s="81"/>
      <c r="BB782" s="81"/>
      <c r="BC782" s="80" t="str">
        <f>REPLACE(INDEX(GroupVertices[Group],MATCH(Edges[[#This Row],[Vertex 1]],GroupVertices[Vertex],0)),1,1,"")</f>
        <v>2</v>
      </c>
      <c r="BD782" s="80" t="str">
        <f>REPLACE(INDEX(GroupVertices[Group],MATCH(Edges[[#This Row],[Vertex 2]],GroupVertices[Vertex],0)),1,1,"")</f>
        <v>2</v>
      </c>
    </row>
    <row r="783" spans="1:56" ht="15">
      <c r="A783" s="66" t="s">
        <v>581</v>
      </c>
      <c r="B783" s="66" t="s">
        <v>622</v>
      </c>
      <c r="C783" s="67"/>
      <c r="D783" s="68"/>
      <c r="E783" s="69"/>
      <c r="F783" s="70"/>
      <c r="G783" s="67"/>
      <c r="H783" s="71"/>
      <c r="I783" s="72"/>
      <c r="J783" s="72"/>
      <c r="K783" s="34" t="s">
        <v>65</v>
      </c>
      <c r="L783" s="79">
        <v>783</v>
      </c>
      <c r="M783" s="79"/>
      <c r="N783" s="74"/>
      <c r="O783" s="81" t="s">
        <v>670</v>
      </c>
      <c r="P783" s="83">
        <v>43661.77837962963</v>
      </c>
      <c r="Q783" s="81" t="s">
        <v>724</v>
      </c>
      <c r="R783" s="81"/>
      <c r="S783" s="81"/>
      <c r="T783" s="81" t="s">
        <v>820</v>
      </c>
      <c r="U783" s="85" t="s">
        <v>879</v>
      </c>
      <c r="V783" s="85" t="s">
        <v>879</v>
      </c>
      <c r="W783" s="83">
        <v>43661.77837962963</v>
      </c>
      <c r="X783" s="87">
        <v>43661</v>
      </c>
      <c r="Y783" s="89" t="s">
        <v>1533</v>
      </c>
      <c r="Z783" s="85" t="s">
        <v>1989</v>
      </c>
      <c r="AA783" s="81"/>
      <c r="AB783" s="81"/>
      <c r="AC783" s="89" t="s">
        <v>2455</v>
      </c>
      <c r="AD783" s="81"/>
      <c r="AE783" s="81" t="b">
        <v>0</v>
      </c>
      <c r="AF783" s="81">
        <v>0</v>
      </c>
      <c r="AG783" s="89" t="s">
        <v>2530</v>
      </c>
      <c r="AH783" s="81" t="b">
        <v>0</v>
      </c>
      <c r="AI783" s="81" t="s">
        <v>2546</v>
      </c>
      <c r="AJ783" s="81"/>
      <c r="AK783" s="89" t="s">
        <v>2530</v>
      </c>
      <c r="AL783" s="81" t="b">
        <v>0</v>
      </c>
      <c r="AM783" s="81">
        <v>103</v>
      </c>
      <c r="AN783" s="89" t="s">
        <v>2512</v>
      </c>
      <c r="AO783" s="81" t="s">
        <v>2560</v>
      </c>
      <c r="AP783" s="81" t="b">
        <v>0</v>
      </c>
      <c r="AQ783" s="89" t="s">
        <v>2512</v>
      </c>
      <c r="AR783" s="81" t="s">
        <v>178</v>
      </c>
      <c r="AS783" s="81">
        <v>0</v>
      </c>
      <c r="AT783" s="81">
        <v>0</v>
      </c>
      <c r="AU783" s="81"/>
      <c r="AV783" s="81"/>
      <c r="AW783" s="81"/>
      <c r="AX783" s="81"/>
      <c r="AY783" s="81"/>
      <c r="AZ783" s="81"/>
      <c r="BA783" s="81"/>
      <c r="BB783" s="81"/>
      <c r="BC783" s="80" t="str">
        <f>REPLACE(INDEX(GroupVertices[Group],MATCH(Edges[[#This Row],[Vertex 1]],GroupVertices[Vertex],0)),1,1,"")</f>
        <v>2</v>
      </c>
      <c r="BD783" s="80" t="str">
        <f>REPLACE(INDEX(GroupVertices[Group],MATCH(Edges[[#This Row],[Vertex 2]],GroupVertices[Vertex],0)),1,1,"")</f>
        <v>2</v>
      </c>
    </row>
    <row r="784" spans="1:56" ht="15">
      <c r="A784" s="66" t="s">
        <v>581</v>
      </c>
      <c r="B784" s="66" t="s">
        <v>647</v>
      </c>
      <c r="C784" s="67"/>
      <c r="D784" s="68"/>
      <c r="E784" s="69"/>
      <c r="F784" s="70"/>
      <c r="G784" s="67"/>
      <c r="H784" s="71"/>
      <c r="I784" s="72"/>
      <c r="J784" s="72"/>
      <c r="K784" s="34" t="s">
        <v>65</v>
      </c>
      <c r="L784" s="79">
        <v>784</v>
      </c>
      <c r="M784" s="79"/>
      <c r="N784" s="74"/>
      <c r="O784" s="81" t="s">
        <v>670</v>
      </c>
      <c r="P784" s="83">
        <v>43661.77837962963</v>
      </c>
      <c r="Q784" s="81" t="s">
        <v>724</v>
      </c>
      <c r="R784" s="81"/>
      <c r="S784" s="81"/>
      <c r="T784" s="81" t="s">
        <v>820</v>
      </c>
      <c r="U784" s="85" t="s">
        <v>879</v>
      </c>
      <c r="V784" s="85" t="s">
        <v>879</v>
      </c>
      <c r="W784" s="83">
        <v>43661.77837962963</v>
      </c>
      <c r="X784" s="87">
        <v>43661</v>
      </c>
      <c r="Y784" s="89" t="s">
        <v>1533</v>
      </c>
      <c r="Z784" s="85" t="s">
        <v>1989</v>
      </c>
      <c r="AA784" s="81"/>
      <c r="AB784" s="81"/>
      <c r="AC784" s="89" t="s">
        <v>2455</v>
      </c>
      <c r="AD784" s="81"/>
      <c r="AE784" s="81" t="b">
        <v>0</v>
      </c>
      <c r="AF784" s="81">
        <v>0</v>
      </c>
      <c r="AG784" s="89" t="s">
        <v>2530</v>
      </c>
      <c r="AH784" s="81" t="b">
        <v>0</v>
      </c>
      <c r="AI784" s="81" t="s">
        <v>2546</v>
      </c>
      <c r="AJ784" s="81"/>
      <c r="AK784" s="89" t="s">
        <v>2530</v>
      </c>
      <c r="AL784" s="81" t="b">
        <v>0</v>
      </c>
      <c r="AM784" s="81">
        <v>103</v>
      </c>
      <c r="AN784" s="89" t="s">
        <v>2512</v>
      </c>
      <c r="AO784" s="81" t="s">
        <v>2560</v>
      </c>
      <c r="AP784" s="81" t="b">
        <v>0</v>
      </c>
      <c r="AQ784" s="89" t="s">
        <v>2512</v>
      </c>
      <c r="AR784" s="81" t="s">
        <v>178</v>
      </c>
      <c r="AS784" s="81">
        <v>0</v>
      </c>
      <c r="AT784" s="81">
        <v>0</v>
      </c>
      <c r="AU784" s="81"/>
      <c r="AV784" s="81"/>
      <c r="AW784" s="81"/>
      <c r="AX784" s="81"/>
      <c r="AY784" s="81"/>
      <c r="AZ784" s="81"/>
      <c r="BA784" s="81"/>
      <c r="BB784" s="81"/>
      <c r="BC784" s="80" t="str">
        <f>REPLACE(INDEX(GroupVertices[Group],MATCH(Edges[[#This Row],[Vertex 1]],GroupVertices[Vertex],0)),1,1,"")</f>
        <v>2</v>
      </c>
      <c r="BD784" s="80" t="str">
        <f>REPLACE(INDEX(GroupVertices[Group],MATCH(Edges[[#This Row],[Vertex 2]],GroupVertices[Vertex],0)),1,1,"")</f>
        <v>2</v>
      </c>
    </row>
    <row r="785" spans="1:56" ht="15">
      <c r="A785" s="66" t="s">
        <v>583</v>
      </c>
      <c r="B785" s="66" t="s">
        <v>588</v>
      </c>
      <c r="C785" s="67"/>
      <c r="D785" s="68"/>
      <c r="E785" s="69"/>
      <c r="F785" s="70"/>
      <c r="G785" s="67"/>
      <c r="H785" s="71"/>
      <c r="I785" s="72"/>
      <c r="J785" s="72"/>
      <c r="K785" s="34" t="s">
        <v>65</v>
      </c>
      <c r="L785" s="79">
        <v>785</v>
      </c>
      <c r="M785" s="79"/>
      <c r="N785" s="74"/>
      <c r="O785" s="81" t="s">
        <v>669</v>
      </c>
      <c r="P785" s="83">
        <v>43661.77853009259</v>
      </c>
      <c r="Q785" s="81" t="s">
        <v>786</v>
      </c>
      <c r="R785" s="85" t="s">
        <v>808</v>
      </c>
      <c r="S785" s="81" t="s">
        <v>811</v>
      </c>
      <c r="T785" s="81" t="s">
        <v>820</v>
      </c>
      <c r="U785" s="81"/>
      <c r="V785" s="85" t="s">
        <v>1147</v>
      </c>
      <c r="W785" s="83">
        <v>43661.77853009259</v>
      </c>
      <c r="X785" s="87">
        <v>43661</v>
      </c>
      <c r="Y785" s="89" t="s">
        <v>1541</v>
      </c>
      <c r="Z785" s="85" t="s">
        <v>2001</v>
      </c>
      <c r="AA785" s="81"/>
      <c r="AB785" s="81"/>
      <c r="AC785" s="89" t="s">
        <v>2467</v>
      </c>
      <c r="AD785" s="81"/>
      <c r="AE785" s="81" t="b">
        <v>0</v>
      </c>
      <c r="AF785" s="81">
        <v>0</v>
      </c>
      <c r="AG785" s="89" t="s">
        <v>2530</v>
      </c>
      <c r="AH785" s="81" t="b">
        <v>1</v>
      </c>
      <c r="AI785" s="81" t="s">
        <v>2546</v>
      </c>
      <c r="AJ785" s="81"/>
      <c r="AK785" s="89" t="s">
        <v>2557</v>
      </c>
      <c r="AL785" s="81" t="b">
        <v>0</v>
      </c>
      <c r="AM785" s="81">
        <v>2</v>
      </c>
      <c r="AN785" s="89" t="s">
        <v>2472</v>
      </c>
      <c r="AO785" s="81" t="s">
        <v>2559</v>
      </c>
      <c r="AP785" s="81" t="b">
        <v>0</v>
      </c>
      <c r="AQ785" s="89" t="s">
        <v>2472</v>
      </c>
      <c r="AR785" s="81" t="s">
        <v>178</v>
      </c>
      <c r="AS785" s="81">
        <v>0</v>
      </c>
      <c r="AT785" s="81">
        <v>0</v>
      </c>
      <c r="AU785" s="81"/>
      <c r="AV785" s="81"/>
      <c r="AW785" s="81"/>
      <c r="AX785" s="81"/>
      <c r="AY785" s="81"/>
      <c r="AZ785" s="81"/>
      <c r="BA785" s="81"/>
      <c r="BB785" s="81"/>
      <c r="BC785" s="80" t="str">
        <f>REPLACE(INDEX(GroupVertices[Group],MATCH(Edges[[#This Row],[Vertex 1]],GroupVertices[Vertex],0)),1,1,"")</f>
        <v>20</v>
      </c>
      <c r="BD785" s="80" t="str">
        <f>REPLACE(INDEX(GroupVertices[Group],MATCH(Edges[[#This Row],[Vertex 2]],GroupVertices[Vertex],0)),1,1,"")</f>
        <v>20</v>
      </c>
    </row>
    <row r="786" spans="1:56" ht="15">
      <c r="A786" s="66" t="s">
        <v>584</v>
      </c>
      <c r="B786" s="66" t="s">
        <v>584</v>
      </c>
      <c r="C786" s="67"/>
      <c r="D786" s="68"/>
      <c r="E786" s="69"/>
      <c r="F786" s="70"/>
      <c r="G786" s="67"/>
      <c r="H786" s="71"/>
      <c r="I786" s="72"/>
      <c r="J786" s="72"/>
      <c r="K786" s="34" t="s">
        <v>65</v>
      </c>
      <c r="L786" s="79">
        <v>786</v>
      </c>
      <c r="M786" s="79"/>
      <c r="N786" s="74"/>
      <c r="O786" s="81" t="s">
        <v>178</v>
      </c>
      <c r="P786" s="83">
        <v>43661.75828703704</v>
      </c>
      <c r="Q786" s="81" t="s">
        <v>702</v>
      </c>
      <c r="R786" s="85" t="s">
        <v>5507</v>
      </c>
      <c r="S786" s="81" t="s">
        <v>5521</v>
      </c>
      <c r="T786" s="81" t="s">
        <v>820</v>
      </c>
      <c r="U786" s="85" t="s">
        <v>916</v>
      </c>
      <c r="V786" s="85" t="s">
        <v>916</v>
      </c>
      <c r="W786" s="83">
        <v>43661.75828703704</v>
      </c>
      <c r="X786" s="87">
        <v>43661</v>
      </c>
      <c r="Y786" s="89" t="s">
        <v>1542</v>
      </c>
      <c r="Z786" s="85" t="s">
        <v>2002</v>
      </c>
      <c r="AA786" s="81"/>
      <c r="AB786" s="81"/>
      <c r="AC786" s="89" t="s">
        <v>2468</v>
      </c>
      <c r="AD786" s="81"/>
      <c r="AE786" s="81" t="b">
        <v>0</v>
      </c>
      <c r="AF786" s="81">
        <v>14</v>
      </c>
      <c r="AG786" s="89" t="s">
        <v>2530</v>
      </c>
      <c r="AH786" s="81" t="b">
        <v>0</v>
      </c>
      <c r="AI786" s="81" t="s">
        <v>2546</v>
      </c>
      <c r="AJ786" s="81"/>
      <c r="AK786" s="89" t="s">
        <v>2530</v>
      </c>
      <c r="AL786" s="81" t="b">
        <v>0</v>
      </c>
      <c r="AM786" s="81">
        <v>3</v>
      </c>
      <c r="AN786" s="89" t="s">
        <v>2530</v>
      </c>
      <c r="AO786" s="81" t="s">
        <v>2563</v>
      </c>
      <c r="AP786" s="81" t="b">
        <v>0</v>
      </c>
      <c r="AQ786" s="89" t="s">
        <v>2468</v>
      </c>
      <c r="AR786" s="81" t="s">
        <v>669</v>
      </c>
      <c r="AS786" s="81">
        <v>0</v>
      </c>
      <c r="AT786" s="81">
        <v>0</v>
      </c>
      <c r="AU786" s="81"/>
      <c r="AV786" s="81"/>
      <c r="AW786" s="81"/>
      <c r="AX786" s="81"/>
      <c r="AY786" s="81"/>
      <c r="AZ786" s="81"/>
      <c r="BA786" s="81"/>
      <c r="BB786" s="81"/>
      <c r="BC786" s="80" t="str">
        <f>REPLACE(INDEX(GroupVertices[Group],MATCH(Edges[[#This Row],[Vertex 1]],GroupVertices[Vertex],0)),1,1,"")</f>
        <v>21</v>
      </c>
      <c r="BD786" s="80" t="str">
        <f>REPLACE(INDEX(GroupVertices[Group],MATCH(Edges[[#This Row],[Vertex 2]],GroupVertices[Vertex],0)),1,1,"")</f>
        <v>21</v>
      </c>
    </row>
    <row r="787" spans="1:56" ht="15">
      <c r="A787" s="66" t="s">
        <v>585</v>
      </c>
      <c r="B787" s="66" t="s">
        <v>584</v>
      </c>
      <c r="C787" s="67"/>
      <c r="D787" s="68"/>
      <c r="E787" s="69"/>
      <c r="F787" s="70"/>
      <c r="G787" s="67"/>
      <c r="H787" s="71"/>
      <c r="I787" s="72"/>
      <c r="J787" s="72"/>
      <c r="K787" s="34" t="s">
        <v>65</v>
      </c>
      <c r="L787" s="79">
        <v>787</v>
      </c>
      <c r="M787" s="79"/>
      <c r="N787" s="74"/>
      <c r="O787" s="81" t="s">
        <v>669</v>
      </c>
      <c r="P787" s="83">
        <v>43661.77855324074</v>
      </c>
      <c r="Q787" s="81" t="s">
        <v>702</v>
      </c>
      <c r="R787" s="81"/>
      <c r="S787" s="81"/>
      <c r="T787" s="81" t="s">
        <v>820</v>
      </c>
      <c r="U787" s="81"/>
      <c r="V787" s="85" t="s">
        <v>1148</v>
      </c>
      <c r="W787" s="83">
        <v>43661.77855324074</v>
      </c>
      <c r="X787" s="87">
        <v>43661</v>
      </c>
      <c r="Y787" s="89" t="s">
        <v>1543</v>
      </c>
      <c r="Z787" s="85" t="s">
        <v>2003</v>
      </c>
      <c r="AA787" s="81"/>
      <c r="AB787" s="81"/>
      <c r="AC787" s="89" t="s">
        <v>2469</v>
      </c>
      <c r="AD787" s="81"/>
      <c r="AE787" s="81" t="b">
        <v>0</v>
      </c>
      <c r="AF787" s="81">
        <v>0</v>
      </c>
      <c r="AG787" s="89" t="s">
        <v>2530</v>
      </c>
      <c r="AH787" s="81" t="b">
        <v>0</v>
      </c>
      <c r="AI787" s="81" t="s">
        <v>2546</v>
      </c>
      <c r="AJ787" s="81"/>
      <c r="AK787" s="89" t="s">
        <v>2530</v>
      </c>
      <c r="AL787" s="81" t="b">
        <v>0</v>
      </c>
      <c r="AM787" s="81">
        <v>3</v>
      </c>
      <c r="AN787" s="89" t="s">
        <v>2468</v>
      </c>
      <c r="AO787" s="81" t="s">
        <v>2560</v>
      </c>
      <c r="AP787" s="81" t="b">
        <v>0</v>
      </c>
      <c r="AQ787" s="89" t="s">
        <v>2468</v>
      </c>
      <c r="AR787" s="81" t="s">
        <v>178</v>
      </c>
      <c r="AS787" s="81">
        <v>0</v>
      </c>
      <c r="AT787" s="81">
        <v>0</v>
      </c>
      <c r="AU787" s="81"/>
      <c r="AV787" s="81"/>
      <c r="AW787" s="81"/>
      <c r="AX787" s="81"/>
      <c r="AY787" s="81"/>
      <c r="AZ787" s="81"/>
      <c r="BA787" s="81"/>
      <c r="BB787" s="81"/>
      <c r="BC787" s="80" t="str">
        <f>REPLACE(INDEX(GroupVertices[Group],MATCH(Edges[[#This Row],[Vertex 1]],GroupVertices[Vertex],0)),1,1,"")</f>
        <v>21</v>
      </c>
      <c r="BD787" s="80" t="str">
        <f>REPLACE(INDEX(GroupVertices[Group],MATCH(Edges[[#This Row],[Vertex 2]],GroupVertices[Vertex],0)),1,1,"")</f>
        <v>21</v>
      </c>
    </row>
    <row r="788" spans="1:56" ht="15">
      <c r="A788" s="66" t="s">
        <v>586</v>
      </c>
      <c r="B788" s="66" t="s">
        <v>586</v>
      </c>
      <c r="C788" s="67"/>
      <c r="D788" s="68"/>
      <c r="E788" s="69"/>
      <c r="F788" s="70"/>
      <c r="G788" s="67"/>
      <c r="H788" s="71"/>
      <c r="I788" s="72"/>
      <c r="J788" s="72"/>
      <c r="K788" s="34" t="s">
        <v>65</v>
      </c>
      <c r="L788" s="79">
        <v>788</v>
      </c>
      <c r="M788" s="79"/>
      <c r="N788" s="74"/>
      <c r="O788" s="81" t="s">
        <v>178</v>
      </c>
      <c r="P788" s="83">
        <v>43661.77857638889</v>
      </c>
      <c r="Q788" s="81" t="s">
        <v>787</v>
      </c>
      <c r="R788" s="81"/>
      <c r="S788" s="81"/>
      <c r="T788" s="81" t="s">
        <v>857</v>
      </c>
      <c r="U788" s="81"/>
      <c r="V788" s="85" t="s">
        <v>1149</v>
      </c>
      <c r="W788" s="83">
        <v>43661.77857638889</v>
      </c>
      <c r="X788" s="87">
        <v>43661</v>
      </c>
      <c r="Y788" s="89" t="s">
        <v>1544</v>
      </c>
      <c r="Z788" s="85" t="s">
        <v>2004</v>
      </c>
      <c r="AA788" s="81"/>
      <c r="AB788" s="81"/>
      <c r="AC788" s="89" t="s">
        <v>2470</v>
      </c>
      <c r="AD788" s="81"/>
      <c r="AE788" s="81" t="b">
        <v>0</v>
      </c>
      <c r="AF788" s="81">
        <v>0</v>
      </c>
      <c r="AG788" s="89" t="s">
        <v>2530</v>
      </c>
      <c r="AH788" s="81" t="b">
        <v>0</v>
      </c>
      <c r="AI788" s="81" t="s">
        <v>2546</v>
      </c>
      <c r="AJ788" s="81"/>
      <c r="AK788" s="89" t="s">
        <v>2530</v>
      </c>
      <c r="AL788" s="81" t="b">
        <v>0</v>
      </c>
      <c r="AM788" s="81">
        <v>0</v>
      </c>
      <c r="AN788" s="89" t="s">
        <v>2530</v>
      </c>
      <c r="AO788" s="81" t="s">
        <v>2559</v>
      </c>
      <c r="AP788" s="81" t="b">
        <v>0</v>
      </c>
      <c r="AQ788" s="89" t="s">
        <v>2470</v>
      </c>
      <c r="AR788" s="81" t="s">
        <v>178</v>
      </c>
      <c r="AS788" s="81">
        <v>0</v>
      </c>
      <c r="AT788" s="81">
        <v>0</v>
      </c>
      <c r="AU788" s="81"/>
      <c r="AV788" s="81"/>
      <c r="AW788" s="81"/>
      <c r="AX788" s="81"/>
      <c r="AY788" s="81"/>
      <c r="AZ788" s="81"/>
      <c r="BA788" s="81"/>
      <c r="BB788" s="81"/>
      <c r="BC788" s="80" t="str">
        <f>REPLACE(INDEX(GroupVertices[Group],MATCH(Edges[[#This Row],[Vertex 1]],GroupVertices[Vertex],0)),1,1,"")</f>
        <v>6</v>
      </c>
      <c r="BD788" s="80" t="str">
        <f>REPLACE(INDEX(GroupVertices[Group],MATCH(Edges[[#This Row],[Vertex 2]],GroupVertices[Vertex],0)),1,1,"")</f>
        <v>6</v>
      </c>
    </row>
    <row r="789" spans="1:56" ht="15">
      <c r="A789" s="66" t="s">
        <v>587</v>
      </c>
      <c r="B789" s="66" t="s">
        <v>610</v>
      </c>
      <c r="C789" s="67"/>
      <c r="D789" s="68"/>
      <c r="E789" s="69"/>
      <c r="F789" s="70"/>
      <c r="G789" s="67"/>
      <c r="H789" s="71"/>
      <c r="I789" s="72"/>
      <c r="J789" s="72"/>
      <c r="K789" s="34" t="s">
        <v>65</v>
      </c>
      <c r="L789" s="79">
        <v>789</v>
      </c>
      <c r="M789" s="79"/>
      <c r="N789" s="74"/>
      <c r="O789" s="81" t="s">
        <v>669</v>
      </c>
      <c r="P789" s="83">
        <v>43661.77858796297</v>
      </c>
      <c r="Q789" s="81" t="s">
        <v>695</v>
      </c>
      <c r="R789" s="81"/>
      <c r="S789" s="81"/>
      <c r="T789" s="81" t="s">
        <v>820</v>
      </c>
      <c r="U789" s="81"/>
      <c r="V789" s="85" t="s">
        <v>1150</v>
      </c>
      <c r="W789" s="83">
        <v>43661.77858796297</v>
      </c>
      <c r="X789" s="87">
        <v>43661</v>
      </c>
      <c r="Y789" s="89" t="s">
        <v>1545</v>
      </c>
      <c r="Z789" s="85" t="s">
        <v>2005</v>
      </c>
      <c r="AA789" s="81"/>
      <c r="AB789" s="81"/>
      <c r="AC789" s="89" t="s">
        <v>2471</v>
      </c>
      <c r="AD789" s="81"/>
      <c r="AE789" s="81" t="b">
        <v>0</v>
      </c>
      <c r="AF789" s="81">
        <v>0</v>
      </c>
      <c r="AG789" s="89" t="s">
        <v>2530</v>
      </c>
      <c r="AH789" s="81" t="b">
        <v>0</v>
      </c>
      <c r="AI789" s="81" t="s">
        <v>2546</v>
      </c>
      <c r="AJ789" s="81"/>
      <c r="AK789" s="89" t="s">
        <v>2530</v>
      </c>
      <c r="AL789" s="81" t="b">
        <v>0</v>
      </c>
      <c r="AM789" s="81">
        <v>103</v>
      </c>
      <c r="AN789" s="89" t="s">
        <v>2497</v>
      </c>
      <c r="AO789" s="81" t="s">
        <v>2559</v>
      </c>
      <c r="AP789" s="81" t="b">
        <v>0</v>
      </c>
      <c r="AQ789" s="89" t="s">
        <v>2497</v>
      </c>
      <c r="AR789" s="81" t="s">
        <v>178</v>
      </c>
      <c r="AS789" s="81">
        <v>0</v>
      </c>
      <c r="AT789" s="81">
        <v>0</v>
      </c>
      <c r="AU789" s="81"/>
      <c r="AV789" s="81"/>
      <c r="AW789" s="81"/>
      <c r="AX789" s="81"/>
      <c r="AY789" s="81"/>
      <c r="AZ789" s="81"/>
      <c r="BA789" s="81"/>
      <c r="BB789" s="81"/>
      <c r="BC789" s="80" t="str">
        <f>REPLACE(INDEX(GroupVertices[Group],MATCH(Edges[[#This Row],[Vertex 1]],GroupVertices[Vertex],0)),1,1,"")</f>
        <v>1</v>
      </c>
      <c r="BD789" s="80" t="str">
        <f>REPLACE(INDEX(GroupVertices[Group],MATCH(Edges[[#This Row],[Vertex 2]],GroupVertices[Vertex],0)),1,1,"")</f>
        <v>1</v>
      </c>
    </row>
    <row r="790" spans="1:56" ht="15">
      <c r="A790" s="66" t="s">
        <v>587</v>
      </c>
      <c r="B790" s="66" t="s">
        <v>593</v>
      </c>
      <c r="C790" s="67"/>
      <c r="D790" s="68"/>
      <c r="E790" s="69"/>
      <c r="F790" s="70"/>
      <c r="G790" s="67"/>
      <c r="H790" s="71"/>
      <c r="I790" s="72"/>
      <c r="J790" s="72"/>
      <c r="K790" s="34" t="s">
        <v>65</v>
      </c>
      <c r="L790" s="79">
        <v>790</v>
      </c>
      <c r="M790" s="79"/>
      <c r="N790" s="74"/>
      <c r="O790" s="81" t="s">
        <v>670</v>
      </c>
      <c r="P790" s="83">
        <v>43661.77858796297</v>
      </c>
      <c r="Q790" s="81" t="s">
        <v>695</v>
      </c>
      <c r="R790" s="81"/>
      <c r="S790" s="81"/>
      <c r="T790" s="81" t="s">
        <v>820</v>
      </c>
      <c r="U790" s="81"/>
      <c r="V790" s="85" t="s">
        <v>1150</v>
      </c>
      <c r="W790" s="83">
        <v>43661.77858796297</v>
      </c>
      <c r="X790" s="87">
        <v>43661</v>
      </c>
      <c r="Y790" s="89" t="s">
        <v>1545</v>
      </c>
      <c r="Z790" s="85" t="s">
        <v>2005</v>
      </c>
      <c r="AA790" s="81"/>
      <c r="AB790" s="81"/>
      <c r="AC790" s="89" t="s">
        <v>2471</v>
      </c>
      <c r="AD790" s="81"/>
      <c r="AE790" s="81" t="b">
        <v>0</v>
      </c>
      <c r="AF790" s="81">
        <v>0</v>
      </c>
      <c r="AG790" s="89" t="s">
        <v>2530</v>
      </c>
      <c r="AH790" s="81" t="b">
        <v>0</v>
      </c>
      <c r="AI790" s="81" t="s">
        <v>2546</v>
      </c>
      <c r="AJ790" s="81"/>
      <c r="AK790" s="89" t="s">
        <v>2530</v>
      </c>
      <c r="AL790" s="81" t="b">
        <v>0</v>
      </c>
      <c r="AM790" s="81">
        <v>103</v>
      </c>
      <c r="AN790" s="89" t="s">
        <v>2497</v>
      </c>
      <c r="AO790" s="81" t="s">
        <v>2559</v>
      </c>
      <c r="AP790" s="81" t="b">
        <v>0</v>
      </c>
      <c r="AQ790" s="89" t="s">
        <v>2497</v>
      </c>
      <c r="AR790" s="81" t="s">
        <v>178</v>
      </c>
      <c r="AS790" s="81">
        <v>0</v>
      </c>
      <c r="AT790" s="81">
        <v>0</v>
      </c>
      <c r="AU790" s="81"/>
      <c r="AV790" s="81"/>
      <c r="AW790" s="81"/>
      <c r="AX790" s="81"/>
      <c r="AY790" s="81"/>
      <c r="AZ790" s="81"/>
      <c r="BA790" s="81"/>
      <c r="BB790" s="81"/>
      <c r="BC790" s="80" t="str">
        <f>REPLACE(INDEX(GroupVertices[Group],MATCH(Edges[[#This Row],[Vertex 1]],GroupVertices[Vertex],0)),1,1,"")</f>
        <v>1</v>
      </c>
      <c r="BD790" s="80" t="str">
        <f>REPLACE(INDEX(GroupVertices[Group],MATCH(Edges[[#This Row],[Vertex 2]],GroupVertices[Vertex],0)),1,1,"")</f>
        <v>1</v>
      </c>
    </row>
    <row r="791" spans="1:56" ht="15">
      <c r="A791" s="66" t="s">
        <v>588</v>
      </c>
      <c r="B791" s="66" t="s">
        <v>588</v>
      </c>
      <c r="C791" s="67"/>
      <c r="D791" s="68"/>
      <c r="E791" s="69"/>
      <c r="F791" s="70"/>
      <c r="G791" s="67"/>
      <c r="H791" s="71"/>
      <c r="I791" s="72"/>
      <c r="J791" s="72"/>
      <c r="K791" s="34" t="s">
        <v>65</v>
      </c>
      <c r="L791" s="79">
        <v>791</v>
      </c>
      <c r="M791" s="79"/>
      <c r="N791" s="74"/>
      <c r="O791" s="81" t="s">
        <v>178</v>
      </c>
      <c r="P791" s="83">
        <v>43661.77767361111</v>
      </c>
      <c r="Q791" s="81" t="s">
        <v>786</v>
      </c>
      <c r="R791" s="85" t="s">
        <v>808</v>
      </c>
      <c r="S791" s="81" t="s">
        <v>811</v>
      </c>
      <c r="T791" s="81" t="s">
        <v>820</v>
      </c>
      <c r="U791" s="81"/>
      <c r="V791" s="85" t="s">
        <v>1151</v>
      </c>
      <c r="W791" s="83">
        <v>43661.77767361111</v>
      </c>
      <c r="X791" s="87">
        <v>43661</v>
      </c>
      <c r="Y791" s="89" t="s">
        <v>1546</v>
      </c>
      <c r="Z791" s="85" t="s">
        <v>2006</v>
      </c>
      <c r="AA791" s="81"/>
      <c r="AB791" s="81"/>
      <c r="AC791" s="89" t="s">
        <v>2472</v>
      </c>
      <c r="AD791" s="81"/>
      <c r="AE791" s="81" t="b">
        <v>0</v>
      </c>
      <c r="AF791" s="81">
        <v>5</v>
      </c>
      <c r="AG791" s="89" t="s">
        <v>2530</v>
      </c>
      <c r="AH791" s="81" t="b">
        <v>1</v>
      </c>
      <c r="AI791" s="81" t="s">
        <v>2546</v>
      </c>
      <c r="AJ791" s="81"/>
      <c r="AK791" s="89" t="s">
        <v>2557</v>
      </c>
      <c r="AL791" s="81" t="b">
        <v>0</v>
      </c>
      <c r="AM791" s="81">
        <v>2</v>
      </c>
      <c r="AN791" s="89" t="s">
        <v>2530</v>
      </c>
      <c r="AO791" s="81" t="s">
        <v>2559</v>
      </c>
      <c r="AP791" s="81" t="b">
        <v>0</v>
      </c>
      <c r="AQ791" s="89" t="s">
        <v>2472</v>
      </c>
      <c r="AR791" s="81" t="s">
        <v>178</v>
      </c>
      <c r="AS791" s="81">
        <v>0</v>
      </c>
      <c r="AT791" s="81">
        <v>0</v>
      </c>
      <c r="AU791" s="81" t="s">
        <v>2576</v>
      </c>
      <c r="AV791" s="81" t="s">
        <v>2577</v>
      </c>
      <c r="AW791" s="81" t="s">
        <v>2578</v>
      </c>
      <c r="AX791" s="81" t="s">
        <v>2581</v>
      </c>
      <c r="AY791" s="81" t="s">
        <v>2584</v>
      </c>
      <c r="AZ791" s="81" t="s">
        <v>2587</v>
      </c>
      <c r="BA791" s="81" t="s">
        <v>2588</v>
      </c>
      <c r="BB791" s="85" t="s">
        <v>2591</v>
      </c>
      <c r="BC791" s="80" t="str">
        <f>REPLACE(INDEX(GroupVertices[Group],MATCH(Edges[[#This Row],[Vertex 1]],GroupVertices[Vertex],0)),1,1,"")</f>
        <v>20</v>
      </c>
      <c r="BD791" s="80" t="str">
        <f>REPLACE(INDEX(GroupVertices[Group],MATCH(Edges[[#This Row],[Vertex 2]],GroupVertices[Vertex],0)),1,1,"")</f>
        <v>20</v>
      </c>
    </row>
    <row r="792" spans="1:56" ht="15">
      <c r="A792" s="66" t="s">
        <v>589</v>
      </c>
      <c r="B792" s="66" t="s">
        <v>588</v>
      </c>
      <c r="C792" s="67"/>
      <c r="D792" s="68"/>
      <c r="E792" s="69"/>
      <c r="F792" s="70"/>
      <c r="G792" s="67"/>
      <c r="H792" s="71"/>
      <c r="I792" s="72"/>
      <c r="J792" s="72"/>
      <c r="K792" s="34" t="s">
        <v>65</v>
      </c>
      <c r="L792" s="79">
        <v>792</v>
      </c>
      <c r="M792" s="79"/>
      <c r="N792" s="74"/>
      <c r="O792" s="81" t="s">
        <v>669</v>
      </c>
      <c r="P792" s="83">
        <v>43661.77872685185</v>
      </c>
      <c r="Q792" s="81" t="s">
        <v>786</v>
      </c>
      <c r="R792" s="85" t="s">
        <v>808</v>
      </c>
      <c r="S792" s="81" t="s">
        <v>811</v>
      </c>
      <c r="T792" s="81" t="s">
        <v>820</v>
      </c>
      <c r="U792" s="81"/>
      <c r="V792" s="85" t="s">
        <v>1152</v>
      </c>
      <c r="W792" s="83">
        <v>43661.77872685185</v>
      </c>
      <c r="X792" s="87">
        <v>43661</v>
      </c>
      <c r="Y792" s="89" t="s">
        <v>1547</v>
      </c>
      <c r="Z792" s="85" t="s">
        <v>2007</v>
      </c>
      <c r="AA792" s="81"/>
      <c r="AB792" s="81"/>
      <c r="AC792" s="89" t="s">
        <v>2473</v>
      </c>
      <c r="AD792" s="81"/>
      <c r="AE792" s="81" t="b">
        <v>0</v>
      </c>
      <c r="AF792" s="81">
        <v>0</v>
      </c>
      <c r="AG792" s="89" t="s">
        <v>2530</v>
      </c>
      <c r="AH792" s="81" t="b">
        <v>1</v>
      </c>
      <c r="AI792" s="81" t="s">
        <v>2546</v>
      </c>
      <c r="AJ792" s="81"/>
      <c r="AK792" s="89" t="s">
        <v>2557</v>
      </c>
      <c r="AL792" s="81" t="b">
        <v>0</v>
      </c>
      <c r="AM792" s="81">
        <v>2</v>
      </c>
      <c r="AN792" s="89" t="s">
        <v>2472</v>
      </c>
      <c r="AO792" s="81" t="s">
        <v>2559</v>
      </c>
      <c r="AP792" s="81" t="b">
        <v>0</v>
      </c>
      <c r="AQ792" s="89" t="s">
        <v>2472</v>
      </c>
      <c r="AR792" s="81" t="s">
        <v>178</v>
      </c>
      <c r="AS792" s="81">
        <v>0</v>
      </c>
      <c r="AT792" s="81">
        <v>0</v>
      </c>
      <c r="AU792" s="81"/>
      <c r="AV792" s="81"/>
      <c r="AW792" s="81"/>
      <c r="AX792" s="81"/>
      <c r="AY792" s="81"/>
      <c r="AZ792" s="81"/>
      <c r="BA792" s="81"/>
      <c r="BB792" s="81"/>
      <c r="BC792" s="80" t="str">
        <f>REPLACE(INDEX(GroupVertices[Group],MATCH(Edges[[#This Row],[Vertex 1]],GroupVertices[Vertex],0)),1,1,"")</f>
        <v>20</v>
      </c>
      <c r="BD792" s="80" t="str">
        <f>REPLACE(INDEX(GroupVertices[Group],MATCH(Edges[[#This Row],[Vertex 2]],GroupVertices[Vertex],0)),1,1,"")</f>
        <v>20</v>
      </c>
    </row>
    <row r="793" spans="1:56" ht="15">
      <c r="A793" s="66" t="s">
        <v>590</v>
      </c>
      <c r="B793" s="66" t="s">
        <v>596</v>
      </c>
      <c r="C793" s="67"/>
      <c r="D793" s="68"/>
      <c r="E793" s="69"/>
      <c r="F793" s="70"/>
      <c r="G793" s="67"/>
      <c r="H793" s="71"/>
      <c r="I793" s="72"/>
      <c r="J793" s="72"/>
      <c r="K793" s="34" t="s">
        <v>65</v>
      </c>
      <c r="L793" s="79">
        <v>793</v>
      </c>
      <c r="M793" s="79"/>
      <c r="N793" s="74"/>
      <c r="O793" s="81" t="s">
        <v>669</v>
      </c>
      <c r="P793" s="83">
        <v>43661.77872685185</v>
      </c>
      <c r="Q793" s="81" t="s">
        <v>747</v>
      </c>
      <c r="R793" s="81"/>
      <c r="S793" s="81"/>
      <c r="T793" s="81" t="s">
        <v>820</v>
      </c>
      <c r="U793" s="85" t="s">
        <v>888</v>
      </c>
      <c r="V793" s="85" t="s">
        <v>888</v>
      </c>
      <c r="W793" s="83">
        <v>43661.77872685185</v>
      </c>
      <c r="X793" s="87">
        <v>43661</v>
      </c>
      <c r="Y793" s="89" t="s">
        <v>1547</v>
      </c>
      <c r="Z793" s="85" t="s">
        <v>2008</v>
      </c>
      <c r="AA793" s="81"/>
      <c r="AB793" s="81"/>
      <c r="AC793" s="89" t="s">
        <v>2474</v>
      </c>
      <c r="AD793" s="81"/>
      <c r="AE793" s="81" t="b">
        <v>0</v>
      </c>
      <c r="AF793" s="81">
        <v>0</v>
      </c>
      <c r="AG793" s="89" t="s">
        <v>2530</v>
      </c>
      <c r="AH793" s="81" t="b">
        <v>0</v>
      </c>
      <c r="AI793" s="81" t="s">
        <v>2549</v>
      </c>
      <c r="AJ793" s="81"/>
      <c r="AK793" s="89" t="s">
        <v>2530</v>
      </c>
      <c r="AL793" s="81" t="b">
        <v>0</v>
      </c>
      <c r="AM793" s="81">
        <v>27</v>
      </c>
      <c r="AN793" s="89" t="s">
        <v>2482</v>
      </c>
      <c r="AO793" s="81" t="s">
        <v>2559</v>
      </c>
      <c r="AP793" s="81" t="b">
        <v>0</v>
      </c>
      <c r="AQ793" s="89" t="s">
        <v>2482</v>
      </c>
      <c r="AR793" s="81" t="s">
        <v>178</v>
      </c>
      <c r="AS793" s="81">
        <v>0</v>
      </c>
      <c r="AT793" s="81">
        <v>0</v>
      </c>
      <c r="AU793" s="81"/>
      <c r="AV793" s="81"/>
      <c r="AW793" s="81"/>
      <c r="AX793" s="81"/>
      <c r="AY793" s="81"/>
      <c r="AZ793" s="81"/>
      <c r="BA793" s="81"/>
      <c r="BB793" s="81"/>
      <c r="BC793" s="80" t="str">
        <f>REPLACE(INDEX(GroupVertices[Group],MATCH(Edges[[#This Row],[Vertex 1]],GroupVertices[Vertex],0)),1,1,"")</f>
        <v>4</v>
      </c>
      <c r="BD793" s="80" t="str">
        <f>REPLACE(INDEX(GroupVertices[Group],MATCH(Edges[[#This Row],[Vertex 2]],GroupVertices[Vertex],0)),1,1,"")</f>
        <v>4</v>
      </c>
    </row>
    <row r="794" spans="1:56" ht="15">
      <c r="A794" s="66" t="s">
        <v>590</v>
      </c>
      <c r="B794" s="66" t="s">
        <v>654</v>
      </c>
      <c r="C794" s="67"/>
      <c r="D794" s="68"/>
      <c r="E794" s="69"/>
      <c r="F794" s="70"/>
      <c r="G794" s="67"/>
      <c r="H794" s="71"/>
      <c r="I794" s="72"/>
      <c r="J794" s="72"/>
      <c r="K794" s="34" t="s">
        <v>65</v>
      </c>
      <c r="L794" s="79">
        <v>794</v>
      </c>
      <c r="M794" s="79"/>
      <c r="N794" s="74"/>
      <c r="O794" s="81" t="s">
        <v>670</v>
      </c>
      <c r="P794" s="83">
        <v>43661.77872685185</v>
      </c>
      <c r="Q794" s="81" t="s">
        <v>747</v>
      </c>
      <c r="R794" s="81"/>
      <c r="S794" s="81"/>
      <c r="T794" s="81" t="s">
        <v>820</v>
      </c>
      <c r="U794" s="85" t="s">
        <v>888</v>
      </c>
      <c r="V794" s="85" t="s">
        <v>888</v>
      </c>
      <c r="W794" s="83">
        <v>43661.77872685185</v>
      </c>
      <c r="X794" s="87">
        <v>43661</v>
      </c>
      <c r="Y794" s="89" t="s">
        <v>1547</v>
      </c>
      <c r="Z794" s="85" t="s">
        <v>2008</v>
      </c>
      <c r="AA794" s="81"/>
      <c r="AB794" s="81"/>
      <c r="AC794" s="89" t="s">
        <v>2474</v>
      </c>
      <c r="AD794" s="81"/>
      <c r="AE794" s="81" t="b">
        <v>0</v>
      </c>
      <c r="AF794" s="81">
        <v>0</v>
      </c>
      <c r="AG794" s="89" t="s">
        <v>2530</v>
      </c>
      <c r="AH794" s="81" t="b">
        <v>0</v>
      </c>
      <c r="AI794" s="81" t="s">
        <v>2549</v>
      </c>
      <c r="AJ794" s="81"/>
      <c r="AK794" s="89" t="s">
        <v>2530</v>
      </c>
      <c r="AL794" s="81" t="b">
        <v>0</v>
      </c>
      <c r="AM794" s="81">
        <v>27</v>
      </c>
      <c r="AN794" s="89" t="s">
        <v>2482</v>
      </c>
      <c r="AO794" s="81" t="s">
        <v>2559</v>
      </c>
      <c r="AP794" s="81" t="b">
        <v>0</v>
      </c>
      <c r="AQ794" s="89" t="s">
        <v>2482</v>
      </c>
      <c r="AR794" s="81" t="s">
        <v>178</v>
      </c>
      <c r="AS794" s="81">
        <v>0</v>
      </c>
      <c r="AT794" s="81">
        <v>0</v>
      </c>
      <c r="AU794" s="81"/>
      <c r="AV794" s="81"/>
      <c r="AW794" s="81"/>
      <c r="AX794" s="81"/>
      <c r="AY794" s="81"/>
      <c r="AZ794" s="81"/>
      <c r="BA794" s="81"/>
      <c r="BB794" s="81"/>
      <c r="BC794" s="80" t="str">
        <f>REPLACE(INDEX(GroupVertices[Group],MATCH(Edges[[#This Row],[Vertex 1]],GroupVertices[Vertex],0)),1,1,"")</f>
        <v>4</v>
      </c>
      <c r="BD794" s="80" t="str">
        <f>REPLACE(INDEX(GroupVertices[Group],MATCH(Edges[[#This Row],[Vertex 2]],GroupVertices[Vertex],0)),1,1,"")</f>
        <v>4</v>
      </c>
    </row>
    <row r="795" spans="1:56" ht="15">
      <c r="A795" s="66" t="s">
        <v>591</v>
      </c>
      <c r="B795" s="66" t="s">
        <v>668</v>
      </c>
      <c r="C795" s="67"/>
      <c r="D795" s="68"/>
      <c r="E795" s="69"/>
      <c r="F795" s="70"/>
      <c r="G795" s="67"/>
      <c r="H795" s="71"/>
      <c r="I795" s="72"/>
      <c r="J795" s="72"/>
      <c r="K795" s="34" t="s">
        <v>65</v>
      </c>
      <c r="L795" s="79">
        <v>795</v>
      </c>
      <c r="M795" s="79"/>
      <c r="N795" s="74"/>
      <c r="O795" s="81" t="s">
        <v>671</v>
      </c>
      <c r="P795" s="83">
        <v>43661.77836805556</v>
      </c>
      <c r="Q795" s="81" t="s">
        <v>788</v>
      </c>
      <c r="R795" s="81"/>
      <c r="S795" s="81"/>
      <c r="T795" s="81" t="s">
        <v>858</v>
      </c>
      <c r="U795" s="81"/>
      <c r="V795" s="85" t="s">
        <v>1153</v>
      </c>
      <c r="W795" s="83">
        <v>43661.77836805556</v>
      </c>
      <c r="X795" s="87">
        <v>43661</v>
      </c>
      <c r="Y795" s="89" t="s">
        <v>1532</v>
      </c>
      <c r="Z795" s="85" t="s">
        <v>2009</v>
      </c>
      <c r="AA795" s="81"/>
      <c r="AB795" s="81"/>
      <c r="AC795" s="89" t="s">
        <v>2475</v>
      </c>
      <c r="AD795" s="89" t="s">
        <v>2528</v>
      </c>
      <c r="AE795" s="81" t="b">
        <v>0</v>
      </c>
      <c r="AF795" s="81">
        <v>0</v>
      </c>
      <c r="AG795" s="89" t="s">
        <v>2544</v>
      </c>
      <c r="AH795" s="81" t="b">
        <v>0</v>
      </c>
      <c r="AI795" s="81" t="s">
        <v>2550</v>
      </c>
      <c r="AJ795" s="81"/>
      <c r="AK795" s="89" t="s">
        <v>2530</v>
      </c>
      <c r="AL795" s="81" t="b">
        <v>0</v>
      </c>
      <c r="AM795" s="81">
        <v>0</v>
      </c>
      <c r="AN795" s="89" t="s">
        <v>2530</v>
      </c>
      <c r="AO795" s="81" t="s">
        <v>2559</v>
      </c>
      <c r="AP795" s="81" t="b">
        <v>0</v>
      </c>
      <c r="AQ795" s="89" t="s">
        <v>2528</v>
      </c>
      <c r="AR795" s="81" t="s">
        <v>178</v>
      </c>
      <c r="AS795" s="81">
        <v>0</v>
      </c>
      <c r="AT795" s="81">
        <v>0</v>
      </c>
      <c r="AU795" s="81"/>
      <c r="AV795" s="81"/>
      <c r="AW795" s="81"/>
      <c r="AX795" s="81"/>
      <c r="AY795" s="81"/>
      <c r="AZ795" s="81"/>
      <c r="BA795" s="81"/>
      <c r="BB795" s="81"/>
      <c r="BC795" s="80" t="str">
        <f>REPLACE(INDEX(GroupVertices[Group],MATCH(Edges[[#This Row],[Vertex 1]],GroupVertices[Vertex],0)),1,1,"")</f>
        <v>15</v>
      </c>
      <c r="BD795" s="80" t="str">
        <f>REPLACE(INDEX(GroupVertices[Group],MATCH(Edges[[#This Row],[Vertex 2]],GroupVertices[Vertex],0)),1,1,"")</f>
        <v>15</v>
      </c>
    </row>
    <row r="796" spans="1:56" ht="15">
      <c r="A796" s="66" t="s">
        <v>591</v>
      </c>
      <c r="B796" s="66" t="s">
        <v>640</v>
      </c>
      <c r="C796" s="67"/>
      <c r="D796" s="68"/>
      <c r="E796" s="69"/>
      <c r="F796" s="70"/>
      <c r="G796" s="67"/>
      <c r="H796" s="71"/>
      <c r="I796" s="72"/>
      <c r="J796" s="72"/>
      <c r="K796" s="34" t="s">
        <v>65</v>
      </c>
      <c r="L796" s="79">
        <v>796</v>
      </c>
      <c r="M796" s="79"/>
      <c r="N796" s="74"/>
      <c r="O796" s="81" t="s">
        <v>671</v>
      </c>
      <c r="P796" s="83">
        <v>43661.7787962963</v>
      </c>
      <c r="Q796" s="81" t="s">
        <v>789</v>
      </c>
      <c r="R796" s="81"/>
      <c r="S796" s="81"/>
      <c r="T796" s="81" t="s">
        <v>858</v>
      </c>
      <c r="U796" s="81"/>
      <c r="V796" s="85" t="s">
        <v>1153</v>
      </c>
      <c r="W796" s="83">
        <v>43661.7787962963</v>
      </c>
      <c r="X796" s="87">
        <v>43661</v>
      </c>
      <c r="Y796" s="89" t="s">
        <v>1548</v>
      </c>
      <c r="Z796" s="85" t="s">
        <v>2010</v>
      </c>
      <c r="AA796" s="81"/>
      <c r="AB796" s="81"/>
      <c r="AC796" s="89" t="s">
        <v>2476</v>
      </c>
      <c r="AD796" s="89" t="s">
        <v>2529</v>
      </c>
      <c r="AE796" s="81" t="b">
        <v>0</v>
      </c>
      <c r="AF796" s="81">
        <v>0</v>
      </c>
      <c r="AG796" s="89" t="s">
        <v>2545</v>
      </c>
      <c r="AH796" s="81" t="b">
        <v>0</v>
      </c>
      <c r="AI796" s="81" t="s">
        <v>2550</v>
      </c>
      <c r="AJ796" s="81"/>
      <c r="AK796" s="89" t="s">
        <v>2530</v>
      </c>
      <c r="AL796" s="81" t="b">
        <v>0</v>
      </c>
      <c r="AM796" s="81">
        <v>0</v>
      </c>
      <c r="AN796" s="89" t="s">
        <v>2530</v>
      </c>
      <c r="AO796" s="81" t="s">
        <v>2559</v>
      </c>
      <c r="AP796" s="81" t="b">
        <v>0</v>
      </c>
      <c r="AQ796" s="89" t="s">
        <v>2529</v>
      </c>
      <c r="AR796" s="81" t="s">
        <v>178</v>
      </c>
      <c r="AS796" s="81">
        <v>0</v>
      </c>
      <c r="AT796" s="81">
        <v>0</v>
      </c>
      <c r="AU796" s="81"/>
      <c r="AV796" s="81"/>
      <c r="AW796" s="81"/>
      <c r="AX796" s="81"/>
      <c r="AY796" s="81"/>
      <c r="AZ796" s="81"/>
      <c r="BA796" s="81"/>
      <c r="BB796" s="81"/>
      <c r="BC796" s="80" t="str">
        <f>REPLACE(INDEX(GroupVertices[Group],MATCH(Edges[[#This Row],[Vertex 1]],GroupVertices[Vertex],0)),1,1,"")</f>
        <v>15</v>
      </c>
      <c r="BD796" s="80" t="str">
        <f>REPLACE(INDEX(GroupVertices[Group],MATCH(Edges[[#This Row],[Vertex 2]],GroupVertices[Vertex],0)),1,1,"")</f>
        <v>15</v>
      </c>
    </row>
    <row r="797" spans="1:56" ht="15">
      <c r="A797" s="66" t="s">
        <v>592</v>
      </c>
      <c r="B797" s="66" t="s">
        <v>594</v>
      </c>
      <c r="C797" s="67"/>
      <c r="D797" s="68"/>
      <c r="E797" s="69"/>
      <c r="F797" s="70"/>
      <c r="G797" s="67"/>
      <c r="H797" s="71"/>
      <c r="I797" s="72"/>
      <c r="J797" s="72"/>
      <c r="K797" s="34" t="s">
        <v>65</v>
      </c>
      <c r="L797" s="79">
        <v>797</v>
      </c>
      <c r="M797" s="79"/>
      <c r="N797" s="74"/>
      <c r="O797" s="81" t="s">
        <v>669</v>
      </c>
      <c r="P797" s="83">
        <v>43661.77880787037</v>
      </c>
      <c r="Q797" s="81" t="s">
        <v>724</v>
      </c>
      <c r="R797" s="81"/>
      <c r="S797" s="81"/>
      <c r="T797" s="81" t="s">
        <v>820</v>
      </c>
      <c r="U797" s="85" t="s">
        <v>879</v>
      </c>
      <c r="V797" s="85" t="s">
        <v>879</v>
      </c>
      <c r="W797" s="83">
        <v>43661.77880787037</v>
      </c>
      <c r="X797" s="87">
        <v>43661</v>
      </c>
      <c r="Y797" s="89" t="s">
        <v>1549</v>
      </c>
      <c r="Z797" s="85" t="s">
        <v>2011</v>
      </c>
      <c r="AA797" s="81"/>
      <c r="AB797" s="81"/>
      <c r="AC797" s="89" t="s">
        <v>2477</v>
      </c>
      <c r="AD797" s="81"/>
      <c r="AE797" s="81" t="b">
        <v>0</v>
      </c>
      <c r="AF797" s="81">
        <v>0</v>
      </c>
      <c r="AG797" s="89" t="s">
        <v>2530</v>
      </c>
      <c r="AH797" s="81" t="b">
        <v>0</v>
      </c>
      <c r="AI797" s="81" t="s">
        <v>2546</v>
      </c>
      <c r="AJ797" s="81"/>
      <c r="AK797" s="89" t="s">
        <v>2530</v>
      </c>
      <c r="AL797" s="81" t="b">
        <v>0</v>
      </c>
      <c r="AM797" s="81">
        <v>103</v>
      </c>
      <c r="AN797" s="89" t="s">
        <v>2512</v>
      </c>
      <c r="AO797" s="81" t="s">
        <v>2572</v>
      </c>
      <c r="AP797" s="81" t="b">
        <v>0</v>
      </c>
      <c r="AQ797" s="89" t="s">
        <v>2512</v>
      </c>
      <c r="AR797" s="81" t="s">
        <v>178</v>
      </c>
      <c r="AS797" s="81">
        <v>0</v>
      </c>
      <c r="AT797" s="81">
        <v>0</v>
      </c>
      <c r="AU797" s="81"/>
      <c r="AV797" s="81"/>
      <c r="AW797" s="81"/>
      <c r="AX797" s="81"/>
      <c r="AY797" s="81"/>
      <c r="AZ797" s="81"/>
      <c r="BA797" s="81"/>
      <c r="BB797" s="81"/>
      <c r="BC797" s="80" t="str">
        <f>REPLACE(INDEX(GroupVertices[Group],MATCH(Edges[[#This Row],[Vertex 1]],GroupVertices[Vertex],0)),1,1,"")</f>
        <v>2</v>
      </c>
      <c r="BD797" s="80" t="str">
        <f>REPLACE(INDEX(GroupVertices[Group],MATCH(Edges[[#This Row],[Vertex 2]],GroupVertices[Vertex],0)),1,1,"")</f>
        <v>2</v>
      </c>
    </row>
    <row r="798" spans="1:56" ht="15">
      <c r="A798" s="66" t="s">
        <v>592</v>
      </c>
      <c r="B798" s="66" t="s">
        <v>622</v>
      </c>
      <c r="C798" s="67"/>
      <c r="D798" s="68"/>
      <c r="E798" s="69"/>
      <c r="F798" s="70"/>
      <c r="G798" s="67"/>
      <c r="H798" s="71"/>
      <c r="I798" s="72"/>
      <c r="J798" s="72"/>
      <c r="K798" s="34" t="s">
        <v>65</v>
      </c>
      <c r="L798" s="79">
        <v>798</v>
      </c>
      <c r="M798" s="79"/>
      <c r="N798" s="74"/>
      <c r="O798" s="81" t="s">
        <v>670</v>
      </c>
      <c r="P798" s="83">
        <v>43661.77880787037</v>
      </c>
      <c r="Q798" s="81" t="s">
        <v>724</v>
      </c>
      <c r="R798" s="81"/>
      <c r="S798" s="81"/>
      <c r="T798" s="81" t="s">
        <v>820</v>
      </c>
      <c r="U798" s="85" t="s">
        <v>879</v>
      </c>
      <c r="V798" s="85" t="s">
        <v>879</v>
      </c>
      <c r="W798" s="83">
        <v>43661.77880787037</v>
      </c>
      <c r="X798" s="87">
        <v>43661</v>
      </c>
      <c r="Y798" s="89" t="s">
        <v>1549</v>
      </c>
      <c r="Z798" s="85" t="s">
        <v>2011</v>
      </c>
      <c r="AA798" s="81"/>
      <c r="AB798" s="81"/>
      <c r="AC798" s="89" t="s">
        <v>2477</v>
      </c>
      <c r="AD798" s="81"/>
      <c r="AE798" s="81" t="b">
        <v>0</v>
      </c>
      <c r="AF798" s="81">
        <v>0</v>
      </c>
      <c r="AG798" s="89" t="s">
        <v>2530</v>
      </c>
      <c r="AH798" s="81" t="b">
        <v>0</v>
      </c>
      <c r="AI798" s="81" t="s">
        <v>2546</v>
      </c>
      <c r="AJ798" s="81"/>
      <c r="AK798" s="89" t="s">
        <v>2530</v>
      </c>
      <c r="AL798" s="81" t="b">
        <v>0</v>
      </c>
      <c r="AM798" s="81">
        <v>103</v>
      </c>
      <c r="AN798" s="89" t="s">
        <v>2512</v>
      </c>
      <c r="AO798" s="81" t="s">
        <v>2572</v>
      </c>
      <c r="AP798" s="81" t="b">
        <v>0</v>
      </c>
      <c r="AQ798" s="89" t="s">
        <v>2512</v>
      </c>
      <c r="AR798" s="81" t="s">
        <v>178</v>
      </c>
      <c r="AS798" s="81">
        <v>0</v>
      </c>
      <c r="AT798" s="81">
        <v>0</v>
      </c>
      <c r="AU798" s="81"/>
      <c r="AV798" s="81"/>
      <c r="AW798" s="81"/>
      <c r="AX798" s="81"/>
      <c r="AY798" s="81"/>
      <c r="AZ798" s="81"/>
      <c r="BA798" s="81"/>
      <c r="BB798" s="81"/>
      <c r="BC798" s="80" t="str">
        <f>REPLACE(INDEX(GroupVertices[Group],MATCH(Edges[[#This Row],[Vertex 1]],GroupVertices[Vertex],0)),1,1,"")</f>
        <v>2</v>
      </c>
      <c r="BD798" s="80" t="str">
        <f>REPLACE(INDEX(GroupVertices[Group],MATCH(Edges[[#This Row],[Vertex 2]],GroupVertices[Vertex],0)),1,1,"")</f>
        <v>2</v>
      </c>
    </row>
    <row r="799" spans="1:56" ht="15">
      <c r="A799" s="66" t="s">
        <v>592</v>
      </c>
      <c r="B799" s="66" t="s">
        <v>647</v>
      </c>
      <c r="C799" s="67"/>
      <c r="D799" s="68"/>
      <c r="E799" s="69"/>
      <c r="F799" s="70"/>
      <c r="G799" s="67"/>
      <c r="H799" s="71"/>
      <c r="I799" s="72"/>
      <c r="J799" s="72"/>
      <c r="K799" s="34" t="s">
        <v>65</v>
      </c>
      <c r="L799" s="79">
        <v>799</v>
      </c>
      <c r="M799" s="79"/>
      <c r="N799" s="74"/>
      <c r="O799" s="81" t="s">
        <v>670</v>
      </c>
      <c r="P799" s="83">
        <v>43661.77880787037</v>
      </c>
      <c r="Q799" s="81" t="s">
        <v>724</v>
      </c>
      <c r="R799" s="81"/>
      <c r="S799" s="81"/>
      <c r="T799" s="81" t="s">
        <v>820</v>
      </c>
      <c r="U799" s="85" t="s">
        <v>879</v>
      </c>
      <c r="V799" s="85" t="s">
        <v>879</v>
      </c>
      <c r="W799" s="83">
        <v>43661.77880787037</v>
      </c>
      <c r="X799" s="87">
        <v>43661</v>
      </c>
      <c r="Y799" s="89" t="s">
        <v>1549</v>
      </c>
      <c r="Z799" s="85" t="s">
        <v>2011</v>
      </c>
      <c r="AA799" s="81"/>
      <c r="AB799" s="81"/>
      <c r="AC799" s="89" t="s">
        <v>2477</v>
      </c>
      <c r="AD799" s="81"/>
      <c r="AE799" s="81" t="b">
        <v>0</v>
      </c>
      <c r="AF799" s="81">
        <v>0</v>
      </c>
      <c r="AG799" s="89" t="s">
        <v>2530</v>
      </c>
      <c r="AH799" s="81" t="b">
        <v>0</v>
      </c>
      <c r="AI799" s="81" t="s">
        <v>2546</v>
      </c>
      <c r="AJ799" s="81"/>
      <c r="AK799" s="89" t="s">
        <v>2530</v>
      </c>
      <c r="AL799" s="81" t="b">
        <v>0</v>
      </c>
      <c r="AM799" s="81">
        <v>103</v>
      </c>
      <c r="AN799" s="89" t="s">
        <v>2512</v>
      </c>
      <c r="AO799" s="81" t="s">
        <v>2572</v>
      </c>
      <c r="AP799" s="81" t="b">
        <v>0</v>
      </c>
      <c r="AQ799" s="89" t="s">
        <v>2512</v>
      </c>
      <c r="AR799" s="81" t="s">
        <v>178</v>
      </c>
      <c r="AS799" s="81">
        <v>0</v>
      </c>
      <c r="AT799" s="81">
        <v>0</v>
      </c>
      <c r="AU799" s="81"/>
      <c r="AV799" s="81"/>
      <c r="AW799" s="81"/>
      <c r="AX799" s="81"/>
      <c r="AY799" s="81"/>
      <c r="AZ799" s="81"/>
      <c r="BA799" s="81"/>
      <c r="BB799" s="81"/>
      <c r="BC799" s="80" t="str">
        <f>REPLACE(INDEX(GroupVertices[Group],MATCH(Edges[[#This Row],[Vertex 1]],GroupVertices[Vertex],0)),1,1,"")</f>
        <v>2</v>
      </c>
      <c r="BD799" s="80" t="str">
        <f>REPLACE(INDEX(GroupVertices[Group],MATCH(Edges[[#This Row],[Vertex 2]],GroupVertices[Vertex],0)),1,1,"")</f>
        <v>2</v>
      </c>
    </row>
    <row r="800" spans="1:56" ht="15">
      <c r="A800" s="66" t="s">
        <v>595</v>
      </c>
      <c r="B800" s="66" t="s">
        <v>622</v>
      </c>
      <c r="C800" s="67"/>
      <c r="D800" s="68"/>
      <c r="E800" s="69"/>
      <c r="F800" s="70"/>
      <c r="G800" s="67"/>
      <c r="H800" s="71"/>
      <c r="I800" s="72"/>
      <c r="J800" s="72"/>
      <c r="K800" s="34" t="s">
        <v>65</v>
      </c>
      <c r="L800" s="79">
        <v>800</v>
      </c>
      <c r="M800" s="79"/>
      <c r="N800" s="74"/>
      <c r="O800" s="81" t="s">
        <v>669</v>
      </c>
      <c r="P800" s="83">
        <v>43661.77883101852</v>
      </c>
      <c r="Q800" s="81" t="s">
        <v>681</v>
      </c>
      <c r="R800" s="81"/>
      <c r="S800" s="81"/>
      <c r="T800" s="81" t="s">
        <v>820</v>
      </c>
      <c r="U800" s="85" t="s">
        <v>866</v>
      </c>
      <c r="V800" s="85" t="s">
        <v>866</v>
      </c>
      <c r="W800" s="83">
        <v>43661.77883101852</v>
      </c>
      <c r="X800" s="87">
        <v>43661</v>
      </c>
      <c r="Y800" s="89" t="s">
        <v>1552</v>
      </c>
      <c r="Z800" s="85" t="s">
        <v>2014</v>
      </c>
      <c r="AA800" s="81"/>
      <c r="AB800" s="81"/>
      <c r="AC800" s="89" t="s">
        <v>2480</v>
      </c>
      <c r="AD800" s="81"/>
      <c r="AE800" s="81" t="b">
        <v>0</v>
      </c>
      <c r="AF800" s="81">
        <v>0</v>
      </c>
      <c r="AG800" s="89" t="s">
        <v>2530</v>
      </c>
      <c r="AH800" s="81" t="b">
        <v>0</v>
      </c>
      <c r="AI800" s="81" t="s">
        <v>2546</v>
      </c>
      <c r="AJ800" s="81"/>
      <c r="AK800" s="89" t="s">
        <v>2530</v>
      </c>
      <c r="AL800" s="81" t="b">
        <v>0</v>
      </c>
      <c r="AM800" s="81">
        <v>175</v>
      </c>
      <c r="AN800" s="89" t="s">
        <v>2514</v>
      </c>
      <c r="AO800" s="81" t="s">
        <v>2559</v>
      </c>
      <c r="AP800" s="81" t="b">
        <v>0</v>
      </c>
      <c r="AQ800" s="89" t="s">
        <v>2514</v>
      </c>
      <c r="AR800" s="81" t="s">
        <v>178</v>
      </c>
      <c r="AS800" s="81">
        <v>0</v>
      </c>
      <c r="AT800" s="81">
        <v>0</v>
      </c>
      <c r="AU800" s="81"/>
      <c r="AV800" s="81"/>
      <c r="AW800" s="81"/>
      <c r="AX800" s="81"/>
      <c r="AY800" s="81"/>
      <c r="AZ800" s="81"/>
      <c r="BA800" s="81"/>
      <c r="BB800" s="81"/>
      <c r="BC800" s="80" t="str">
        <f>REPLACE(INDEX(GroupVertices[Group],MATCH(Edges[[#This Row],[Vertex 1]],GroupVertices[Vertex],0)),1,1,"")</f>
        <v>2</v>
      </c>
      <c r="BD800" s="80" t="str">
        <f>REPLACE(INDEX(GroupVertices[Group],MATCH(Edges[[#This Row],[Vertex 2]],GroupVertices[Vertex],0)),1,1,"")</f>
        <v>2</v>
      </c>
    </row>
    <row r="801" spans="1:56" ht="15">
      <c r="A801" s="66" t="s">
        <v>595</v>
      </c>
      <c r="B801" s="66" t="s">
        <v>593</v>
      </c>
      <c r="C801" s="67"/>
      <c r="D801" s="68"/>
      <c r="E801" s="69"/>
      <c r="F801" s="70"/>
      <c r="G801" s="67"/>
      <c r="H801" s="71"/>
      <c r="I801" s="72"/>
      <c r="J801" s="72"/>
      <c r="K801" s="34" t="s">
        <v>65</v>
      </c>
      <c r="L801" s="79">
        <v>801</v>
      </c>
      <c r="M801" s="79"/>
      <c r="N801" s="74"/>
      <c r="O801" s="81" t="s">
        <v>670</v>
      </c>
      <c r="P801" s="83">
        <v>43661.77883101852</v>
      </c>
      <c r="Q801" s="81" t="s">
        <v>681</v>
      </c>
      <c r="R801" s="81"/>
      <c r="S801" s="81"/>
      <c r="T801" s="81" t="s">
        <v>820</v>
      </c>
      <c r="U801" s="85" t="s">
        <v>866</v>
      </c>
      <c r="V801" s="85" t="s">
        <v>866</v>
      </c>
      <c r="W801" s="83">
        <v>43661.77883101852</v>
      </c>
      <c r="X801" s="87">
        <v>43661</v>
      </c>
      <c r="Y801" s="89" t="s">
        <v>1552</v>
      </c>
      <c r="Z801" s="85" t="s">
        <v>2014</v>
      </c>
      <c r="AA801" s="81"/>
      <c r="AB801" s="81"/>
      <c r="AC801" s="89" t="s">
        <v>2480</v>
      </c>
      <c r="AD801" s="81"/>
      <c r="AE801" s="81" t="b">
        <v>0</v>
      </c>
      <c r="AF801" s="81">
        <v>0</v>
      </c>
      <c r="AG801" s="89" t="s">
        <v>2530</v>
      </c>
      <c r="AH801" s="81" t="b">
        <v>0</v>
      </c>
      <c r="AI801" s="81" t="s">
        <v>2546</v>
      </c>
      <c r="AJ801" s="81"/>
      <c r="AK801" s="89" t="s">
        <v>2530</v>
      </c>
      <c r="AL801" s="81" t="b">
        <v>0</v>
      </c>
      <c r="AM801" s="81">
        <v>175</v>
      </c>
      <c r="AN801" s="89" t="s">
        <v>2514</v>
      </c>
      <c r="AO801" s="81" t="s">
        <v>2559</v>
      </c>
      <c r="AP801" s="81" t="b">
        <v>0</v>
      </c>
      <c r="AQ801" s="89" t="s">
        <v>2514</v>
      </c>
      <c r="AR801" s="81" t="s">
        <v>178</v>
      </c>
      <c r="AS801" s="81">
        <v>0</v>
      </c>
      <c r="AT801" s="81">
        <v>0</v>
      </c>
      <c r="AU801" s="81"/>
      <c r="AV801" s="81"/>
      <c r="AW801" s="81"/>
      <c r="AX801" s="81"/>
      <c r="AY801" s="81"/>
      <c r="AZ801" s="81"/>
      <c r="BA801" s="81"/>
      <c r="BB801" s="81"/>
      <c r="BC801" s="80" t="str">
        <f>REPLACE(INDEX(GroupVertices[Group],MATCH(Edges[[#This Row],[Vertex 1]],GroupVertices[Vertex],0)),1,1,"")</f>
        <v>2</v>
      </c>
      <c r="BD801" s="80" t="str">
        <f>REPLACE(INDEX(GroupVertices[Group],MATCH(Edges[[#This Row],[Vertex 2]],GroupVertices[Vertex],0)),1,1,"")</f>
        <v>1</v>
      </c>
    </row>
    <row r="802" spans="1:56" ht="15">
      <c r="A802" s="66" t="s">
        <v>597</v>
      </c>
      <c r="B802" s="66" t="s">
        <v>596</v>
      </c>
      <c r="C802" s="67"/>
      <c r="D802" s="68"/>
      <c r="E802" s="69"/>
      <c r="F802" s="70"/>
      <c r="G802" s="67"/>
      <c r="H802" s="71"/>
      <c r="I802" s="72"/>
      <c r="J802" s="72"/>
      <c r="K802" s="34" t="s">
        <v>65</v>
      </c>
      <c r="L802" s="79">
        <v>802</v>
      </c>
      <c r="M802" s="79"/>
      <c r="N802" s="74"/>
      <c r="O802" s="81" t="s">
        <v>669</v>
      </c>
      <c r="P802" s="83">
        <v>43661.77883101852</v>
      </c>
      <c r="Q802" s="81" t="s">
        <v>747</v>
      </c>
      <c r="R802" s="81"/>
      <c r="S802" s="81"/>
      <c r="T802" s="81" t="s">
        <v>820</v>
      </c>
      <c r="U802" s="85" t="s">
        <v>888</v>
      </c>
      <c r="V802" s="85" t="s">
        <v>888</v>
      </c>
      <c r="W802" s="83">
        <v>43661.77883101852</v>
      </c>
      <c r="X802" s="87">
        <v>43661</v>
      </c>
      <c r="Y802" s="89" t="s">
        <v>1552</v>
      </c>
      <c r="Z802" s="85" t="s">
        <v>2017</v>
      </c>
      <c r="AA802" s="81"/>
      <c r="AB802" s="81"/>
      <c r="AC802" s="89" t="s">
        <v>2483</v>
      </c>
      <c r="AD802" s="81"/>
      <c r="AE802" s="81" t="b">
        <v>0</v>
      </c>
      <c r="AF802" s="81">
        <v>0</v>
      </c>
      <c r="AG802" s="89" t="s">
        <v>2530</v>
      </c>
      <c r="AH802" s="81" t="b">
        <v>0</v>
      </c>
      <c r="AI802" s="81" t="s">
        <v>2549</v>
      </c>
      <c r="AJ802" s="81"/>
      <c r="AK802" s="89" t="s">
        <v>2530</v>
      </c>
      <c r="AL802" s="81" t="b">
        <v>0</v>
      </c>
      <c r="AM802" s="81">
        <v>27</v>
      </c>
      <c r="AN802" s="89" t="s">
        <v>2482</v>
      </c>
      <c r="AO802" s="81" t="s">
        <v>2559</v>
      </c>
      <c r="AP802" s="81" t="b">
        <v>0</v>
      </c>
      <c r="AQ802" s="89" t="s">
        <v>2482</v>
      </c>
      <c r="AR802" s="81" t="s">
        <v>178</v>
      </c>
      <c r="AS802" s="81">
        <v>0</v>
      </c>
      <c r="AT802" s="81">
        <v>0</v>
      </c>
      <c r="AU802" s="81"/>
      <c r="AV802" s="81"/>
      <c r="AW802" s="81"/>
      <c r="AX802" s="81"/>
      <c r="AY802" s="81"/>
      <c r="AZ802" s="81"/>
      <c r="BA802" s="81"/>
      <c r="BB802" s="81"/>
      <c r="BC802" s="80" t="str">
        <f>REPLACE(INDEX(GroupVertices[Group],MATCH(Edges[[#This Row],[Vertex 1]],GroupVertices[Vertex],0)),1,1,"")</f>
        <v>4</v>
      </c>
      <c r="BD802" s="80" t="str">
        <f>REPLACE(INDEX(GroupVertices[Group],MATCH(Edges[[#This Row],[Vertex 2]],GroupVertices[Vertex],0)),1,1,"")</f>
        <v>4</v>
      </c>
    </row>
    <row r="803" spans="1:56" ht="15">
      <c r="A803" s="66" t="s">
        <v>597</v>
      </c>
      <c r="B803" s="66" t="s">
        <v>654</v>
      </c>
      <c r="C803" s="67"/>
      <c r="D803" s="68"/>
      <c r="E803" s="69"/>
      <c r="F803" s="70"/>
      <c r="G803" s="67"/>
      <c r="H803" s="71"/>
      <c r="I803" s="72"/>
      <c r="J803" s="72"/>
      <c r="K803" s="34" t="s">
        <v>65</v>
      </c>
      <c r="L803" s="79">
        <v>803</v>
      </c>
      <c r="M803" s="79"/>
      <c r="N803" s="74"/>
      <c r="O803" s="81" t="s">
        <v>670</v>
      </c>
      <c r="P803" s="83">
        <v>43661.77883101852</v>
      </c>
      <c r="Q803" s="81" t="s">
        <v>747</v>
      </c>
      <c r="R803" s="81"/>
      <c r="S803" s="81"/>
      <c r="T803" s="81" t="s">
        <v>820</v>
      </c>
      <c r="U803" s="85" t="s">
        <v>888</v>
      </c>
      <c r="V803" s="85" t="s">
        <v>888</v>
      </c>
      <c r="W803" s="83">
        <v>43661.77883101852</v>
      </c>
      <c r="X803" s="87">
        <v>43661</v>
      </c>
      <c r="Y803" s="89" t="s">
        <v>1552</v>
      </c>
      <c r="Z803" s="85" t="s">
        <v>2017</v>
      </c>
      <c r="AA803" s="81"/>
      <c r="AB803" s="81"/>
      <c r="AC803" s="89" t="s">
        <v>2483</v>
      </c>
      <c r="AD803" s="81"/>
      <c r="AE803" s="81" t="b">
        <v>0</v>
      </c>
      <c r="AF803" s="81">
        <v>0</v>
      </c>
      <c r="AG803" s="89" t="s">
        <v>2530</v>
      </c>
      <c r="AH803" s="81" t="b">
        <v>0</v>
      </c>
      <c r="AI803" s="81" t="s">
        <v>2549</v>
      </c>
      <c r="AJ803" s="81"/>
      <c r="AK803" s="89" t="s">
        <v>2530</v>
      </c>
      <c r="AL803" s="81" t="b">
        <v>0</v>
      </c>
      <c r="AM803" s="81">
        <v>27</v>
      </c>
      <c r="AN803" s="89" t="s">
        <v>2482</v>
      </c>
      <c r="AO803" s="81" t="s">
        <v>2559</v>
      </c>
      <c r="AP803" s="81" t="b">
        <v>0</v>
      </c>
      <c r="AQ803" s="89" t="s">
        <v>2482</v>
      </c>
      <c r="AR803" s="81" t="s">
        <v>178</v>
      </c>
      <c r="AS803" s="81">
        <v>0</v>
      </c>
      <c r="AT803" s="81">
        <v>0</v>
      </c>
      <c r="AU803" s="81"/>
      <c r="AV803" s="81"/>
      <c r="AW803" s="81"/>
      <c r="AX803" s="81"/>
      <c r="AY803" s="81"/>
      <c r="AZ803" s="81"/>
      <c r="BA803" s="81"/>
      <c r="BB803" s="81"/>
      <c r="BC803" s="80" t="str">
        <f>REPLACE(INDEX(GroupVertices[Group],MATCH(Edges[[#This Row],[Vertex 1]],GroupVertices[Vertex],0)),1,1,"")</f>
        <v>4</v>
      </c>
      <c r="BD803" s="80" t="str">
        <f>REPLACE(INDEX(GroupVertices[Group],MATCH(Edges[[#This Row],[Vertex 2]],GroupVertices[Vertex],0)),1,1,"")</f>
        <v>4</v>
      </c>
    </row>
    <row r="804" spans="1:56" ht="15">
      <c r="A804" s="66" t="s">
        <v>598</v>
      </c>
      <c r="B804" s="66" t="s">
        <v>598</v>
      </c>
      <c r="C804" s="67"/>
      <c r="D804" s="68"/>
      <c r="E804" s="69"/>
      <c r="F804" s="70"/>
      <c r="G804" s="67"/>
      <c r="H804" s="71"/>
      <c r="I804" s="72"/>
      <c r="J804" s="72"/>
      <c r="K804" s="34" t="s">
        <v>65</v>
      </c>
      <c r="L804" s="79">
        <v>804</v>
      </c>
      <c r="M804" s="79"/>
      <c r="N804" s="74"/>
      <c r="O804" s="81" t="s">
        <v>178</v>
      </c>
      <c r="P804" s="83">
        <v>43661.77885416667</v>
      </c>
      <c r="Q804" s="81" t="s">
        <v>790</v>
      </c>
      <c r="R804" s="81"/>
      <c r="S804" s="81"/>
      <c r="T804" s="81" t="s">
        <v>820</v>
      </c>
      <c r="U804" s="85" t="s">
        <v>918</v>
      </c>
      <c r="V804" s="85" t="s">
        <v>918</v>
      </c>
      <c r="W804" s="83">
        <v>43661.77885416667</v>
      </c>
      <c r="X804" s="87">
        <v>43661</v>
      </c>
      <c r="Y804" s="89" t="s">
        <v>1555</v>
      </c>
      <c r="Z804" s="85" t="s">
        <v>2018</v>
      </c>
      <c r="AA804" s="81"/>
      <c r="AB804" s="81"/>
      <c r="AC804" s="89" t="s">
        <v>2484</v>
      </c>
      <c r="AD804" s="81"/>
      <c r="AE804" s="81" t="b">
        <v>0</v>
      </c>
      <c r="AF804" s="81">
        <v>0</v>
      </c>
      <c r="AG804" s="89" t="s">
        <v>2530</v>
      </c>
      <c r="AH804" s="81" t="b">
        <v>0</v>
      </c>
      <c r="AI804" s="81" t="s">
        <v>2546</v>
      </c>
      <c r="AJ804" s="81"/>
      <c r="AK804" s="89" t="s">
        <v>2530</v>
      </c>
      <c r="AL804" s="81" t="b">
        <v>0</v>
      </c>
      <c r="AM804" s="81">
        <v>0</v>
      </c>
      <c r="AN804" s="89" t="s">
        <v>2530</v>
      </c>
      <c r="AO804" s="81" t="s">
        <v>2559</v>
      </c>
      <c r="AP804" s="81" t="b">
        <v>0</v>
      </c>
      <c r="AQ804" s="89" t="s">
        <v>2484</v>
      </c>
      <c r="AR804" s="81" t="s">
        <v>178</v>
      </c>
      <c r="AS804" s="81">
        <v>0</v>
      </c>
      <c r="AT804" s="81">
        <v>0</v>
      </c>
      <c r="AU804" s="81"/>
      <c r="AV804" s="81"/>
      <c r="AW804" s="81"/>
      <c r="AX804" s="81"/>
      <c r="AY804" s="81"/>
      <c r="AZ804" s="81"/>
      <c r="BA804" s="81"/>
      <c r="BB804" s="81"/>
      <c r="BC804" s="80" t="str">
        <f>REPLACE(INDEX(GroupVertices[Group],MATCH(Edges[[#This Row],[Vertex 1]],GroupVertices[Vertex],0)),1,1,"")</f>
        <v>6</v>
      </c>
      <c r="BD804" s="80" t="str">
        <f>REPLACE(INDEX(GroupVertices[Group],MATCH(Edges[[#This Row],[Vertex 2]],GroupVertices[Vertex],0)),1,1,"")</f>
        <v>6</v>
      </c>
    </row>
    <row r="805" spans="1:56" ht="15">
      <c r="A805" s="66" t="s">
        <v>599</v>
      </c>
      <c r="B805" s="66" t="s">
        <v>599</v>
      </c>
      <c r="C805" s="67"/>
      <c r="D805" s="68"/>
      <c r="E805" s="69"/>
      <c r="F805" s="70"/>
      <c r="G805" s="67"/>
      <c r="H805" s="71"/>
      <c r="I805" s="72"/>
      <c r="J805" s="72"/>
      <c r="K805" s="34" t="s">
        <v>65</v>
      </c>
      <c r="L805" s="79">
        <v>805</v>
      </c>
      <c r="M805" s="79"/>
      <c r="N805" s="74"/>
      <c r="O805" s="81" t="s">
        <v>178</v>
      </c>
      <c r="P805" s="83">
        <v>43661.77887731481</v>
      </c>
      <c r="Q805" s="81" t="s">
        <v>791</v>
      </c>
      <c r="R805" s="81"/>
      <c r="S805" s="81"/>
      <c r="T805" s="81" t="s">
        <v>820</v>
      </c>
      <c r="U805" s="85" t="s">
        <v>919</v>
      </c>
      <c r="V805" s="85" t="s">
        <v>919</v>
      </c>
      <c r="W805" s="83">
        <v>43661.77887731481</v>
      </c>
      <c r="X805" s="87">
        <v>43661</v>
      </c>
      <c r="Y805" s="89" t="s">
        <v>1556</v>
      </c>
      <c r="Z805" s="85" t="s">
        <v>2019</v>
      </c>
      <c r="AA805" s="81"/>
      <c r="AB805" s="81"/>
      <c r="AC805" s="89" t="s">
        <v>2485</v>
      </c>
      <c r="AD805" s="81"/>
      <c r="AE805" s="81" t="b">
        <v>0</v>
      </c>
      <c r="AF805" s="81">
        <v>1</v>
      </c>
      <c r="AG805" s="89" t="s">
        <v>2530</v>
      </c>
      <c r="AH805" s="81" t="b">
        <v>0</v>
      </c>
      <c r="AI805" s="81" t="s">
        <v>2546</v>
      </c>
      <c r="AJ805" s="81"/>
      <c r="AK805" s="89" t="s">
        <v>2530</v>
      </c>
      <c r="AL805" s="81" t="b">
        <v>0</v>
      </c>
      <c r="AM805" s="81">
        <v>1</v>
      </c>
      <c r="AN805" s="89" t="s">
        <v>2530</v>
      </c>
      <c r="AO805" s="81" t="s">
        <v>2562</v>
      </c>
      <c r="AP805" s="81" t="b">
        <v>0</v>
      </c>
      <c r="AQ805" s="89" t="s">
        <v>2485</v>
      </c>
      <c r="AR805" s="81" t="s">
        <v>178</v>
      </c>
      <c r="AS805" s="81">
        <v>0</v>
      </c>
      <c r="AT805" s="81">
        <v>0</v>
      </c>
      <c r="AU805" s="81"/>
      <c r="AV805" s="81"/>
      <c r="AW805" s="81"/>
      <c r="AX805" s="81"/>
      <c r="AY805" s="81"/>
      <c r="AZ805" s="81"/>
      <c r="BA805" s="81"/>
      <c r="BB805" s="81"/>
      <c r="BC805" s="80" t="str">
        <f>REPLACE(INDEX(GroupVertices[Group],MATCH(Edges[[#This Row],[Vertex 1]],GroupVertices[Vertex],0)),1,1,"")</f>
        <v>6</v>
      </c>
      <c r="BD805" s="80" t="str">
        <f>REPLACE(INDEX(GroupVertices[Group],MATCH(Edges[[#This Row],[Vertex 2]],GroupVertices[Vertex],0)),1,1,"")</f>
        <v>6</v>
      </c>
    </row>
    <row r="806" spans="1:56" ht="15">
      <c r="A806" s="66" t="s">
        <v>600</v>
      </c>
      <c r="B806" s="66" t="s">
        <v>610</v>
      </c>
      <c r="C806" s="67"/>
      <c r="D806" s="68"/>
      <c r="E806" s="69"/>
      <c r="F806" s="70"/>
      <c r="G806" s="67"/>
      <c r="H806" s="71"/>
      <c r="I806" s="72"/>
      <c r="J806" s="72"/>
      <c r="K806" s="34" t="s">
        <v>65</v>
      </c>
      <c r="L806" s="79">
        <v>806</v>
      </c>
      <c r="M806" s="79"/>
      <c r="N806" s="74"/>
      <c r="O806" s="81" t="s">
        <v>669</v>
      </c>
      <c r="P806" s="83">
        <v>43661.778912037036</v>
      </c>
      <c r="Q806" s="81" t="s">
        <v>695</v>
      </c>
      <c r="R806" s="81"/>
      <c r="S806" s="81"/>
      <c r="T806" s="81" t="s">
        <v>820</v>
      </c>
      <c r="U806" s="81"/>
      <c r="V806" s="85" t="s">
        <v>1155</v>
      </c>
      <c r="W806" s="83">
        <v>43661.778912037036</v>
      </c>
      <c r="X806" s="87">
        <v>43661</v>
      </c>
      <c r="Y806" s="89" t="s">
        <v>1557</v>
      </c>
      <c r="Z806" s="85" t="s">
        <v>2020</v>
      </c>
      <c r="AA806" s="81"/>
      <c r="AB806" s="81"/>
      <c r="AC806" s="89" t="s">
        <v>2486</v>
      </c>
      <c r="AD806" s="81"/>
      <c r="AE806" s="81" t="b">
        <v>0</v>
      </c>
      <c r="AF806" s="81">
        <v>0</v>
      </c>
      <c r="AG806" s="89" t="s">
        <v>2530</v>
      </c>
      <c r="AH806" s="81" t="b">
        <v>0</v>
      </c>
      <c r="AI806" s="81" t="s">
        <v>2546</v>
      </c>
      <c r="AJ806" s="81"/>
      <c r="AK806" s="89" t="s">
        <v>2530</v>
      </c>
      <c r="AL806" s="81" t="b">
        <v>0</v>
      </c>
      <c r="AM806" s="81">
        <v>103</v>
      </c>
      <c r="AN806" s="89" t="s">
        <v>2497</v>
      </c>
      <c r="AO806" s="81" t="s">
        <v>2559</v>
      </c>
      <c r="AP806" s="81" t="b">
        <v>0</v>
      </c>
      <c r="AQ806" s="89" t="s">
        <v>2497</v>
      </c>
      <c r="AR806" s="81" t="s">
        <v>178</v>
      </c>
      <c r="AS806" s="81">
        <v>0</v>
      </c>
      <c r="AT806" s="81">
        <v>0</v>
      </c>
      <c r="AU806" s="81"/>
      <c r="AV806" s="81"/>
      <c r="AW806" s="81"/>
      <c r="AX806" s="81"/>
      <c r="AY806" s="81"/>
      <c r="AZ806" s="81"/>
      <c r="BA806" s="81"/>
      <c r="BB806" s="81"/>
      <c r="BC806" s="80" t="str">
        <f>REPLACE(INDEX(GroupVertices[Group],MATCH(Edges[[#This Row],[Vertex 1]],GroupVertices[Vertex],0)),1,1,"")</f>
        <v>1</v>
      </c>
      <c r="BD806" s="80" t="str">
        <f>REPLACE(INDEX(GroupVertices[Group],MATCH(Edges[[#This Row],[Vertex 2]],GroupVertices[Vertex],0)),1,1,"")</f>
        <v>1</v>
      </c>
    </row>
    <row r="807" spans="1:56" ht="15">
      <c r="A807" s="66" t="s">
        <v>600</v>
      </c>
      <c r="B807" s="66" t="s">
        <v>593</v>
      </c>
      <c r="C807" s="67"/>
      <c r="D807" s="68"/>
      <c r="E807" s="69"/>
      <c r="F807" s="70"/>
      <c r="G807" s="67"/>
      <c r="H807" s="71"/>
      <c r="I807" s="72"/>
      <c r="J807" s="72"/>
      <c r="K807" s="34" t="s">
        <v>65</v>
      </c>
      <c r="L807" s="79">
        <v>807</v>
      </c>
      <c r="M807" s="79"/>
      <c r="N807" s="74"/>
      <c r="O807" s="81" t="s">
        <v>670</v>
      </c>
      <c r="P807" s="83">
        <v>43661.778912037036</v>
      </c>
      <c r="Q807" s="81" t="s">
        <v>695</v>
      </c>
      <c r="R807" s="81"/>
      <c r="S807" s="81"/>
      <c r="T807" s="81" t="s">
        <v>820</v>
      </c>
      <c r="U807" s="81"/>
      <c r="V807" s="85" t="s">
        <v>1155</v>
      </c>
      <c r="W807" s="83">
        <v>43661.778912037036</v>
      </c>
      <c r="X807" s="87">
        <v>43661</v>
      </c>
      <c r="Y807" s="89" t="s">
        <v>1557</v>
      </c>
      <c r="Z807" s="85" t="s">
        <v>2020</v>
      </c>
      <c r="AA807" s="81"/>
      <c r="AB807" s="81"/>
      <c r="AC807" s="89" t="s">
        <v>2486</v>
      </c>
      <c r="AD807" s="81"/>
      <c r="AE807" s="81" t="b">
        <v>0</v>
      </c>
      <c r="AF807" s="81">
        <v>0</v>
      </c>
      <c r="AG807" s="89" t="s">
        <v>2530</v>
      </c>
      <c r="AH807" s="81" t="b">
        <v>0</v>
      </c>
      <c r="AI807" s="81" t="s">
        <v>2546</v>
      </c>
      <c r="AJ807" s="81"/>
      <c r="AK807" s="89" t="s">
        <v>2530</v>
      </c>
      <c r="AL807" s="81" t="b">
        <v>0</v>
      </c>
      <c r="AM807" s="81">
        <v>103</v>
      </c>
      <c r="AN807" s="89" t="s">
        <v>2497</v>
      </c>
      <c r="AO807" s="81" t="s">
        <v>2559</v>
      </c>
      <c r="AP807" s="81" t="b">
        <v>0</v>
      </c>
      <c r="AQ807" s="89" t="s">
        <v>2497</v>
      </c>
      <c r="AR807" s="81" t="s">
        <v>178</v>
      </c>
      <c r="AS807" s="81">
        <v>0</v>
      </c>
      <c r="AT807" s="81">
        <v>0</v>
      </c>
      <c r="AU807" s="81"/>
      <c r="AV807" s="81"/>
      <c r="AW807" s="81"/>
      <c r="AX807" s="81"/>
      <c r="AY807" s="81"/>
      <c r="AZ807" s="81"/>
      <c r="BA807" s="81"/>
      <c r="BB807" s="81"/>
      <c r="BC807" s="80" t="str">
        <f>REPLACE(INDEX(GroupVertices[Group],MATCH(Edges[[#This Row],[Vertex 1]],GroupVertices[Vertex],0)),1,1,"")</f>
        <v>1</v>
      </c>
      <c r="BD807" s="80" t="str">
        <f>REPLACE(INDEX(GroupVertices[Group],MATCH(Edges[[#This Row],[Vertex 2]],GroupVertices[Vertex],0)),1,1,"")</f>
        <v>1</v>
      </c>
    </row>
    <row r="808" spans="1:56" ht="15">
      <c r="A808" s="66" t="s">
        <v>602</v>
      </c>
      <c r="B808" s="66" t="s">
        <v>601</v>
      </c>
      <c r="C808" s="67"/>
      <c r="D808" s="68"/>
      <c r="E808" s="69"/>
      <c r="F808" s="70"/>
      <c r="G808" s="67"/>
      <c r="H808" s="71"/>
      <c r="I808" s="72"/>
      <c r="J808" s="72"/>
      <c r="K808" s="34" t="s">
        <v>65</v>
      </c>
      <c r="L808" s="79">
        <v>808</v>
      </c>
      <c r="M808" s="79"/>
      <c r="N808" s="74"/>
      <c r="O808" s="81" t="s">
        <v>669</v>
      </c>
      <c r="P808" s="83">
        <v>43661.778969907406</v>
      </c>
      <c r="Q808" s="81" t="s">
        <v>672</v>
      </c>
      <c r="R808" s="81"/>
      <c r="S808" s="81"/>
      <c r="T808" s="81" t="s">
        <v>820</v>
      </c>
      <c r="U808" s="81"/>
      <c r="V808" s="85" t="s">
        <v>1156</v>
      </c>
      <c r="W808" s="83">
        <v>43661.778969907406</v>
      </c>
      <c r="X808" s="87">
        <v>43661</v>
      </c>
      <c r="Y808" s="89" t="s">
        <v>1559</v>
      </c>
      <c r="Z808" s="85" t="s">
        <v>2022</v>
      </c>
      <c r="AA808" s="81"/>
      <c r="AB808" s="81"/>
      <c r="AC808" s="89" t="s">
        <v>2488</v>
      </c>
      <c r="AD808" s="81"/>
      <c r="AE808" s="81" t="b">
        <v>0</v>
      </c>
      <c r="AF808" s="81">
        <v>0</v>
      </c>
      <c r="AG808" s="89" t="s">
        <v>2530</v>
      </c>
      <c r="AH808" s="81" t="b">
        <v>0</v>
      </c>
      <c r="AI808" s="81" t="s">
        <v>2546</v>
      </c>
      <c r="AJ808" s="81"/>
      <c r="AK808" s="89" t="s">
        <v>2530</v>
      </c>
      <c r="AL808" s="81" t="b">
        <v>0</v>
      </c>
      <c r="AM808" s="81">
        <v>418</v>
      </c>
      <c r="AN808" s="89" t="s">
        <v>2487</v>
      </c>
      <c r="AO808" s="81" t="s">
        <v>2559</v>
      </c>
      <c r="AP808" s="81" t="b">
        <v>0</v>
      </c>
      <c r="AQ808" s="89" t="s">
        <v>2487</v>
      </c>
      <c r="AR808" s="81" t="s">
        <v>178</v>
      </c>
      <c r="AS808" s="81">
        <v>0</v>
      </c>
      <c r="AT808" s="81">
        <v>0</v>
      </c>
      <c r="AU808" s="81"/>
      <c r="AV808" s="81"/>
      <c r="AW808" s="81"/>
      <c r="AX808" s="81"/>
      <c r="AY808" s="81"/>
      <c r="AZ808" s="81"/>
      <c r="BA808" s="81"/>
      <c r="BB808" s="81"/>
      <c r="BC808" s="80" t="str">
        <f>REPLACE(INDEX(GroupVertices[Group],MATCH(Edges[[#This Row],[Vertex 1]],GroupVertices[Vertex],0)),1,1,"")</f>
        <v>7</v>
      </c>
      <c r="BD808" s="80" t="str">
        <f>REPLACE(INDEX(GroupVertices[Group],MATCH(Edges[[#This Row],[Vertex 2]],GroupVertices[Vertex],0)),1,1,"")</f>
        <v>7</v>
      </c>
    </row>
    <row r="809" spans="1:56" ht="15">
      <c r="A809" s="66" t="s">
        <v>602</v>
      </c>
      <c r="B809" s="66" t="s">
        <v>626</v>
      </c>
      <c r="C809" s="67"/>
      <c r="D809" s="68"/>
      <c r="E809" s="69"/>
      <c r="F809" s="70"/>
      <c r="G809" s="67"/>
      <c r="H809" s="71"/>
      <c r="I809" s="72"/>
      <c r="J809" s="72"/>
      <c r="K809" s="34" t="s">
        <v>65</v>
      </c>
      <c r="L809" s="79">
        <v>809</v>
      </c>
      <c r="M809" s="79"/>
      <c r="N809" s="74"/>
      <c r="O809" s="81" t="s">
        <v>670</v>
      </c>
      <c r="P809" s="83">
        <v>43661.778969907406</v>
      </c>
      <c r="Q809" s="81" t="s">
        <v>672</v>
      </c>
      <c r="R809" s="81"/>
      <c r="S809" s="81"/>
      <c r="T809" s="81" t="s">
        <v>820</v>
      </c>
      <c r="U809" s="81"/>
      <c r="V809" s="85" t="s">
        <v>1156</v>
      </c>
      <c r="W809" s="83">
        <v>43661.778969907406</v>
      </c>
      <c r="X809" s="87">
        <v>43661</v>
      </c>
      <c r="Y809" s="89" t="s">
        <v>1559</v>
      </c>
      <c r="Z809" s="85" t="s">
        <v>2022</v>
      </c>
      <c r="AA809" s="81"/>
      <c r="AB809" s="81"/>
      <c r="AC809" s="89" t="s">
        <v>2488</v>
      </c>
      <c r="AD809" s="81"/>
      <c r="AE809" s="81" t="b">
        <v>0</v>
      </c>
      <c r="AF809" s="81">
        <v>0</v>
      </c>
      <c r="AG809" s="89" t="s">
        <v>2530</v>
      </c>
      <c r="AH809" s="81" t="b">
        <v>0</v>
      </c>
      <c r="AI809" s="81" t="s">
        <v>2546</v>
      </c>
      <c r="AJ809" s="81"/>
      <c r="AK809" s="89" t="s">
        <v>2530</v>
      </c>
      <c r="AL809" s="81" t="b">
        <v>0</v>
      </c>
      <c r="AM809" s="81">
        <v>418</v>
      </c>
      <c r="AN809" s="89" t="s">
        <v>2487</v>
      </c>
      <c r="AO809" s="81" t="s">
        <v>2559</v>
      </c>
      <c r="AP809" s="81" t="b">
        <v>0</v>
      </c>
      <c r="AQ809" s="89" t="s">
        <v>2487</v>
      </c>
      <c r="AR809" s="81" t="s">
        <v>178</v>
      </c>
      <c r="AS809" s="81">
        <v>0</v>
      </c>
      <c r="AT809" s="81">
        <v>0</v>
      </c>
      <c r="AU809" s="81"/>
      <c r="AV809" s="81"/>
      <c r="AW809" s="81"/>
      <c r="AX809" s="81"/>
      <c r="AY809" s="81"/>
      <c r="AZ809" s="81"/>
      <c r="BA809" s="81"/>
      <c r="BB809" s="81"/>
      <c r="BC809" s="80" t="str">
        <f>REPLACE(INDEX(GroupVertices[Group],MATCH(Edges[[#This Row],[Vertex 1]],GroupVertices[Vertex],0)),1,1,"")</f>
        <v>7</v>
      </c>
      <c r="BD809" s="80" t="str">
        <f>REPLACE(INDEX(GroupVertices[Group],MATCH(Edges[[#This Row],[Vertex 2]],GroupVertices[Vertex],0)),1,1,"")</f>
        <v>7</v>
      </c>
    </row>
    <row r="810" spans="1:56" ht="15">
      <c r="A810" s="66" t="s">
        <v>602</v>
      </c>
      <c r="B810" s="66" t="s">
        <v>593</v>
      </c>
      <c r="C810" s="67"/>
      <c r="D810" s="68"/>
      <c r="E810" s="69"/>
      <c r="F810" s="70"/>
      <c r="G810" s="67"/>
      <c r="H810" s="71"/>
      <c r="I810" s="72"/>
      <c r="J810" s="72"/>
      <c r="K810" s="34" t="s">
        <v>65</v>
      </c>
      <c r="L810" s="79">
        <v>810</v>
      </c>
      <c r="M810" s="79"/>
      <c r="N810" s="74"/>
      <c r="O810" s="81" t="s">
        <v>670</v>
      </c>
      <c r="P810" s="83">
        <v>43661.778969907406</v>
      </c>
      <c r="Q810" s="81" t="s">
        <v>672</v>
      </c>
      <c r="R810" s="81"/>
      <c r="S810" s="81"/>
      <c r="T810" s="81" t="s">
        <v>820</v>
      </c>
      <c r="U810" s="81"/>
      <c r="V810" s="85" t="s">
        <v>1156</v>
      </c>
      <c r="W810" s="83">
        <v>43661.778969907406</v>
      </c>
      <c r="X810" s="87">
        <v>43661</v>
      </c>
      <c r="Y810" s="89" t="s">
        <v>1559</v>
      </c>
      <c r="Z810" s="85" t="s">
        <v>2022</v>
      </c>
      <c r="AA810" s="81"/>
      <c r="AB810" s="81"/>
      <c r="AC810" s="89" t="s">
        <v>2488</v>
      </c>
      <c r="AD810" s="81"/>
      <c r="AE810" s="81" t="b">
        <v>0</v>
      </c>
      <c r="AF810" s="81">
        <v>0</v>
      </c>
      <c r="AG810" s="89" t="s">
        <v>2530</v>
      </c>
      <c r="AH810" s="81" t="b">
        <v>0</v>
      </c>
      <c r="AI810" s="81" t="s">
        <v>2546</v>
      </c>
      <c r="AJ810" s="81"/>
      <c r="AK810" s="89" t="s">
        <v>2530</v>
      </c>
      <c r="AL810" s="81" t="b">
        <v>0</v>
      </c>
      <c r="AM810" s="81">
        <v>418</v>
      </c>
      <c r="AN810" s="89" t="s">
        <v>2487</v>
      </c>
      <c r="AO810" s="81" t="s">
        <v>2559</v>
      </c>
      <c r="AP810" s="81" t="b">
        <v>0</v>
      </c>
      <c r="AQ810" s="89" t="s">
        <v>2487</v>
      </c>
      <c r="AR810" s="81" t="s">
        <v>178</v>
      </c>
      <c r="AS810" s="81">
        <v>0</v>
      </c>
      <c r="AT810" s="81">
        <v>0</v>
      </c>
      <c r="AU810" s="81"/>
      <c r="AV810" s="81"/>
      <c r="AW810" s="81"/>
      <c r="AX810" s="81"/>
      <c r="AY810" s="81"/>
      <c r="AZ810" s="81"/>
      <c r="BA810" s="81"/>
      <c r="BB810" s="81"/>
      <c r="BC810" s="80" t="str">
        <f>REPLACE(INDEX(GroupVertices[Group],MATCH(Edges[[#This Row],[Vertex 1]],GroupVertices[Vertex],0)),1,1,"")</f>
        <v>7</v>
      </c>
      <c r="BD810" s="80" t="str">
        <f>REPLACE(INDEX(GroupVertices[Group],MATCH(Edges[[#This Row],[Vertex 2]],GroupVertices[Vertex],0)),1,1,"")</f>
        <v>1</v>
      </c>
    </row>
    <row r="811" spans="1:56" ht="15">
      <c r="A811" s="66" t="s">
        <v>602</v>
      </c>
      <c r="B811" s="66" t="s">
        <v>627</v>
      </c>
      <c r="C811" s="67"/>
      <c r="D811" s="68"/>
      <c r="E811" s="69"/>
      <c r="F811" s="70"/>
      <c r="G811" s="67"/>
      <c r="H811" s="71"/>
      <c r="I811" s="72"/>
      <c r="J811" s="72"/>
      <c r="K811" s="34" t="s">
        <v>65</v>
      </c>
      <c r="L811" s="79">
        <v>811</v>
      </c>
      <c r="M811" s="79"/>
      <c r="N811" s="74"/>
      <c r="O811" s="81" t="s">
        <v>670</v>
      </c>
      <c r="P811" s="83">
        <v>43661.778969907406</v>
      </c>
      <c r="Q811" s="81" t="s">
        <v>672</v>
      </c>
      <c r="R811" s="81"/>
      <c r="S811" s="81"/>
      <c r="T811" s="81" t="s">
        <v>820</v>
      </c>
      <c r="U811" s="81"/>
      <c r="V811" s="85" t="s">
        <v>1156</v>
      </c>
      <c r="W811" s="83">
        <v>43661.778969907406</v>
      </c>
      <c r="X811" s="87">
        <v>43661</v>
      </c>
      <c r="Y811" s="89" t="s">
        <v>1559</v>
      </c>
      <c r="Z811" s="85" t="s">
        <v>2022</v>
      </c>
      <c r="AA811" s="81"/>
      <c r="AB811" s="81"/>
      <c r="AC811" s="89" t="s">
        <v>2488</v>
      </c>
      <c r="AD811" s="81"/>
      <c r="AE811" s="81" t="b">
        <v>0</v>
      </c>
      <c r="AF811" s="81">
        <v>0</v>
      </c>
      <c r="AG811" s="89" t="s">
        <v>2530</v>
      </c>
      <c r="AH811" s="81" t="b">
        <v>0</v>
      </c>
      <c r="AI811" s="81" t="s">
        <v>2546</v>
      </c>
      <c r="AJ811" s="81"/>
      <c r="AK811" s="89" t="s">
        <v>2530</v>
      </c>
      <c r="AL811" s="81" t="b">
        <v>0</v>
      </c>
      <c r="AM811" s="81">
        <v>418</v>
      </c>
      <c r="AN811" s="89" t="s">
        <v>2487</v>
      </c>
      <c r="AO811" s="81" t="s">
        <v>2559</v>
      </c>
      <c r="AP811" s="81" t="b">
        <v>0</v>
      </c>
      <c r="AQ811" s="89" t="s">
        <v>2487</v>
      </c>
      <c r="AR811" s="81" t="s">
        <v>178</v>
      </c>
      <c r="AS811" s="81">
        <v>0</v>
      </c>
      <c r="AT811" s="81">
        <v>0</v>
      </c>
      <c r="AU811" s="81"/>
      <c r="AV811" s="81"/>
      <c r="AW811" s="81"/>
      <c r="AX811" s="81"/>
      <c r="AY811" s="81"/>
      <c r="AZ811" s="81"/>
      <c r="BA811" s="81"/>
      <c r="BB811" s="81"/>
      <c r="BC811" s="80" t="str">
        <f>REPLACE(INDEX(GroupVertices[Group],MATCH(Edges[[#This Row],[Vertex 1]],GroupVertices[Vertex],0)),1,1,"")</f>
        <v>7</v>
      </c>
      <c r="BD811" s="80" t="str">
        <f>REPLACE(INDEX(GroupVertices[Group],MATCH(Edges[[#This Row],[Vertex 2]],GroupVertices[Vertex],0)),1,1,"")</f>
        <v>7</v>
      </c>
    </row>
    <row r="812" spans="1:56" ht="15">
      <c r="A812" s="66" t="s">
        <v>603</v>
      </c>
      <c r="B812" s="66" t="s">
        <v>616</v>
      </c>
      <c r="C812" s="67"/>
      <c r="D812" s="68"/>
      <c r="E812" s="69"/>
      <c r="F812" s="70"/>
      <c r="G812" s="67"/>
      <c r="H812" s="71"/>
      <c r="I812" s="72"/>
      <c r="J812" s="72"/>
      <c r="K812" s="34" t="s">
        <v>65</v>
      </c>
      <c r="L812" s="79">
        <v>812</v>
      </c>
      <c r="M812" s="79"/>
      <c r="N812" s="74"/>
      <c r="O812" s="81" t="s">
        <v>669</v>
      </c>
      <c r="P812" s="83">
        <v>43661.77899305556</v>
      </c>
      <c r="Q812" s="81" t="s">
        <v>697</v>
      </c>
      <c r="R812" s="85" t="s">
        <v>5497</v>
      </c>
      <c r="S812" s="81" t="s">
        <v>5518</v>
      </c>
      <c r="T812" s="81" t="s">
        <v>820</v>
      </c>
      <c r="U812" s="81"/>
      <c r="V812" s="85" t="s">
        <v>1157</v>
      </c>
      <c r="W812" s="83">
        <v>43661.77899305556</v>
      </c>
      <c r="X812" s="87">
        <v>43661</v>
      </c>
      <c r="Y812" s="89" t="s">
        <v>1560</v>
      </c>
      <c r="Z812" s="85" t="s">
        <v>2023</v>
      </c>
      <c r="AA812" s="81"/>
      <c r="AB812" s="81"/>
      <c r="AC812" s="89" t="s">
        <v>2489</v>
      </c>
      <c r="AD812" s="81"/>
      <c r="AE812" s="81" t="b">
        <v>0</v>
      </c>
      <c r="AF812" s="81">
        <v>0</v>
      </c>
      <c r="AG812" s="89" t="s">
        <v>2530</v>
      </c>
      <c r="AH812" s="81" t="b">
        <v>0</v>
      </c>
      <c r="AI812" s="81" t="s">
        <v>2546</v>
      </c>
      <c r="AJ812" s="81"/>
      <c r="AK812" s="89" t="s">
        <v>2530</v>
      </c>
      <c r="AL812" s="81" t="b">
        <v>0</v>
      </c>
      <c r="AM812" s="81">
        <v>93</v>
      </c>
      <c r="AN812" s="89" t="s">
        <v>2504</v>
      </c>
      <c r="AO812" s="81" t="s">
        <v>2560</v>
      </c>
      <c r="AP812" s="81" t="b">
        <v>0</v>
      </c>
      <c r="AQ812" s="89" t="s">
        <v>2504</v>
      </c>
      <c r="AR812" s="81" t="s">
        <v>178</v>
      </c>
      <c r="AS812" s="81">
        <v>0</v>
      </c>
      <c r="AT812" s="81">
        <v>0</v>
      </c>
      <c r="AU812" s="81"/>
      <c r="AV812" s="81"/>
      <c r="AW812" s="81"/>
      <c r="AX812" s="81"/>
      <c r="AY812" s="81"/>
      <c r="AZ812" s="81"/>
      <c r="BA812" s="81"/>
      <c r="BB812" s="81"/>
      <c r="BC812" s="80" t="str">
        <f>REPLACE(INDEX(GroupVertices[Group],MATCH(Edges[[#This Row],[Vertex 1]],GroupVertices[Vertex],0)),1,1,"")</f>
        <v>3</v>
      </c>
      <c r="BD812" s="80" t="str">
        <f>REPLACE(INDEX(GroupVertices[Group],MATCH(Edges[[#This Row],[Vertex 2]],GroupVertices[Vertex],0)),1,1,"")</f>
        <v>3</v>
      </c>
    </row>
    <row r="813" spans="1:56" ht="15">
      <c r="A813" s="66" t="s">
        <v>604</v>
      </c>
      <c r="B813" s="66" t="s">
        <v>594</v>
      </c>
      <c r="C813" s="67"/>
      <c r="D813" s="68"/>
      <c r="E813" s="69"/>
      <c r="F813" s="70"/>
      <c r="G813" s="67"/>
      <c r="H813" s="71"/>
      <c r="I813" s="72"/>
      <c r="J813" s="72"/>
      <c r="K813" s="34" t="s">
        <v>65</v>
      </c>
      <c r="L813" s="79">
        <v>813</v>
      </c>
      <c r="M813" s="79"/>
      <c r="N813" s="74"/>
      <c r="O813" s="81" t="s">
        <v>669</v>
      </c>
      <c r="P813" s="83">
        <v>43661.779074074075</v>
      </c>
      <c r="Q813" s="81" t="s">
        <v>724</v>
      </c>
      <c r="R813" s="81"/>
      <c r="S813" s="81"/>
      <c r="T813" s="81" t="s">
        <v>820</v>
      </c>
      <c r="U813" s="85" t="s">
        <v>879</v>
      </c>
      <c r="V813" s="85" t="s">
        <v>879</v>
      </c>
      <c r="W813" s="83">
        <v>43661.779074074075</v>
      </c>
      <c r="X813" s="87">
        <v>43661</v>
      </c>
      <c r="Y813" s="89" t="s">
        <v>1561</v>
      </c>
      <c r="Z813" s="85" t="s">
        <v>2024</v>
      </c>
      <c r="AA813" s="81"/>
      <c r="AB813" s="81"/>
      <c r="AC813" s="89" t="s">
        <v>2490</v>
      </c>
      <c r="AD813" s="81"/>
      <c r="AE813" s="81" t="b">
        <v>0</v>
      </c>
      <c r="AF813" s="81">
        <v>0</v>
      </c>
      <c r="AG813" s="89" t="s">
        <v>2530</v>
      </c>
      <c r="AH813" s="81" t="b">
        <v>0</v>
      </c>
      <c r="AI813" s="81" t="s">
        <v>2546</v>
      </c>
      <c r="AJ813" s="81"/>
      <c r="AK813" s="89" t="s">
        <v>2530</v>
      </c>
      <c r="AL813" s="81" t="b">
        <v>0</v>
      </c>
      <c r="AM813" s="81">
        <v>103</v>
      </c>
      <c r="AN813" s="89" t="s">
        <v>2512</v>
      </c>
      <c r="AO813" s="81" t="s">
        <v>2559</v>
      </c>
      <c r="AP813" s="81" t="b">
        <v>0</v>
      </c>
      <c r="AQ813" s="89" t="s">
        <v>2512</v>
      </c>
      <c r="AR813" s="81" t="s">
        <v>178</v>
      </c>
      <c r="AS813" s="81">
        <v>0</v>
      </c>
      <c r="AT813" s="81">
        <v>0</v>
      </c>
      <c r="AU813" s="81"/>
      <c r="AV813" s="81"/>
      <c r="AW813" s="81"/>
      <c r="AX813" s="81"/>
      <c r="AY813" s="81"/>
      <c r="AZ813" s="81"/>
      <c r="BA813" s="81"/>
      <c r="BB813" s="81"/>
      <c r="BC813" s="80" t="str">
        <f>REPLACE(INDEX(GroupVertices[Group],MATCH(Edges[[#This Row],[Vertex 1]],GroupVertices[Vertex],0)),1,1,"")</f>
        <v>2</v>
      </c>
      <c r="BD813" s="80" t="str">
        <f>REPLACE(INDEX(GroupVertices[Group],MATCH(Edges[[#This Row],[Vertex 2]],GroupVertices[Vertex],0)),1,1,"")</f>
        <v>2</v>
      </c>
    </row>
    <row r="814" spans="1:56" ht="15">
      <c r="A814" s="66" t="s">
        <v>604</v>
      </c>
      <c r="B814" s="66" t="s">
        <v>622</v>
      </c>
      <c r="C814" s="67"/>
      <c r="D814" s="68"/>
      <c r="E814" s="69"/>
      <c r="F814" s="70"/>
      <c r="G814" s="67"/>
      <c r="H814" s="71"/>
      <c r="I814" s="72"/>
      <c r="J814" s="72"/>
      <c r="K814" s="34" t="s">
        <v>65</v>
      </c>
      <c r="L814" s="79">
        <v>814</v>
      </c>
      <c r="M814" s="79"/>
      <c r="N814" s="74"/>
      <c r="O814" s="81" t="s">
        <v>670</v>
      </c>
      <c r="P814" s="83">
        <v>43661.779074074075</v>
      </c>
      <c r="Q814" s="81" t="s">
        <v>724</v>
      </c>
      <c r="R814" s="81"/>
      <c r="S814" s="81"/>
      <c r="T814" s="81" t="s">
        <v>820</v>
      </c>
      <c r="U814" s="85" t="s">
        <v>879</v>
      </c>
      <c r="V814" s="85" t="s">
        <v>879</v>
      </c>
      <c r="W814" s="83">
        <v>43661.779074074075</v>
      </c>
      <c r="X814" s="87">
        <v>43661</v>
      </c>
      <c r="Y814" s="89" t="s">
        <v>1561</v>
      </c>
      <c r="Z814" s="85" t="s">
        <v>2024</v>
      </c>
      <c r="AA814" s="81"/>
      <c r="AB814" s="81"/>
      <c r="AC814" s="89" t="s">
        <v>2490</v>
      </c>
      <c r="AD814" s="81"/>
      <c r="AE814" s="81" t="b">
        <v>0</v>
      </c>
      <c r="AF814" s="81">
        <v>0</v>
      </c>
      <c r="AG814" s="89" t="s">
        <v>2530</v>
      </c>
      <c r="AH814" s="81" t="b">
        <v>0</v>
      </c>
      <c r="AI814" s="81" t="s">
        <v>2546</v>
      </c>
      <c r="AJ814" s="81"/>
      <c r="AK814" s="89" t="s">
        <v>2530</v>
      </c>
      <c r="AL814" s="81" t="b">
        <v>0</v>
      </c>
      <c r="AM814" s="81">
        <v>103</v>
      </c>
      <c r="AN814" s="89" t="s">
        <v>2512</v>
      </c>
      <c r="AO814" s="81" t="s">
        <v>2559</v>
      </c>
      <c r="AP814" s="81" t="b">
        <v>0</v>
      </c>
      <c r="AQ814" s="89" t="s">
        <v>2512</v>
      </c>
      <c r="AR814" s="81" t="s">
        <v>178</v>
      </c>
      <c r="AS814" s="81">
        <v>0</v>
      </c>
      <c r="AT814" s="81">
        <v>0</v>
      </c>
      <c r="AU814" s="81"/>
      <c r="AV814" s="81"/>
      <c r="AW814" s="81"/>
      <c r="AX814" s="81"/>
      <c r="AY814" s="81"/>
      <c r="AZ814" s="81"/>
      <c r="BA814" s="81"/>
      <c r="BB814" s="81"/>
      <c r="BC814" s="80" t="str">
        <f>REPLACE(INDEX(GroupVertices[Group],MATCH(Edges[[#This Row],[Vertex 1]],GroupVertices[Vertex],0)),1,1,"")</f>
        <v>2</v>
      </c>
      <c r="BD814" s="80" t="str">
        <f>REPLACE(INDEX(GroupVertices[Group],MATCH(Edges[[#This Row],[Vertex 2]],GroupVertices[Vertex],0)),1,1,"")</f>
        <v>2</v>
      </c>
    </row>
    <row r="815" spans="1:56" ht="15">
      <c r="A815" s="66" t="s">
        <v>604</v>
      </c>
      <c r="B815" s="66" t="s">
        <v>647</v>
      </c>
      <c r="C815" s="67"/>
      <c r="D815" s="68"/>
      <c r="E815" s="69"/>
      <c r="F815" s="70"/>
      <c r="G815" s="67"/>
      <c r="H815" s="71"/>
      <c r="I815" s="72"/>
      <c r="J815" s="72"/>
      <c r="K815" s="34" t="s">
        <v>65</v>
      </c>
      <c r="L815" s="79">
        <v>815</v>
      </c>
      <c r="M815" s="79"/>
      <c r="N815" s="74"/>
      <c r="O815" s="81" t="s">
        <v>670</v>
      </c>
      <c r="P815" s="83">
        <v>43661.779074074075</v>
      </c>
      <c r="Q815" s="81" t="s">
        <v>724</v>
      </c>
      <c r="R815" s="81"/>
      <c r="S815" s="81"/>
      <c r="T815" s="81" t="s">
        <v>820</v>
      </c>
      <c r="U815" s="85" t="s">
        <v>879</v>
      </c>
      <c r="V815" s="85" t="s">
        <v>879</v>
      </c>
      <c r="W815" s="83">
        <v>43661.779074074075</v>
      </c>
      <c r="X815" s="87">
        <v>43661</v>
      </c>
      <c r="Y815" s="89" t="s">
        <v>1561</v>
      </c>
      <c r="Z815" s="85" t="s">
        <v>2024</v>
      </c>
      <c r="AA815" s="81"/>
      <c r="AB815" s="81"/>
      <c r="AC815" s="89" t="s">
        <v>2490</v>
      </c>
      <c r="AD815" s="81"/>
      <c r="AE815" s="81" t="b">
        <v>0</v>
      </c>
      <c r="AF815" s="81">
        <v>0</v>
      </c>
      <c r="AG815" s="89" t="s">
        <v>2530</v>
      </c>
      <c r="AH815" s="81" t="b">
        <v>0</v>
      </c>
      <c r="AI815" s="81" t="s">
        <v>2546</v>
      </c>
      <c r="AJ815" s="81"/>
      <c r="AK815" s="89" t="s">
        <v>2530</v>
      </c>
      <c r="AL815" s="81" t="b">
        <v>0</v>
      </c>
      <c r="AM815" s="81">
        <v>103</v>
      </c>
      <c r="AN815" s="89" t="s">
        <v>2512</v>
      </c>
      <c r="AO815" s="81" t="s">
        <v>2559</v>
      </c>
      <c r="AP815" s="81" t="b">
        <v>0</v>
      </c>
      <c r="AQ815" s="89" t="s">
        <v>2512</v>
      </c>
      <c r="AR815" s="81" t="s">
        <v>178</v>
      </c>
      <c r="AS815" s="81">
        <v>0</v>
      </c>
      <c r="AT815" s="81">
        <v>0</v>
      </c>
      <c r="AU815" s="81"/>
      <c r="AV815" s="81"/>
      <c r="AW815" s="81"/>
      <c r="AX815" s="81"/>
      <c r="AY815" s="81"/>
      <c r="AZ815" s="81"/>
      <c r="BA815" s="81"/>
      <c r="BB815" s="81"/>
      <c r="BC815" s="80" t="str">
        <f>REPLACE(INDEX(GroupVertices[Group],MATCH(Edges[[#This Row],[Vertex 1]],GroupVertices[Vertex],0)),1,1,"")</f>
        <v>2</v>
      </c>
      <c r="BD815" s="80" t="str">
        <f>REPLACE(INDEX(GroupVertices[Group],MATCH(Edges[[#This Row],[Vertex 2]],GroupVertices[Vertex],0)),1,1,"")</f>
        <v>2</v>
      </c>
    </row>
    <row r="816" spans="1:56" ht="15">
      <c r="A816" s="66" t="s">
        <v>538</v>
      </c>
      <c r="B816" s="66" t="s">
        <v>538</v>
      </c>
      <c r="C816" s="67"/>
      <c r="D816" s="68"/>
      <c r="E816" s="69"/>
      <c r="F816" s="70"/>
      <c r="G816" s="67"/>
      <c r="H816" s="71"/>
      <c r="I816" s="72"/>
      <c r="J816" s="72"/>
      <c r="K816" s="34" t="s">
        <v>65</v>
      </c>
      <c r="L816" s="79">
        <v>816</v>
      </c>
      <c r="M816" s="79"/>
      <c r="N816" s="74"/>
      <c r="O816" s="81" t="s">
        <v>178</v>
      </c>
      <c r="P816" s="83">
        <v>43661.66994212963</v>
      </c>
      <c r="Q816" s="81" t="s">
        <v>716</v>
      </c>
      <c r="R816" s="81"/>
      <c r="S816" s="81"/>
      <c r="T816" s="81" t="s">
        <v>837</v>
      </c>
      <c r="U816" s="81"/>
      <c r="V816" s="85" t="s">
        <v>1125</v>
      </c>
      <c r="W816" s="83">
        <v>43661.66994212963</v>
      </c>
      <c r="X816" s="87">
        <v>43661</v>
      </c>
      <c r="Y816" s="89" t="s">
        <v>1562</v>
      </c>
      <c r="Z816" s="85" t="s">
        <v>2025</v>
      </c>
      <c r="AA816" s="81"/>
      <c r="AB816" s="81"/>
      <c r="AC816" s="89" t="s">
        <v>2491</v>
      </c>
      <c r="AD816" s="81"/>
      <c r="AE816" s="81" t="b">
        <v>0</v>
      </c>
      <c r="AF816" s="81">
        <v>216</v>
      </c>
      <c r="AG816" s="89" t="s">
        <v>2530</v>
      </c>
      <c r="AH816" s="81" t="b">
        <v>0</v>
      </c>
      <c r="AI816" s="81" t="s">
        <v>2546</v>
      </c>
      <c r="AJ816" s="81"/>
      <c r="AK816" s="89" t="s">
        <v>2530</v>
      </c>
      <c r="AL816" s="81" t="b">
        <v>0</v>
      </c>
      <c r="AM816" s="81">
        <v>41</v>
      </c>
      <c r="AN816" s="89" t="s">
        <v>2530</v>
      </c>
      <c r="AO816" s="81" t="s">
        <v>2559</v>
      </c>
      <c r="AP816" s="81" t="b">
        <v>0</v>
      </c>
      <c r="AQ816" s="89" t="s">
        <v>2491</v>
      </c>
      <c r="AR816" s="81" t="s">
        <v>669</v>
      </c>
      <c r="AS816" s="81">
        <v>0</v>
      </c>
      <c r="AT816" s="81">
        <v>0</v>
      </c>
      <c r="AU816" s="81"/>
      <c r="AV816" s="81"/>
      <c r="AW816" s="81"/>
      <c r="AX816" s="81"/>
      <c r="AY816" s="81"/>
      <c r="AZ816" s="81"/>
      <c r="BA816" s="81"/>
      <c r="BB816" s="81"/>
      <c r="BC816" s="80" t="str">
        <f>REPLACE(INDEX(GroupVertices[Group],MATCH(Edges[[#This Row],[Vertex 1]],GroupVertices[Vertex],0)),1,1,"")</f>
        <v>12</v>
      </c>
      <c r="BD816" s="80" t="str">
        <f>REPLACE(INDEX(GroupVertices[Group],MATCH(Edges[[#This Row],[Vertex 2]],GroupVertices[Vertex],0)),1,1,"")</f>
        <v>12</v>
      </c>
    </row>
    <row r="817" spans="1:56" ht="15">
      <c r="A817" s="66" t="s">
        <v>605</v>
      </c>
      <c r="B817" s="66" t="s">
        <v>538</v>
      </c>
      <c r="C817" s="67"/>
      <c r="D817" s="68"/>
      <c r="E817" s="69"/>
      <c r="F817" s="70"/>
      <c r="G817" s="67"/>
      <c r="H817" s="71"/>
      <c r="I817" s="72"/>
      <c r="J817" s="72"/>
      <c r="K817" s="34" t="s">
        <v>65</v>
      </c>
      <c r="L817" s="79">
        <v>817</v>
      </c>
      <c r="M817" s="79"/>
      <c r="N817" s="74"/>
      <c r="O817" s="81" t="s">
        <v>669</v>
      </c>
      <c r="P817" s="83">
        <v>43661.77914351852</v>
      </c>
      <c r="Q817" s="81" t="s">
        <v>716</v>
      </c>
      <c r="R817" s="81"/>
      <c r="S817" s="81"/>
      <c r="T817" s="81" t="s">
        <v>837</v>
      </c>
      <c r="U817" s="81"/>
      <c r="V817" s="85" t="s">
        <v>1158</v>
      </c>
      <c r="W817" s="83">
        <v>43661.77914351852</v>
      </c>
      <c r="X817" s="87">
        <v>43661</v>
      </c>
      <c r="Y817" s="89" t="s">
        <v>1563</v>
      </c>
      <c r="Z817" s="85" t="s">
        <v>2026</v>
      </c>
      <c r="AA817" s="81"/>
      <c r="AB817" s="81"/>
      <c r="AC817" s="89" t="s">
        <v>2492</v>
      </c>
      <c r="AD817" s="81"/>
      <c r="AE817" s="81" t="b">
        <v>0</v>
      </c>
      <c r="AF817" s="81">
        <v>0</v>
      </c>
      <c r="AG817" s="89" t="s">
        <v>2530</v>
      </c>
      <c r="AH817" s="81" t="b">
        <v>0</v>
      </c>
      <c r="AI817" s="81" t="s">
        <v>2546</v>
      </c>
      <c r="AJ817" s="81"/>
      <c r="AK817" s="89" t="s">
        <v>2530</v>
      </c>
      <c r="AL817" s="81" t="b">
        <v>0</v>
      </c>
      <c r="AM817" s="81">
        <v>41</v>
      </c>
      <c r="AN817" s="89" t="s">
        <v>2491</v>
      </c>
      <c r="AO817" s="81" t="s">
        <v>2560</v>
      </c>
      <c r="AP817" s="81" t="b">
        <v>0</v>
      </c>
      <c r="AQ817" s="89" t="s">
        <v>2491</v>
      </c>
      <c r="AR817" s="81" t="s">
        <v>178</v>
      </c>
      <c r="AS817" s="81">
        <v>0</v>
      </c>
      <c r="AT817" s="81">
        <v>0</v>
      </c>
      <c r="AU817" s="81"/>
      <c r="AV817" s="81"/>
      <c r="AW817" s="81"/>
      <c r="AX817" s="81"/>
      <c r="AY817" s="81"/>
      <c r="AZ817" s="81"/>
      <c r="BA817" s="81"/>
      <c r="BB817" s="81"/>
      <c r="BC817" s="80" t="str">
        <f>REPLACE(INDEX(GroupVertices[Group],MATCH(Edges[[#This Row],[Vertex 1]],GroupVertices[Vertex],0)),1,1,"")</f>
        <v>12</v>
      </c>
      <c r="BD817" s="80" t="str">
        <f>REPLACE(INDEX(GroupVertices[Group],MATCH(Edges[[#This Row],[Vertex 2]],GroupVertices[Vertex],0)),1,1,"")</f>
        <v>12</v>
      </c>
    </row>
    <row r="818" spans="1:56" ht="15">
      <c r="A818" s="66" t="s">
        <v>606</v>
      </c>
      <c r="B818" s="66" t="s">
        <v>616</v>
      </c>
      <c r="C818" s="67"/>
      <c r="D818" s="68"/>
      <c r="E818" s="69"/>
      <c r="F818" s="70"/>
      <c r="G818" s="67"/>
      <c r="H818" s="71"/>
      <c r="I818" s="72"/>
      <c r="J818" s="72"/>
      <c r="K818" s="34" t="s">
        <v>65</v>
      </c>
      <c r="L818" s="79">
        <v>818</v>
      </c>
      <c r="M818" s="79"/>
      <c r="N818" s="74"/>
      <c r="O818" s="81" t="s">
        <v>669</v>
      </c>
      <c r="P818" s="83">
        <v>43661.77918981481</v>
      </c>
      <c r="Q818" s="81" t="s">
        <v>697</v>
      </c>
      <c r="R818" s="85" t="s">
        <v>5497</v>
      </c>
      <c r="S818" s="81" t="s">
        <v>5518</v>
      </c>
      <c r="T818" s="81" t="s">
        <v>820</v>
      </c>
      <c r="U818" s="81"/>
      <c r="V818" s="85" t="s">
        <v>1159</v>
      </c>
      <c r="W818" s="83">
        <v>43661.77918981481</v>
      </c>
      <c r="X818" s="87">
        <v>43661</v>
      </c>
      <c r="Y818" s="89" t="s">
        <v>1564</v>
      </c>
      <c r="Z818" s="85" t="s">
        <v>2027</v>
      </c>
      <c r="AA818" s="81"/>
      <c r="AB818" s="81"/>
      <c r="AC818" s="89" t="s">
        <v>2493</v>
      </c>
      <c r="AD818" s="81"/>
      <c r="AE818" s="81" t="b">
        <v>0</v>
      </c>
      <c r="AF818" s="81">
        <v>0</v>
      </c>
      <c r="AG818" s="89" t="s">
        <v>2530</v>
      </c>
      <c r="AH818" s="81" t="b">
        <v>0</v>
      </c>
      <c r="AI818" s="81" t="s">
        <v>2546</v>
      </c>
      <c r="AJ818" s="81"/>
      <c r="AK818" s="89" t="s">
        <v>2530</v>
      </c>
      <c r="AL818" s="81" t="b">
        <v>0</v>
      </c>
      <c r="AM818" s="81">
        <v>93</v>
      </c>
      <c r="AN818" s="89" t="s">
        <v>2504</v>
      </c>
      <c r="AO818" s="81" t="s">
        <v>2559</v>
      </c>
      <c r="AP818" s="81" t="b">
        <v>0</v>
      </c>
      <c r="AQ818" s="89" t="s">
        <v>2504</v>
      </c>
      <c r="AR818" s="81" t="s">
        <v>178</v>
      </c>
      <c r="AS818" s="81">
        <v>0</v>
      </c>
      <c r="AT818" s="81">
        <v>0</v>
      </c>
      <c r="AU818" s="81"/>
      <c r="AV818" s="81"/>
      <c r="AW818" s="81"/>
      <c r="AX818" s="81"/>
      <c r="AY818" s="81"/>
      <c r="AZ818" s="81"/>
      <c r="BA818" s="81"/>
      <c r="BB818" s="81"/>
      <c r="BC818" s="80" t="str">
        <f>REPLACE(INDEX(GroupVertices[Group],MATCH(Edges[[#This Row],[Vertex 1]],GroupVertices[Vertex],0)),1,1,"")</f>
        <v>3</v>
      </c>
      <c r="BD818" s="80" t="str">
        <f>REPLACE(INDEX(GroupVertices[Group],MATCH(Edges[[#This Row],[Vertex 2]],GroupVertices[Vertex],0)),1,1,"")</f>
        <v>3</v>
      </c>
    </row>
    <row r="819" spans="1:56" ht="15">
      <c r="A819" s="66" t="s">
        <v>607</v>
      </c>
      <c r="B819" s="66" t="s">
        <v>610</v>
      </c>
      <c r="C819" s="67"/>
      <c r="D819" s="68"/>
      <c r="E819" s="69"/>
      <c r="F819" s="70"/>
      <c r="G819" s="67"/>
      <c r="H819" s="71"/>
      <c r="I819" s="72"/>
      <c r="J819" s="72"/>
      <c r="K819" s="34" t="s">
        <v>65</v>
      </c>
      <c r="L819" s="79">
        <v>819</v>
      </c>
      <c r="M819" s="79"/>
      <c r="N819" s="74"/>
      <c r="O819" s="81" t="s">
        <v>669</v>
      </c>
      <c r="P819" s="83">
        <v>43661.77923611111</v>
      </c>
      <c r="Q819" s="81" t="s">
        <v>695</v>
      </c>
      <c r="R819" s="81"/>
      <c r="S819" s="81"/>
      <c r="T819" s="81" t="s">
        <v>820</v>
      </c>
      <c r="U819" s="81"/>
      <c r="V819" s="85" t="s">
        <v>1160</v>
      </c>
      <c r="W819" s="83">
        <v>43661.77923611111</v>
      </c>
      <c r="X819" s="87">
        <v>43661</v>
      </c>
      <c r="Y819" s="89" t="s">
        <v>1565</v>
      </c>
      <c r="Z819" s="85" t="s">
        <v>2028</v>
      </c>
      <c r="AA819" s="81"/>
      <c r="AB819" s="81"/>
      <c r="AC819" s="89" t="s">
        <v>2494</v>
      </c>
      <c r="AD819" s="81"/>
      <c r="AE819" s="81" t="b">
        <v>0</v>
      </c>
      <c r="AF819" s="81">
        <v>0</v>
      </c>
      <c r="AG819" s="89" t="s">
        <v>2530</v>
      </c>
      <c r="AH819" s="81" t="b">
        <v>0</v>
      </c>
      <c r="AI819" s="81" t="s">
        <v>2546</v>
      </c>
      <c r="AJ819" s="81"/>
      <c r="AK819" s="89" t="s">
        <v>2530</v>
      </c>
      <c r="AL819" s="81" t="b">
        <v>0</v>
      </c>
      <c r="AM819" s="81">
        <v>103</v>
      </c>
      <c r="AN819" s="89" t="s">
        <v>2497</v>
      </c>
      <c r="AO819" s="81" t="s">
        <v>2562</v>
      </c>
      <c r="AP819" s="81" t="b">
        <v>0</v>
      </c>
      <c r="AQ819" s="89" t="s">
        <v>2497</v>
      </c>
      <c r="AR819" s="81" t="s">
        <v>178</v>
      </c>
      <c r="AS819" s="81">
        <v>0</v>
      </c>
      <c r="AT819" s="81">
        <v>0</v>
      </c>
      <c r="AU819" s="81"/>
      <c r="AV819" s="81"/>
      <c r="AW819" s="81"/>
      <c r="AX819" s="81"/>
      <c r="AY819" s="81"/>
      <c r="AZ819" s="81"/>
      <c r="BA819" s="81"/>
      <c r="BB819" s="81"/>
      <c r="BC819" s="80" t="str">
        <f>REPLACE(INDEX(GroupVertices[Group],MATCH(Edges[[#This Row],[Vertex 1]],GroupVertices[Vertex],0)),1,1,"")</f>
        <v>1</v>
      </c>
      <c r="BD819" s="80" t="str">
        <f>REPLACE(INDEX(GroupVertices[Group],MATCH(Edges[[#This Row],[Vertex 2]],GroupVertices[Vertex],0)),1,1,"")</f>
        <v>1</v>
      </c>
    </row>
    <row r="820" spans="1:56" ht="15">
      <c r="A820" s="66" t="s">
        <v>607</v>
      </c>
      <c r="B820" s="66" t="s">
        <v>593</v>
      </c>
      <c r="C820" s="67"/>
      <c r="D820" s="68"/>
      <c r="E820" s="69"/>
      <c r="F820" s="70"/>
      <c r="G820" s="67"/>
      <c r="H820" s="71"/>
      <c r="I820" s="72"/>
      <c r="J820" s="72"/>
      <c r="K820" s="34" t="s">
        <v>65</v>
      </c>
      <c r="L820" s="79">
        <v>820</v>
      </c>
      <c r="M820" s="79"/>
      <c r="N820" s="74"/>
      <c r="O820" s="81" t="s">
        <v>670</v>
      </c>
      <c r="P820" s="83">
        <v>43661.77923611111</v>
      </c>
      <c r="Q820" s="81" t="s">
        <v>695</v>
      </c>
      <c r="R820" s="81"/>
      <c r="S820" s="81"/>
      <c r="T820" s="81" t="s">
        <v>820</v>
      </c>
      <c r="U820" s="81"/>
      <c r="V820" s="85" t="s">
        <v>1160</v>
      </c>
      <c r="W820" s="83">
        <v>43661.77923611111</v>
      </c>
      <c r="X820" s="87">
        <v>43661</v>
      </c>
      <c r="Y820" s="89" t="s">
        <v>1565</v>
      </c>
      <c r="Z820" s="85" t="s">
        <v>2028</v>
      </c>
      <c r="AA820" s="81"/>
      <c r="AB820" s="81"/>
      <c r="AC820" s="89" t="s">
        <v>2494</v>
      </c>
      <c r="AD820" s="81"/>
      <c r="AE820" s="81" t="b">
        <v>0</v>
      </c>
      <c r="AF820" s="81">
        <v>0</v>
      </c>
      <c r="AG820" s="89" t="s">
        <v>2530</v>
      </c>
      <c r="AH820" s="81" t="b">
        <v>0</v>
      </c>
      <c r="AI820" s="81" t="s">
        <v>2546</v>
      </c>
      <c r="AJ820" s="81"/>
      <c r="AK820" s="89" t="s">
        <v>2530</v>
      </c>
      <c r="AL820" s="81" t="b">
        <v>0</v>
      </c>
      <c r="AM820" s="81">
        <v>103</v>
      </c>
      <c r="AN820" s="89" t="s">
        <v>2497</v>
      </c>
      <c r="AO820" s="81" t="s">
        <v>2562</v>
      </c>
      <c r="AP820" s="81" t="b">
        <v>0</v>
      </c>
      <c r="AQ820" s="89" t="s">
        <v>2497</v>
      </c>
      <c r="AR820" s="81" t="s">
        <v>178</v>
      </c>
      <c r="AS820" s="81">
        <v>0</v>
      </c>
      <c r="AT820" s="81">
        <v>0</v>
      </c>
      <c r="AU820" s="81"/>
      <c r="AV820" s="81"/>
      <c r="AW820" s="81"/>
      <c r="AX820" s="81"/>
      <c r="AY820" s="81"/>
      <c r="AZ820" s="81"/>
      <c r="BA820" s="81"/>
      <c r="BB820" s="81"/>
      <c r="BC820" s="80" t="str">
        <f>REPLACE(INDEX(GroupVertices[Group],MATCH(Edges[[#This Row],[Vertex 1]],GroupVertices[Vertex],0)),1,1,"")</f>
        <v>1</v>
      </c>
      <c r="BD820" s="80" t="str">
        <f>REPLACE(INDEX(GroupVertices[Group],MATCH(Edges[[#This Row],[Vertex 2]],GroupVertices[Vertex],0)),1,1,"")</f>
        <v>1</v>
      </c>
    </row>
    <row r="821" spans="1:56" ht="15">
      <c r="A821" s="66" t="s">
        <v>608</v>
      </c>
      <c r="B821" s="66" t="s">
        <v>594</v>
      </c>
      <c r="C821" s="67"/>
      <c r="D821" s="68"/>
      <c r="E821" s="69"/>
      <c r="F821" s="70"/>
      <c r="G821" s="67"/>
      <c r="H821" s="71"/>
      <c r="I821" s="72"/>
      <c r="J821" s="72"/>
      <c r="K821" s="34" t="s">
        <v>65</v>
      </c>
      <c r="L821" s="79">
        <v>821</v>
      </c>
      <c r="M821" s="79"/>
      <c r="N821" s="74"/>
      <c r="O821" s="81" t="s">
        <v>669</v>
      </c>
      <c r="P821" s="83">
        <v>43661.77940972222</v>
      </c>
      <c r="Q821" s="81" t="s">
        <v>724</v>
      </c>
      <c r="R821" s="81"/>
      <c r="S821" s="81"/>
      <c r="T821" s="81" t="s">
        <v>820</v>
      </c>
      <c r="U821" s="85" t="s">
        <v>879</v>
      </c>
      <c r="V821" s="85" t="s">
        <v>879</v>
      </c>
      <c r="W821" s="83">
        <v>43661.77940972222</v>
      </c>
      <c r="X821" s="87">
        <v>43661</v>
      </c>
      <c r="Y821" s="89" t="s">
        <v>1566</v>
      </c>
      <c r="Z821" s="85" t="s">
        <v>2029</v>
      </c>
      <c r="AA821" s="81"/>
      <c r="AB821" s="81"/>
      <c r="AC821" s="89" t="s">
        <v>2495</v>
      </c>
      <c r="AD821" s="81"/>
      <c r="AE821" s="81" t="b">
        <v>0</v>
      </c>
      <c r="AF821" s="81">
        <v>0</v>
      </c>
      <c r="AG821" s="89" t="s">
        <v>2530</v>
      </c>
      <c r="AH821" s="81" t="b">
        <v>0</v>
      </c>
      <c r="AI821" s="81" t="s">
        <v>2546</v>
      </c>
      <c r="AJ821" s="81"/>
      <c r="AK821" s="89" t="s">
        <v>2530</v>
      </c>
      <c r="AL821" s="81" t="b">
        <v>0</v>
      </c>
      <c r="AM821" s="81">
        <v>103</v>
      </c>
      <c r="AN821" s="89" t="s">
        <v>2512</v>
      </c>
      <c r="AO821" s="81" t="s">
        <v>2559</v>
      </c>
      <c r="AP821" s="81" t="b">
        <v>0</v>
      </c>
      <c r="AQ821" s="89" t="s">
        <v>2512</v>
      </c>
      <c r="AR821" s="81" t="s">
        <v>178</v>
      </c>
      <c r="AS821" s="81">
        <v>0</v>
      </c>
      <c r="AT821" s="81">
        <v>0</v>
      </c>
      <c r="AU821" s="81"/>
      <c r="AV821" s="81"/>
      <c r="AW821" s="81"/>
      <c r="AX821" s="81"/>
      <c r="AY821" s="81"/>
      <c r="AZ821" s="81"/>
      <c r="BA821" s="81"/>
      <c r="BB821" s="81"/>
      <c r="BC821" s="80" t="str">
        <f>REPLACE(INDEX(GroupVertices[Group],MATCH(Edges[[#This Row],[Vertex 1]],GroupVertices[Vertex],0)),1,1,"")</f>
        <v>2</v>
      </c>
      <c r="BD821" s="80" t="str">
        <f>REPLACE(INDEX(GroupVertices[Group],MATCH(Edges[[#This Row],[Vertex 2]],GroupVertices[Vertex],0)),1,1,"")</f>
        <v>2</v>
      </c>
    </row>
    <row r="822" spans="1:56" ht="15">
      <c r="A822" s="66" t="s">
        <v>608</v>
      </c>
      <c r="B822" s="66" t="s">
        <v>622</v>
      </c>
      <c r="C822" s="67"/>
      <c r="D822" s="68"/>
      <c r="E822" s="69"/>
      <c r="F822" s="70"/>
      <c r="G822" s="67"/>
      <c r="H822" s="71"/>
      <c r="I822" s="72"/>
      <c r="J822" s="72"/>
      <c r="K822" s="34" t="s">
        <v>65</v>
      </c>
      <c r="L822" s="79">
        <v>822</v>
      </c>
      <c r="M822" s="79"/>
      <c r="N822" s="74"/>
      <c r="O822" s="81" t="s">
        <v>670</v>
      </c>
      <c r="P822" s="83">
        <v>43661.77940972222</v>
      </c>
      <c r="Q822" s="81" t="s">
        <v>724</v>
      </c>
      <c r="R822" s="81"/>
      <c r="S822" s="81"/>
      <c r="T822" s="81" t="s">
        <v>820</v>
      </c>
      <c r="U822" s="85" t="s">
        <v>879</v>
      </c>
      <c r="V822" s="85" t="s">
        <v>879</v>
      </c>
      <c r="W822" s="83">
        <v>43661.77940972222</v>
      </c>
      <c r="X822" s="87">
        <v>43661</v>
      </c>
      <c r="Y822" s="89" t="s">
        <v>1566</v>
      </c>
      <c r="Z822" s="85" t="s">
        <v>2029</v>
      </c>
      <c r="AA822" s="81"/>
      <c r="AB822" s="81"/>
      <c r="AC822" s="89" t="s">
        <v>2495</v>
      </c>
      <c r="AD822" s="81"/>
      <c r="AE822" s="81" t="b">
        <v>0</v>
      </c>
      <c r="AF822" s="81">
        <v>0</v>
      </c>
      <c r="AG822" s="89" t="s">
        <v>2530</v>
      </c>
      <c r="AH822" s="81" t="b">
        <v>0</v>
      </c>
      <c r="AI822" s="81" t="s">
        <v>2546</v>
      </c>
      <c r="AJ822" s="81"/>
      <c r="AK822" s="89" t="s">
        <v>2530</v>
      </c>
      <c r="AL822" s="81" t="b">
        <v>0</v>
      </c>
      <c r="AM822" s="81">
        <v>103</v>
      </c>
      <c r="AN822" s="89" t="s">
        <v>2512</v>
      </c>
      <c r="AO822" s="81" t="s">
        <v>2559</v>
      </c>
      <c r="AP822" s="81" t="b">
        <v>0</v>
      </c>
      <c r="AQ822" s="89" t="s">
        <v>2512</v>
      </c>
      <c r="AR822" s="81" t="s">
        <v>178</v>
      </c>
      <c r="AS822" s="81">
        <v>0</v>
      </c>
      <c r="AT822" s="81">
        <v>0</v>
      </c>
      <c r="AU822" s="81"/>
      <c r="AV822" s="81"/>
      <c r="AW822" s="81"/>
      <c r="AX822" s="81"/>
      <c r="AY822" s="81"/>
      <c r="AZ822" s="81"/>
      <c r="BA822" s="81"/>
      <c r="BB822" s="81"/>
      <c r="BC822" s="80" t="str">
        <f>REPLACE(INDEX(GroupVertices[Group],MATCH(Edges[[#This Row],[Vertex 1]],GroupVertices[Vertex],0)),1,1,"")</f>
        <v>2</v>
      </c>
      <c r="BD822" s="80" t="str">
        <f>REPLACE(INDEX(GroupVertices[Group],MATCH(Edges[[#This Row],[Vertex 2]],GroupVertices[Vertex],0)),1,1,"")</f>
        <v>2</v>
      </c>
    </row>
    <row r="823" spans="1:56" ht="15">
      <c r="A823" s="66" t="s">
        <v>608</v>
      </c>
      <c r="B823" s="66" t="s">
        <v>647</v>
      </c>
      <c r="C823" s="67"/>
      <c r="D823" s="68"/>
      <c r="E823" s="69"/>
      <c r="F823" s="70"/>
      <c r="G823" s="67"/>
      <c r="H823" s="71"/>
      <c r="I823" s="72"/>
      <c r="J823" s="72"/>
      <c r="K823" s="34" t="s">
        <v>65</v>
      </c>
      <c r="L823" s="79">
        <v>823</v>
      </c>
      <c r="M823" s="79"/>
      <c r="N823" s="74"/>
      <c r="O823" s="81" t="s">
        <v>670</v>
      </c>
      <c r="P823" s="83">
        <v>43661.77940972222</v>
      </c>
      <c r="Q823" s="81" t="s">
        <v>724</v>
      </c>
      <c r="R823" s="81"/>
      <c r="S823" s="81"/>
      <c r="T823" s="81" t="s">
        <v>820</v>
      </c>
      <c r="U823" s="85" t="s">
        <v>879</v>
      </c>
      <c r="V823" s="85" t="s">
        <v>879</v>
      </c>
      <c r="W823" s="83">
        <v>43661.77940972222</v>
      </c>
      <c r="X823" s="87">
        <v>43661</v>
      </c>
      <c r="Y823" s="89" t="s">
        <v>1566</v>
      </c>
      <c r="Z823" s="85" t="s">
        <v>2029</v>
      </c>
      <c r="AA823" s="81"/>
      <c r="AB823" s="81"/>
      <c r="AC823" s="89" t="s">
        <v>2495</v>
      </c>
      <c r="AD823" s="81"/>
      <c r="AE823" s="81" t="b">
        <v>0</v>
      </c>
      <c r="AF823" s="81">
        <v>0</v>
      </c>
      <c r="AG823" s="89" t="s">
        <v>2530</v>
      </c>
      <c r="AH823" s="81" t="b">
        <v>0</v>
      </c>
      <c r="AI823" s="81" t="s">
        <v>2546</v>
      </c>
      <c r="AJ823" s="81"/>
      <c r="AK823" s="89" t="s">
        <v>2530</v>
      </c>
      <c r="AL823" s="81" t="b">
        <v>0</v>
      </c>
      <c r="AM823" s="81">
        <v>103</v>
      </c>
      <c r="AN823" s="89" t="s">
        <v>2512</v>
      </c>
      <c r="AO823" s="81" t="s">
        <v>2559</v>
      </c>
      <c r="AP823" s="81" t="b">
        <v>0</v>
      </c>
      <c r="AQ823" s="89" t="s">
        <v>2512</v>
      </c>
      <c r="AR823" s="81" t="s">
        <v>178</v>
      </c>
      <c r="AS823" s="81">
        <v>0</v>
      </c>
      <c r="AT823" s="81">
        <v>0</v>
      </c>
      <c r="AU823" s="81"/>
      <c r="AV823" s="81"/>
      <c r="AW823" s="81"/>
      <c r="AX823" s="81"/>
      <c r="AY823" s="81"/>
      <c r="AZ823" s="81"/>
      <c r="BA823" s="81"/>
      <c r="BB823" s="81"/>
      <c r="BC823" s="80" t="str">
        <f>REPLACE(INDEX(GroupVertices[Group],MATCH(Edges[[#This Row],[Vertex 1]],GroupVertices[Vertex],0)),1,1,"")</f>
        <v>2</v>
      </c>
      <c r="BD823" s="80" t="str">
        <f>REPLACE(INDEX(GroupVertices[Group],MATCH(Edges[[#This Row],[Vertex 2]],GroupVertices[Vertex],0)),1,1,"")</f>
        <v>2</v>
      </c>
    </row>
    <row r="824" spans="1:56" ht="15">
      <c r="A824" s="66" t="s">
        <v>609</v>
      </c>
      <c r="B824" s="66" t="s">
        <v>609</v>
      </c>
      <c r="C824" s="67"/>
      <c r="D824" s="68"/>
      <c r="E824" s="69"/>
      <c r="F824" s="70"/>
      <c r="G824" s="67"/>
      <c r="H824" s="71"/>
      <c r="I824" s="72"/>
      <c r="J824" s="72"/>
      <c r="K824" s="34" t="s">
        <v>65</v>
      </c>
      <c r="L824" s="79">
        <v>824</v>
      </c>
      <c r="M824" s="79"/>
      <c r="N824" s="74"/>
      <c r="O824" s="81" t="s">
        <v>178</v>
      </c>
      <c r="P824" s="83">
        <v>43661.779444444444</v>
      </c>
      <c r="Q824" s="81" t="s">
        <v>792</v>
      </c>
      <c r="R824" s="85" t="s">
        <v>809</v>
      </c>
      <c r="S824" s="81" t="s">
        <v>811</v>
      </c>
      <c r="T824" s="81" t="s">
        <v>859</v>
      </c>
      <c r="U824" s="81"/>
      <c r="V824" s="85" t="s">
        <v>1161</v>
      </c>
      <c r="W824" s="83">
        <v>43661.779444444444</v>
      </c>
      <c r="X824" s="87">
        <v>43661</v>
      </c>
      <c r="Y824" s="89" t="s">
        <v>1567</v>
      </c>
      <c r="Z824" s="85" t="s">
        <v>2030</v>
      </c>
      <c r="AA824" s="81"/>
      <c r="AB824" s="81"/>
      <c r="AC824" s="89" t="s">
        <v>2496</v>
      </c>
      <c r="AD824" s="81"/>
      <c r="AE824" s="81" t="b">
        <v>0</v>
      </c>
      <c r="AF824" s="81">
        <v>0</v>
      </c>
      <c r="AG824" s="89" t="s">
        <v>2530</v>
      </c>
      <c r="AH824" s="81" t="b">
        <v>1</v>
      </c>
      <c r="AI824" s="81" t="s">
        <v>2549</v>
      </c>
      <c r="AJ824" s="81"/>
      <c r="AK824" s="89" t="s">
        <v>2558</v>
      </c>
      <c r="AL824" s="81" t="b">
        <v>0</v>
      </c>
      <c r="AM824" s="81">
        <v>0</v>
      </c>
      <c r="AN824" s="89" t="s">
        <v>2530</v>
      </c>
      <c r="AO824" s="81" t="s">
        <v>2559</v>
      </c>
      <c r="AP824" s="81" t="b">
        <v>0</v>
      </c>
      <c r="AQ824" s="89" t="s">
        <v>2496</v>
      </c>
      <c r="AR824" s="81" t="s">
        <v>178</v>
      </c>
      <c r="AS824" s="81">
        <v>0</v>
      </c>
      <c r="AT824" s="81">
        <v>0</v>
      </c>
      <c r="AU824" s="81"/>
      <c r="AV824" s="81"/>
      <c r="AW824" s="81"/>
      <c r="AX824" s="81"/>
      <c r="AY824" s="81"/>
      <c r="AZ824" s="81"/>
      <c r="BA824" s="81"/>
      <c r="BB824" s="81"/>
      <c r="BC824" s="80" t="str">
        <f>REPLACE(INDEX(GroupVertices[Group],MATCH(Edges[[#This Row],[Vertex 1]],GroupVertices[Vertex],0)),1,1,"")</f>
        <v>6</v>
      </c>
      <c r="BD824" s="80" t="str">
        <f>REPLACE(INDEX(GroupVertices[Group],MATCH(Edges[[#This Row],[Vertex 2]],GroupVertices[Vertex],0)),1,1,"")</f>
        <v>6</v>
      </c>
    </row>
    <row r="825" spans="1:56" ht="15">
      <c r="A825" s="66" t="s">
        <v>611</v>
      </c>
      <c r="B825" s="66" t="s">
        <v>610</v>
      </c>
      <c r="C825" s="67"/>
      <c r="D825" s="68"/>
      <c r="E825" s="69"/>
      <c r="F825" s="70"/>
      <c r="G825" s="67"/>
      <c r="H825" s="71"/>
      <c r="I825" s="72"/>
      <c r="J825" s="72"/>
      <c r="K825" s="34" t="s">
        <v>65</v>
      </c>
      <c r="L825" s="79">
        <v>825</v>
      </c>
      <c r="M825" s="79"/>
      <c r="N825" s="74"/>
      <c r="O825" s="81" t="s">
        <v>669</v>
      </c>
      <c r="P825" s="83">
        <v>43661.77945601852</v>
      </c>
      <c r="Q825" s="81" t="s">
        <v>695</v>
      </c>
      <c r="R825" s="81"/>
      <c r="S825" s="81"/>
      <c r="T825" s="81" t="s">
        <v>820</v>
      </c>
      <c r="U825" s="81"/>
      <c r="V825" s="85" t="s">
        <v>925</v>
      </c>
      <c r="W825" s="83">
        <v>43661.77945601852</v>
      </c>
      <c r="X825" s="87">
        <v>43661</v>
      </c>
      <c r="Y825" s="89" t="s">
        <v>1569</v>
      </c>
      <c r="Z825" s="85" t="s">
        <v>2033</v>
      </c>
      <c r="AA825" s="81"/>
      <c r="AB825" s="81"/>
      <c r="AC825" s="89" t="s">
        <v>2499</v>
      </c>
      <c r="AD825" s="81"/>
      <c r="AE825" s="81" t="b">
        <v>0</v>
      </c>
      <c r="AF825" s="81">
        <v>0</v>
      </c>
      <c r="AG825" s="89" t="s">
        <v>2530</v>
      </c>
      <c r="AH825" s="81" t="b">
        <v>0</v>
      </c>
      <c r="AI825" s="81" t="s">
        <v>2546</v>
      </c>
      <c r="AJ825" s="81"/>
      <c r="AK825" s="89" t="s">
        <v>2530</v>
      </c>
      <c r="AL825" s="81" t="b">
        <v>0</v>
      </c>
      <c r="AM825" s="81">
        <v>103</v>
      </c>
      <c r="AN825" s="89" t="s">
        <v>2497</v>
      </c>
      <c r="AO825" s="81" t="s">
        <v>2559</v>
      </c>
      <c r="AP825" s="81" t="b">
        <v>0</v>
      </c>
      <c r="AQ825" s="89" t="s">
        <v>2497</v>
      </c>
      <c r="AR825" s="81" t="s">
        <v>178</v>
      </c>
      <c r="AS825" s="81">
        <v>0</v>
      </c>
      <c r="AT825" s="81">
        <v>0</v>
      </c>
      <c r="AU825" s="81"/>
      <c r="AV825" s="81"/>
      <c r="AW825" s="81"/>
      <c r="AX825" s="81"/>
      <c r="AY825" s="81"/>
      <c r="AZ825" s="81"/>
      <c r="BA825" s="81"/>
      <c r="BB825" s="81"/>
      <c r="BC825" s="80" t="str">
        <f>REPLACE(INDEX(GroupVertices[Group],MATCH(Edges[[#This Row],[Vertex 1]],GroupVertices[Vertex],0)),1,1,"")</f>
        <v>1</v>
      </c>
      <c r="BD825" s="80" t="str">
        <f>REPLACE(INDEX(GroupVertices[Group],MATCH(Edges[[#This Row],[Vertex 2]],GroupVertices[Vertex],0)),1,1,"")</f>
        <v>1</v>
      </c>
    </row>
    <row r="826" spans="1:56" ht="15">
      <c r="A826" s="66" t="s">
        <v>611</v>
      </c>
      <c r="B826" s="66" t="s">
        <v>593</v>
      </c>
      <c r="C826" s="67"/>
      <c r="D826" s="68"/>
      <c r="E826" s="69"/>
      <c r="F826" s="70"/>
      <c r="G826" s="67"/>
      <c r="H826" s="71"/>
      <c r="I826" s="72"/>
      <c r="J826" s="72"/>
      <c r="K826" s="34" t="s">
        <v>65</v>
      </c>
      <c r="L826" s="79">
        <v>826</v>
      </c>
      <c r="M826" s="79"/>
      <c r="N826" s="74"/>
      <c r="O826" s="81" t="s">
        <v>670</v>
      </c>
      <c r="P826" s="83">
        <v>43661.77945601852</v>
      </c>
      <c r="Q826" s="81" t="s">
        <v>695</v>
      </c>
      <c r="R826" s="81"/>
      <c r="S826" s="81"/>
      <c r="T826" s="81" t="s">
        <v>820</v>
      </c>
      <c r="U826" s="81"/>
      <c r="V826" s="85" t="s">
        <v>925</v>
      </c>
      <c r="W826" s="83">
        <v>43661.77945601852</v>
      </c>
      <c r="X826" s="87">
        <v>43661</v>
      </c>
      <c r="Y826" s="89" t="s">
        <v>1569</v>
      </c>
      <c r="Z826" s="85" t="s">
        <v>2033</v>
      </c>
      <c r="AA826" s="81"/>
      <c r="AB826" s="81"/>
      <c r="AC826" s="89" t="s">
        <v>2499</v>
      </c>
      <c r="AD826" s="81"/>
      <c r="AE826" s="81" t="b">
        <v>0</v>
      </c>
      <c r="AF826" s="81">
        <v>0</v>
      </c>
      <c r="AG826" s="89" t="s">
        <v>2530</v>
      </c>
      <c r="AH826" s="81" t="b">
        <v>0</v>
      </c>
      <c r="AI826" s="81" t="s">
        <v>2546</v>
      </c>
      <c r="AJ826" s="81"/>
      <c r="AK826" s="89" t="s">
        <v>2530</v>
      </c>
      <c r="AL826" s="81" t="b">
        <v>0</v>
      </c>
      <c r="AM826" s="81">
        <v>103</v>
      </c>
      <c r="AN826" s="89" t="s">
        <v>2497</v>
      </c>
      <c r="AO826" s="81" t="s">
        <v>2559</v>
      </c>
      <c r="AP826" s="81" t="b">
        <v>0</v>
      </c>
      <c r="AQ826" s="89" t="s">
        <v>2497</v>
      </c>
      <c r="AR826" s="81" t="s">
        <v>178</v>
      </c>
      <c r="AS826" s="81">
        <v>0</v>
      </c>
      <c r="AT826" s="81">
        <v>0</v>
      </c>
      <c r="AU826" s="81"/>
      <c r="AV826" s="81"/>
      <c r="AW826" s="81"/>
      <c r="AX826" s="81"/>
      <c r="AY826" s="81"/>
      <c r="AZ826" s="81"/>
      <c r="BA826" s="81"/>
      <c r="BB826" s="81"/>
      <c r="BC826" s="80" t="str">
        <f>REPLACE(INDEX(GroupVertices[Group],MATCH(Edges[[#This Row],[Vertex 1]],GroupVertices[Vertex],0)),1,1,"")</f>
        <v>1</v>
      </c>
      <c r="BD826" s="80" t="str">
        <f>REPLACE(INDEX(GroupVertices[Group],MATCH(Edges[[#This Row],[Vertex 2]],GroupVertices[Vertex],0)),1,1,"")</f>
        <v>1</v>
      </c>
    </row>
    <row r="827" spans="1:56" ht="15">
      <c r="A827" s="66" t="s">
        <v>613</v>
      </c>
      <c r="B827" s="66" t="s">
        <v>612</v>
      </c>
      <c r="C827" s="67"/>
      <c r="D827" s="68"/>
      <c r="E827" s="69"/>
      <c r="F827" s="70"/>
      <c r="G827" s="67"/>
      <c r="H827" s="71"/>
      <c r="I827" s="72"/>
      <c r="J827" s="72"/>
      <c r="K827" s="34" t="s">
        <v>65</v>
      </c>
      <c r="L827" s="79">
        <v>827</v>
      </c>
      <c r="M827" s="79"/>
      <c r="N827" s="74"/>
      <c r="O827" s="81" t="s">
        <v>669</v>
      </c>
      <c r="P827" s="83">
        <v>43661.77951388889</v>
      </c>
      <c r="Q827" s="81" t="s">
        <v>693</v>
      </c>
      <c r="R827" s="85" t="s">
        <v>797</v>
      </c>
      <c r="S827" s="81" t="s">
        <v>811</v>
      </c>
      <c r="T827" s="81" t="s">
        <v>829</v>
      </c>
      <c r="U827" s="81"/>
      <c r="V827" s="85" t="s">
        <v>1163</v>
      </c>
      <c r="W827" s="83">
        <v>43661.77951388889</v>
      </c>
      <c r="X827" s="87">
        <v>43661</v>
      </c>
      <c r="Y827" s="89" t="s">
        <v>1571</v>
      </c>
      <c r="Z827" s="85" t="s">
        <v>2035</v>
      </c>
      <c r="AA827" s="81"/>
      <c r="AB827" s="81"/>
      <c r="AC827" s="89" t="s">
        <v>2501</v>
      </c>
      <c r="AD827" s="81"/>
      <c r="AE827" s="81" t="b">
        <v>0</v>
      </c>
      <c r="AF827" s="81">
        <v>0</v>
      </c>
      <c r="AG827" s="89" t="s">
        <v>2530</v>
      </c>
      <c r="AH827" s="81" t="b">
        <v>1</v>
      </c>
      <c r="AI827" s="81" t="s">
        <v>2546</v>
      </c>
      <c r="AJ827" s="81"/>
      <c r="AK827" s="89" t="s">
        <v>2166</v>
      </c>
      <c r="AL827" s="81" t="b">
        <v>0</v>
      </c>
      <c r="AM827" s="81">
        <v>4</v>
      </c>
      <c r="AN827" s="89" t="s">
        <v>2500</v>
      </c>
      <c r="AO827" s="81" t="s">
        <v>2559</v>
      </c>
      <c r="AP827" s="81" t="b">
        <v>0</v>
      </c>
      <c r="AQ827" s="89" t="s">
        <v>2500</v>
      </c>
      <c r="AR827" s="81" t="s">
        <v>178</v>
      </c>
      <c r="AS827" s="81">
        <v>0</v>
      </c>
      <c r="AT827" s="81">
        <v>0</v>
      </c>
      <c r="AU827" s="81"/>
      <c r="AV827" s="81"/>
      <c r="AW827" s="81"/>
      <c r="AX827" s="81"/>
      <c r="AY827" s="81"/>
      <c r="AZ827" s="81"/>
      <c r="BA827" s="81"/>
      <c r="BB827" s="81"/>
      <c r="BC827" s="80" t="str">
        <f>REPLACE(INDEX(GroupVertices[Group],MATCH(Edges[[#This Row],[Vertex 1]],GroupVertices[Vertex],0)),1,1,"")</f>
        <v>10</v>
      </c>
      <c r="BD827" s="80" t="str">
        <f>REPLACE(INDEX(GroupVertices[Group],MATCH(Edges[[#This Row],[Vertex 2]],GroupVertices[Vertex],0)),1,1,"")</f>
        <v>10</v>
      </c>
    </row>
    <row r="828" spans="1:56" ht="15">
      <c r="A828" s="66" t="s">
        <v>613</v>
      </c>
      <c r="B828" s="66" t="s">
        <v>641</v>
      </c>
      <c r="C828" s="67"/>
      <c r="D828" s="68"/>
      <c r="E828" s="69"/>
      <c r="F828" s="70"/>
      <c r="G828" s="67"/>
      <c r="H828" s="71"/>
      <c r="I828" s="72"/>
      <c r="J828" s="72"/>
      <c r="K828" s="34" t="s">
        <v>65</v>
      </c>
      <c r="L828" s="79">
        <v>828</v>
      </c>
      <c r="M828" s="79"/>
      <c r="N828" s="74"/>
      <c r="O828" s="81" t="s">
        <v>670</v>
      </c>
      <c r="P828" s="83">
        <v>43661.77951388889</v>
      </c>
      <c r="Q828" s="81" t="s">
        <v>693</v>
      </c>
      <c r="R828" s="85" t="s">
        <v>797</v>
      </c>
      <c r="S828" s="81" t="s">
        <v>811</v>
      </c>
      <c r="T828" s="81" t="s">
        <v>829</v>
      </c>
      <c r="U828" s="81"/>
      <c r="V828" s="85" t="s">
        <v>1163</v>
      </c>
      <c r="W828" s="83">
        <v>43661.77951388889</v>
      </c>
      <c r="X828" s="87">
        <v>43661</v>
      </c>
      <c r="Y828" s="89" t="s">
        <v>1571</v>
      </c>
      <c r="Z828" s="85" t="s">
        <v>2035</v>
      </c>
      <c r="AA828" s="81"/>
      <c r="AB828" s="81"/>
      <c r="AC828" s="89" t="s">
        <v>2501</v>
      </c>
      <c r="AD828" s="81"/>
      <c r="AE828" s="81" t="b">
        <v>0</v>
      </c>
      <c r="AF828" s="81">
        <v>0</v>
      </c>
      <c r="AG828" s="89" t="s">
        <v>2530</v>
      </c>
      <c r="AH828" s="81" t="b">
        <v>1</v>
      </c>
      <c r="AI828" s="81" t="s">
        <v>2546</v>
      </c>
      <c r="AJ828" s="81"/>
      <c r="AK828" s="89" t="s">
        <v>2166</v>
      </c>
      <c r="AL828" s="81" t="b">
        <v>0</v>
      </c>
      <c r="AM828" s="81">
        <v>4</v>
      </c>
      <c r="AN828" s="89" t="s">
        <v>2500</v>
      </c>
      <c r="AO828" s="81" t="s">
        <v>2559</v>
      </c>
      <c r="AP828" s="81" t="b">
        <v>0</v>
      </c>
      <c r="AQ828" s="89" t="s">
        <v>2500</v>
      </c>
      <c r="AR828" s="81" t="s">
        <v>178</v>
      </c>
      <c r="AS828" s="81">
        <v>0</v>
      </c>
      <c r="AT828" s="81">
        <v>0</v>
      </c>
      <c r="AU828" s="81"/>
      <c r="AV828" s="81"/>
      <c r="AW828" s="81"/>
      <c r="AX828" s="81"/>
      <c r="AY828" s="81"/>
      <c r="AZ828" s="81"/>
      <c r="BA828" s="81"/>
      <c r="BB828" s="81"/>
      <c r="BC828" s="80" t="str">
        <f>REPLACE(INDEX(GroupVertices[Group],MATCH(Edges[[#This Row],[Vertex 1]],GroupVertices[Vertex],0)),1,1,"")</f>
        <v>10</v>
      </c>
      <c r="BD828" s="80" t="str">
        <f>REPLACE(INDEX(GroupVertices[Group],MATCH(Edges[[#This Row],[Vertex 2]],GroupVertices[Vertex],0)),1,1,"")</f>
        <v>10</v>
      </c>
    </row>
    <row r="829" spans="1:56" ht="15">
      <c r="A829" s="66" t="s">
        <v>615</v>
      </c>
      <c r="B829" s="66" t="s">
        <v>614</v>
      </c>
      <c r="C829" s="67"/>
      <c r="D829" s="68"/>
      <c r="E829" s="69"/>
      <c r="F829" s="70"/>
      <c r="G829" s="67"/>
      <c r="H829" s="71"/>
      <c r="I829" s="72"/>
      <c r="J829" s="72"/>
      <c r="K829" s="34" t="s">
        <v>65</v>
      </c>
      <c r="L829" s="79">
        <v>829</v>
      </c>
      <c r="M829" s="79"/>
      <c r="N829" s="74"/>
      <c r="O829" s="81" t="s">
        <v>669</v>
      </c>
      <c r="P829" s="83">
        <v>43661.77957175926</v>
      </c>
      <c r="Q829" s="81" t="s">
        <v>793</v>
      </c>
      <c r="R829" s="81"/>
      <c r="S829" s="81"/>
      <c r="T829" s="81" t="s">
        <v>820</v>
      </c>
      <c r="U829" s="81"/>
      <c r="V829" s="85" t="s">
        <v>1164</v>
      </c>
      <c r="W829" s="83">
        <v>43661.77957175926</v>
      </c>
      <c r="X829" s="87">
        <v>43661</v>
      </c>
      <c r="Y829" s="89" t="s">
        <v>1573</v>
      </c>
      <c r="Z829" s="85" t="s">
        <v>2037</v>
      </c>
      <c r="AA829" s="81"/>
      <c r="AB829" s="81"/>
      <c r="AC829" s="89" t="s">
        <v>2503</v>
      </c>
      <c r="AD829" s="81"/>
      <c r="AE829" s="81" t="b">
        <v>0</v>
      </c>
      <c r="AF829" s="81">
        <v>0</v>
      </c>
      <c r="AG829" s="89" t="s">
        <v>2530</v>
      </c>
      <c r="AH829" s="81" t="b">
        <v>0</v>
      </c>
      <c r="AI829" s="81" t="s">
        <v>2546</v>
      </c>
      <c r="AJ829" s="81"/>
      <c r="AK829" s="89" t="s">
        <v>2530</v>
      </c>
      <c r="AL829" s="81" t="b">
        <v>0</v>
      </c>
      <c r="AM829" s="81">
        <v>6</v>
      </c>
      <c r="AN829" s="89" t="s">
        <v>2502</v>
      </c>
      <c r="AO829" s="81" t="s">
        <v>2559</v>
      </c>
      <c r="AP829" s="81" t="b">
        <v>0</v>
      </c>
      <c r="AQ829" s="89" t="s">
        <v>2502</v>
      </c>
      <c r="AR829" s="81" t="s">
        <v>178</v>
      </c>
      <c r="AS829" s="81">
        <v>0</v>
      </c>
      <c r="AT829" s="81">
        <v>0</v>
      </c>
      <c r="AU829" s="81"/>
      <c r="AV829" s="81"/>
      <c r="AW829" s="81"/>
      <c r="AX829" s="81"/>
      <c r="AY829" s="81"/>
      <c r="AZ829" s="81"/>
      <c r="BA829" s="81"/>
      <c r="BB829" s="81"/>
      <c r="BC829" s="80" t="str">
        <f>REPLACE(INDEX(GroupVertices[Group],MATCH(Edges[[#This Row],[Vertex 1]],GroupVertices[Vertex],0)),1,1,"")</f>
        <v>1</v>
      </c>
      <c r="BD829" s="80" t="str">
        <f>REPLACE(INDEX(GroupVertices[Group],MATCH(Edges[[#This Row],[Vertex 2]],GroupVertices[Vertex],0)),1,1,"")</f>
        <v>1</v>
      </c>
    </row>
    <row r="830" spans="1:56" ht="15">
      <c r="A830" s="66" t="s">
        <v>615</v>
      </c>
      <c r="B830" s="66" t="s">
        <v>617</v>
      </c>
      <c r="C830" s="67"/>
      <c r="D830" s="68"/>
      <c r="E830" s="69"/>
      <c r="F830" s="70"/>
      <c r="G830" s="67"/>
      <c r="H830" s="71"/>
      <c r="I830" s="72"/>
      <c r="J830" s="72"/>
      <c r="K830" s="34" t="s">
        <v>65</v>
      </c>
      <c r="L830" s="79">
        <v>830</v>
      </c>
      <c r="M830" s="79"/>
      <c r="N830" s="74"/>
      <c r="O830" s="81" t="s">
        <v>670</v>
      </c>
      <c r="P830" s="83">
        <v>43661.77957175926</v>
      </c>
      <c r="Q830" s="81" t="s">
        <v>793</v>
      </c>
      <c r="R830" s="81"/>
      <c r="S830" s="81"/>
      <c r="T830" s="81" t="s">
        <v>820</v>
      </c>
      <c r="U830" s="81"/>
      <c r="V830" s="85" t="s">
        <v>1164</v>
      </c>
      <c r="W830" s="83">
        <v>43661.77957175926</v>
      </c>
      <c r="X830" s="87">
        <v>43661</v>
      </c>
      <c r="Y830" s="89" t="s">
        <v>1573</v>
      </c>
      <c r="Z830" s="85" t="s">
        <v>2037</v>
      </c>
      <c r="AA830" s="81"/>
      <c r="AB830" s="81"/>
      <c r="AC830" s="89" t="s">
        <v>2503</v>
      </c>
      <c r="AD830" s="81"/>
      <c r="AE830" s="81" t="b">
        <v>0</v>
      </c>
      <c r="AF830" s="81">
        <v>0</v>
      </c>
      <c r="AG830" s="89" t="s">
        <v>2530</v>
      </c>
      <c r="AH830" s="81" t="b">
        <v>0</v>
      </c>
      <c r="AI830" s="81" t="s">
        <v>2546</v>
      </c>
      <c r="AJ830" s="81"/>
      <c r="AK830" s="89" t="s">
        <v>2530</v>
      </c>
      <c r="AL830" s="81" t="b">
        <v>0</v>
      </c>
      <c r="AM830" s="81">
        <v>6</v>
      </c>
      <c r="AN830" s="89" t="s">
        <v>2502</v>
      </c>
      <c r="AO830" s="81" t="s">
        <v>2559</v>
      </c>
      <c r="AP830" s="81" t="b">
        <v>0</v>
      </c>
      <c r="AQ830" s="89" t="s">
        <v>2502</v>
      </c>
      <c r="AR830" s="81" t="s">
        <v>178</v>
      </c>
      <c r="AS830" s="81">
        <v>0</v>
      </c>
      <c r="AT830" s="81">
        <v>0</v>
      </c>
      <c r="AU830" s="81"/>
      <c r="AV830" s="81"/>
      <c r="AW830" s="81"/>
      <c r="AX830" s="81"/>
      <c r="AY830" s="81"/>
      <c r="AZ830" s="81"/>
      <c r="BA830" s="81"/>
      <c r="BB830" s="81"/>
      <c r="BC830" s="80" t="str">
        <f>REPLACE(INDEX(GroupVertices[Group],MATCH(Edges[[#This Row],[Vertex 1]],GroupVertices[Vertex],0)),1,1,"")</f>
        <v>1</v>
      </c>
      <c r="BD830" s="80" t="str">
        <f>REPLACE(INDEX(GroupVertices[Group],MATCH(Edges[[#This Row],[Vertex 2]],GroupVertices[Vertex],0)),1,1,"")</f>
        <v>1</v>
      </c>
    </row>
    <row r="831" spans="1:56" ht="15">
      <c r="A831" s="66" t="s">
        <v>615</v>
      </c>
      <c r="B831" s="66" t="s">
        <v>593</v>
      </c>
      <c r="C831" s="67"/>
      <c r="D831" s="68"/>
      <c r="E831" s="69"/>
      <c r="F831" s="70"/>
      <c r="G831" s="67"/>
      <c r="H831" s="71"/>
      <c r="I831" s="72"/>
      <c r="J831" s="72"/>
      <c r="K831" s="34" t="s">
        <v>65</v>
      </c>
      <c r="L831" s="79">
        <v>831</v>
      </c>
      <c r="M831" s="79"/>
      <c r="N831" s="74"/>
      <c r="O831" s="81" t="s">
        <v>670</v>
      </c>
      <c r="P831" s="83">
        <v>43661.77957175926</v>
      </c>
      <c r="Q831" s="81" t="s">
        <v>793</v>
      </c>
      <c r="R831" s="81"/>
      <c r="S831" s="81"/>
      <c r="T831" s="81" t="s">
        <v>820</v>
      </c>
      <c r="U831" s="81"/>
      <c r="V831" s="85" t="s">
        <v>1164</v>
      </c>
      <c r="W831" s="83">
        <v>43661.77957175926</v>
      </c>
      <c r="X831" s="87">
        <v>43661</v>
      </c>
      <c r="Y831" s="89" t="s">
        <v>1573</v>
      </c>
      <c r="Z831" s="85" t="s">
        <v>2037</v>
      </c>
      <c r="AA831" s="81"/>
      <c r="AB831" s="81"/>
      <c r="AC831" s="89" t="s">
        <v>2503</v>
      </c>
      <c r="AD831" s="81"/>
      <c r="AE831" s="81" t="b">
        <v>0</v>
      </c>
      <c r="AF831" s="81">
        <v>0</v>
      </c>
      <c r="AG831" s="89" t="s">
        <v>2530</v>
      </c>
      <c r="AH831" s="81" t="b">
        <v>0</v>
      </c>
      <c r="AI831" s="81" t="s">
        <v>2546</v>
      </c>
      <c r="AJ831" s="81"/>
      <c r="AK831" s="89" t="s">
        <v>2530</v>
      </c>
      <c r="AL831" s="81" t="b">
        <v>0</v>
      </c>
      <c r="AM831" s="81">
        <v>6</v>
      </c>
      <c r="AN831" s="89" t="s">
        <v>2502</v>
      </c>
      <c r="AO831" s="81" t="s">
        <v>2559</v>
      </c>
      <c r="AP831" s="81" t="b">
        <v>0</v>
      </c>
      <c r="AQ831" s="89" t="s">
        <v>2502</v>
      </c>
      <c r="AR831" s="81" t="s">
        <v>178</v>
      </c>
      <c r="AS831" s="81">
        <v>0</v>
      </c>
      <c r="AT831" s="81">
        <v>0</v>
      </c>
      <c r="AU831" s="81"/>
      <c r="AV831" s="81"/>
      <c r="AW831" s="81"/>
      <c r="AX831" s="81"/>
      <c r="AY831" s="81"/>
      <c r="AZ831" s="81"/>
      <c r="BA831" s="81"/>
      <c r="BB831" s="81"/>
      <c r="BC831" s="80" t="str">
        <f>REPLACE(INDEX(GroupVertices[Group],MATCH(Edges[[#This Row],[Vertex 1]],GroupVertices[Vertex],0)),1,1,"")</f>
        <v>1</v>
      </c>
      <c r="BD831" s="80" t="str">
        <f>REPLACE(INDEX(GroupVertices[Group],MATCH(Edges[[#This Row],[Vertex 2]],GroupVertices[Vertex],0)),1,1,"")</f>
        <v>1</v>
      </c>
    </row>
    <row r="832" spans="1:56" ht="15">
      <c r="A832" s="66" t="s">
        <v>619</v>
      </c>
      <c r="B832" s="66" t="s">
        <v>618</v>
      </c>
      <c r="C832" s="67"/>
      <c r="D832" s="68"/>
      <c r="E832" s="69"/>
      <c r="F832" s="70"/>
      <c r="G832" s="67"/>
      <c r="H832" s="71"/>
      <c r="I832" s="72"/>
      <c r="J832" s="72"/>
      <c r="K832" s="34" t="s">
        <v>65</v>
      </c>
      <c r="L832" s="79">
        <v>832</v>
      </c>
      <c r="M832" s="79"/>
      <c r="N832" s="74"/>
      <c r="O832" s="81" t="s">
        <v>669</v>
      </c>
      <c r="P832" s="83">
        <v>43661.77966435185</v>
      </c>
      <c r="Q832" s="81" t="s">
        <v>685</v>
      </c>
      <c r="R832" s="81"/>
      <c r="S832" s="81"/>
      <c r="T832" s="81" t="s">
        <v>820</v>
      </c>
      <c r="U832" s="81"/>
      <c r="V832" s="85" t="s">
        <v>1166</v>
      </c>
      <c r="W832" s="83">
        <v>43661.77966435185</v>
      </c>
      <c r="X832" s="87">
        <v>43661</v>
      </c>
      <c r="Y832" s="89" t="s">
        <v>1578</v>
      </c>
      <c r="Z832" s="85" t="s">
        <v>2044</v>
      </c>
      <c r="AA832" s="81"/>
      <c r="AB832" s="81"/>
      <c r="AC832" s="89" t="s">
        <v>2510</v>
      </c>
      <c r="AD832" s="81"/>
      <c r="AE832" s="81" t="b">
        <v>0</v>
      </c>
      <c r="AF832" s="81">
        <v>0</v>
      </c>
      <c r="AG832" s="89" t="s">
        <v>2530</v>
      </c>
      <c r="AH832" s="81" t="b">
        <v>0</v>
      </c>
      <c r="AI832" s="81" t="s">
        <v>2546</v>
      </c>
      <c r="AJ832" s="81"/>
      <c r="AK832" s="89" t="s">
        <v>2530</v>
      </c>
      <c r="AL832" s="81" t="b">
        <v>0</v>
      </c>
      <c r="AM832" s="81">
        <v>59</v>
      </c>
      <c r="AN832" s="89" t="s">
        <v>2508</v>
      </c>
      <c r="AO832" s="81" t="s">
        <v>2559</v>
      </c>
      <c r="AP832" s="81" t="b">
        <v>0</v>
      </c>
      <c r="AQ832" s="89" t="s">
        <v>2508</v>
      </c>
      <c r="AR832" s="81" t="s">
        <v>178</v>
      </c>
      <c r="AS832" s="81">
        <v>0</v>
      </c>
      <c r="AT832" s="81">
        <v>0</v>
      </c>
      <c r="AU832" s="81"/>
      <c r="AV832" s="81"/>
      <c r="AW832" s="81"/>
      <c r="AX832" s="81"/>
      <c r="AY832" s="81"/>
      <c r="AZ832" s="81"/>
      <c r="BA832" s="81"/>
      <c r="BB832" s="81"/>
      <c r="BC832" s="80" t="str">
        <f>REPLACE(INDEX(GroupVertices[Group],MATCH(Edges[[#This Row],[Vertex 1]],GroupVertices[Vertex],0)),1,1,"")</f>
        <v>1</v>
      </c>
      <c r="BD832" s="80" t="str">
        <f>REPLACE(INDEX(GroupVertices[Group],MATCH(Edges[[#This Row],[Vertex 2]],GroupVertices[Vertex],0)),1,1,"")</f>
        <v>1</v>
      </c>
    </row>
    <row r="833" spans="1:56" ht="15">
      <c r="A833" s="66" t="s">
        <v>619</v>
      </c>
      <c r="B833" s="66" t="s">
        <v>593</v>
      </c>
      <c r="C833" s="67"/>
      <c r="D833" s="68"/>
      <c r="E833" s="69"/>
      <c r="F833" s="70"/>
      <c r="G833" s="67"/>
      <c r="H833" s="71"/>
      <c r="I833" s="72"/>
      <c r="J833" s="72"/>
      <c r="K833" s="34" t="s">
        <v>65</v>
      </c>
      <c r="L833" s="79">
        <v>833</v>
      </c>
      <c r="M833" s="79"/>
      <c r="N833" s="74"/>
      <c r="O833" s="81" t="s">
        <v>670</v>
      </c>
      <c r="P833" s="83">
        <v>43661.77966435185</v>
      </c>
      <c r="Q833" s="81" t="s">
        <v>685</v>
      </c>
      <c r="R833" s="81"/>
      <c r="S833" s="81"/>
      <c r="T833" s="81" t="s">
        <v>820</v>
      </c>
      <c r="U833" s="81"/>
      <c r="V833" s="85" t="s">
        <v>1166</v>
      </c>
      <c r="W833" s="83">
        <v>43661.77966435185</v>
      </c>
      <c r="X833" s="87">
        <v>43661</v>
      </c>
      <c r="Y833" s="89" t="s">
        <v>1578</v>
      </c>
      <c r="Z833" s="85" t="s">
        <v>2044</v>
      </c>
      <c r="AA833" s="81"/>
      <c r="AB833" s="81"/>
      <c r="AC833" s="89" t="s">
        <v>2510</v>
      </c>
      <c r="AD833" s="81"/>
      <c r="AE833" s="81" t="b">
        <v>0</v>
      </c>
      <c r="AF833" s="81">
        <v>0</v>
      </c>
      <c r="AG833" s="89" t="s">
        <v>2530</v>
      </c>
      <c r="AH833" s="81" t="b">
        <v>0</v>
      </c>
      <c r="AI833" s="81" t="s">
        <v>2546</v>
      </c>
      <c r="AJ833" s="81"/>
      <c r="AK833" s="89" t="s">
        <v>2530</v>
      </c>
      <c r="AL833" s="81" t="b">
        <v>0</v>
      </c>
      <c r="AM833" s="81">
        <v>59</v>
      </c>
      <c r="AN833" s="89" t="s">
        <v>2508</v>
      </c>
      <c r="AO833" s="81" t="s">
        <v>2559</v>
      </c>
      <c r="AP833" s="81" t="b">
        <v>0</v>
      </c>
      <c r="AQ833" s="89" t="s">
        <v>2508</v>
      </c>
      <c r="AR833" s="81" t="s">
        <v>178</v>
      </c>
      <c r="AS833" s="81">
        <v>0</v>
      </c>
      <c r="AT833" s="81">
        <v>0</v>
      </c>
      <c r="AU833" s="81"/>
      <c r="AV833" s="81"/>
      <c r="AW833" s="81"/>
      <c r="AX833" s="81"/>
      <c r="AY833" s="81"/>
      <c r="AZ833" s="81"/>
      <c r="BA833" s="81"/>
      <c r="BB833" s="81"/>
      <c r="BC833" s="80" t="str">
        <f>REPLACE(INDEX(GroupVertices[Group],MATCH(Edges[[#This Row],[Vertex 1]],GroupVertices[Vertex],0)),1,1,"")</f>
        <v>1</v>
      </c>
      <c r="BD833" s="80" t="str">
        <f>REPLACE(INDEX(GroupVertices[Group],MATCH(Edges[[#This Row],[Vertex 2]],GroupVertices[Vertex],0)),1,1,"")</f>
        <v>1</v>
      </c>
    </row>
    <row r="834" spans="1:56" ht="15">
      <c r="A834" s="66" t="s">
        <v>619</v>
      </c>
      <c r="B834" s="66" t="s">
        <v>634</v>
      </c>
      <c r="C834" s="67"/>
      <c r="D834" s="68"/>
      <c r="E834" s="69"/>
      <c r="F834" s="70"/>
      <c r="G834" s="67"/>
      <c r="H834" s="71"/>
      <c r="I834" s="72"/>
      <c r="J834" s="72"/>
      <c r="K834" s="34" t="s">
        <v>65</v>
      </c>
      <c r="L834" s="79">
        <v>834</v>
      </c>
      <c r="M834" s="79"/>
      <c r="N834" s="74"/>
      <c r="O834" s="81" t="s">
        <v>670</v>
      </c>
      <c r="P834" s="83">
        <v>43661.77966435185</v>
      </c>
      <c r="Q834" s="81" t="s">
        <v>685</v>
      </c>
      <c r="R834" s="81"/>
      <c r="S834" s="81"/>
      <c r="T834" s="81" t="s">
        <v>820</v>
      </c>
      <c r="U834" s="81"/>
      <c r="V834" s="85" t="s">
        <v>1166</v>
      </c>
      <c r="W834" s="83">
        <v>43661.77966435185</v>
      </c>
      <c r="X834" s="87">
        <v>43661</v>
      </c>
      <c r="Y834" s="89" t="s">
        <v>1578</v>
      </c>
      <c r="Z834" s="85" t="s">
        <v>2044</v>
      </c>
      <c r="AA834" s="81"/>
      <c r="AB834" s="81"/>
      <c r="AC834" s="89" t="s">
        <v>2510</v>
      </c>
      <c r="AD834" s="81"/>
      <c r="AE834" s="81" t="b">
        <v>0</v>
      </c>
      <c r="AF834" s="81">
        <v>0</v>
      </c>
      <c r="AG834" s="89" t="s">
        <v>2530</v>
      </c>
      <c r="AH834" s="81" t="b">
        <v>0</v>
      </c>
      <c r="AI834" s="81" t="s">
        <v>2546</v>
      </c>
      <c r="AJ834" s="81"/>
      <c r="AK834" s="89" t="s">
        <v>2530</v>
      </c>
      <c r="AL834" s="81" t="b">
        <v>0</v>
      </c>
      <c r="AM834" s="81">
        <v>59</v>
      </c>
      <c r="AN834" s="89" t="s">
        <v>2508</v>
      </c>
      <c r="AO834" s="81" t="s">
        <v>2559</v>
      </c>
      <c r="AP834" s="81" t="b">
        <v>0</v>
      </c>
      <c r="AQ834" s="89" t="s">
        <v>2508</v>
      </c>
      <c r="AR834" s="81" t="s">
        <v>178</v>
      </c>
      <c r="AS834" s="81">
        <v>0</v>
      </c>
      <c r="AT834" s="81">
        <v>0</v>
      </c>
      <c r="AU834" s="81"/>
      <c r="AV834" s="81"/>
      <c r="AW834" s="81"/>
      <c r="AX834" s="81"/>
      <c r="AY834" s="81"/>
      <c r="AZ834" s="81"/>
      <c r="BA834" s="81"/>
      <c r="BB834" s="81"/>
      <c r="BC834" s="80" t="str">
        <f>REPLACE(INDEX(GroupVertices[Group],MATCH(Edges[[#This Row],[Vertex 1]],GroupVertices[Vertex],0)),1,1,"")</f>
        <v>1</v>
      </c>
      <c r="BD834" s="80" t="str">
        <f>REPLACE(INDEX(GroupVertices[Group],MATCH(Edges[[#This Row],[Vertex 2]],GroupVertices[Vertex],0)),1,1,"")</f>
        <v>1</v>
      </c>
    </row>
    <row r="835" spans="1:56" ht="15">
      <c r="A835" s="66" t="s">
        <v>619</v>
      </c>
      <c r="B835" s="66" t="s">
        <v>635</v>
      </c>
      <c r="C835" s="67"/>
      <c r="D835" s="68"/>
      <c r="E835" s="69"/>
      <c r="F835" s="70"/>
      <c r="G835" s="67"/>
      <c r="H835" s="71"/>
      <c r="I835" s="72"/>
      <c r="J835" s="72"/>
      <c r="K835" s="34" t="s">
        <v>65</v>
      </c>
      <c r="L835" s="79">
        <v>835</v>
      </c>
      <c r="M835" s="79"/>
      <c r="N835" s="74"/>
      <c r="O835" s="81" t="s">
        <v>670</v>
      </c>
      <c r="P835" s="83">
        <v>43661.77966435185</v>
      </c>
      <c r="Q835" s="81" t="s">
        <v>685</v>
      </c>
      <c r="R835" s="81"/>
      <c r="S835" s="81"/>
      <c r="T835" s="81" t="s">
        <v>820</v>
      </c>
      <c r="U835" s="81"/>
      <c r="V835" s="85" t="s">
        <v>1166</v>
      </c>
      <c r="W835" s="83">
        <v>43661.77966435185</v>
      </c>
      <c r="X835" s="87">
        <v>43661</v>
      </c>
      <c r="Y835" s="89" t="s">
        <v>1578</v>
      </c>
      <c r="Z835" s="85" t="s">
        <v>2044</v>
      </c>
      <c r="AA835" s="81"/>
      <c r="AB835" s="81"/>
      <c r="AC835" s="89" t="s">
        <v>2510</v>
      </c>
      <c r="AD835" s="81"/>
      <c r="AE835" s="81" t="b">
        <v>0</v>
      </c>
      <c r="AF835" s="81">
        <v>0</v>
      </c>
      <c r="AG835" s="89" t="s">
        <v>2530</v>
      </c>
      <c r="AH835" s="81" t="b">
        <v>0</v>
      </c>
      <c r="AI835" s="81" t="s">
        <v>2546</v>
      </c>
      <c r="AJ835" s="81"/>
      <c r="AK835" s="89" t="s">
        <v>2530</v>
      </c>
      <c r="AL835" s="81" t="b">
        <v>0</v>
      </c>
      <c r="AM835" s="81">
        <v>59</v>
      </c>
      <c r="AN835" s="89" t="s">
        <v>2508</v>
      </c>
      <c r="AO835" s="81" t="s">
        <v>2559</v>
      </c>
      <c r="AP835" s="81" t="b">
        <v>0</v>
      </c>
      <c r="AQ835" s="89" t="s">
        <v>2508</v>
      </c>
      <c r="AR835" s="81" t="s">
        <v>178</v>
      </c>
      <c r="AS835" s="81">
        <v>0</v>
      </c>
      <c r="AT835" s="81">
        <v>0</v>
      </c>
      <c r="AU835" s="81"/>
      <c r="AV835" s="81"/>
      <c r="AW835" s="81"/>
      <c r="AX835" s="81"/>
      <c r="AY835" s="81"/>
      <c r="AZ835" s="81"/>
      <c r="BA835" s="81"/>
      <c r="BB835" s="81"/>
      <c r="BC835" s="80" t="str">
        <f>REPLACE(INDEX(GroupVertices[Group],MATCH(Edges[[#This Row],[Vertex 1]],GroupVertices[Vertex],0)),1,1,"")</f>
        <v>1</v>
      </c>
      <c r="BD835" s="80" t="str">
        <f>REPLACE(INDEX(GroupVertices[Group],MATCH(Edges[[#This Row],[Vertex 2]],GroupVertices[Vertex],0)),1,1,"")</f>
        <v>1</v>
      </c>
    </row>
    <row r="836" spans="1:56" ht="15">
      <c r="A836" s="66" t="s">
        <v>620</v>
      </c>
      <c r="B836" s="66" t="s">
        <v>647</v>
      </c>
      <c r="C836" s="67"/>
      <c r="D836" s="68"/>
      <c r="E836" s="69"/>
      <c r="F836" s="70"/>
      <c r="G836" s="67"/>
      <c r="H836" s="71"/>
      <c r="I836" s="72"/>
      <c r="J836" s="72"/>
      <c r="K836" s="34" t="s">
        <v>65</v>
      </c>
      <c r="L836" s="79">
        <v>836</v>
      </c>
      <c r="M836" s="79"/>
      <c r="N836" s="74"/>
      <c r="O836" s="81" t="s">
        <v>670</v>
      </c>
      <c r="P836" s="83">
        <v>43661.77967592593</v>
      </c>
      <c r="Q836" s="81" t="s">
        <v>794</v>
      </c>
      <c r="R836" s="85" t="s">
        <v>810</v>
      </c>
      <c r="S836" s="81" t="s">
        <v>811</v>
      </c>
      <c r="T836" s="81" t="s">
        <v>860</v>
      </c>
      <c r="U836" s="81"/>
      <c r="V836" s="85" t="s">
        <v>1167</v>
      </c>
      <c r="W836" s="83">
        <v>43661.77967592593</v>
      </c>
      <c r="X836" s="87">
        <v>43661</v>
      </c>
      <c r="Y836" s="89" t="s">
        <v>1579</v>
      </c>
      <c r="Z836" s="85" t="s">
        <v>2045</v>
      </c>
      <c r="AA836" s="81"/>
      <c r="AB836" s="81"/>
      <c r="AC836" s="89" t="s">
        <v>2511</v>
      </c>
      <c r="AD836" s="81"/>
      <c r="AE836" s="81" t="b">
        <v>0</v>
      </c>
      <c r="AF836" s="81">
        <v>1</v>
      </c>
      <c r="AG836" s="89" t="s">
        <v>2530</v>
      </c>
      <c r="AH836" s="81" t="b">
        <v>1</v>
      </c>
      <c r="AI836" s="81" t="s">
        <v>2551</v>
      </c>
      <c r="AJ836" s="81"/>
      <c r="AK836" s="89" t="s">
        <v>2512</v>
      </c>
      <c r="AL836" s="81" t="b">
        <v>0</v>
      </c>
      <c r="AM836" s="81">
        <v>1</v>
      </c>
      <c r="AN836" s="89" t="s">
        <v>2530</v>
      </c>
      <c r="AO836" s="81" t="s">
        <v>2563</v>
      </c>
      <c r="AP836" s="81" t="b">
        <v>0</v>
      </c>
      <c r="AQ836" s="89" t="s">
        <v>2511</v>
      </c>
      <c r="AR836" s="81" t="s">
        <v>178</v>
      </c>
      <c r="AS836" s="81">
        <v>0</v>
      </c>
      <c r="AT836" s="81">
        <v>0</v>
      </c>
      <c r="AU836" s="81"/>
      <c r="AV836" s="81"/>
      <c r="AW836" s="81"/>
      <c r="AX836" s="81"/>
      <c r="AY836" s="81"/>
      <c r="AZ836" s="81"/>
      <c r="BA836" s="81"/>
      <c r="BB836" s="81"/>
      <c r="BC836" s="80" t="str">
        <f>REPLACE(INDEX(GroupVertices[Group],MATCH(Edges[[#This Row],[Vertex 1]],GroupVertices[Vertex],0)),1,1,"")</f>
        <v>2</v>
      </c>
      <c r="BD836" s="80" t="str">
        <f>REPLACE(INDEX(GroupVertices[Group],MATCH(Edges[[#This Row],[Vertex 2]],GroupVertices[Vertex],0)),1,1,"")</f>
        <v>2</v>
      </c>
    </row>
    <row r="837" spans="1:56" ht="15">
      <c r="A837" s="66" t="s">
        <v>621</v>
      </c>
      <c r="B837" s="66" t="s">
        <v>594</v>
      </c>
      <c r="C837" s="67"/>
      <c r="D837" s="68"/>
      <c r="E837" s="69"/>
      <c r="F837" s="70"/>
      <c r="G837" s="67"/>
      <c r="H837" s="71"/>
      <c r="I837" s="72"/>
      <c r="J837" s="72"/>
      <c r="K837" s="34" t="s">
        <v>65</v>
      </c>
      <c r="L837" s="79">
        <v>837</v>
      </c>
      <c r="M837" s="79"/>
      <c r="N837" s="74"/>
      <c r="O837" s="81" t="s">
        <v>669</v>
      </c>
      <c r="P837" s="83">
        <v>43661.7797337963</v>
      </c>
      <c r="Q837" s="81" t="s">
        <v>724</v>
      </c>
      <c r="R837" s="81"/>
      <c r="S837" s="81"/>
      <c r="T837" s="81" t="s">
        <v>820</v>
      </c>
      <c r="U837" s="85" t="s">
        <v>879</v>
      </c>
      <c r="V837" s="85" t="s">
        <v>879</v>
      </c>
      <c r="W837" s="83">
        <v>43661.7797337963</v>
      </c>
      <c r="X837" s="87">
        <v>43661</v>
      </c>
      <c r="Y837" s="89" t="s">
        <v>1581</v>
      </c>
      <c r="Z837" s="85" t="s">
        <v>2046</v>
      </c>
      <c r="AA837" s="81"/>
      <c r="AB837" s="81"/>
      <c r="AC837" s="89" t="s">
        <v>2513</v>
      </c>
      <c r="AD837" s="81"/>
      <c r="AE837" s="81" t="b">
        <v>0</v>
      </c>
      <c r="AF837" s="81">
        <v>0</v>
      </c>
      <c r="AG837" s="89" t="s">
        <v>2530</v>
      </c>
      <c r="AH837" s="81" t="b">
        <v>0</v>
      </c>
      <c r="AI837" s="81" t="s">
        <v>2546</v>
      </c>
      <c r="AJ837" s="81"/>
      <c r="AK837" s="89" t="s">
        <v>2530</v>
      </c>
      <c r="AL837" s="81" t="b">
        <v>0</v>
      </c>
      <c r="AM837" s="81">
        <v>103</v>
      </c>
      <c r="AN837" s="89" t="s">
        <v>2512</v>
      </c>
      <c r="AO837" s="81" t="s">
        <v>2559</v>
      </c>
      <c r="AP837" s="81" t="b">
        <v>0</v>
      </c>
      <c r="AQ837" s="89" t="s">
        <v>2512</v>
      </c>
      <c r="AR837" s="81" t="s">
        <v>178</v>
      </c>
      <c r="AS837" s="81">
        <v>0</v>
      </c>
      <c r="AT837" s="81">
        <v>0</v>
      </c>
      <c r="AU837" s="81"/>
      <c r="AV837" s="81"/>
      <c r="AW837" s="81"/>
      <c r="AX837" s="81"/>
      <c r="AY837" s="81"/>
      <c r="AZ837" s="81"/>
      <c r="BA837" s="81"/>
      <c r="BB837" s="81"/>
      <c r="BC837" s="80" t="str">
        <f>REPLACE(INDEX(GroupVertices[Group],MATCH(Edges[[#This Row],[Vertex 1]],GroupVertices[Vertex],0)),1,1,"")</f>
        <v>2</v>
      </c>
      <c r="BD837" s="80" t="str">
        <f>REPLACE(INDEX(GroupVertices[Group],MATCH(Edges[[#This Row],[Vertex 2]],GroupVertices[Vertex],0)),1,1,"")</f>
        <v>2</v>
      </c>
    </row>
    <row r="838" spans="1:56" ht="15">
      <c r="A838" s="66" t="s">
        <v>621</v>
      </c>
      <c r="B838" s="66" t="s">
        <v>622</v>
      </c>
      <c r="C838" s="67"/>
      <c r="D838" s="68"/>
      <c r="E838" s="69"/>
      <c r="F838" s="70"/>
      <c r="G838" s="67"/>
      <c r="H838" s="71"/>
      <c r="I838" s="72"/>
      <c r="J838" s="72"/>
      <c r="K838" s="34" t="s">
        <v>65</v>
      </c>
      <c r="L838" s="79">
        <v>838</v>
      </c>
      <c r="M838" s="79"/>
      <c r="N838" s="74"/>
      <c r="O838" s="81" t="s">
        <v>670</v>
      </c>
      <c r="P838" s="83">
        <v>43661.7797337963</v>
      </c>
      <c r="Q838" s="81" t="s">
        <v>724</v>
      </c>
      <c r="R838" s="81"/>
      <c r="S838" s="81"/>
      <c r="T838" s="81" t="s">
        <v>820</v>
      </c>
      <c r="U838" s="85" t="s">
        <v>879</v>
      </c>
      <c r="V838" s="85" t="s">
        <v>879</v>
      </c>
      <c r="W838" s="83">
        <v>43661.7797337963</v>
      </c>
      <c r="X838" s="87">
        <v>43661</v>
      </c>
      <c r="Y838" s="89" t="s">
        <v>1581</v>
      </c>
      <c r="Z838" s="85" t="s">
        <v>2046</v>
      </c>
      <c r="AA838" s="81"/>
      <c r="AB838" s="81"/>
      <c r="AC838" s="89" t="s">
        <v>2513</v>
      </c>
      <c r="AD838" s="81"/>
      <c r="AE838" s="81" t="b">
        <v>0</v>
      </c>
      <c r="AF838" s="81">
        <v>0</v>
      </c>
      <c r="AG838" s="89" t="s">
        <v>2530</v>
      </c>
      <c r="AH838" s="81" t="b">
        <v>0</v>
      </c>
      <c r="AI838" s="81" t="s">
        <v>2546</v>
      </c>
      <c r="AJ838" s="81"/>
      <c r="AK838" s="89" t="s">
        <v>2530</v>
      </c>
      <c r="AL838" s="81" t="b">
        <v>0</v>
      </c>
      <c r="AM838" s="81">
        <v>103</v>
      </c>
      <c r="AN838" s="89" t="s">
        <v>2512</v>
      </c>
      <c r="AO838" s="81" t="s">
        <v>2559</v>
      </c>
      <c r="AP838" s="81" t="b">
        <v>0</v>
      </c>
      <c r="AQ838" s="89" t="s">
        <v>2512</v>
      </c>
      <c r="AR838" s="81" t="s">
        <v>178</v>
      </c>
      <c r="AS838" s="81">
        <v>0</v>
      </c>
      <c r="AT838" s="81">
        <v>0</v>
      </c>
      <c r="AU838" s="81"/>
      <c r="AV838" s="81"/>
      <c r="AW838" s="81"/>
      <c r="AX838" s="81"/>
      <c r="AY838" s="81"/>
      <c r="AZ838" s="81"/>
      <c r="BA838" s="81"/>
      <c r="BB838" s="81"/>
      <c r="BC838" s="80" t="str">
        <f>REPLACE(INDEX(GroupVertices[Group],MATCH(Edges[[#This Row],[Vertex 1]],GroupVertices[Vertex],0)),1,1,"")</f>
        <v>2</v>
      </c>
      <c r="BD838" s="80" t="str">
        <f>REPLACE(INDEX(GroupVertices[Group],MATCH(Edges[[#This Row],[Vertex 2]],GroupVertices[Vertex],0)),1,1,"")</f>
        <v>2</v>
      </c>
    </row>
    <row r="839" spans="1:56" ht="15">
      <c r="A839" s="66" t="s">
        <v>621</v>
      </c>
      <c r="B839" s="66" t="s">
        <v>647</v>
      </c>
      <c r="C839" s="67"/>
      <c r="D839" s="68"/>
      <c r="E839" s="69"/>
      <c r="F839" s="70"/>
      <c r="G839" s="67"/>
      <c r="H839" s="71"/>
      <c r="I839" s="72"/>
      <c r="J839" s="72"/>
      <c r="K839" s="34" t="s">
        <v>65</v>
      </c>
      <c r="L839" s="79">
        <v>839</v>
      </c>
      <c r="M839" s="79"/>
      <c r="N839" s="74"/>
      <c r="O839" s="81" t="s">
        <v>670</v>
      </c>
      <c r="P839" s="83">
        <v>43661.7797337963</v>
      </c>
      <c r="Q839" s="81" t="s">
        <v>724</v>
      </c>
      <c r="R839" s="81"/>
      <c r="S839" s="81"/>
      <c r="T839" s="81" t="s">
        <v>820</v>
      </c>
      <c r="U839" s="85" t="s">
        <v>879</v>
      </c>
      <c r="V839" s="85" t="s">
        <v>879</v>
      </c>
      <c r="W839" s="83">
        <v>43661.7797337963</v>
      </c>
      <c r="X839" s="87">
        <v>43661</v>
      </c>
      <c r="Y839" s="89" t="s">
        <v>1581</v>
      </c>
      <c r="Z839" s="85" t="s">
        <v>2046</v>
      </c>
      <c r="AA839" s="81"/>
      <c r="AB839" s="81"/>
      <c r="AC839" s="89" t="s">
        <v>2513</v>
      </c>
      <c r="AD839" s="81"/>
      <c r="AE839" s="81" t="b">
        <v>0</v>
      </c>
      <c r="AF839" s="81">
        <v>0</v>
      </c>
      <c r="AG839" s="89" t="s">
        <v>2530</v>
      </c>
      <c r="AH839" s="81" t="b">
        <v>0</v>
      </c>
      <c r="AI839" s="81" t="s">
        <v>2546</v>
      </c>
      <c r="AJ839" s="81"/>
      <c r="AK839" s="89" t="s">
        <v>2530</v>
      </c>
      <c r="AL839" s="81" t="b">
        <v>0</v>
      </c>
      <c r="AM839" s="81">
        <v>103</v>
      </c>
      <c r="AN839" s="89" t="s">
        <v>2512</v>
      </c>
      <c r="AO839" s="81" t="s">
        <v>2559</v>
      </c>
      <c r="AP839" s="81" t="b">
        <v>0</v>
      </c>
      <c r="AQ839" s="89" t="s">
        <v>2512</v>
      </c>
      <c r="AR839" s="81" t="s">
        <v>178</v>
      </c>
      <c r="AS839" s="81">
        <v>0</v>
      </c>
      <c r="AT839" s="81">
        <v>0</v>
      </c>
      <c r="AU839" s="81"/>
      <c r="AV839" s="81"/>
      <c r="AW839" s="81"/>
      <c r="AX839" s="81"/>
      <c r="AY839" s="81"/>
      <c r="AZ839" s="81"/>
      <c r="BA839" s="81"/>
      <c r="BB839" s="81"/>
      <c r="BC839" s="80" t="str">
        <f>REPLACE(INDEX(GroupVertices[Group],MATCH(Edges[[#This Row],[Vertex 1]],GroupVertices[Vertex],0)),1,1,"")</f>
        <v>2</v>
      </c>
      <c r="BD839" s="80" t="str">
        <f>REPLACE(INDEX(GroupVertices[Group],MATCH(Edges[[#This Row],[Vertex 2]],GroupVertices[Vertex],0)),1,1,"")</f>
        <v>2</v>
      </c>
    </row>
    <row r="840" spans="1:56" ht="15">
      <c r="A840" s="66" t="s">
        <v>624</v>
      </c>
      <c r="B840" s="66" t="s">
        <v>623</v>
      </c>
      <c r="C840" s="67"/>
      <c r="D840" s="68"/>
      <c r="E840" s="69"/>
      <c r="F840" s="70"/>
      <c r="G840" s="67"/>
      <c r="H840" s="71"/>
      <c r="I840" s="72"/>
      <c r="J840" s="72"/>
      <c r="K840" s="34" t="s">
        <v>65</v>
      </c>
      <c r="L840" s="79">
        <v>840</v>
      </c>
      <c r="M840" s="79"/>
      <c r="N840" s="74"/>
      <c r="O840" s="81" t="s">
        <v>669</v>
      </c>
      <c r="P840" s="83">
        <v>43661.77976851852</v>
      </c>
      <c r="Q840" s="81" t="s">
        <v>718</v>
      </c>
      <c r="R840" s="81"/>
      <c r="S840" s="81"/>
      <c r="T840" s="81" t="s">
        <v>820</v>
      </c>
      <c r="U840" s="85" t="s">
        <v>876</v>
      </c>
      <c r="V840" s="85" t="s">
        <v>876</v>
      </c>
      <c r="W840" s="83">
        <v>43661.77976851852</v>
      </c>
      <c r="X840" s="87">
        <v>43661</v>
      </c>
      <c r="Y840" s="89" t="s">
        <v>1584</v>
      </c>
      <c r="Z840" s="85" t="s">
        <v>2049</v>
      </c>
      <c r="AA840" s="81"/>
      <c r="AB840" s="81"/>
      <c r="AC840" s="89" t="s">
        <v>2516</v>
      </c>
      <c r="AD840" s="81"/>
      <c r="AE840" s="81" t="b">
        <v>0</v>
      </c>
      <c r="AF840" s="81">
        <v>0</v>
      </c>
      <c r="AG840" s="89" t="s">
        <v>2530</v>
      </c>
      <c r="AH840" s="81" t="b">
        <v>0</v>
      </c>
      <c r="AI840" s="81" t="s">
        <v>2546</v>
      </c>
      <c r="AJ840" s="81"/>
      <c r="AK840" s="89" t="s">
        <v>2530</v>
      </c>
      <c r="AL840" s="81" t="b">
        <v>0</v>
      </c>
      <c r="AM840" s="81">
        <v>12</v>
      </c>
      <c r="AN840" s="89" t="s">
        <v>2515</v>
      </c>
      <c r="AO840" s="81" t="s">
        <v>2559</v>
      </c>
      <c r="AP840" s="81" t="b">
        <v>0</v>
      </c>
      <c r="AQ840" s="89" t="s">
        <v>2515</v>
      </c>
      <c r="AR840" s="81" t="s">
        <v>178</v>
      </c>
      <c r="AS840" s="81">
        <v>0</v>
      </c>
      <c r="AT840" s="81">
        <v>0</v>
      </c>
      <c r="AU840" s="81"/>
      <c r="AV840" s="81"/>
      <c r="AW840" s="81"/>
      <c r="AX840" s="81"/>
      <c r="AY840" s="81"/>
      <c r="AZ840" s="81"/>
      <c r="BA840" s="81"/>
      <c r="BB840" s="81"/>
      <c r="BC840" s="80" t="str">
        <f>REPLACE(INDEX(GroupVertices[Group],MATCH(Edges[[#This Row],[Vertex 1]],GroupVertices[Vertex],0)),1,1,"")</f>
        <v>4</v>
      </c>
      <c r="BD840" s="80" t="str">
        <f>REPLACE(INDEX(GroupVertices[Group],MATCH(Edges[[#This Row],[Vertex 2]],GroupVertices[Vertex],0)),1,1,"")</f>
        <v>4</v>
      </c>
    </row>
    <row r="841" spans="1:56" ht="15">
      <c r="A841" s="66" t="s">
        <v>625</v>
      </c>
      <c r="B841" s="66" t="s">
        <v>593</v>
      </c>
      <c r="C841" s="67"/>
      <c r="D841" s="68"/>
      <c r="E841" s="69"/>
      <c r="F841" s="70"/>
      <c r="G841" s="67"/>
      <c r="H841" s="71"/>
      <c r="I841" s="72"/>
      <c r="J841" s="72"/>
      <c r="K841" s="34" t="s">
        <v>65</v>
      </c>
      <c r="L841" s="79">
        <v>841</v>
      </c>
      <c r="M841" s="79"/>
      <c r="N841" s="74"/>
      <c r="O841" s="81" t="s">
        <v>669</v>
      </c>
      <c r="P841" s="83">
        <v>43661.77978009259</v>
      </c>
      <c r="Q841" s="81" t="s">
        <v>675</v>
      </c>
      <c r="R841" s="81"/>
      <c r="S841" s="81"/>
      <c r="T841" s="81" t="s">
        <v>820</v>
      </c>
      <c r="U841" s="81"/>
      <c r="V841" s="85" t="s">
        <v>1168</v>
      </c>
      <c r="W841" s="83">
        <v>43661.77978009259</v>
      </c>
      <c r="X841" s="87">
        <v>43661</v>
      </c>
      <c r="Y841" s="89" t="s">
        <v>1588</v>
      </c>
      <c r="Z841" s="85" t="s">
        <v>2053</v>
      </c>
      <c r="AA841" s="81"/>
      <c r="AB841" s="81"/>
      <c r="AC841" s="89" t="s">
        <v>2520</v>
      </c>
      <c r="AD841" s="81"/>
      <c r="AE841" s="81" t="b">
        <v>0</v>
      </c>
      <c r="AF841" s="81">
        <v>0</v>
      </c>
      <c r="AG841" s="89" t="s">
        <v>2530</v>
      </c>
      <c r="AH841" s="81" t="b">
        <v>0</v>
      </c>
      <c r="AI841" s="81" t="s">
        <v>2546</v>
      </c>
      <c r="AJ841" s="81"/>
      <c r="AK841" s="89" t="s">
        <v>2530</v>
      </c>
      <c r="AL841" s="81" t="b">
        <v>0</v>
      </c>
      <c r="AM841" s="81">
        <v>224</v>
      </c>
      <c r="AN841" s="89" t="s">
        <v>2519</v>
      </c>
      <c r="AO841" s="81" t="s">
        <v>2559</v>
      </c>
      <c r="AP841" s="81" t="b">
        <v>0</v>
      </c>
      <c r="AQ841" s="89" t="s">
        <v>2519</v>
      </c>
      <c r="AR841" s="81" t="s">
        <v>178</v>
      </c>
      <c r="AS841" s="81">
        <v>0</v>
      </c>
      <c r="AT841" s="81">
        <v>0</v>
      </c>
      <c r="AU841" s="81"/>
      <c r="AV841" s="81"/>
      <c r="AW841" s="81"/>
      <c r="AX841" s="81"/>
      <c r="AY841" s="81"/>
      <c r="AZ841" s="81"/>
      <c r="BA841" s="81"/>
      <c r="BB841" s="81"/>
      <c r="BC841" s="80" t="str">
        <f>REPLACE(INDEX(GroupVertices[Group],MATCH(Edges[[#This Row],[Vertex 1]],GroupVertices[Vertex],0)),1,1,"")</f>
        <v>1</v>
      </c>
      <c r="BD841" s="80" t="str">
        <f>REPLACE(INDEX(GroupVertices[Group],MATCH(Edges[[#This Row],[Vertex 2]],GroupVertices[Vertex],0)),1,1,"")</f>
        <v>1</v>
      </c>
    </row>
    <row r="842" spans="1:56" ht="15">
      <c r="A842" s="66" t="s">
        <v>625</v>
      </c>
      <c r="B842" s="66" t="s">
        <v>216</v>
      </c>
      <c r="C842" s="67"/>
      <c r="D842" s="68"/>
      <c r="E842" s="69"/>
      <c r="F842" s="70"/>
      <c r="G842" s="67"/>
      <c r="H842" s="71"/>
      <c r="I842" s="72"/>
      <c r="J842" s="72"/>
      <c r="K842" s="34" t="s">
        <v>65</v>
      </c>
      <c r="L842" s="79">
        <v>842</v>
      </c>
      <c r="M842" s="79"/>
      <c r="N842" s="74"/>
      <c r="O842" s="81" t="s">
        <v>670</v>
      </c>
      <c r="P842" s="83">
        <v>43661.77978009259</v>
      </c>
      <c r="Q842" s="81" t="s">
        <v>675</v>
      </c>
      <c r="R842" s="81"/>
      <c r="S842" s="81"/>
      <c r="T842" s="81" t="s">
        <v>820</v>
      </c>
      <c r="U842" s="81"/>
      <c r="V842" s="85" t="s">
        <v>1168</v>
      </c>
      <c r="W842" s="83">
        <v>43661.77978009259</v>
      </c>
      <c r="X842" s="87">
        <v>43661</v>
      </c>
      <c r="Y842" s="89" t="s">
        <v>1588</v>
      </c>
      <c r="Z842" s="85" t="s">
        <v>2053</v>
      </c>
      <c r="AA842" s="81"/>
      <c r="AB842" s="81"/>
      <c r="AC842" s="89" t="s">
        <v>2520</v>
      </c>
      <c r="AD842" s="81"/>
      <c r="AE842" s="81" t="b">
        <v>0</v>
      </c>
      <c r="AF842" s="81">
        <v>0</v>
      </c>
      <c r="AG842" s="89" t="s">
        <v>2530</v>
      </c>
      <c r="AH842" s="81" t="b">
        <v>0</v>
      </c>
      <c r="AI842" s="81" t="s">
        <v>2546</v>
      </c>
      <c r="AJ842" s="81"/>
      <c r="AK842" s="89" t="s">
        <v>2530</v>
      </c>
      <c r="AL842" s="81" t="b">
        <v>0</v>
      </c>
      <c r="AM842" s="81">
        <v>224</v>
      </c>
      <c r="AN842" s="89" t="s">
        <v>2519</v>
      </c>
      <c r="AO842" s="81" t="s">
        <v>2559</v>
      </c>
      <c r="AP842" s="81" t="b">
        <v>0</v>
      </c>
      <c r="AQ842" s="89" t="s">
        <v>2519</v>
      </c>
      <c r="AR842" s="81" t="s">
        <v>178</v>
      </c>
      <c r="AS842" s="81">
        <v>0</v>
      </c>
      <c r="AT842" s="81">
        <v>0</v>
      </c>
      <c r="AU842" s="81"/>
      <c r="AV842" s="81"/>
      <c r="AW842" s="81"/>
      <c r="AX842" s="81"/>
      <c r="AY842" s="81"/>
      <c r="AZ842" s="81"/>
      <c r="BA842" s="81"/>
      <c r="BB842" s="81"/>
      <c r="BC842" s="80" t="str">
        <f>REPLACE(INDEX(GroupVertices[Group],MATCH(Edges[[#This Row],[Vertex 1]],GroupVertices[Vertex],0)),1,1,"")</f>
        <v>1</v>
      </c>
      <c r="BD842" s="80" t="str">
        <f>REPLACE(INDEX(GroupVertices[Group],MATCH(Edges[[#This Row],[Vertex 2]],GroupVertices[Vertex],0)),1,1,"")</f>
        <v>1</v>
      </c>
    </row>
    <row r="843" spans="1:56" ht="15">
      <c r="A843" s="66" t="s">
        <v>5422</v>
      </c>
      <c r="B843" s="66" t="s">
        <v>593</v>
      </c>
      <c r="C843" s="67"/>
      <c r="D843" s="68"/>
      <c r="E843" s="69"/>
      <c r="F843" s="70"/>
      <c r="G843" s="67"/>
      <c r="H843" s="71"/>
      <c r="I843" s="72"/>
      <c r="J843" s="72"/>
      <c r="K843" s="34" t="s">
        <v>65</v>
      </c>
      <c r="L843" s="79">
        <v>843</v>
      </c>
      <c r="M843" s="79"/>
      <c r="N843" s="74"/>
      <c r="O843" s="81" t="s">
        <v>670</v>
      </c>
      <c r="P843" s="83">
        <v>43661.77987268518</v>
      </c>
      <c r="Q843" s="81" t="s">
        <v>5485</v>
      </c>
      <c r="R843" s="81"/>
      <c r="S843" s="81"/>
      <c r="T843" s="81" t="s">
        <v>5526</v>
      </c>
      <c r="U843" s="85" t="s">
        <v>5529</v>
      </c>
      <c r="V843" s="85" t="s">
        <v>5529</v>
      </c>
      <c r="W843" s="83">
        <v>43661.77987268518</v>
      </c>
      <c r="X843" s="87">
        <v>43661</v>
      </c>
      <c r="Y843" s="89" t="s">
        <v>5565</v>
      </c>
      <c r="Z843" s="85" t="s">
        <v>5632</v>
      </c>
      <c r="AA843" s="81"/>
      <c r="AB843" s="81"/>
      <c r="AC843" s="89" t="s">
        <v>5706</v>
      </c>
      <c r="AD843" s="81"/>
      <c r="AE843" s="81" t="b">
        <v>0</v>
      </c>
      <c r="AF843" s="81">
        <v>2</v>
      </c>
      <c r="AG843" s="89" t="s">
        <v>2530</v>
      </c>
      <c r="AH843" s="81" t="b">
        <v>0</v>
      </c>
      <c r="AI843" s="81" t="s">
        <v>2546</v>
      </c>
      <c r="AJ843" s="81"/>
      <c r="AK843" s="89" t="s">
        <v>2530</v>
      </c>
      <c r="AL843" s="81" t="b">
        <v>0</v>
      </c>
      <c r="AM843" s="81">
        <v>0</v>
      </c>
      <c r="AN843" s="89" t="s">
        <v>2530</v>
      </c>
      <c r="AO843" s="81" t="s">
        <v>2559</v>
      </c>
      <c r="AP843" s="81" t="b">
        <v>0</v>
      </c>
      <c r="AQ843" s="89" t="s">
        <v>5706</v>
      </c>
      <c r="AR843" s="81" t="s">
        <v>178</v>
      </c>
      <c r="AS843" s="81">
        <v>0</v>
      </c>
      <c r="AT843" s="81">
        <v>0</v>
      </c>
      <c r="AU843" s="81"/>
      <c r="AV843" s="81"/>
      <c r="AW843" s="81"/>
      <c r="AX843" s="81"/>
      <c r="AY843" s="81"/>
      <c r="AZ843" s="81"/>
      <c r="BA843" s="81"/>
      <c r="BB843" s="81"/>
      <c r="BC843" s="80" t="str">
        <f>REPLACE(INDEX(GroupVertices[Group],MATCH(Edges[[#This Row],[Vertex 1]],GroupVertices[Vertex],0)),1,1,"")</f>
        <v>1</v>
      </c>
      <c r="BD843" s="80" t="str">
        <f>REPLACE(INDEX(GroupVertices[Group],MATCH(Edges[[#This Row],[Vertex 2]],GroupVertices[Vertex],0)),1,1,"")</f>
        <v>1</v>
      </c>
    </row>
    <row r="844" spans="1:56" ht="15">
      <c r="A844" s="66" t="s">
        <v>5423</v>
      </c>
      <c r="B844" s="66" t="s">
        <v>616</v>
      </c>
      <c r="C844" s="67"/>
      <c r="D844" s="68"/>
      <c r="E844" s="69"/>
      <c r="F844" s="70"/>
      <c r="G844" s="67"/>
      <c r="H844" s="71"/>
      <c r="I844" s="72"/>
      <c r="J844" s="72"/>
      <c r="K844" s="34" t="s">
        <v>65</v>
      </c>
      <c r="L844" s="79">
        <v>844</v>
      </c>
      <c r="M844" s="79"/>
      <c r="N844" s="74"/>
      <c r="O844" s="81" t="s">
        <v>669</v>
      </c>
      <c r="P844" s="83">
        <v>43661.77991898148</v>
      </c>
      <c r="Q844" s="81" t="s">
        <v>697</v>
      </c>
      <c r="R844" s="85" t="s">
        <v>5497</v>
      </c>
      <c r="S844" s="81" t="s">
        <v>5518</v>
      </c>
      <c r="T844" s="81" t="s">
        <v>820</v>
      </c>
      <c r="U844" s="81"/>
      <c r="V844" s="85" t="s">
        <v>5532</v>
      </c>
      <c r="W844" s="83">
        <v>43661.77991898148</v>
      </c>
      <c r="X844" s="87">
        <v>43661</v>
      </c>
      <c r="Y844" s="89" t="s">
        <v>5566</v>
      </c>
      <c r="Z844" s="85" t="s">
        <v>5633</v>
      </c>
      <c r="AA844" s="81"/>
      <c r="AB844" s="81"/>
      <c r="AC844" s="89" t="s">
        <v>5707</v>
      </c>
      <c r="AD844" s="81"/>
      <c r="AE844" s="81" t="b">
        <v>0</v>
      </c>
      <c r="AF844" s="81">
        <v>0</v>
      </c>
      <c r="AG844" s="89" t="s">
        <v>2530</v>
      </c>
      <c r="AH844" s="81" t="b">
        <v>0</v>
      </c>
      <c r="AI844" s="81" t="s">
        <v>2546</v>
      </c>
      <c r="AJ844" s="81"/>
      <c r="AK844" s="89" t="s">
        <v>2530</v>
      </c>
      <c r="AL844" s="81" t="b">
        <v>0</v>
      </c>
      <c r="AM844" s="81">
        <v>93</v>
      </c>
      <c r="AN844" s="89" t="s">
        <v>2504</v>
      </c>
      <c r="AO844" s="81" t="s">
        <v>2559</v>
      </c>
      <c r="AP844" s="81" t="b">
        <v>0</v>
      </c>
      <c r="AQ844" s="89" t="s">
        <v>2504</v>
      </c>
      <c r="AR844" s="81" t="s">
        <v>178</v>
      </c>
      <c r="AS844" s="81">
        <v>0</v>
      </c>
      <c r="AT844" s="81">
        <v>0</v>
      </c>
      <c r="AU844" s="81"/>
      <c r="AV844" s="81"/>
      <c r="AW844" s="81"/>
      <c r="AX844" s="81"/>
      <c r="AY844" s="81"/>
      <c r="AZ844" s="81"/>
      <c r="BA844" s="81"/>
      <c r="BB844" s="81"/>
      <c r="BC844" s="80" t="str">
        <f>REPLACE(INDEX(GroupVertices[Group],MATCH(Edges[[#This Row],[Vertex 1]],GroupVertices[Vertex],0)),1,1,"")</f>
        <v>3</v>
      </c>
      <c r="BD844" s="80" t="str">
        <f>REPLACE(INDEX(GroupVertices[Group],MATCH(Edges[[#This Row],[Vertex 2]],GroupVertices[Vertex],0)),1,1,"")</f>
        <v>3</v>
      </c>
    </row>
    <row r="845" spans="1:56" ht="15">
      <c r="A845" s="66" t="s">
        <v>5424</v>
      </c>
      <c r="B845" s="66" t="s">
        <v>553</v>
      </c>
      <c r="C845" s="67"/>
      <c r="D845" s="68"/>
      <c r="E845" s="69"/>
      <c r="F845" s="70"/>
      <c r="G845" s="67"/>
      <c r="H845" s="71"/>
      <c r="I845" s="72"/>
      <c r="J845" s="72"/>
      <c r="K845" s="34" t="s">
        <v>65</v>
      </c>
      <c r="L845" s="79">
        <v>845</v>
      </c>
      <c r="M845" s="79"/>
      <c r="N845" s="74"/>
      <c r="O845" s="81" t="s">
        <v>669</v>
      </c>
      <c r="P845" s="83">
        <v>43661.77993055555</v>
      </c>
      <c r="Q845" s="81" t="s">
        <v>758</v>
      </c>
      <c r="R845" s="81"/>
      <c r="S845" s="81"/>
      <c r="T845" s="81" t="s">
        <v>553</v>
      </c>
      <c r="U845" s="81"/>
      <c r="V845" s="85" t="s">
        <v>5533</v>
      </c>
      <c r="W845" s="83">
        <v>43661.77993055555</v>
      </c>
      <c r="X845" s="87">
        <v>43661</v>
      </c>
      <c r="Y845" s="89" t="s">
        <v>5567</v>
      </c>
      <c r="Z845" s="85" t="s">
        <v>5634</v>
      </c>
      <c r="AA845" s="81"/>
      <c r="AB845" s="81"/>
      <c r="AC845" s="89" t="s">
        <v>5708</v>
      </c>
      <c r="AD845" s="81"/>
      <c r="AE845" s="81" t="b">
        <v>0</v>
      </c>
      <c r="AF845" s="81">
        <v>0</v>
      </c>
      <c r="AG845" s="89" t="s">
        <v>2530</v>
      </c>
      <c r="AH845" s="81" t="b">
        <v>0</v>
      </c>
      <c r="AI845" s="81" t="s">
        <v>2546</v>
      </c>
      <c r="AJ845" s="81"/>
      <c r="AK845" s="89" t="s">
        <v>2530</v>
      </c>
      <c r="AL845" s="81" t="b">
        <v>0</v>
      </c>
      <c r="AM845" s="81">
        <v>12</v>
      </c>
      <c r="AN845" s="89" t="s">
        <v>2411</v>
      </c>
      <c r="AO845" s="81" t="s">
        <v>2571</v>
      </c>
      <c r="AP845" s="81" t="b">
        <v>0</v>
      </c>
      <c r="AQ845" s="89" t="s">
        <v>2411</v>
      </c>
      <c r="AR845" s="81" t="s">
        <v>178</v>
      </c>
      <c r="AS845" s="81">
        <v>0</v>
      </c>
      <c r="AT845" s="81">
        <v>0</v>
      </c>
      <c r="AU845" s="81"/>
      <c r="AV845" s="81"/>
      <c r="AW845" s="81"/>
      <c r="AX845" s="81"/>
      <c r="AY845" s="81"/>
      <c r="AZ845" s="81"/>
      <c r="BA845" s="81"/>
      <c r="BB845" s="81"/>
      <c r="BC845" s="80" t="str">
        <f>REPLACE(INDEX(GroupVertices[Group],MATCH(Edges[[#This Row],[Vertex 1]],GroupVertices[Vertex],0)),1,1,"")</f>
        <v>1</v>
      </c>
      <c r="BD845" s="80" t="str">
        <f>REPLACE(INDEX(GroupVertices[Group],MATCH(Edges[[#This Row],[Vertex 2]],GroupVertices[Vertex],0)),1,1,"")</f>
        <v>1</v>
      </c>
    </row>
    <row r="846" spans="1:56" ht="15">
      <c r="A846" s="66" t="s">
        <v>5424</v>
      </c>
      <c r="B846" s="66" t="s">
        <v>593</v>
      </c>
      <c r="C846" s="67"/>
      <c r="D846" s="68"/>
      <c r="E846" s="69"/>
      <c r="F846" s="70"/>
      <c r="G846" s="67"/>
      <c r="H846" s="71"/>
      <c r="I846" s="72"/>
      <c r="J846" s="72"/>
      <c r="K846" s="34" t="s">
        <v>65</v>
      </c>
      <c r="L846" s="79">
        <v>846</v>
      </c>
      <c r="M846" s="79"/>
      <c r="N846" s="74"/>
      <c r="O846" s="81" t="s">
        <v>670</v>
      </c>
      <c r="P846" s="83">
        <v>43661.77993055555</v>
      </c>
      <c r="Q846" s="81" t="s">
        <v>758</v>
      </c>
      <c r="R846" s="81"/>
      <c r="S846" s="81"/>
      <c r="T846" s="81" t="s">
        <v>553</v>
      </c>
      <c r="U846" s="81"/>
      <c r="V846" s="85" t="s">
        <v>5533</v>
      </c>
      <c r="W846" s="83">
        <v>43661.77993055555</v>
      </c>
      <c r="X846" s="87">
        <v>43661</v>
      </c>
      <c r="Y846" s="89" t="s">
        <v>5567</v>
      </c>
      <c r="Z846" s="85" t="s">
        <v>5634</v>
      </c>
      <c r="AA846" s="81"/>
      <c r="AB846" s="81"/>
      <c r="AC846" s="89" t="s">
        <v>5708</v>
      </c>
      <c r="AD846" s="81"/>
      <c r="AE846" s="81" t="b">
        <v>0</v>
      </c>
      <c r="AF846" s="81">
        <v>0</v>
      </c>
      <c r="AG846" s="89" t="s">
        <v>2530</v>
      </c>
      <c r="AH846" s="81" t="b">
        <v>0</v>
      </c>
      <c r="AI846" s="81" t="s">
        <v>2546</v>
      </c>
      <c r="AJ846" s="81"/>
      <c r="AK846" s="89" t="s">
        <v>2530</v>
      </c>
      <c r="AL846" s="81" t="b">
        <v>0</v>
      </c>
      <c r="AM846" s="81">
        <v>12</v>
      </c>
      <c r="AN846" s="89" t="s">
        <v>2411</v>
      </c>
      <c r="AO846" s="81" t="s">
        <v>2571</v>
      </c>
      <c r="AP846" s="81" t="b">
        <v>0</v>
      </c>
      <c r="AQ846" s="89" t="s">
        <v>2411</v>
      </c>
      <c r="AR846" s="81" t="s">
        <v>178</v>
      </c>
      <c r="AS846" s="81">
        <v>0</v>
      </c>
      <c r="AT846" s="81">
        <v>0</v>
      </c>
      <c r="AU846" s="81"/>
      <c r="AV846" s="81"/>
      <c r="AW846" s="81"/>
      <c r="AX846" s="81"/>
      <c r="AY846" s="81"/>
      <c r="AZ846" s="81"/>
      <c r="BA846" s="81"/>
      <c r="BB846" s="81"/>
      <c r="BC846" s="80" t="str">
        <f>REPLACE(INDEX(GroupVertices[Group],MATCH(Edges[[#This Row],[Vertex 1]],GroupVertices[Vertex],0)),1,1,"")</f>
        <v>1</v>
      </c>
      <c r="BD846" s="80" t="str">
        <f>REPLACE(INDEX(GroupVertices[Group],MATCH(Edges[[#This Row],[Vertex 2]],GroupVertices[Vertex],0)),1,1,"")</f>
        <v>1</v>
      </c>
    </row>
    <row r="847" spans="1:56" ht="15">
      <c r="A847" s="66" t="s">
        <v>5425</v>
      </c>
      <c r="B847" s="66" t="s">
        <v>593</v>
      </c>
      <c r="C847" s="67"/>
      <c r="D847" s="68"/>
      <c r="E847" s="69"/>
      <c r="F847" s="70"/>
      <c r="G847" s="67"/>
      <c r="H847" s="71"/>
      <c r="I847" s="72"/>
      <c r="J847" s="72"/>
      <c r="K847" s="34" t="s">
        <v>65</v>
      </c>
      <c r="L847" s="79">
        <v>847</v>
      </c>
      <c r="M847" s="79"/>
      <c r="N847" s="74"/>
      <c r="O847" s="81" t="s">
        <v>669</v>
      </c>
      <c r="P847" s="83">
        <v>43661.780011574076</v>
      </c>
      <c r="Q847" s="81" t="s">
        <v>688</v>
      </c>
      <c r="R847" s="85" t="s">
        <v>5508</v>
      </c>
      <c r="S847" s="81" t="s">
        <v>812</v>
      </c>
      <c r="T847" s="81" t="s">
        <v>820</v>
      </c>
      <c r="U847" s="81"/>
      <c r="V847" s="85" t="s">
        <v>5534</v>
      </c>
      <c r="W847" s="83">
        <v>43661.780011574076</v>
      </c>
      <c r="X847" s="87">
        <v>43661</v>
      </c>
      <c r="Y847" s="89" t="s">
        <v>5568</v>
      </c>
      <c r="Z847" s="85" t="s">
        <v>5635</v>
      </c>
      <c r="AA847" s="81"/>
      <c r="AB847" s="81"/>
      <c r="AC847" s="89" t="s">
        <v>5709</v>
      </c>
      <c r="AD847" s="81"/>
      <c r="AE847" s="81" t="b">
        <v>0</v>
      </c>
      <c r="AF847" s="81">
        <v>0</v>
      </c>
      <c r="AG847" s="89" t="s">
        <v>2530</v>
      </c>
      <c r="AH847" s="81" t="b">
        <v>0</v>
      </c>
      <c r="AI847" s="81" t="s">
        <v>2546</v>
      </c>
      <c r="AJ847" s="81"/>
      <c r="AK847" s="89" t="s">
        <v>2530</v>
      </c>
      <c r="AL847" s="81" t="b">
        <v>0</v>
      </c>
      <c r="AM847" s="81">
        <v>27</v>
      </c>
      <c r="AN847" s="89" t="s">
        <v>2517</v>
      </c>
      <c r="AO847" s="81" t="s">
        <v>2559</v>
      </c>
      <c r="AP847" s="81" t="b">
        <v>0</v>
      </c>
      <c r="AQ847" s="89" t="s">
        <v>2517</v>
      </c>
      <c r="AR847" s="81" t="s">
        <v>178</v>
      </c>
      <c r="AS847" s="81">
        <v>0</v>
      </c>
      <c r="AT847" s="81">
        <v>0</v>
      </c>
      <c r="AU847" s="81"/>
      <c r="AV847" s="81"/>
      <c r="AW847" s="81"/>
      <c r="AX847" s="81"/>
      <c r="AY847" s="81"/>
      <c r="AZ847" s="81"/>
      <c r="BA847" s="81"/>
      <c r="BB847" s="81"/>
      <c r="BC847" s="80" t="str">
        <f>REPLACE(INDEX(GroupVertices[Group],MATCH(Edges[[#This Row],[Vertex 1]],GroupVertices[Vertex],0)),1,1,"")</f>
        <v>1</v>
      </c>
      <c r="BD847" s="80" t="str">
        <f>REPLACE(INDEX(GroupVertices[Group],MATCH(Edges[[#This Row],[Vertex 2]],GroupVertices[Vertex],0)),1,1,"")</f>
        <v>1</v>
      </c>
    </row>
    <row r="848" spans="1:56" ht="15">
      <c r="A848" s="66" t="s">
        <v>5426</v>
      </c>
      <c r="B848" s="66" t="s">
        <v>491</v>
      </c>
      <c r="C848" s="67"/>
      <c r="D848" s="68"/>
      <c r="E848" s="69"/>
      <c r="F848" s="70"/>
      <c r="G848" s="67"/>
      <c r="H848" s="71"/>
      <c r="I848" s="72"/>
      <c r="J848" s="72"/>
      <c r="K848" s="34" t="s">
        <v>65</v>
      </c>
      <c r="L848" s="79">
        <v>848</v>
      </c>
      <c r="M848" s="79"/>
      <c r="N848" s="74"/>
      <c r="O848" s="81" t="s">
        <v>669</v>
      </c>
      <c r="P848" s="83">
        <v>43661.780127314814</v>
      </c>
      <c r="Q848" s="81" t="s">
        <v>678</v>
      </c>
      <c r="R848" s="81"/>
      <c r="S848" s="81"/>
      <c r="T848" s="81" t="s">
        <v>820</v>
      </c>
      <c r="U848" s="85" t="s">
        <v>863</v>
      </c>
      <c r="V848" s="85" t="s">
        <v>863</v>
      </c>
      <c r="W848" s="83">
        <v>43661.780127314814</v>
      </c>
      <c r="X848" s="87">
        <v>43661</v>
      </c>
      <c r="Y848" s="89" t="s">
        <v>5569</v>
      </c>
      <c r="Z848" s="85" t="s">
        <v>5636</v>
      </c>
      <c r="AA848" s="81"/>
      <c r="AB848" s="81"/>
      <c r="AC848" s="89" t="s">
        <v>5710</v>
      </c>
      <c r="AD848" s="81"/>
      <c r="AE848" s="81" t="b">
        <v>0</v>
      </c>
      <c r="AF848" s="81">
        <v>0</v>
      </c>
      <c r="AG848" s="89" t="s">
        <v>2530</v>
      </c>
      <c r="AH848" s="81" t="b">
        <v>0</v>
      </c>
      <c r="AI848" s="81" t="s">
        <v>2546</v>
      </c>
      <c r="AJ848" s="81"/>
      <c r="AK848" s="89" t="s">
        <v>2530</v>
      </c>
      <c r="AL848" s="81" t="b">
        <v>0</v>
      </c>
      <c r="AM848" s="81">
        <v>184</v>
      </c>
      <c r="AN848" s="89" t="s">
        <v>2445</v>
      </c>
      <c r="AO848" s="81" t="s">
        <v>2559</v>
      </c>
      <c r="AP848" s="81" t="b">
        <v>0</v>
      </c>
      <c r="AQ848" s="89" t="s">
        <v>2445</v>
      </c>
      <c r="AR848" s="81" t="s">
        <v>178</v>
      </c>
      <c r="AS848" s="81">
        <v>0</v>
      </c>
      <c r="AT848" s="81">
        <v>0</v>
      </c>
      <c r="AU848" s="81"/>
      <c r="AV848" s="81"/>
      <c r="AW848" s="81"/>
      <c r="AX848" s="81"/>
      <c r="AY848" s="81"/>
      <c r="AZ848" s="81"/>
      <c r="BA848" s="81"/>
      <c r="BB848" s="81"/>
      <c r="BC848" s="80" t="str">
        <f>REPLACE(INDEX(GroupVertices[Group],MATCH(Edges[[#This Row],[Vertex 1]],GroupVertices[Vertex],0)),1,1,"")</f>
        <v>9</v>
      </c>
      <c r="BD848" s="80" t="str">
        <f>REPLACE(INDEX(GroupVertices[Group],MATCH(Edges[[#This Row],[Vertex 2]],GroupVertices[Vertex],0)),1,1,"")</f>
        <v>9</v>
      </c>
    </row>
    <row r="849" spans="1:56" ht="15">
      <c r="A849" s="66" t="s">
        <v>5426</v>
      </c>
      <c r="B849" s="66" t="s">
        <v>631</v>
      </c>
      <c r="C849" s="67"/>
      <c r="D849" s="68"/>
      <c r="E849" s="69"/>
      <c r="F849" s="70"/>
      <c r="G849" s="67"/>
      <c r="H849" s="71"/>
      <c r="I849" s="72"/>
      <c r="J849" s="72"/>
      <c r="K849" s="34" t="s">
        <v>65</v>
      </c>
      <c r="L849" s="79">
        <v>849</v>
      </c>
      <c r="M849" s="79"/>
      <c r="N849" s="74"/>
      <c r="O849" s="81" t="s">
        <v>670</v>
      </c>
      <c r="P849" s="83">
        <v>43661.780127314814</v>
      </c>
      <c r="Q849" s="81" t="s">
        <v>678</v>
      </c>
      <c r="R849" s="81"/>
      <c r="S849" s="81"/>
      <c r="T849" s="81" t="s">
        <v>820</v>
      </c>
      <c r="U849" s="85" t="s">
        <v>863</v>
      </c>
      <c r="V849" s="85" t="s">
        <v>863</v>
      </c>
      <c r="W849" s="83">
        <v>43661.780127314814</v>
      </c>
      <c r="X849" s="87">
        <v>43661</v>
      </c>
      <c r="Y849" s="89" t="s">
        <v>5569</v>
      </c>
      <c r="Z849" s="85" t="s">
        <v>5636</v>
      </c>
      <c r="AA849" s="81"/>
      <c r="AB849" s="81"/>
      <c r="AC849" s="89" t="s">
        <v>5710</v>
      </c>
      <c r="AD849" s="81"/>
      <c r="AE849" s="81" t="b">
        <v>0</v>
      </c>
      <c r="AF849" s="81">
        <v>0</v>
      </c>
      <c r="AG849" s="89" t="s">
        <v>2530</v>
      </c>
      <c r="AH849" s="81" t="b">
        <v>0</v>
      </c>
      <c r="AI849" s="81" t="s">
        <v>2546</v>
      </c>
      <c r="AJ849" s="81"/>
      <c r="AK849" s="89" t="s">
        <v>2530</v>
      </c>
      <c r="AL849" s="81" t="b">
        <v>0</v>
      </c>
      <c r="AM849" s="81">
        <v>184</v>
      </c>
      <c r="AN849" s="89" t="s">
        <v>2445</v>
      </c>
      <c r="AO849" s="81" t="s">
        <v>2559</v>
      </c>
      <c r="AP849" s="81" t="b">
        <v>0</v>
      </c>
      <c r="AQ849" s="89" t="s">
        <v>2445</v>
      </c>
      <c r="AR849" s="81" t="s">
        <v>178</v>
      </c>
      <c r="AS849" s="81">
        <v>0</v>
      </c>
      <c r="AT849" s="81">
        <v>0</v>
      </c>
      <c r="AU849" s="81"/>
      <c r="AV849" s="81"/>
      <c r="AW849" s="81"/>
      <c r="AX849" s="81"/>
      <c r="AY849" s="81"/>
      <c r="AZ849" s="81"/>
      <c r="BA849" s="81"/>
      <c r="BB849" s="81"/>
      <c r="BC849" s="80" t="str">
        <f>REPLACE(INDEX(GroupVertices[Group],MATCH(Edges[[#This Row],[Vertex 1]],GroupVertices[Vertex],0)),1,1,"")</f>
        <v>9</v>
      </c>
      <c r="BD849" s="80" t="str">
        <f>REPLACE(INDEX(GroupVertices[Group],MATCH(Edges[[#This Row],[Vertex 2]],GroupVertices[Vertex],0)),1,1,"")</f>
        <v>9</v>
      </c>
    </row>
    <row r="850" spans="1:56" ht="15">
      <c r="A850" s="66" t="s">
        <v>5426</v>
      </c>
      <c r="B850" s="66" t="s">
        <v>593</v>
      </c>
      <c r="C850" s="67"/>
      <c r="D850" s="68"/>
      <c r="E850" s="69"/>
      <c r="F850" s="70"/>
      <c r="G850" s="67"/>
      <c r="H850" s="71"/>
      <c r="I850" s="72"/>
      <c r="J850" s="72"/>
      <c r="K850" s="34" t="s">
        <v>65</v>
      </c>
      <c r="L850" s="79">
        <v>850</v>
      </c>
      <c r="M850" s="79"/>
      <c r="N850" s="74"/>
      <c r="O850" s="81" t="s">
        <v>670</v>
      </c>
      <c r="P850" s="83">
        <v>43661.780127314814</v>
      </c>
      <c r="Q850" s="81" t="s">
        <v>678</v>
      </c>
      <c r="R850" s="81"/>
      <c r="S850" s="81"/>
      <c r="T850" s="81" t="s">
        <v>820</v>
      </c>
      <c r="U850" s="85" t="s">
        <v>863</v>
      </c>
      <c r="V850" s="85" t="s">
        <v>863</v>
      </c>
      <c r="W850" s="83">
        <v>43661.780127314814</v>
      </c>
      <c r="X850" s="87">
        <v>43661</v>
      </c>
      <c r="Y850" s="89" t="s">
        <v>5569</v>
      </c>
      <c r="Z850" s="85" t="s">
        <v>5636</v>
      </c>
      <c r="AA850" s="81"/>
      <c r="AB850" s="81"/>
      <c r="AC850" s="89" t="s">
        <v>5710</v>
      </c>
      <c r="AD850" s="81"/>
      <c r="AE850" s="81" t="b">
        <v>0</v>
      </c>
      <c r="AF850" s="81">
        <v>0</v>
      </c>
      <c r="AG850" s="89" t="s">
        <v>2530</v>
      </c>
      <c r="AH850" s="81" t="b">
        <v>0</v>
      </c>
      <c r="AI850" s="81" t="s">
        <v>2546</v>
      </c>
      <c r="AJ850" s="81"/>
      <c r="AK850" s="89" t="s">
        <v>2530</v>
      </c>
      <c r="AL850" s="81" t="b">
        <v>0</v>
      </c>
      <c r="AM850" s="81">
        <v>184</v>
      </c>
      <c r="AN850" s="89" t="s">
        <v>2445</v>
      </c>
      <c r="AO850" s="81" t="s">
        <v>2559</v>
      </c>
      <c r="AP850" s="81" t="b">
        <v>0</v>
      </c>
      <c r="AQ850" s="89" t="s">
        <v>2445</v>
      </c>
      <c r="AR850" s="81" t="s">
        <v>178</v>
      </c>
      <c r="AS850" s="81">
        <v>0</v>
      </c>
      <c r="AT850" s="81">
        <v>0</v>
      </c>
      <c r="AU850" s="81"/>
      <c r="AV850" s="81"/>
      <c r="AW850" s="81"/>
      <c r="AX850" s="81"/>
      <c r="AY850" s="81"/>
      <c r="AZ850" s="81"/>
      <c r="BA850" s="81"/>
      <c r="BB850" s="81"/>
      <c r="BC850" s="80" t="str">
        <f>REPLACE(INDEX(GroupVertices[Group],MATCH(Edges[[#This Row],[Vertex 1]],GroupVertices[Vertex],0)),1,1,"")</f>
        <v>9</v>
      </c>
      <c r="BD850" s="80" t="str">
        <f>REPLACE(INDEX(GroupVertices[Group],MATCH(Edges[[#This Row],[Vertex 2]],GroupVertices[Vertex],0)),1,1,"")</f>
        <v>1</v>
      </c>
    </row>
    <row r="851" spans="1:56" ht="15">
      <c r="A851" s="66" t="s">
        <v>5427</v>
      </c>
      <c r="B851" s="66" t="s">
        <v>577</v>
      </c>
      <c r="C851" s="67"/>
      <c r="D851" s="68"/>
      <c r="E851" s="69"/>
      <c r="F851" s="70"/>
      <c r="G851" s="67"/>
      <c r="H851" s="71"/>
      <c r="I851" s="72"/>
      <c r="J851" s="72"/>
      <c r="K851" s="34" t="s">
        <v>65</v>
      </c>
      <c r="L851" s="79">
        <v>851</v>
      </c>
      <c r="M851" s="79"/>
      <c r="N851" s="74"/>
      <c r="O851" s="81" t="s">
        <v>669</v>
      </c>
      <c r="P851" s="83">
        <v>43661.780173611114</v>
      </c>
      <c r="Q851" s="81" t="s">
        <v>674</v>
      </c>
      <c r="R851" s="81"/>
      <c r="S851" s="81"/>
      <c r="T851" s="81" t="s">
        <v>820</v>
      </c>
      <c r="U851" s="81"/>
      <c r="V851" s="85" t="s">
        <v>5535</v>
      </c>
      <c r="W851" s="83">
        <v>43661.780173611114</v>
      </c>
      <c r="X851" s="87">
        <v>43661</v>
      </c>
      <c r="Y851" s="89" t="s">
        <v>5570</v>
      </c>
      <c r="Z851" s="85" t="s">
        <v>5637</v>
      </c>
      <c r="AA851" s="81"/>
      <c r="AB851" s="81"/>
      <c r="AC851" s="89" t="s">
        <v>5711</v>
      </c>
      <c r="AD851" s="81"/>
      <c r="AE851" s="81" t="b">
        <v>0</v>
      </c>
      <c r="AF851" s="81">
        <v>0</v>
      </c>
      <c r="AG851" s="89" t="s">
        <v>2530</v>
      </c>
      <c r="AH851" s="81" t="b">
        <v>0</v>
      </c>
      <c r="AI851" s="81" t="s">
        <v>2546</v>
      </c>
      <c r="AJ851" s="81"/>
      <c r="AK851" s="89" t="s">
        <v>2530</v>
      </c>
      <c r="AL851" s="81" t="b">
        <v>0</v>
      </c>
      <c r="AM851" s="81">
        <v>231</v>
      </c>
      <c r="AN851" s="89" t="s">
        <v>2443</v>
      </c>
      <c r="AO851" s="81" t="s">
        <v>2559</v>
      </c>
      <c r="AP851" s="81" t="b">
        <v>0</v>
      </c>
      <c r="AQ851" s="89" t="s">
        <v>2443</v>
      </c>
      <c r="AR851" s="81" t="s">
        <v>178</v>
      </c>
      <c r="AS851" s="81">
        <v>0</v>
      </c>
      <c r="AT851" s="81">
        <v>0</v>
      </c>
      <c r="AU851" s="81"/>
      <c r="AV851" s="81"/>
      <c r="AW851" s="81"/>
      <c r="AX851" s="81"/>
      <c r="AY851" s="81"/>
      <c r="AZ851" s="81"/>
      <c r="BA851" s="81"/>
      <c r="BB851" s="81"/>
      <c r="BC851" s="80" t="str">
        <f>REPLACE(INDEX(GroupVertices[Group],MATCH(Edges[[#This Row],[Vertex 1]],GroupVertices[Vertex],0)),1,1,"")</f>
        <v>5</v>
      </c>
      <c r="BD851" s="80" t="str">
        <f>REPLACE(INDEX(GroupVertices[Group],MATCH(Edges[[#This Row],[Vertex 2]],GroupVertices[Vertex],0)),1,1,"")</f>
        <v>5</v>
      </c>
    </row>
    <row r="852" spans="1:56" ht="15">
      <c r="A852" s="66" t="s">
        <v>5427</v>
      </c>
      <c r="B852" s="66" t="s">
        <v>629</v>
      </c>
      <c r="C852" s="67"/>
      <c r="D852" s="68"/>
      <c r="E852" s="69"/>
      <c r="F852" s="70"/>
      <c r="G852" s="67"/>
      <c r="H852" s="71"/>
      <c r="I852" s="72"/>
      <c r="J852" s="72"/>
      <c r="K852" s="34" t="s">
        <v>65</v>
      </c>
      <c r="L852" s="79">
        <v>852</v>
      </c>
      <c r="M852" s="79"/>
      <c r="N852" s="74"/>
      <c r="O852" s="81" t="s">
        <v>670</v>
      </c>
      <c r="P852" s="83">
        <v>43661.780173611114</v>
      </c>
      <c r="Q852" s="81" t="s">
        <v>674</v>
      </c>
      <c r="R852" s="81"/>
      <c r="S852" s="81"/>
      <c r="T852" s="81" t="s">
        <v>820</v>
      </c>
      <c r="U852" s="81"/>
      <c r="V852" s="85" t="s">
        <v>5535</v>
      </c>
      <c r="W852" s="83">
        <v>43661.780173611114</v>
      </c>
      <c r="X852" s="87">
        <v>43661</v>
      </c>
      <c r="Y852" s="89" t="s">
        <v>5570</v>
      </c>
      <c r="Z852" s="85" t="s">
        <v>5637</v>
      </c>
      <c r="AA852" s="81"/>
      <c r="AB852" s="81"/>
      <c r="AC852" s="89" t="s">
        <v>5711</v>
      </c>
      <c r="AD852" s="81"/>
      <c r="AE852" s="81" t="b">
        <v>0</v>
      </c>
      <c r="AF852" s="81">
        <v>0</v>
      </c>
      <c r="AG852" s="89" t="s">
        <v>2530</v>
      </c>
      <c r="AH852" s="81" t="b">
        <v>0</v>
      </c>
      <c r="AI852" s="81" t="s">
        <v>2546</v>
      </c>
      <c r="AJ852" s="81"/>
      <c r="AK852" s="89" t="s">
        <v>2530</v>
      </c>
      <c r="AL852" s="81" t="b">
        <v>0</v>
      </c>
      <c r="AM852" s="81">
        <v>231</v>
      </c>
      <c r="AN852" s="89" t="s">
        <v>2443</v>
      </c>
      <c r="AO852" s="81" t="s">
        <v>2559</v>
      </c>
      <c r="AP852" s="81" t="b">
        <v>0</v>
      </c>
      <c r="AQ852" s="89" t="s">
        <v>2443</v>
      </c>
      <c r="AR852" s="81" t="s">
        <v>178</v>
      </c>
      <c r="AS852" s="81">
        <v>0</v>
      </c>
      <c r="AT852" s="81">
        <v>0</v>
      </c>
      <c r="AU852" s="81"/>
      <c r="AV852" s="81"/>
      <c r="AW852" s="81"/>
      <c r="AX852" s="81"/>
      <c r="AY852" s="81"/>
      <c r="AZ852" s="81"/>
      <c r="BA852" s="81"/>
      <c r="BB852" s="81"/>
      <c r="BC852" s="80" t="str">
        <f>REPLACE(INDEX(GroupVertices[Group],MATCH(Edges[[#This Row],[Vertex 1]],GroupVertices[Vertex],0)),1,1,"")</f>
        <v>5</v>
      </c>
      <c r="BD852" s="80" t="str">
        <f>REPLACE(INDEX(GroupVertices[Group],MATCH(Edges[[#This Row],[Vertex 2]],GroupVertices[Vertex],0)),1,1,"")</f>
        <v>5</v>
      </c>
    </row>
    <row r="853" spans="1:56" ht="15">
      <c r="A853" s="66" t="s">
        <v>5428</v>
      </c>
      <c r="B853" s="66" t="s">
        <v>5428</v>
      </c>
      <c r="C853" s="67"/>
      <c r="D853" s="68"/>
      <c r="E853" s="69"/>
      <c r="F853" s="70"/>
      <c r="G853" s="67"/>
      <c r="H853" s="71"/>
      <c r="I853" s="72"/>
      <c r="J853" s="72"/>
      <c r="K853" s="34" t="s">
        <v>65</v>
      </c>
      <c r="L853" s="79">
        <v>853</v>
      </c>
      <c r="M853" s="79"/>
      <c r="N853" s="74"/>
      <c r="O853" s="81" t="s">
        <v>178</v>
      </c>
      <c r="P853" s="83">
        <v>43661.780185185184</v>
      </c>
      <c r="Q853" s="81" t="s">
        <v>5486</v>
      </c>
      <c r="R853" s="85" t="s">
        <v>5509</v>
      </c>
      <c r="S853" s="81" t="s">
        <v>5523</v>
      </c>
      <c r="T853" s="81" t="s">
        <v>820</v>
      </c>
      <c r="U853" s="81"/>
      <c r="V853" s="85" t="s">
        <v>5536</v>
      </c>
      <c r="W853" s="83">
        <v>43661.780185185184</v>
      </c>
      <c r="X853" s="87">
        <v>43661</v>
      </c>
      <c r="Y853" s="89" t="s">
        <v>5571</v>
      </c>
      <c r="Z853" s="85" t="s">
        <v>5638</v>
      </c>
      <c r="AA853" s="81"/>
      <c r="AB853" s="81"/>
      <c r="AC853" s="89" t="s">
        <v>5712</v>
      </c>
      <c r="AD853" s="89" t="s">
        <v>5780</v>
      </c>
      <c r="AE853" s="81" t="b">
        <v>0</v>
      </c>
      <c r="AF853" s="81">
        <v>0</v>
      </c>
      <c r="AG853" s="89" t="s">
        <v>5781</v>
      </c>
      <c r="AH853" s="81" t="b">
        <v>0</v>
      </c>
      <c r="AI853" s="81" t="s">
        <v>2546</v>
      </c>
      <c r="AJ853" s="81"/>
      <c r="AK853" s="89" t="s">
        <v>2530</v>
      </c>
      <c r="AL853" s="81" t="b">
        <v>0</v>
      </c>
      <c r="AM853" s="81">
        <v>0</v>
      </c>
      <c r="AN853" s="89" t="s">
        <v>2530</v>
      </c>
      <c r="AO853" s="81" t="s">
        <v>2561</v>
      </c>
      <c r="AP853" s="81" t="b">
        <v>0</v>
      </c>
      <c r="AQ853" s="89" t="s">
        <v>5780</v>
      </c>
      <c r="AR853" s="81" t="s">
        <v>178</v>
      </c>
      <c r="AS853" s="81">
        <v>0</v>
      </c>
      <c r="AT853" s="81">
        <v>0</v>
      </c>
      <c r="AU853" s="81"/>
      <c r="AV853" s="81"/>
      <c r="AW853" s="81"/>
      <c r="AX853" s="81"/>
      <c r="AY853" s="81"/>
      <c r="AZ853" s="81"/>
      <c r="BA853" s="81"/>
      <c r="BB853" s="81"/>
      <c r="BC853" s="80" t="str">
        <f>REPLACE(INDEX(GroupVertices[Group],MATCH(Edges[[#This Row],[Vertex 1]],GroupVertices[Vertex],0)),1,1,"")</f>
        <v>6</v>
      </c>
      <c r="BD853" s="80" t="str">
        <f>REPLACE(INDEX(GroupVertices[Group],MATCH(Edges[[#This Row],[Vertex 2]],GroupVertices[Vertex],0)),1,1,"")</f>
        <v>6</v>
      </c>
    </row>
    <row r="854" spans="1:56" ht="15">
      <c r="A854" s="66" t="s">
        <v>5429</v>
      </c>
      <c r="B854" s="66" t="s">
        <v>596</v>
      </c>
      <c r="C854" s="67"/>
      <c r="D854" s="68"/>
      <c r="E854" s="69"/>
      <c r="F854" s="70"/>
      <c r="G854" s="67"/>
      <c r="H854" s="71"/>
      <c r="I854" s="72"/>
      <c r="J854" s="72"/>
      <c r="K854" s="34" t="s">
        <v>65</v>
      </c>
      <c r="L854" s="79">
        <v>854</v>
      </c>
      <c r="M854" s="79"/>
      <c r="N854" s="74"/>
      <c r="O854" s="81" t="s">
        <v>669</v>
      </c>
      <c r="P854" s="83">
        <v>43661.78019675926</v>
      </c>
      <c r="Q854" s="81" t="s">
        <v>679</v>
      </c>
      <c r="R854" s="81"/>
      <c r="S854" s="81"/>
      <c r="T854" s="81" t="s">
        <v>823</v>
      </c>
      <c r="U854" s="85" t="s">
        <v>864</v>
      </c>
      <c r="V854" s="85" t="s">
        <v>864</v>
      </c>
      <c r="W854" s="83">
        <v>43661.78019675926</v>
      </c>
      <c r="X854" s="87">
        <v>43661</v>
      </c>
      <c r="Y854" s="89" t="s">
        <v>5572</v>
      </c>
      <c r="Z854" s="85" t="s">
        <v>5639</v>
      </c>
      <c r="AA854" s="81"/>
      <c r="AB854" s="81"/>
      <c r="AC854" s="89" t="s">
        <v>5713</v>
      </c>
      <c r="AD854" s="81"/>
      <c r="AE854" s="81" t="b">
        <v>0</v>
      </c>
      <c r="AF854" s="81">
        <v>0</v>
      </c>
      <c r="AG854" s="89" t="s">
        <v>2530</v>
      </c>
      <c r="AH854" s="81" t="b">
        <v>0</v>
      </c>
      <c r="AI854" s="81" t="s">
        <v>2546</v>
      </c>
      <c r="AJ854" s="81"/>
      <c r="AK854" s="89" t="s">
        <v>2530</v>
      </c>
      <c r="AL854" s="81" t="b">
        <v>0</v>
      </c>
      <c r="AM854" s="81">
        <v>100</v>
      </c>
      <c r="AN854" s="89" t="s">
        <v>2481</v>
      </c>
      <c r="AO854" s="81" t="s">
        <v>2559</v>
      </c>
      <c r="AP854" s="81" t="b">
        <v>0</v>
      </c>
      <c r="AQ854" s="89" t="s">
        <v>2481</v>
      </c>
      <c r="AR854" s="81" t="s">
        <v>178</v>
      </c>
      <c r="AS854" s="81">
        <v>0</v>
      </c>
      <c r="AT854" s="81">
        <v>0</v>
      </c>
      <c r="AU854" s="81"/>
      <c r="AV854" s="81"/>
      <c r="AW854" s="81"/>
      <c r="AX854" s="81"/>
      <c r="AY854" s="81"/>
      <c r="AZ854" s="81"/>
      <c r="BA854" s="81"/>
      <c r="BB854" s="81"/>
      <c r="BC854" s="80" t="str">
        <f>REPLACE(INDEX(GroupVertices[Group],MATCH(Edges[[#This Row],[Vertex 1]],GroupVertices[Vertex],0)),1,1,"")</f>
        <v>4</v>
      </c>
      <c r="BD854" s="80" t="str">
        <f>REPLACE(INDEX(GroupVertices[Group],MATCH(Edges[[#This Row],[Vertex 2]],GroupVertices[Vertex],0)),1,1,"")</f>
        <v>4</v>
      </c>
    </row>
    <row r="855" spans="1:56" ht="15">
      <c r="A855" s="66" t="s">
        <v>5430</v>
      </c>
      <c r="B855" s="66" t="s">
        <v>622</v>
      </c>
      <c r="C855" s="67"/>
      <c r="D855" s="68"/>
      <c r="E855" s="69"/>
      <c r="F855" s="70"/>
      <c r="G855" s="67"/>
      <c r="H855" s="71"/>
      <c r="I855" s="72"/>
      <c r="J855" s="72"/>
      <c r="K855" s="34" t="s">
        <v>65</v>
      </c>
      <c r="L855" s="79">
        <v>855</v>
      </c>
      <c r="M855" s="79"/>
      <c r="N855" s="74"/>
      <c r="O855" s="81" t="s">
        <v>669</v>
      </c>
      <c r="P855" s="83">
        <v>43661.78020833333</v>
      </c>
      <c r="Q855" s="81" t="s">
        <v>681</v>
      </c>
      <c r="R855" s="81"/>
      <c r="S855" s="81"/>
      <c r="T855" s="81" t="s">
        <v>820</v>
      </c>
      <c r="U855" s="85" t="s">
        <v>866</v>
      </c>
      <c r="V855" s="85" t="s">
        <v>866</v>
      </c>
      <c r="W855" s="83">
        <v>43661.78020833333</v>
      </c>
      <c r="X855" s="87">
        <v>43661</v>
      </c>
      <c r="Y855" s="89" t="s">
        <v>5573</v>
      </c>
      <c r="Z855" s="85" t="s">
        <v>5640</v>
      </c>
      <c r="AA855" s="81"/>
      <c r="AB855" s="81"/>
      <c r="AC855" s="89" t="s">
        <v>5714</v>
      </c>
      <c r="AD855" s="81"/>
      <c r="AE855" s="81" t="b">
        <v>0</v>
      </c>
      <c r="AF855" s="81">
        <v>0</v>
      </c>
      <c r="AG855" s="89" t="s">
        <v>2530</v>
      </c>
      <c r="AH855" s="81" t="b">
        <v>0</v>
      </c>
      <c r="AI855" s="81" t="s">
        <v>2546</v>
      </c>
      <c r="AJ855" s="81"/>
      <c r="AK855" s="89" t="s">
        <v>2530</v>
      </c>
      <c r="AL855" s="81" t="b">
        <v>0</v>
      </c>
      <c r="AM855" s="81">
        <v>175</v>
      </c>
      <c r="AN855" s="89" t="s">
        <v>2514</v>
      </c>
      <c r="AO855" s="81" t="s">
        <v>2559</v>
      </c>
      <c r="AP855" s="81" t="b">
        <v>0</v>
      </c>
      <c r="AQ855" s="89" t="s">
        <v>2514</v>
      </c>
      <c r="AR855" s="81" t="s">
        <v>178</v>
      </c>
      <c r="AS855" s="81">
        <v>0</v>
      </c>
      <c r="AT855" s="81">
        <v>0</v>
      </c>
      <c r="AU855" s="81"/>
      <c r="AV855" s="81"/>
      <c r="AW855" s="81"/>
      <c r="AX855" s="81"/>
      <c r="AY855" s="81"/>
      <c r="AZ855" s="81"/>
      <c r="BA855" s="81"/>
      <c r="BB855" s="81"/>
      <c r="BC855" s="80" t="str">
        <f>REPLACE(INDEX(GroupVertices[Group],MATCH(Edges[[#This Row],[Vertex 1]],GroupVertices[Vertex],0)),1,1,"")</f>
        <v>2</v>
      </c>
      <c r="BD855" s="80" t="str">
        <f>REPLACE(INDEX(GroupVertices[Group],MATCH(Edges[[#This Row],[Vertex 2]],GroupVertices[Vertex],0)),1,1,"")</f>
        <v>2</v>
      </c>
    </row>
    <row r="856" spans="1:56" ht="15">
      <c r="A856" s="66" t="s">
        <v>5430</v>
      </c>
      <c r="B856" s="66" t="s">
        <v>593</v>
      </c>
      <c r="C856" s="67"/>
      <c r="D856" s="68"/>
      <c r="E856" s="69"/>
      <c r="F856" s="70"/>
      <c r="G856" s="67"/>
      <c r="H856" s="71"/>
      <c r="I856" s="72"/>
      <c r="J856" s="72"/>
      <c r="K856" s="34" t="s">
        <v>65</v>
      </c>
      <c r="L856" s="79">
        <v>856</v>
      </c>
      <c r="M856" s="79"/>
      <c r="N856" s="74"/>
      <c r="O856" s="81" t="s">
        <v>670</v>
      </c>
      <c r="P856" s="83">
        <v>43661.78020833333</v>
      </c>
      <c r="Q856" s="81" t="s">
        <v>681</v>
      </c>
      <c r="R856" s="81"/>
      <c r="S856" s="81"/>
      <c r="T856" s="81" t="s">
        <v>820</v>
      </c>
      <c r="U856" s="85" t="s">
        <v>866</v>
      </c>
      <c r="V856" s="85" t="s">
        <v>866</v>
      </c>
      <c r="W856" s="83">
        <v>43661.78020833333</v>
      </c>
      <c r="X856" s="87">
        <v>43661</v>
      </c>
      <c r="Y856" s="89" t="s">
        <v>5573</v>
      </c>
      <c r="Z856" s="85" t="s">
        <v>5640</v>
      </c>
      <c r="AA856" s="81"/>
      <c r="AB856" s="81"/>
      <c r="AC856" s="89" t="s">
        <v>5714</v>
      </c>
      <c r="AD856" s="81"/>
      <c r="AE856" s="81" t="b">
        <v>0</v>
      </c>
      <c r="AF856" s="81">
        <v>0</v>
      </c>
      <c r="AG856" s="89" t="s">
        <v>2530</v>
      </c>
      <c r="AH856" s="81" t="b">
        <v>0</v>
      </c>
      <c r="AI856" s="81" t="s">
        <v>2546</v>
      </c>
      <c r="AJ856" s="81"/>
      <c r="AK856" s="89" t="s">
        <v>2530</v>
      </c>
      <c r="AL856" s="81" t="b">
        <v>0</v>
      </c>
      <c r="AM856" s="81">
        <v>175</v>
      </c>
      <c r="AN856" s="89" t="s">
        <v>2514</v>
      </c>
      <c r="AO856" s="81" t="s">
        <v>2559</v>
      </c>
      <c r="AP856" s="81" t="b">
        <v>0</v>
      </c>
      <c r="AQ856" s="89" t="s">
        <v>2514</v>
      </c>
      <c r="AR856" s="81" t="s">
        <v>178</v>
      </c>
      <c r="AS856" s="81">
        <v>0</v>
      </c>
      <c r="AT856" s="81">
        <v>0</v>
      </c>
      <c r="AU856" s="81"/>
      <c r="AV856" s="81"/>
      <c r="AW856" s="81"/>
      <c r="AX856" s="81"/>
      <c r="AY856" s="81"/>
      <c r="AZ856" s="81"/>
      <c r="BA856" s="81"/>
      <c r="BB856" s="81"/>
      <c r="BC856" s="80" t="str">
        <f>REPLACE(INDEX(GroupVertices[Group],MATCH(Edges[[#This Row],[Vertex 1]],GroupVertices[Vertex],0)),1,1,"")</f>
        <v>2</v>
      </c>
      <c r="BD856" s="80" t="str">
        <f>REPLACE(INDEX(GroupVertices[Group],MATCH(Edges[[#This Row],[Vertex 2]],GroupVertices[Vertex],0)),1,1,"")</f>
        <v>1</v>
      </c>
    </row>
    <row r="857" spans="1:56" ht="15">
      <c r="A857" s="66" t="s">
        <v>5431</v>
      </c>
      <c r="B857" s="66" t="s">
        <v>623</v>
      </c>
      <c r="C857" s="67"/>
      <c r="D857" s="68"/>
      <c r="E857" s="69"/>
      <c r="F857" s="70"/>
      <c r="G857" s="67"/>
      <c r="H857" s="71"/>
      <c r="I857" s="72"/>
      <c r="J857" s="72"/>
      <c r="K857" s="34" t="s">
        <v>65</v>
      </c>
      <c r="L857" s="79">
        <v>857</v>
      </c>
      <c r="M857" s="79"/>
      <c r="N857" s="74"/>
      <c r="O857" s="81" t="s">
        <v>669</v>
      </c>
      <c r="P857" s="83">
        <v>43661.780277777776</v>
      </c>
      <c r="Q857" s="81" t="s">
        <v>718</v>
      </c>
      <c r="R857" s="81"/>
      <c r="S857" s="81"/>
      <c r="T857" s="81" t="s">
        <v>820</v>
      </c>
      <c r="U857" s="85" t="s">
        <v>876</v>
      </c>
      <c r="V857" s="85" t="s">
        <v>876</v>
      </c>
      <c r="W857" s="83">
        <v>43661.780277777776</v>
      </c>
      <c r="X857" s="87">
        <v>43661</v>
      </c>
      <c r="Y857" s="89" t="s">
        <v>5574</v>
      </c>
      <c r="Z857" s="85" t="s">
        <v>5641</v>
      </c>
      <c r="AA857" s="81"/>
      <c r="AB857" s="81"/>
      <c r="AC857" s="89" t="s">
        <v>5715</v>
      </c>
      <c r="AD857" s="81"/>
      <c r="AE857" s="81" t="b">
        <v>0</v>
      </c>
      <c r="AF857" s="81">
        <v>0</v>
      </c>
      <c r="AG857" s="89" t="s">
        <v>2530</v>
      </c>
      <c r="AH857" s="81" t="b">
        <v>0</v>
      </c>
      <c r="AI857" s="81" t="s">
        <v>2546</v>
      </c>
      <c r="AJ857" s="81"/>
      <c r="AK857" s="89" t="s">
        <v>2530</v>
      </c>
      <c r="AL857" s="81" t="b">
        <v>0</v>
      </c>
      <c r="AM857" s="81">
        <v>12</v>
      </c>
      <c r="AN857" s="89" t="s">
        <v>2515</v>
      </c>
      <c r="AO857" s="81" t="s">
        <v>2559</v>
      </c>
      <c r="AP857" s="81" t="b">
        <v>0</v>
      </c>
      <c r="AQ857" s="89" t="s">
        <v>2515</v>
      </c>
      <c r="AR857" s="81" t="s">
        <v>178</v>
      </c>
      <c r="AS857" s="81">
        <v>0</v>
      </c>
      <c r="AT857" s="81">
        <v>0</v>
      </c>
      <c r="AU857" s="81"/>
      <c r="AV857" s="81"/>
      <c r="AW857" s="81"/>
      <c r="AX857" s="81"/>
      <c r="AY857" s="81"/>
      <c r="AZ857" s="81"/>
      <c r="BA857" s="81"/>
      <c r="BB857" s="81"/>
      <c r="BC857" s="80" t="str">
        <f>REPLACE(INDEX(GroupVertices[Group],MATCH(Edges[[#This Row],[Vertex 1]],GroupVertices[Vertex],0)),1,1,"")</f>
        <v>4</v>
      </c>
      <c r="BD857" s="80" t="str">
        <f>REPLACE(INDEX(GroupVertices[Group],MATCH(Edges[[#This Row],[Vertex 2]],GroupVertices[Vertex],0)),1,1,"")</f>
        <v>4</v>
      </c>
    </row>
    <row r="858" spans="1:56" ht="15">
      <c r="A858" s="66" t="s">
        <v>5432</v>
      </c>
      <c r="B858" s="66" t="s">
        <v>5432</v>
      </c>
      <c r="C858" s="67"/>
      <c r="D858" s="68"/>
      <c r="E858" s="69"/>
      <c r="F858" s="70"/>
      <c r="G858" s="67"/>
      <c r="H858" s="71"/>
      <c r="I858" s="72"/>
      <c r="J858" s="72"/>
      <c r="K858" s="34" t="s">
        <v>65</v>
      </c>
      <c r="L858" s="79">
        <v>858</v>
      </c>
      <c r="M858" s="79"/>
      <c r="N858" s="74"/>
      <c r="O858" s="81" t="s">
        <v>178</v>
      </c>
      <c r="P858" s="83">
        <v>43661.78028935185</v>
      </c>
      <c r="Q858" s="81" t="s">
        <v>5487</v>
      </c>
      <c r="R858" s="81"/>
      <c r="S858" s="81"/>
      <c r="T858" s="81"/>
      <c r="U858" s="81"/>
      <c r="V858" s="85" t="s">
        <v>5537</v>
      </c>
      <c r="W858" s="83">
        <v>43661.78028935185</v>
      </c>
      <c r="X858" s="87">
        <v>43661</v>
      </c>
      <c r="Y858" s="89" t="s">
        <v>5575</v>
      </c>
      <c r="Z858" s="85" t="s">
        <v>5642</v>
      </c>
      <c r="AA858" s="81"/>
      <c r="AB858" s="81"/>
      <c r="AC858" s="89" t="s">
        <v>5716</v>
      </c>
      <c r="AD858" s="81"/>
      <c r="AE858" s="81" t="b">
        <v>0</v>
      </c>
      <c r="AF858" s="81">
        <v>0</v>
      </c>
      <c r="AG858" s="89" t="s">
        <v>2530</v>
      </c>
      <c r="AH858" s="81" t="b">
        <v>0</v>
      </c>
      <c r="AI858" s="81" t="s">
        <v>2546</v>
      </c>
      <c r="AJ858" s="81"/>
      <c r="AK858" s="89" t="s">
        <v>2530</v>
      </c>
      <c r="AL858" s="81" t="b">
        <v>0</v>
      </c>
      <c r="AM858" s="81">
        <v>0</v>
      </c>
      <c r="AN858" s="89" t="s">
        <v>2530</v>
      </c>
      <c r="AO858" s="81" t="s">
        <v>2561</v>
      </c>
      <c r="AP858" s="81" t="b">
        <v>0</v>
      </c>
      <c r="AQ858" s="89" t="s">
        <v>5716</v>
      </c>
      <c r="AR858" s="81" t="s">
        <v>178</v>
      </c>
      <c r="AS858" s="81">
        <v>0</v>
      </c>
      <c r="AT858" s="81">
        <v>0</v>
      </c>
      <c r="AU858" s="81"/>
      <c r="AV858" s="81"/>
      <c r="AW858" s="81"/>
      <c r="AX858" s="81"/>
      <c r="AY858" s="81"/>
      <c r="AZ858" s="81"/>
      <c r="BA858" s="81"/>
      <c r="BB858" s="81"/>
      <c r="BC858" s="80" t="str">
        <f>REPLACE(INDEX(GroupVertices[Group],MATCH(Edges[[#This Row],[Vertex 1]],GroupVertices[Vertex],0)),1,1,"")</f>
        <v>6</v>
      </c>
      <c r="BD858" s="80" t="str">
        <f>REPLACE(INDEX(GroupVertices[Group],MATCH(Edges[[#This Row],[Vertex 2]],GroupVertices[Vertex],0)),1,1,"")</f>
        <v>6</v>
      </c>
    </row>
    <row r="859" spans="1:56" ht="15">
      <c r="A859" s="66" t="s">
        <v>5433</v>
      </c>
      <c r="B859" s="66" t="s">
        <v>596</v>
      </c>
      <c r="C859" s="67"/>
      <c r="D859" s="68"/>
      <c r="E859" s="69"/>
      <c r="F859" s="70"/>
      <c r="G859" s="67"/>
      <c r="H859" s="71"/>
      <c r="I859" s="72"/>
      <c r="J859" s="72"/>
      <c r="K859" s="34" t="s">
        <v>65</v>
      </c>
      <c r="L859" s="79">
        <v>859</v>
      </c>
      <c r="M859" s="79"/>
      <c r="N859" s="74"/>
      <c r="O859" s="81" t="s">
        <v>669</v>
      </c>
      <c r="P859" s="83">
        <v>43661.78042824074</v>
      </c>
      <c r="Q859" s="81" t="s">
        <v>747</v>
      </c>
      <c r="R859" s="81"/>
      <c r="S859" s="81"/>
      <c r="T859" s="81" t="s">
        <v>820</v>
      </c>
      <c r="U859" s="85" t="s">
        <v>888</v>
      </c>
      <c r="V859" s="85" t="s">
        <v>888</v>
      </c>
      <c r="W859" s="83">
        <v>43661.78042824074</v>
      </c>
      <c r="X859" s="87">
        <v>43661</v>
      </c>
      <c r="Y859" s="89" t="s">
        <v>5576</v>
      </c>
      <c r="Z859" s="85" t="s">
        <v>5643</v>
      </c>
      <c r="AA859" s="81"/>
      <c r="AB859" s="81"/>
      <c r="AC859" s="89" t="s">
        <v>5717</v>
      </c>
      <c r="AD859" s="81"/>
      <c r="AE859" s="81" t="b">
        <v>0</v>
      </c>
      <c r="AF859" s="81">
        <v>0</v>
      </c>
      <c r="AG859" s="89" t="s">
        <v>2530</v>
      </c>
      <c r="AH859" s="81" t="b">
        <v>0</v>
      </c>
      <c r="AI859" s="81" t="s">
        <v>2549</v>
      </c>
      <c r="AJ859" s="81"/>
      <c r="AK859" s="89" t="s">
        <v>2530</v>
      </c>
      <c r="AL859" s="81" t="b">
        <v>0</v>
      </c>
      <c r="AM859" s="81">
        <v>27</v>
      </c>
      <c r="AN859" s="89" t="s">
        <v>2482</v>
      </c>
      <c r="AO859" s="81" t="s">
        <v>2559</v>
      </c>
      <c r="AP859" s="81" t="b">
        <v>0</v>
      </c>
      <c r="AQ859" s="89" t="s">
        <v>2482</v>
      </c>
      <c r="AR859" s="81" t="s">
        <v>178</v>
      </c>
      <c r="AS859" s="81">
        <v>0</v>
      </c>
      <c r="AT859" s="81">
        <v>0</v>
      </c>
      <c r="AU859" s="81"/>
      <c r="AV859" s="81"/>
      <c r="AW859" s="81"/>
      <c r="AX859" s="81"/>
      <c r="AY859" s="81"/>
      <c r="AZ859" s="81"/>
      <c r="BA859" s="81"/>
      <c r="BB859" s="81"/>
      <c r="BC859" s="80" t="str">
        <f>REPLACE(INDEX(GroupVertices[Group],MATCH(Edges[[#This Row],[Vertex 1]],GroupVertices[Vertex],0)),1,1,"")</f>
        <v>4</v>
      </c>
      <c r="BD859" s="80" t="str">
        <f>REPLACE(INDEX(GroupVertices[Group],MATCH(Edges[[#This Row],[Vertex 2]],GroupVertices[Vertex],0)),1,1,"")</f>
        <v>4</v>
      </c>
    </row>
    <row r="860" spans="1:56" ht="15">
      <c r="A860" s="66" t="s">
        <v>5433</v>
      </c>
      <c r="B860" s="66" t="s">
        <v>654</v>
      </c>
      <c r="C860" s="67"/>
      <c r="D860" s="68"/>
      <c r="E860" s="69"/>
      <c r="F860" s="70"/>
      <c r="G860" s="67"/>
      <c r="H860" s="71"/>
      <c r="I860" s="72"/>
      <c r="J860" s="72"/>
      <c r="K860" s="34" t="s">
        <v>65</v>
      </c>
      <c r="L860" s="79">
        <v>860</v>
      </c>
      <c r="M860" s="79"/>
      <c r="N860" s="74"/>
      <c r="O860" s="81" t="s">
        <v>670</v>
      </c>
      <c r="P860" s="83">
        <v>43661.78042824074</v>
      </c>
      <c r="Q860" s="81" t="s">
        <v>747</v>
      </c>
      <c r="R860" s="81"/>
      <c r="S860" s="81"/>
      <c r="T860" s="81" t="s">
        <v>820</v>
      </c>
      <c r="U860" s="85" t="s">
        <v>888</v>
      </c>
      <c r="V860" s="85" t="s">
        <v>888</v>
      </c>
      <c r="W860" s="83">
        <v>43661.78042824074</v>
      </c>
      <c r="X860" s="87">
        <v>43661</v>
      </c>
      <c r="Y860" s="89" t="s">
        <v>5576</v>
      </c>
      <c r="Z860" s="85" t="s">
        <v>5643</v>
      </c>
      <c r="AA860" s="81"/>
      <c r="AB860" s="81"/>
      <c r="AC860" s="89" t="s">
        <v>5717</v>
      </c>
      <c r="AD860" s="81"/>
      <c r="AE860" s="81" t="b">
        <v>0</v>
      </c>
      <c r="AF860" s="81">
        <v>0</v>
      </c>
      <c r="AG860" s="89" t="s">
        <v>2530</v>
      </c>
      <c r="AH860" s="81" t="b">
        <v>0</v>
      </c>
      <c r="AI860" s="81" t="s">
        <v>2549</v>
      </c>
      <c r="AJ860" s="81"/>
      <c r="AK860" s="89" t="s">
        <v>2530</v>
      </c>
      <c r="AL860" s="81" t="b">
        <v>0</v>
      </c>
      <c r="AM860" s="81">
        <v>27</v>
      </c>
      <c r="AN860" s="89" t="s">
        <v>2482</v>
      </c>
      <c r="AO860" s="81" t="s">
        <v>2559</v>
      </c>
      <c r="AP860" s="81" t="b">
        <v>0</v>
      </c>
      <c r="AQ860" s="89" t="s">
        <v>2482</v>
      </c>
      <c r="AR860" s="81" t="s">
        <v>178</v>
      </c>
      <c r="AS860" s="81">
        <v>0</v>
      </c>
      <c r="AT860" s="81">
        <v>0</v>
      </c>
      <c r="AU860" s="81"/>
      <c r="AV860" s="81"/>
      <c r="AW860" s="81"/>
      <c r="AX860" s="81"/>
      <c r="AY860" s="81"/>
      <c r="AZ860" s="81"/>
      <c r="BA860" s="81"/>
      <c r="BB860" s="81"/>
      <c r="BC860" s="80" t="str">
        <f>REPLACE(INDEX(GroupVertices[Group],MATCH(Edges[[#This Row],[Vertex 1]],GroupVertices[Vertex],0)),1,1,"")</f>
        <v>4</v>
      </c>
      <c r="BD860" s="80" t="str">
        <f>REPLACE(INDEX(GroupVertices[Group],MATCH(Edges[[#This Row],[Vertex 2]],GroupVertices[Vertex],0)),1,1,"")</f>
        <v>4</v>
      </c>
    </row>
    <row r="861" spans="1:56" ht="15">
      <c r="A861" s="66" t="s">
        <v>5434</v>
      </c>
      <c r="B861" s="66" t="s">
        <v>594</v>
      </c>
      <c r="C861" s="67"/>
      <c r="D861" s="68"/>
      <c r="E861" s="69"/>
      <c r="F861" s="70"/>
      <c r="G861" s="67"/>
      <c r="H861" s="71"/>
      <c r="I861" s="72"/>
      <c r="J861" s="72"/>
      <c r="K861" s="34" t="s">
        <v>65</v>
      </c>
      <c r="L861" s="79">
        <v>861</v>
      </c>
      <c r="M861" s="79"/>
      <c r="N861" s="74"/>
      <c r="O861" s="81" t="s">
        <v>669</v>
      </c>
      <c r="P861" s="83">
        <v>43661.78053240741</v>
      </c>
      <c r="Q861" s="81" t="s">
        <v>724</v>
      </c>
      <c r="R861" s="81"/>
      <c r="S861" s="81"/>
      <c r="T861" s="81" t="s">
        <v>820</v>
      </c>
      <c r="U861" s="85" t="s">
        <v>879</v>
      </c>
      <c r="V861" s="85" t="s">
        <v>879</v>
      </c>
      <c r="W861" s="83">
        <v>43661.78053240741</v>
      </c>
      <c r="X861" s="87">
        <v>43661</v>
      </c>
      <c r="Y861" s="89" t="s">
        <v>5577</v>
      </c>
      <c r="Z861" s="85" t="s">
        <v>5644</v>
      </c>
      <c r="AA861" s="81"/>
      <c r="AB861" s="81"/>
      <c r="AC861" s="89" t="s">
        <v>5718</v>
      </c>
      <c r="AD861" s="81"/>
      <c r="AE861" s="81" t="b">
        <v>0</v>
      </c>
      <c r="AF861" s="81">
        <v>0</v>
      </c>
      <c r="AG861" s="89" t="s">
        <v>2530</v>
      </c>
      <c r="AH861" s="81" t="b">
        <v>0</v>
      </c>
      <c r="AI861" s="81" t="s">
        <v>2546</v>
      </c>
      <c r="AJ861" s="81"/>
      <c r="AK861" s="89" t="s">
        <v>2530</v>
      </c>
      <c r="AL861" s="81" t="b">
        <v>0</v>
      </c>
      <c r="AM861" s="81">
        <v>103</v>
      </c>
      <c r="AN861" s="89" t="s">
        <v>2512</v>
      </c>
      <c r="AO861" s="81" t="s">
        <v>2559</v>
      </c>
      <c r="AP861" s="81" t="b">
        <v>0</v>
      </c>
      <c r="AQ861" s="89" t="s">
        <v>2512</v>
      </c>
      <c r="AR861" s="81" t="s">
        <v>178</v>
      </c>
      <c r="AS861" s="81">
        <v>0</v>
      </c>
      <c r="AT861" s="81">
        <v>0</v>
      </c>
      <c r="AU861" s="81"/>
      <c r="AV861" s="81"/>
      <c r="AW861" s="81"/>
      <c r="AX861" s="81"/>
      <c r="AY861" s="81"/>
      <c r="AZ861" s="81"/>
      <c r="BA861" s="81"/>
      <c r="BB861" s="81"/>
      <c r="BC861" s="80" t="str">
        <f>REPLACE(INDEX(GroupVertices[Group],MATCH(Edges[[#This Row],[Vertex 1]],GroupVertices[Vertex],0)),1,1,"")</f>
        <v>2</v>
      </c>
      <c r="BD861" s="80" t="str">
        <f>REPLACE(INDEX(GroupVertices[Group],MATCH(Edges[[#This Row],[Vertex 2]],GroupVertices[Vertex],0)),1,1,"")</f>
        <v>2</v>
      </c>
    </row>
    <row r="862" spans="1:56" ht="15">
      <c r="A862" s="66" t="s">
        <v>5434</v>
      </c>
      <c r="B862" s="66" t="s">
        <v>622</v>
      </c>
      <c r="C862" s="67"/>
      <c r="D862" s="68"/>
      <c r="E862" s="69"/>
      <c r="F862" s="70"/>
      <c r="G862" s="67"/>
      <c r="H862" s="71"/>
      <c r="I862" s="72"/>
      <c r="J862" s="72"/>
      <c r="K862" s="34" t="s">
        <v>65</v>
      </c>
      <c r="L862" s="79">
        <v>862</v>
      </c>
      <c r="M862" s="79"/>
      <c r="N862" s="74"/>
      <c r="O862" s="81" t="s">
        <v>670</v>
      </c>
      <c r="P862" s="83">
        <v>43661.78053240741</v>
      </c>
      <c r="Q862" s="81" t="s">
        <v>724</v>
      </c>
      <c r="R862" s="81"/>
      <c r="S862" s="81"/>
      <c r="T862" s="81" t="s">
        <v>820</v>
      </c>
      <c r="U862" s="85" t="s">
        <v>879</v>
      </c>
      <c r="V862" s="85" t="s">
        <v>879</v>
      </c>
      <c r="W862" s="83">
        <v>43661.78053240741</v>
      </c>
      <c r="X862" s="87">
        <v>43661</v>
      </c>
      <c r="Y862" s="89" t="s">
        <v>5577</v>
      </c>
      <c r="Z862" s="85" t="s">
        <v>5644</v>
      </c>
      <c r="AA862" s="81"/>
      <c r="AB862" s="81"/>
      <c r="AC862" s="89" t="s">
        <v>5718</v>
      </c>
      <c r="AD862" s="81"/>
      <c r="AE862" s="81" t="b">
        <v>0</v>
      </c>
      <c r="AF862" s="81">
        <v>0</v>
      </c>
      <c r="AG862" s="89" t="s">
        <v>2530</v>
      </c>
      <c r="AH862" s="81" t="b">
        <v>0</v>
      </c>
      <c r="AI862" s="81" t="s">
        <v>2546</v>
      </c>
      <c r="AJ862" s="81"/>
      <c r="AK862" s="89" t="s">
        <v>2530</v>
      </c>
      <c r="AL862" s="81" t="b">
        <v>0</v>
      </c>
      <c r="AM862" s="81">
        <v>103</v>
      </c>
      <c r="AN862" s="89" t="s">
        <v>2512</v>
      </c>
      <c r="AO862" s="81" t="s">
        <v>2559</v>
      </c>
      <c r="AP862" s="81" t="b">
        <v>0</v>
      </c>
      <c r="AQ862" s="89" t="s">
        <v>2512</v>
      </c>
      <c r="AR862" s="81" t="s">
        <v>178</v>
      </c>
      <c r="AS862" s="81">
        <v>0</v>
      </c>
      <c r="AT862" s="81">
        <v>0</v>
      </c>
      <c r="AU862" s="81"/>
      <c r="AV862" s="81"/>
      <c r="AW862" s="81"/>
      <c r="AX862" s="81"/>
      <c r="AY862" s="81"/>
      <c r="AZ862" s="81"/>
      <c r="BA862" s="81"/>
      <c r="BB862" s="81"/>
      <c r="BC862" s="80" t="str">
        <f>REPLACE(INDEX(GroupVertices[Group],MATCH(Edges[[#This Row],[Vertex 1]],GroupVertices[Vertex],0)),1,1,"")</f>
        <v>2</v>
      </c>
      <c r="BD862" s="80" t="str">
        <f>REPLACE(INDEX(GroupVertices[Group],MATCH(Edges[[#This Row],[Vertex 2]],GroupVertices[Vertex],0)),1,1,"")</f>
        <v>2</v>
      </c>
    </row>
    <row r="863" spans="1:56" ht="15">
      <c r="A863" s="66" t="s">
        <v>5434</v>
      </c>
      <c r="B863" s="66" t="s">
        <v>647</v>
      </c>
      <c r="C863" s="67"/>
      <c r="D863" s="68"/>
      <c r="E863" s="69"/>
      <c r="F863" s="70"/>
      <c r="G863" s="67"/>
      <c r="H863" s="71"/>
      <c r="I863" s="72"/>
      <c r="J863" s="72"/>
      <c r="K863" s="34" t="s">
        <v>65</v>
      </c>
      <c r="L863" s="79">
        <v>863</v>
      </c>
      <c r="M863" s="79"/>
      <c r="N863" s="74"/>
      <c r="O863" s="81" t="s">
        <v>670</v>
      </c>
      <c r="P863" s="83">
        <v>43661.78053240741</v>
      </c>
      <c r="Q863" s="81" t="s">
        <v>724</v>
      </c>
      <c r="R863" s="81"/>
      <c r="S863" s="81"/>
      <c r="T863" s="81" t="s">
        <v>820</v>
      </c>
      <c r="U863" s="85" t="s">
        <v>879</v>
      </c>
      <c r="V863" s="85" t="s">
        <v>879</v>
      </c>
      <c r="W863" s="83">
        <v>43661.78053240741</v>
      </c>
      <c r="X863" s="87">
        <v>43661</v>
      </c>
      <c r="Y863" s="89" t="s">
        <v>5577</v>
      </c>
      <c r="Z863" s="85" t="s">
        <v>5644</v>
      </c>
      <c r="AA863" s="81"/>
      <c r="AB863" s="81"/>
      <c r="AC863" s="89" t="s">
        <v>5718</v>
      </c>
      <c r="AD863" s="81"/>
      <c r="AE863" s="81" t="b">
        <v>0</v>
      </c>
      <c r="AF863" s="81">
        <v>0</v>
      </c>
      <c r="AG863" s="89" t="s">
        <v>2530</v>
      </c>
      <c r="AH863" s="81" t="b">
        <v>0</v>
      </c>
      <c r="AI863" s="81" t="s">
        <v>2546</v>
      </c>
      <c r="AJ863" s="81"/>
      <c r="AK863" s="89" t="s">
        <v>2530</v>
      </c>
      <c r="AL863" s="81" t="b">
        <v>0</v>
      </c>
      <c r="AM863" s="81">
        <v>103</v>
      </c>
      <c r="AN863" s="89" t="s">
        <v>2512</v>
      </c>
      <c r="AO863" s="81" t="s">
        <v>2559</v>
      </c>
      <c r="AP863" s="81" t="b">
        <v>0</v>
      </c>
      <c r="AQ863" s="89" t="s">
        <v>2512</v>
      </c>
      <c r="AR863" s="81" t="s">
        <v>178</v>
      </c>
      <c r="AS863" s="81">
        <v>0</v>
      </c>
      <c r="AT863" s="81">
        <v>0</v>
      </c>
      <c r="AU863" s="81"/>
      <c r="AV863" s="81"/>
      <c r="AW863" s="81"/>
      <c r="AX863" s="81"/>
      <c r="AY863" s="81"/>
      <c r="AZ863" s="81"/>
      <c r="BA863" s="81"/>
      <c r="BB863" s="81"/>
      <c r="BC863" s="80" t="str">
        <f>REPLACE(INDEX(GroupVertices[Group],MATCH(Edges[[#This Row],[Vertex 1]],GroupVertices[Vertex],0)),1,1,"")</f>
        <v>2</v>
      </c>
      <c r="BD863" s="80" t="str">
        <f>REPLACE(INDEX(GroupVertices[Group],MATCH(Edges[[#This Row],[Vertex 2]],GroupVertices[Vertex],0)),1,1,"")</f>
        <v>2</v>
      </c>
    </row>
    <row r="864" spans="1:56" ht="15">
      <c r="A864" s="66" t="s">
        <v>612</v>
      </c>
      <c r="B864" s="66" t="s">
        <v>641</v>
      </c>
      <c r="C864" s="67"/>
      <c r="D864" s="68"/>
      <c r="E864" s="69"/>
      <c r="F864" s="70"/>
      <c r="G864" s="67"/>
      <c r="H864" s="71"/>
      <c r="I864" s="72"/>
      <c r="J864" s="72"/>
      <c r="K864" s="34" t="s">
        <v>65</v>
      </c>
      <c r="L864" s="79">
        <v>864</v>
      </c>
      <c r="M864" s="79"/>
      <c r="N864" s="74"/>
      <c r="O864" s="81" t="s">
        <v>670</v>
      </c>
      <c r="P864" s="83">
        <v>43661.75394675926</v>
      </c>
      <c r="Q864" s="81" t="s">
        <v>693</v>
      </c>
      <c r="R864" s="85" t="s">
        <v>797</v>
      </c>
      <c r="S864" s="81" t="s">
        <v>811</v>
      </c>
      <c r="T864" s="81" t="s">
        <v>829</v>
      </c>
      <c r="U864" s="81"/>
      <c r="V864" s="85" t="s">
        <v>1162</v>
      </c>
      <c r="W864" s="83">
        <v>43661.75394675926</v>
      </c>
      <c r="X864" s="87">
        <v>43661</v>
      </c>
      <c r="Y864" s="89" t="s">
        <v>1570</v>
      </c>
      <c r="Z864" s="85" t="s">
        <v>2034</v>
      </c>
      <c r="AA864" s="81"/>
      <c r="AB864" s="81"/>
      <c r="AC864" s="89" t="s">
        <v>2500</v>
      </c>
      <c r="AD864" s="81"/>
      <c r="AE864" s="81" t="b">
        <v>0</v>
      </c>
      <c r="AF864" s="81">
        <v>17</v>
      </c>
      <c r="AG864" s="89" t="s">
        <v>2530</v>
      </c>
      <c r="AH864" s="81" t="b">
        <v>1</v>
      </c>
      <c r="AI864" s="81" t="s">
        <v>2546</v>
      </c>
      <c r="AJ864" s="81"/>
      <c r="AK864" s="89" t="s">
        <v>2166</v>
      </c>
      <c r="AL864" s="81" t="b">
        <v>0</v>
      </c>
      <c r="AM864" s="81">
        <v>4</v>
      </c>
      <c r="AN864" s="89" t="s">
        <v>2530</v>
      </c>
      <c r="AO864" s="81" t="s">
        <v>2561</v>
      </c>
      <c r="AP864" s="81" t="b">
        <v>0</v>
      </c>
      <c r="AQ864" s="89" t="s">
        <v>2500</v>
      </c>
      <c r="AR864" s="81" t="s">
        <v>669</v>
      </c>
      <c r="AS864" s="81">
        <v>0</v>
      </c>
      <c r="AT864" s="81">
        <v>0</v>
      </c>
      <c r="AU864" s="81"/>
      <c r="AV864" s="81"/>
      <c r="AW864" s="81"/>
      <c r="AX864" s="81"/>
      <c r="AY864" s="81"/>
      <c r="AZ864" s="81"/>
      <c r="BA864" s="81"/>
      <c r="BB864" s="81"/>
      <c r="BC864" s="80" t="str">
        <f>REPLACE(INDEX(GroupVertices[Group],MATCH(Edges[[#This Row],[Vertex 1]],GroupVertices[Vertex],0)),1,1,"")</f>
        <v>10</v>
      </c>
      <c r="BD864" s="80" t="str">
        <f>REPLACE(INDEX(GroupVertices[Group],MATCH(Edges[[#This Row],[Vertex 2]],GroupVertices[Vertex],0)),1,1,"")</f>
        <v>10</v>
      </c>
    </row>
    <row r="865" spans="1:56" ht="15">
      <c r="A865" s="66" t="s">
        <v>5435</v>
      </c>
      <c r="B865" s="66" t="s">
        <v>612</v>
      </c>
      <c r="C865" s="67"/>
      <c r="D865" s="68"/>
      <c r="E865" s="69"/>
      <c r="F865" s="70"/>
      <c r="G865" s="67"/>
      <c r="H865" s="71"/>
      <c r="I865" s="72"/>
      <c r="J865" s="72"/>
      <c r="K865" s="34" t="s">
        <v>65</v>
      </c>
      <c r="L865" s="79">
        <v>865</v>
      </c>
      <c r="M865" s="79"/>
      <c r="N865" s="74"/>
      <c r="O865" s="81" t="s">
        <v>669</v>
      </c>
      <c r="P865" s="83">
        <v>43661.78056712963</v>
      </c>
      <c r="Q865" s="81" t="s">
        <v>693</v>
      </c>
      <c r="R865" s="85" t="s">
        <v>797</v>
      </c>
      <c r="S865" s="81" t="s">
        <v>811</v>
      </c>
      <c r="T865" s="81" t="s">
        <v>829</v>
      </c>
      <c r="U865" s="81"/>
      <c r="V865" s="85" t="s">
        <v>5538</v>
      </c>
      <c r="W865" s="83">
        <v>43661.78056712963</v>
      </c>
      <c r="X865" s="87">
        <v>43661</v>
      </c>
      <c r="Y865" s="89" t="s">
        <v>5578</v>
      </c>
      <c r="Z865" s="85" t="s">
        <v>5645</v>
      </c>
      <c r="AA865" s="81"/>
      <c r="AB865" s="81"/>
      <c r="AC865" s="89" t="s">
        <v>5719</v>
      </c>
      <c r="AD865" s="81"/>
      <c r="AE865" s="81" t="b">
        <v>0</v>
      </c>
      <c r="AF865" s="81">
        <v>0</v>
      </c>
      <c r="AG865" s="89" t="s">
        <v>2530</v>
      </c>
      <c r="AH865" s="81" t="b">
        <v>1</v>
      </c>
      <c r="AI865" s="81" t="s">
        <v>2546</v>
      </c>
      <c r="AJ865" s="81"/>
      <c r="AK865" s="89" t="s">
        <v>2166</v>
      </c>
      <c r="AL865" s="81" t="b">
        <v>0</v>
      </c>
      <c r="AM865" s="81">
        <v>4</v>
      </c>
      <c r="AN865" s="89" t="s">
        <v>2500</v>
      </c>
      <c r="AO865" s="81" t="s">
        <v>2560</v>
      </c>
      <c r="AP865" s="81" t="b">
        <v>0</v>
      </c>
      <c r="AQ865" s="89" t="s">
        <v>2500</v>
      </c>
      <c r="AR865" s="81" t="s">
        <v>178</v>
      </c>
      <c r="AS865" s="81">
        <v>0</v>
      </c>
      <c r="AT865" s="81">
        <v>0</v>
      </c>
      <c r="AU865" s="81"/>
      <c r="AV865" s="81"/>
      <c r="AW865" s="81"/>
      <c r="AX865" s="81"/>
      <c r="AY865" s="81"/>
      <c r="AZ865" s="81"/>
      <c r="BA865" s="81"/>
      <c r="BB865" s="81"/>
      <c r="BC865" s="80" t="str">
        <f>REPLACE(INDEX(GroupVertices[Group],MATCH(Edges[[#This Row],[Vertex 1]],GroupVertices[Vertex],0)),1,1,"")</f>
        <v>10</v>
      </c>
      <c r="BD865" s="80" t="str">
        <f>REPLACE(INDEX(GroupVertices[Group],MATCH(Edges[[#This Row],[Vertex 2]],GroupVertices[Vertex],0)),1,1,"")</f>
        <v>10</v>
      </c>
    </row>
    <row r="866" spans="1:56" ht="15">
      <c r="A866" s="66" t="s">
        <v>5435</v>
      </c>
      <c r="B866" s="66" t="s">
        <v>641</v>
      </c>
      <c r="C866" s="67"/>
      <c r="D866" s="68"/>
      <c r="E866" s="69"/>
      <c r="F866" s="70"/>
      <c r="G866" s="67"/>
      <c r="H866" s="71"/>
      <c r="I866" s="72"/>
      <c r="J866" s="72"/>
      <c r="K866" s="34" t="s">
        <v>65</v>
      </c>
      <c r="L866" s="79">
        <v>866</v>
      </c>
      <c r="M866" s="79"/>
      <c r="N866" s="74"/>
      <c r="O866" s="81" t="s">
        <v>670</v>
      </c>
      <c r="P866" s="83">
        <v>43661.78056712963</v>
      </c>
      <c r="Q866" s="81" t="s">
        <v>693</v>
      </c>
      <c r="R866" s="85" t="s">
        <v>797</v>
      </c>
      <c r="S866" s="81" t="s">
        <v>811</v>
      </c>
      <c r="T866" s="81" t="s">
        <v>829</v>
      </c>
      <c r="U866" s="81"/>
      <c r="V866" s="85" t="s">
        <v>5538</v>
      </c>
      <c r="W866" s="83">
        <v>43661.78056712963</v>
      </c>
      <c r="X866" s="87">
        <v>43661</v>
      </c>
      <c r="Y866" s="89" t="s">
        <v>5578</v>
      </c>
      <c r="Z866" s="85" t="s">
        <v>5645</v>
      </c>
      <c r="AA866" s="81"/>
      <c r="AB866" s="81"/>
      <c r="AC866" s="89" t="s">
        <v>5719</v>
      </c>
      <c r="AD866" s="81"/>
      <c r="AE866" s="81" t="b">
        <v>0</v>
      </c>
      <c r="AF866" s="81">
        <v>0</v>
      </c>
      <c r="AG866" s="89" t="s">
        <v>2530</v>
      </c>
      <c r="AH866" s="81" t="b">
        <v>1</v>
      </c>
      <c r="AI866" s="81" t="s">
        <v>2546</v>
      </c>
      <c r="AJ866" s="81"/>
      <c r="AK866" s="89" t="s">
        <v>2166</v>
      </c>
      <c r="AL866" s="81" t="b">
        <v>0</v>
      </c>
      <c r="AM866" s="81">
        <v>4</v>
      </c>
      <c r="AN866" s="89" t="s">
        <v>2500</v>
      </c>
      <c r="AO866" s="81" t="s">
        <v>2560</v>
      </c>
      <c r="AP866" s="81" t="b">
        <v>0</v>
      </c>
      <c r="AQ866" s="89" t="s">
        <v>2500</v>
      </c>
      <c r="AR866" s="81" t="s">
        <v>178</v>
      </c>
      <c r="AS866" s="81">
        <v>0</v>
      </c>
      <c r="AT866" s="81">
        <v>0</v>
      </c>
      <c r="AU866" s="81"/>
      <c r="AV866" s="81"/>
      <c r="AW866" s="81"/>
      <c r="AX866" s="81"/>
      <c r="AY866" s="81"/>
      <c r="AZ866" s="81"/>
      <c r="BA866" s="81"/>
      <c r="BB866" s="81"/>
      <c r="BC866" s="80" t="str">
        <f>REPLACE(INDEX(GroupVertices[Group],MATCH(Edges[[#This Row],[Vertex 1]],GroupVertices[Vertex],0)),1,1,"")</f>
        <v>10</v>
      </c>
      <c r="BD866" s="80" t="str">
        <f>REPLACE(INDEX(GroupVertices[Group],MATCH(Edges[[#This Row],[Vertex 2]],GroupVertices[Vertex],0)),1,1,"")</f>
        <v>10</v>
      </c>
    </row>
    <row r="867" spans="1:56" ht="15">
      <c r="A867" s="66" t="s">
        <v>5436</v>
      </c>
      <c r="B867" s="66" t="s">
        <v>610</v>
      </c>
      <c r="C867" s="67"/>
      <c r="D867" s="68"/>
      <c r="E867" s="69"/>
      <c r="F867" s="70"/>
      <c r="G867" s="67"/>
      <c r="H867" s="71"/>
      <c r="I867" s="72"/>
      <c r="J867" s="72"/>
      <c r="K867" s="34" t="s">
        <v>65</v>
      </c>
      <c r="L867" s="79">
        <v>867</v>
      </c>
      <c r="M867" s="79"/>
      <c r="N867" s="74"/>
      <c r="O867" s="81" t="s">
        <v>669</v>
      </c>
      <c r="P867" s="83">
        <v>43661.78008101852</v>
      </c>
      <c r="Q867" s="81" t="s">
        <v>695</v>
      </c>
      <c r="R867" s="81"/>
      <c r="S867" s="81"/>
      <c r="T867" s="81" t="s">
        <v>820</v>
      </c>
      <c r="U867" s="81"/>
      <c r="V867" s="85" t="s">
        <v>5539</v>
      </c>
      <c r="W867" s="83">
        <v>43661.78008101852</v>
      </c>
      <c r="X867" s="87">
        <v>43661</v>
      </c>
      <c r="Y867" s="89" t="s">
        <v>5579</v>
      </c>
      <c r="Z867" s="85" t="s">
        <v>5646</v>
      </c>
      <c r="AA867" s="81"/>
      <c r="AB867" s="81"/>
      <c r="AC867" s="89" t="s">
        <v>5720</v>
      </c>
      <c r="AD867" s="81"/>
      <c r="AE867" s="81" t="b">
        <v>0</v>
      </c>
      <c r="AF867" s="81">
        <v>0</v>
      </c>
      <c r="AG867" s="89" t="s">
        <v>2530</v>
      </c>
      <c r="AH867" s="81" t="b">
        <v>0</v>
      </c>
      <c r="AI867" s="81" t="s">
        <v>2546</v>
      </c>
      <c r="AJ867" s="81"/>
      <c r="AK867" s="89" t="s">
        <v>2530</v>
      </c>
      <c r="AL867" s="81" t="b">
        <v>0</v>
      </c>
      <c r="AM867" s="81">
        <v>103</v>
      </c>
      <c r="AN867" s="89" t="s">
        <v>2497</v>
      </c>
      <c r="AO867" s="81" t="s">
        <v>2559</v>
      </c>
      <c r="AP867" s="81" t="b">
        <v>0</v>
      </c>
      <c r="AQ867" s="89" t="s">
        <v>2497</v>
      </c>
      <c r="AR867" s="81" t="s">
        <v>178</v>
      </c>
      <c r="AS867" s="81">
        <v>0</v>
      </c>
      <c r="AT867" s="81">
        <v>0</v>
      </c>
      <c r="AU867" s="81"/>
      <c r="AV867" s="81"/>
      <c r="AW867" s="81"/>
      <c r="AX867" s="81"/>
      <c r="AY867" s="81"/>
      <c r="AZ867" s="81"/>
      <c r="BA867" s="81"/>
      <c r="BB867" s="81"/>
      <c r="BC867" s="80" t="str">
        <f>REPLACE(INDEX(GroupVertices[Group],MATCH(Edges[[#This Row],[Vertex 1]],GroupVertices[Vertex],0)),1,1,"")</f>
        <v>1</v>
      </c>
      <c r="BD867" s="80" t="str">
        <f>REPLACE(INDEX(GroupVertices[Group],MATCH(Edges[[#This Row],[Vertex 2]],GroupVertices[Vertex],0)),1,1,"")</f>
        <v>1</v>
      </c>
    </row>
    <row r="868" spans="1:56" ht="15">
      <c r="A868" s="66" t="s">
        <v>5436</v>
      </c>
      <c r="B868" s="66" t="s">
        <v>593</v>
      </c>
      <c r="C868" s="67"/>
      <c r="D868" s="68"/>
      <c r="E868" s="69"/>
      <c r="F868" s="70"/>
      <c r="G868" s="67"/>
      <c r="H868" s="71"/>
      <c r="I868" s="72"/>
      <c r="J868" s="72"/>
      <c r="K868" s="34" t="s">
        <v>65</v>
      </c>
      <c r="L868" s="79">
        <v>868</v>
      </c>
      <c r="M868" s="79"/>
      <c r="N868" s="74"/>
      <c r="O868" s="81" t="s">
        <v>670</v>
      </c>
      <c r="P868" s="83">
        <v>43661.78008101852</v>
      </c>
      <c r="Q868" s="81" t="s">
        <v>695</v>
      </c>
      <c r="R868" s="81"/>
      <c r="S868" s="81"/>
      <c r="T868" s="81" t="s">
        <v>820</v>
      </c>
      <c r="U868" s="81"/>
      <c r="V868" s="85" t="s">
        <v>5539</v>
      </c>
      <c r="W868" s="83">
        <v>43661.78008101852</v>
      </c>
      <c r="X868" s="87">
        <v>43661</v>
      </c>
      <c r="Y868" s="89" t="s">
        <v>5579</v>
      </c>
      <c r="Z868" s="85" t="s">
        <v>5646</v>
      </c>
      <c r="AA868" s="81"/>
      <c r="AB868" s="81"/>
      <c r="AC868" s="89" t="s">
        <v>5720</v>
      </c>
      <c r="AD868" s="81"/>
      <c r="AE868" s="81" t="b">
        <v>0</v>
      </c>
      <c r="AF868" s="81">
        <v>0</v>
      </c>
      <c r="AG868" s="89" t="s">
        <v>2530</v>
      </c>
      <c r="AH868" s="81" t="b">
        <v>0</v>
      </c>
      <c r="AI868" s="81" t="s">
        <v>2546</v>
      </c>
      <c r="AJ868" s="81"/>
      <c r="AK868" s="89" t="s">
        <v>2530</v>
      </c>
      <c r="AL868" s="81" t="b">
        <v>0</v>
      </c>
      <c r="AM868" s="81">
        <v>103</v>
      </c>
      <c r="AN868" s="89" t="s">
        <v>2497</v>
      </c>
      <c r="AO868" s="81" t="s">
        <v>2559</v>
      </c>
      <c r="AP868" s="81" t="b">
        <v>0</v>
      </c>
      <c r="AQ868" s="89" t="s">
        <v>2497</v>
      </c>
      <c r="AR868" s="81" t="s">
        <v>178</v>
      </c>
      <c r="AS868" s="81">
        <v>0</v>
      </c>
      <c r="AT868" s="81">
        <v>0</v>
      </c>
      <c r="AU868" s="81"/>
      <c r="AV868" s="81"/>
      <c r="AW868" s="81"/>
      <c r="AX868" s="81"/>
      <c r="AY868" s="81"/>
      <c r="AZ868" s="81"/>
      <c r="BA868" s="81"/>
      <c r="BB868" s="81"/>
      <c r="BC868" s="80" t="str">
        <f>REPLACE(INDEX(GroupVertices[Group],MATCH(Edges[[#This Row],[Vertex 1]],GroupVertices[Vertex],0)),1,1,"")</f>
        <v>1</v>
      </c>
      <c r="BD868" s="80" t="str">
        <f>REPLACE(INDEX(GroupVertices[Group],MATCH(Edges[[#This Row],[Vertex 2]],GroupVertices[Vertex],0)),1,1,"")</f>
        <v>1</v>
      </c>
    </row>
    <row r="869" spans="1:56" ht="15">
      <c r="A869" s="66" t="s">
        <v>5436</v>
      </c>
      <c r="B869" s="66" t="s">
        <v>618</v>
      </c>
      <c r="C869" s="67"/>
      <c r="D869" s="68"/>
      <c r="E869" s="69"/>
      <c r="F869" s="70"/>
      <c r="G869" s="67"/>
      <c r="H869" s="71"/>
      <c r="I869" s="72"/>
      <c r="J869" s="72"/>
      <c r="K869" s="34" t="s">
        <v>65</v>
      </c>
      <c r="L869" s="79">
        <v>869</v>
      </c>
      <c r="M869" s="79"/>
      <c r="N869" s="74"/>
      <c r="O869" s="81" t="s">
        <v>669</v>
      </c>
      <c r="P869" s="83">
        <v>43661.780636574076</v>
      </c>
      <c r="Q869" s="81" t="s">
        <v>685</v>
      </c>
      <c r="R869" s="81"/>
      <c r="S869" s="81"/>
      <c r="T869" s="81" t="s">
        <v>820</v>
      </c>
      <c r="U869" s="81"/>
      <c r="V869" s="85" t="s">
        <v>5539</v>
      </c>
      <c r="W869" s="83">
        <v>43661.780636574076</v>
      </c>
      <c r="X869" s="87">
        <v>43661</v>
      </c>
      <c r="Y869" s="89" t="s">
        <v>5580</v>
      </c>
      <c r="Z869" s="85" t="s">
        <v>5647</v>
      </c>
      <c r="AA869" s="81"/>
      <c r="AB869" s="81"/>
      <c r="AC869" s="89" t="s">
        <v>5721</v>
      </c>
      <c r="AD869" s="81"/>
      <c r="AE869" s="81" t="b">
        <v>0</v>
      </c>
      <c r="AF869" s="81">
        <v>0</v>
      </c>
      <c r="AG869" s="89" t="s">
        <v>2530</v>
      </c>
      <c r="AH869" s="81" t="b">
        <v>0</v>
      </c>
      <c r="AI869" s="81" t="s">
        <v>2546</v>
      </c>
      <c r="AJ869" s="81"/>
      <c r="AK869" s="89" t="s">
        <v>2530</v>
      </c>
      <c r="AL869" s="81" t="b">
        <v>0</v>
      </c>
      <c r="AM869" s="81">
        <v>59</v>
      </c>
      <c r="AN869" s="89" t="s">
        <v>2508</v>
      </c>
      <c r="AO869" s="81" t="s">
        <v>2559</v>
      </c>
      <c r="AP869" s="81" t="b">
        <v>0</v>
      </c>
      <c r="AQ869" s="89" t="s">
        <v>2508</v>
      </c>
      <c r="AR869" s="81" t="s">
        <v>178</v>
      </c>
      <c r="AS869" s="81">
        <v>0</v>
      </c>
      <c r="AT869" s="81">
        <v>0</v>
      </c>
      <c r="AU869" s="81"/>
      <c r="AV869" s="81"/>
      <c r="AW869" s="81"/>
      <c r="AX869" s="81"/>
      <c r="AY869" s="81"/>
      <c r="AZ869" s="81"/>
      <c r="BA869" s="81"/>
      <c r="BB869" s="81"/>
      <c r="BC869" s="80" t="str">
        <f>REPLACE(INDEX(GroupVertices[Group],MATCH(Edges[[#This Row],[Vertex 1]],GroupVertices[Vertex],0)),1,1,"")</f>
        <v>1</v>
      </c>
      <c r="BD869" s="80" t="str">
        <f>REPLACE(INDEX(GroupVertices[Group],MATCH(Edges[[#This Row],[Vertex 2]],GroupVertices[Vertex],0)),1,1,"")</f>
        <v>1</v>
      </c>
    </row>
    <row r="870" spans="1:56" ht="15">
      <c r="A870" s="66" t="s">
        <v>5436</v>
      </c>
      <c r="B870" s="66" t="s">
        <v>593</v>
      </c>
      <c r="C870" s="67"/>
      <c r="D870" s="68"/>
      <c r="E870" s="69"/>
      <c r="F870" s="70"/>
      <c r="G870" s="67"/>
      <c r="H870" s="71"/>
      <c r="I870" s="72"/>
      <c r="J870" s="72"/>
      <c r="K870" s="34" t="s">
        <v>65</v>
      </c>
      <c r="L870" s="79">
        <v>870</v>
      </c>
      <c r="M870" s="79"/>
      <c r="N870" s="74"/>
      <c r="O870" s="81" t="s">
        <v>670</v>
      </c>
      <c r="P870" s="83">
        <v>43661.780636574076</v>
      </c>
      <c r="Q870" s="81" t="s">
        <v>685</v>
      </c>
      <c r="R870" s="81"/>
      <c r="S870" s="81"/>
      <c r="T870" s="81" t="s">
        <v>820</v>
      </c>
      <c r="U870" s="81"/>
      <c r="V870" s="85" t="s">
        <v>5539</v>
      </c>
      <c r="W870" s="83">
        <v>43661.780636574076</v>
      </c>
      <c r="X870" s="87">
        <v>43661</v>
      </c>
      <c r="Y870" s="89" t="s">
        <v>5580</v>
      </c>
      <c r="Z870" s="85" t="s">
        <v>5647</v>
      </c>
      <c r="AA870" s="81"/>
      <c r="AB870" s="81"/>
      <c r="AC870" s="89" t="s">
        <v>5721</v>
      </c>
      <c r="AD870" s="81"/>
      <c r="AE870" s="81" t="b">
        <v>0</v>
      </c>
      <c r="AF870" s="81">
        <v>0</v>
      </c>
      <c r="AG870" s="89" t="s">
        <v>2530</v>
      </c>
      <c r="AH870" s="81" t="b">
        <v>0</v>
      </c>
      <c r="AI870" s="81" t="s">
        <v>2546</v>
      </c>
      <c r="AJ870" s="81"/>
      <c r="AK870" s="89" t="s">
        <v>2530</v>
      </c>
      <c r="AL870" s="81" t="b">
        <v>0</v>
      </c>
      <c r="AM870" s="81">
        <v>59</v>
      </c>
      <c r="AN870" s="89" t="s">
        <v>2508</v>
      </c>
      <c r="AO870" s="81" t="s">
        <v>2559</v>
      </c>
      <c r="AP870" s="81" t="b">
        <v>0</v>
      </c>
      <c r="AQ870" s="89" t="s">
        <v>2508</v>
      </c>
      <c r="AR870" s="81" t="s">
        <v>178</v>
      </c>
      <c r="AS870" s="81">
        <v>0</v>
      </c>
      <c r="AT870" s="81">
        <v>0</v>
      </c>
      <c r="AU870" s="81"/>
      <c r="AV870" s="81"/>
      <c r="AW870" s="81"/>
      <c r="AX870" s="81"/>
      <c r="AY870" s="81"/>
      <c r="AZ870" s="81"/>
      <c r="BA870" s="81"/>
      <c r="BB870" s="81"/>
      <c r="BC870" s="80" t="str">
        <f>REPLACE(INDEX(GroupVertices[Group],MATCH(Edges[[#This Row],[Vertex 1]],GroupVertices[Vertex],0)),1,1,"")</f>
        <v>1</v>
      </c>
      <c r="BD870" s="80" t="str">
        <f>REPLACE(INDEX(GroupVertices[Group],MATCH(Edges[[#This Row],[Vertex 2]],GroupVertices[Vertex],0)),1,1,"")</f>
        <v>1</v>
      </c>
    </row>
    <row r="871" spans="1:56" ht="15">
      <c r="A871" s="66" t="s">
        <v>5436</v>
      </c>
      <c r="B871" s="66" t="s">
        <v>634</v>
      </c>
      <c r="C871" s="67"/>
      <c r="D871" s="68"/>
      <c r="E871" s="69"/>
      <c r="F871" s="70"/>
      <c r="G871" s="67"/>
      <c r="H871" s="71"/>
      <c r="I871" s="72"/>
      <c r="J871" s="72"/>
      <c r="K871" s="34" t="s">
        <v>65</v>
      </c>
      <c r="L871" s="79">
        <v>871</v>
      </c>
      <c r="M871" s="79"/>
      <c r="N871" s="74"/>
      <c r="O871" s="81" t="s">
        <v>670</v>
      </c>
      <c r="P871" s="83">
        <v>43661.780636574076</v>
      </c>
      <c r="Q871" s="81" t="s">
        <v>685</v>
      </c>
      <c r="R871" s="81"/>
      <c r="S871" s="81"/>
      <c r="T871" s="81" t="s">
        <v>820</v>
      </c>
      <c r="U871" s="81"/>
      <c r="V871" s="85" t="s">
        <v>5539</v>
      </c>
      <c r="W871" s="83">
        <v>43661.780636574076</v>
      </c>
      <c r="X871" s="87">
        <v>43661</v>
      </c>
      <c r="Y871" s="89" t="s">
        <v>5580</v>
      </c>
      <c r="Z871" s="85" t="s">
        <v>5647</v>
      </c>
      <c r="AA871" s="81"/>
      <c r="AB871" s="81"/>
      <c r="AC871" s="89" t="s">
        <v>5721</v>
      </c>
      <c r="AD871" s="81"/>
      <c r="AE871" s="81" t="b">
        <v>0</v>
      </c>
      <c r="AF871" s="81">
        <v>0</v>
      </c>
      <c r="AG871" s="89" t="s">
        <v>2530</v>
      </c>
      <c r="AH871" s="81" t="b">
        <v>0</v>
      </c>
      <c r="AI871" s="81" t="s">
        <v>2546</v>
      </c>
      <c r="AJ871" s="81"/>
      <c r="AK871" s="89" t="s">
        <v>2530</v>
      </c>
      <c r="AL871" s="81" t="b">
        <v>0</v>
      </c>
      <c r="AM871" s="81">
        <v>59</v>
      </c>
      <c r="AN871" s="89" t="s">
        <v>2508</v>
      </c>
      <c r="AO871" s="81" t="s">
        <v>2559</v>
      </c>
      <c r="AP871" s="81" t="b">
        <v>0</v>
      </c>
      <c r="AQ871" s="89" t="s">
        <v>2508</v>
      </c>
      <c r="AR871" s="81" t="s">
        <v>178</v>
      </c>
      <c r="AS871" s="81">
        <v>0</v>
      </c>
      <c r="AT871" s="81">
        <v>0</v>
      </c>
      <c r="AU871" s="81"/>
      <c r="AV871" s="81"/>
      <c r="AW871" s="81"/>
      <c r="AX871" s="81"/>
      <c r="AY871" s="81"/>
      <c r="AZ871" s="81"/>
      <c r="BA871" s="81"/>
      <c r="BB871" s="81"/>
      <c r="BC871" s="80" t="str">
        <f>REPLACE(INDEX(GroupVertices[Group],MATCH(Edges[[#This Row],[Vertex 1]],GroupVertices[Vertex],0)),1,1,"")</f>
        <v>1</v>
      </c>
      <c r="BD871" s="80" t="str">
        <f>REPLACE(INDEX(GroupVertices[Group],MATCH(Edges[[#This Row],[Vertex 2]],GroupVertices[Vertex],0)),1,1,"")</f>
        <v>1</v>
      </c>
    </row>
    <row r="872" spans="1:56" ht="15">
      <c r="A872" s="66" t="s">
        <v>5436</v>
      </c>
      <c r="B872" s="66" t="s">
        <v>635</v>
      </c>
      <c r="C872" s="67"/>
      <c r="D872" s="68"/>
      <c r="E872" s="69"/>
      <c r="F872" s="70"/>
      <c r="G872" s="67"/>
      <c r="H872" s="71"/>
      <c r="I872" s="72"/>
      <c r="J872" s="72"/>
      <c r="K872" s="34" t="s">
        <v>65</v>
      </c>
      <c r="L872" s="79">
        <v>872</v>
      </c>
      <c r="M872" s="79"/>
      <c r="N872" s="74"/>
      <c r="O872" s="81" t="s">
        <v>670</v>
      </c>
      <c r="P872" s="83">
        <v>43661.780636574076</v>
      </c>
      <c r="Q872" s="81" t="s">
        <v>685</v>
      </c>
      <c r="R872" s="81"/>
      <c r="S872" s="81"/>
      <c r="T872" s="81" t="s">
        <v>820</v>
      </c>
      <c r="U872" s="81"/>
      <c r="V872" s="85" t="s">
        <v>5539</v>
      </c>
      <c r="W872" s="83">
        <v>43661.780636574076</v>
      </c>
      <c r="X872" s="87">
        <v>43661</v>
      </c>
      <c r="Y872" s="89" t="s">
        <v>5580</v>
      </c>
      <c r="Z872" s="85" t="s">
        <v>5647</v>
      </c>
      <c r="AA872" s="81"/>
      <c r="AB872" s="81"/>
      <c r="AC872" s="89" t="s">
        <v>5721</v>
      </c>
      <c r="AD872" s="81"/>
      <c r="AE872" s="81" t="b">
        <v>0</v>
      </c>
      <c r="AF872" s="81">
        <v>0</v>
      </c>
      <c r="AG872" s="89" t="s">
        <v>2530</v>
      </c>
      <c r="AH872" s="81" t="b">
        <v>0</v>
      </c>
      <c r="AI872" s="81" t="s">
        <v>2546</v>
      </c>
      <c r="AJ872" s="81"/>
      <c r="AK872" s="89" t="s">
        <v>2530</v>
      </c>
      <c r="AL872" s="81" t="b">
        <v>0</v>
      </c>
      <c r="AM872" s="81">
        <v>59</v>
      </c>
      <c r="AN872" s="89" t="s">
        <v>2508</v>
      </c>
      <c r="AO872" s="81" t="s">
        <v>2559</v>
      </c>
      <c r="AP872" s="81" t="b">
        <v>0</v>
      </c>
      <c r="AQ872" s="89" t="s">
        <v>2508</v>
      </c>
      <c r="AR872" s="81" t="s">
        <v>178</v>
      </c>
      <c r="AS872" s="81">
        <v>0</v>
      </c>
      <c r="AT872" s="81">
        <v>0</v>
      </c>
      <c r="AU872" s="81"/>
      <c r="AV872" s="81"/>
      <c r="AW872" s="81"/>
      <c r="AX872" s="81"/>
      <c r="AY872" s="81"/>
      <c r="AZ872" s="81"/>
      <c r="BA872" s="81"/>
      <c r="BB872" s="81"/>
      <c r="BC872" s="80" t="str">
        <f>REPLACE(INDEX(GroupVertices[Group],MATCH(Edges[[#This Row],[Vertex 1]],GroupVertices[Vertex],0)),1,1,"")</f>
        <v>1</v>
      </c>
      <c r="BD872" s="80" t="str">
        <f>REPLACE(INDEX(GroupVertices[Group],MATCH(Edges[[#This Row],[Vertex 2]],GroupVertices[Vertex],0)),1,1,"")</f>
        <v>1</v>
      </c>
    </row>
    <row r="873" spans="1:56" ht="15">
      <c r="A873" s="66" t="s">
        <v>5437</v>
      </c>
      <c r="B873" s="66" t="s">
        <v>593</v>
      </c>
      <c r="C873" s="67"/>
      <c r="D873" s="68"/>
      <c r="E873" s="69"/>
      <c r="F873" s="70"/>
      <c r="G873" s="67"/>
      <c r="H873" s="71"/>
      <c r="I873" s="72"/>
      <c r="J873" s="72"/>
      <c r="K873" s="34" t="s">
        <v>65</v>
      </c>
      <c r="L873" s="79">
        <v>873</v>
      </c>
      <c r="M873" s="79"/>
      <c r="N873" s="74"/>
      <c r="O873" s="81" t="s">
        <v>669</v>
      </c>
      <c r="P873" s="83">
        <v>43661.780636574076</v>
      </c>
      <c r="Q873" s="81" t="s">
        <v>675</v>
      </c>
      <c r="R873" s="81"/>
      <c r="S873" s="81"/>
      <c r="T873" s="81" t="s">
        <v>820</v>
      </c>
      <c r="U873" s="81"/>
      <c r="V873" s="85" t="s">
        <v>5540</v>
      </c>
      <c r="W873" s="83">
        <v>43661.780636574076</v>
      </c>
      <c r="X873" s="87">
        <v>43661</v>
      </c>
      <c r="Y873" s="89" t="s">
        <v>5580</v>
      </c>
      <c r="Z873" s="85" t="s">
        <v>5648</v>
      </c>
      <c r="AA873" s="81"/>
      <c r="AB873" s="81"/>
      <c r="AC873" s="89" t="s">
        <v>5722</v>
      </c>
      <c r="AD873" s="81"/>
      <c r="AE873" s="81" t="b">
        <v>0</v>
      </c>
      <c r="AF873" s="81">
        <v>0</v>
      </c>
      <c r="AG873" s="89" t="s">
        <v>2530</v>
      </c>
      <c r="AH873" s="81" t="b">
        <v>0</v>
      </c>
      <c r="AI873" s="81" t="s">
        <v>2546</v>
      </c>
      <c r="AJ873" s="81"/>
      <c r="AK873" s="89" t="s">
        <v>2530</v>
      </c>
      <c r="AL873" s="81" t="b">
        <v>0</v>
      </c>
      <c r="AM873" s="81">
        <v>224</v>
      </c>
      <c r="AN873" s="89" t="s">
        <v>2519</v>
      </c>
      <c r="AO873" s="81" t="s">
        <v>2571</v>
      </c>
      <c r="AP873" s="81" t="b">
        <v>0</v>
      </c>
      <c r="AQ873" s="89" t="s">
        <v>2519</v>
      </c>
      <c r="AR873" s="81" t="s">
        <v>178</v>
      </c>
      <c r="AS873" s="81">
        <v>0</v>
      </c>
      <c r="AT873" s="81">
        <v>0</v>
      </c>
      <c r="AU873" s="81"/>
      <c r="AV873" s="81"/>
      <c r="AW873" s="81"/>
      <c r="AX873" s="81"/>
      <c r="AY873" s="81"/>
      <c r="AZ873" s="81"/>
      <c r="BA873" s="81"/>
      <c r="BB873" s="81"/>
      <c r="BC873" s="80" t="str">
        <f>REPLACE(INDEX(GroupVertices[Group],MATCH(Edges[[#This Row],[Vertex 1]],GroupVertices[Vertex],0)),1,1,"")</f>
        <v>1</v>
      </c>
      <c r="BD873" s="80" t="str">
        <f>REPLACE(INDEX(GroupVertices[Group],MATCH(Edges[[#This Row],[Vertex 2]],GroupVertices[Vertex],0)),1,1,"")</f>
        <v>1</v>
      </c>
    </row>
    <row r="874" spans="1:56" ht="15">
      <c r="A874" s="66" t="s">
        <v>5437</v>
      </c>
      <c r="B874" s="66" t="s">
        <v>216</v>
      </c>
      <c r="C874" s="67"/>
      <c r="D874" s="68"/>
      <c r="E874" s="69"/>
      <c r="F874" s="70"/>
      <c r="G874" s="67"/>
      <c r="H874" s="71"/>
      <c r="I874" s="72"/>
      <c r="J874" s="72"/>
      <c r="K874" s="34" t="s">
        <v>65</v>
      </c>
      <c r="L874" s="79">
        <v>874</v>
      </c>
      <c r="M874" s="79"/>
      <c r="N874" s="74"/>
      <c r="O874" s="81" t="s">
        <v>670</v>
      </c>
      <c r="P874" s="83">
        <v>43661.780636574076</v>
      </c>
      <c r="Q874" s="81" t="s">
        <v>675</v>
      </c>
      <c r="R874" s="81"/>
      <c r="S874" s="81"/>
      <c r="T874" s="81" t="s">
        <v>820</v>
      </c>
      <c r="U874" s="81"/>
      <c r="V874" s="85" t="s">
        <v>5540</v>
      </c>
      <c r="W874" s="83">
        <v>43661.780636574076</v>
      </c>
      <c r="X874" s="87">
        <v>43661</v>
      </c>
      <c r="Y874" s="89" t="s">
        <v>5580</v>
      </c>
      <c r="Z874" s="85" t="s">
        <v>5648</v>
      </c>
      <c r="AA874" s="81"/>
      <c r="AB874" s="81"/>
      <c r="AC874" s="89" t="s">
        <v>5722</v>
      </c>
      <c r="AD874" s="81"/>
      <c r="AE874" s="81" t="b">
        <v>0</v>
      </c>
      <c r="AF874" s="81">
        <v>0</v>
      </c>
      <c r="AG874" s="89" t="s">
        <v>2530</v>
      </c>
      <c r="AH874" s="81" t="b">
        <v>0</v>
      </c>
      <c r="AI874" s="81" t="s">
        <v>2546</v>
      </c>
      <c r="AJ874" s="81"/>
      <c r="AK874" s="89" t="s">
        <v>2530</v>
      </c>
      <c r="AL874" s="81" t="b">
        <v>0</v>
      </c>
      <c r="AM874" s="81">
        <v>224</v>
      </c>
      <c r="AN874" s="89" t="s">
        <v>2519</v>
      </c>
      <c r="AO874" s="81" t="s">
        <v>2571</v>
      </c>
      <c r="AP874" s="81" t="b">
        <v>0</v>
      </c>
      <c r="AQ874" s="89" t="s">
        <v>2519</v>
      </c>
      <c r="AR874" s="81" t="s">
        <v>178</v>
      </c>
      <c r="AS874" s="81">
        <v>0</v>
      </c>
      <c r="AT874" s="81">
        <v>0</v>
      </c>
      <c r="AU874" s="81"/>
      <c r="AV874" s="81"/>
      <c r="AW874" s="81"/>
      <c r="AX874" s="81"/>
      <c r="AY874" s="81"/>
      <c r="AZ874" s="81"/>
      <c r="BA874" s="81"/>
      <c r="BB874" s="81"/>
      <c r="BC874" s="80" t="str">
        <f>REPLACE(INDEX(GroupVertices[Group],MATCH(Edges[[#This Row],[Vertex 1]],GroupVertices[Vertex],0)),1,1,"")</f>
        <v>1</v>
      </c>
      <c r="BD874" s="80" t="str">
        <f>REPLACE(INDEX(GroupVertices[Group],MATCH(Edges[[#This Row],[Vertex 2]],GroupVertices[Vertex],0)),1,1,"")</f>
        <v>1</v>
      </c>
    </row>
    <row r="875" spans="1:56" ht="15">
      <c r="A875" s="66" t="s">
        <v>523</v>
      </c>
      <c r="B875" s="66" t="s">
        <v>523</v>
      </c>
      <c r="C875" s="67"/>
      <c r="D875" s="68"/>
      <c r="E875" s="69"/>
      <c r="F875" s="70"/>
      <c r="G875" s="67"/>
      <c r="H875" s="71"/>
      <c r="I875" s="72"/>
      <c r="J875" s="72"/>
      <c r="K875" s="34" t="s">
        <v>65</v>
      </c>
      <c r="L875" s="79">
        <v>875</v>
      </c>
      <c r="M875" s="79"/>
      <c r="N875" s="74"/>
      <c r="O875" s="81" t="s">
        <v>178</v>
      </c>
      <c r="P875" s="83">
        <v>43661.63903935185</v>
      </c>
      <c r="Q875" s="81" t="s">
        <v>696</v>
      </c>
      <c r="R875" s="81"/>
      <c r="S875" s="81"/>
      <c r="T875" s="81" t="s">
        <v>830</v>
      </c>
      <c r="U875" s="81"/>
      <c r="V875" s="85" t="s">
        <v>1115</v>
      </c>
      <c r="W875" s="83">
        <v>43661.63903935185</v>
      </c>
      <c r="X875" s="87">
        <v>43661</v>
      </c>
      <c r="Y875" s="89" t="s">
        <v>1468</v>
      </c>
      <c r="Z875" s="85" t="s">
        <v>1911</v>
      </c>
      <c r="AA875" s="81"/>
      <c r="AB875" s="81"/>
      <c r="AC875" s="89" t="s">
        <v>2377</v>
      </c>
      <c r="AD875" s="81"/>
      <c r="AE875" s="81" t="b">
        <v>0</v>
      </c>
      <c r="AF875" s="81">
        <v>579</v>
      </c>
      <c r="AG875" s="89" t="s">
        <v>2530</v>
      </c>
      <c r="AH875" s="81" t="b">
        <v>0</v>
      </c>
      <c r="AI875" s="81" t="s">
        <v>2546</v>
      </c>
      <c r="AJ875" s="81"/>
      <c r="AK875" s="89" t="s">
        <v>2530</v>
      </c>
      <c r="AL875" s="81" t="b">
        <v>0</v>
      </c>
      <c r="AM875" s="81">
        <v>96</v>
      </c>
      <c r="AN875" s="89" t="s">
        <v>2530</v>
      </c>
      <c r="AO875" s="81" t="s">
        <v>2563</v>
      </c>
      <c r="AP875" s="81" t="b">
        <v>0</v>
      </c>
      <c r="AQ875" s="89" t="s">
        <v>2377</v>
      </c>
      <c r="AR875" s="81" t="s">
        <v>669</v>
      </c>
      <c r="AS875" s="81">
        <v>0</v>
      </c>
      <c r="AT875" s="81">
        <v>0</v>
      </c>
      <c r="AU875" s="81"/>
      <c r="AV875" s="81"/>
      <c r="AW875" s="81"/>
      <c r="AX875" s="81"/>
      <c r="AY875" s="81"/>
      <c r="AZ875" s="81"/>
      <c r="BA875" s="81"/>
      <c r="BB875" s="81"/>
      <c r="BC875" s="80" t="str">
        <f>REPLACE(INDEX(GroupVertices[Group],MATCH(Edges[[#This Row],[Vertex 1]],GroupVertices[Vertex],0)),1,1,"")</f>
        <v>11</v>
      </c>
      <c r="BD875" s="80" t="str">
        <f>REPLACE(INDEX(GroupVertices[Group],MATCH(Edges[[#This Row],[Vertex 2]],GroupVertices[Vertex],0)),1,1,"")</f>
        <v>11</v>
      </c>
    </row>
    <row r="876" spans="1:56" ht="15">
      <c r="A876" s="66" t="s">
        <v>5438</v>
      </c>
      <c r="B876" s="66" t="s">
        <v>523</v>
      </c>
      <c r="C876" s="67"/>
      <c r="D876" s="68"/>
      <c r="E876" s="69"/>
      <c r="F876" s="70"/>
      <c r="G876" s="67"/>
      <c r="H876" s="71"/>
      <c r="I876" s="72"/>
      <c r="J876" s="72"/>
      <c r="K876" s="34" t="s">
        <v>65</v>
      </c>
      <c r="L876" s="79">
        <v>876</v>
      </c>
      <c r="M876" s="79"/>
      <c r="N876" s="74"/>
      <c r="O876" s="81" t="s">
        <v>669</v>
      </c>
      <c r="P876" s="83">
        <v>43661.780694444446</v>
      </c>
      <c r="Q876" s="81" t="s">
        <v>696</v>
      </c>
      <c r="R876" s="81"/>
      <c r="S876" s="81"/>
      <c r="T876" s="81" t="s">
        <v>830</v>
      </c>
      <c r="U876" s="81"/>
      <c r="V876" s="85" t="s">
        <v>5541</v>
      </c>
      <c r="W876" s="83">
        <v>43661.780694444446</v>
      </c>
      <c r="X876" s="87">
        <v>43661</v>
      </c>
      <c r="Y876" s="89" t="s">
        <v>5581</v>
      </c>
      <c r="Z876" s="85" t="s">
        <v>5649</v>
      </c>
      <c r="AA876" s="81"/>
      <c r="AB876" s="81"/>
      <c r="AC876" s="89" t="s">
        <v>5723</v>
      </c>
      <c r="AD876" s="81"/>
      <c r="AE876" s="81" t="b">
        <v>0</v>
      </c>
      <c r="AF876" s="81">
        <v>0</v>
      </c>
      <c r="AG876" s="89" t="s">
        <v>2530</v>
      </c>
      <c r="AH876" s="81" t="b">
        <v>0</v>
      </c>
      <c r="AI876" s="81" t="s">
        <v>2546</v>
      </c>
      <c r="AJ876" s="81"/>
      <c r="AK876" s="89" t="s">
        <v>2530</v>
      </c>
      <c r="AL876" s="81" t="b">
        <v>0</v>
      </c>
      <c r="AM876" s="81">
        <v>96</v>
      </c>
      <c r="AN876" s="89" t="s">
        <v>2377</v>
      </c>
      <c r="AO876" s="81" t="s">
        <v>2559</v>
      </c>
      <c r="AP876" s="81" t="b">
        <v>0</v>
      </c>
      <c r="AQ876" s="89" t="s">
        <v>2377</v>
      </c>
      <c r="AR876" s="81" t="s">
        <v>178</v>
      </c>
      <c r="AS876" s="81">
        <v>0</v>
      </c>
      <c r="AT876" s="81">
        <v>0</v>
      </c>
      <c r="AU876" s="81"/>
      <c r="AV876" s="81"/>
      <c r="AW876" s="81"/>
      <c r="AX876" s="81"/>
      <c r="AY876" s="81"/>
      <c r="AZ876" s="81"/>
      <c r="BA876" s="81"/>
      <c r="BB876" s="81"/>
      <c r="BC876" s="80" t="str">
        <f>REPLACE(INDEX(GroupVertices[Group],MATCH(Edges[[#This Row],[Vertex 1]],GroupVertices[Vertex],0)),1,1,"")</f>
        <v>11</v>
      </c>
      <c r="BD876" s="80" t="str">
        <f>REPLACE(INDEX(GroupVertices[Group],MATCH(Edges[[#This Row],[Vertex 2]],GroupVertices[Vertex],0)),1,1,"")</f>
        <v>11</v>
      </c>
    </row>
    <row r="877" spans="1:56" ht="15">
      <c r="A877" s="66" t="s">
        <v>5439</v>
      </c>
      <c r="B877" s="66" t="s">
        <v>610</v>
      </c>
      <c r="C877" s="67"/>
      <c r="D877" s="68"/>
      <c r="E877" s="69"/>
      <c r="F877" s="70"/>
      <c r="G877" s="67"/>
      <c r="H877" s="71"/>
      <c r="I877" s="72"/>
      <c r="J877" s="72"/>
      <c r="K877" s="34" t="s">
        <v>65</v>
      </c>
      <c r="L877" s="79">
        <v>877</v>
      </c>
      <c r="M877" s="79"/>
      <c r="N877" s="74"/>
      <c r="O877" s="81" t="s">
        <v>669</v>
      </c>
      <c r="P877" s="83">
        <v>43661.780636574076</v>
      </c>
      <c r="Q877" s="81" t="s">
        <v>695</v>
      </c>
      <c r="R877" s="81"/>
      <c r="S877" s="81"/>
      <c r="T877" s="81" t="s">
        <v>820</v>
      </c>
      <c r="U877" s="81"/>
      <c r="V877" s="85" t="s">
        <v>5542</v>
      </c>
      <c r="W877" s="83">
        <v>43661.780636574076</v>
      </c>
      <c r="X877" s="87">
        <v>43661</v>
      </c>
      <c r="Y877" s="89" t="s">
        <v>5580</v>
      </c>
      <c r="Z877" s="85" t="s">
        <v>5650</v>
      </c>
      <c r="AA877" s="81"/>
      <c r="AB877" s="81"/>
      <c r="AC877" s="89" t="s">
        <v>5724</v>
      </c>
      <c r="AD877" s="81"/>
      <c r="AE877" s="81" t="b">
        <v>0</v>
      </c>
      <c r="AF877" s="81">
        <v>0</v>
      </c>
      <c r="AG877" s="89" t="s">
        <v>2530</v>
      </c>
      <c r="AH877" s="81" t="b">
        <v>0</v>
      </c>
      <c r="AI877" s="81" t="s">
        <v>2546</v>
      </c>
      <c r="AJ877" s="81"/>
      <c r="AK877" s="89" t="s">
        <v>2530</v>
      </c>
      <c r="AL877" s="81" t="b">
        <v>0</v>
      </c>
      <c r="AM877" s="81">
        <v>103</v>
      </c>
      <c r="AN877" s="89" t="s">
        <v>2497</v>
      </c>
      <c r="AO877" s="81" t="s">
        <v>2571</v>
      </c>
      <c r="AP877" s="81" t="b">
        <v>0</v>
      </c>
      <c r="AQ877" s="89" t="s">
        <v>2497</v>
      </c>
      <c r="AR877" s="81" t="s">
        <v>178</v>
      </c>
      <c r="AS877" s="81">
        <v>0</v>
      </c>
      <c r="AT877" s="81">
        <v>0</v>
      </c>
      <c r="AU877" s="81"/>
      <c r="AV877" s="81"/>
      <c r="AW877" s="81"/>
      <c r="AX877" s="81"/>
      <c r="AY877" s="81"/>
      <c r="AZ877" s="81"/>
      <c r="BA877" s="81"/>
      <c r="BB877" s="81"/>
      <c r="BC877" s="80" t="str">
        <f>REPLACE(INDEX(GroupVertices[Group],MATCH(Edges[[#This Row],[Vertex 1]],GroupVertices[Vertex],0)),1,1,"")</f>
        <v>1</v>
      </c>
      <c r="BD877" s="80" t="str">
        <f>REPLACE(INDEX(GroupVertices[Group],MATCH(Edges[[#This Row],[Vertex 2]],GroupVertices[Vertex],0)),1,1,"")</f>
        <v>1</v>
      </c>
    </row>
    <row r="878" spans="1:56" ht="15">
      <c r="A878" s="66" t="s">
        <v>5439</v>
      </c>
      <c r="B878" s="66" t="s">
        <v>593</v>
      </c>
      <c r="C878" s="67"/>
      <c r="D878" s="68"/>
      <c r="E878" s="69"/>
      <c r="F878" s="70"/>
      <c r="G878" s="67"/>
      <c r="H878" s="71"/>
      <c r="I878" s="72"/>
      <c r="J878" s="72"/>
      <c r="K878" s="34" t="s">
        <v>65</v>
      </c>
      <c r="L878" s="79">
        <v>878</v>
      </c>
      <c r="M878" s="79"/>
      <c r="N878" s="74"/>
      <c r="O878" s="81" t="s">
        <v>670</v>
      </c>
      <c r="P878" s="83">
        <v>43661.780636574076</v>
      </c>
      <c r="Q878" s="81" t="s">
        <v>695</v>
      </c>
      <c r="R878" s="81"/>
      <c r="S878" s="81"/>
      <c r="T878" s="81" t="s">
        <v>820</v>
      </c>
      <c r="U878" s="81"/>
      <c r="V878" s="85" t="s">
        <v>5542</v>
      </c>
      <c r="W878" s="83">
        <v>43661.780636574076</v>
      </c>
      <c r="X878" s="87">
        <v>43661</v>
      </c>
      <c r="Y878" s="89" t="s">
        <v>5580</v>
      </c>
      <c r="Z878" s="85" t="s">
        <v>5650</v>
      </c>
      <c r="AA878" s="81"/>
      <c r="AB878" s="81"/>
      <c r="AC878" s="89" t="s">
        <v>5724</v>
      </c>
      <c r="AD878" s="81"/>
      <c r="AE878" s="81" t="b">
        <v>0</v>
      </c>
      <c r="AF878" s="81">
        <v>0</v>
      </c>
      <c r="AG878" s="89" t="s">
        <v>2530</v>
      </c>
      <c r="AH878" s="81" t="b">
        <v>0</v>
      </c>
      <c r="AI878" s="81" t="s">
        <v>2546</v>
      </c>
      <c r="AJ878" s="81"/>
      <c r="AK878" s="89" t="s">
        <v>2530</v>
      </c>
      <c r="AL878" s="81" t="b">
        <v>0</v>
      </c>
      <c r="AM878" s="81">
        <v>103</v>
      </c>
      <c r="AN878" s="89" t="s">
        <v>2497</v>
      </c>
      <c r="AO878" s="81" t="s">
        <v>2571</v>
      </c>
      <c r="AP878" s="81" t="b">
        <v>0</v>
      </c>
      <c r="AQ878" s="89" t="s">
        <v>2497</v>
      </c>
      <c r="AR878" s="81" t="s">
        <v>178</v>
      </c>
      <c r="AS878" s="81">
        <v>0</v>
      </c>
      <c r="AT878" s="81">
        <v>0</v>
      </c>
      <c r="AU878" s="81"/>
      <c r="AV878" s="81"/>
      <c r="AW878" s="81"/>
      <c r="AX878" s="81"/>
      <c r="AY878" s="81"/>
      <c r="AZ878" s="81"/>
      <c r="BA878" s="81"/>
      <c r="BB878" s="81"/>
      <c r="BC878" s="80" t="str">
        <f>REPLACE(INDEX(GroupVertices[Group],MATCH(Edges[[#This Row],[Vertex 1]],GroupVertices[Vertex],0)),1,1,"")</f>
        <v>1</v>
      </c>
      <c r="BD878" s="80" t="str">
        <f>REPLACE(INDEX(GroupVertices[Group],MATCH(Edges[[#This Row],[Vertex 2]],GroupVertices[Vertex],0)),1,1,"")</f>
        <v>1</v>
      </c>
    </row>
    <row r="879" spans="1:56" ht="15">
      <c r="A879" s="66" t="s">
        <v>5439</v>
      </c>
      <c r="B879" s="66" t="s">
        <v>616</v>
      </c>
      <c r="C879" s="67"/>
      <c r="D879" s="68"/>
      <c r="E879" s="69"/>
      <c r="F879" s="70"/>
      <c r="G879" s="67"/>
      <c r="H879" s="71"/>
      <c r="I879" s="72"/>
      <c r="J879" s="72"/>
      <c r="K879" s="34" t="s">
        <v>65</v>
      </c>
      <c r="L879" s="79">
        <v>879</v>
      </c>
      <c r="M879" s="79"/>
      <c r="N879" s="74"/>
      <c r="O879" s="81" t="s">
        <v>669</v>
      </c>
      <c r="P879" s="83">
        <v>43661.78068287037</v>
      </c>
      <c r="Q879" s="81" t="s">
        <v>697</v>
      </c>
      <c r="R879" s="85" t="s">
        <v>5497</v>
      </c>
      <c r="S879" s="81" t="s">
        <v>5518</v>
      </c>
      <c r="T879" s="81" t="s">
        <v>820</v>
      </c>
      <c r="U879" s="81"/>
      <c r="V879" s="85" t="s">
        <v>5542</v>
      </c>
      <c r="W879" s="83">
        <v>43661.78068287037</v>
      </c>
      <c r="X879" s="87">
        <v>43661</v>
      </c>
      <c r="Y879" s="89" t="s">
        <v>5582</v>
      </c>
      <c r="Z879" s="85" t="s">
        <v>5651</v>
      </c>
      <c r="AA879" s="81"/>
      <c r="AB879" s="81"/>
      <c r="AC879" s="89" t="s">
        <v>5725</v>
      </c>
      <c r="AD879" s="81"/>
      <c r="AE879" s="81" t="b">
        <v>0</v>
      </c>
      <c r="AF879" s="81">
        <v>0</v>
      </c>
      <c r="AG879" s="89" t="s">
        <v>2530</v>
      </c>
      <c r="AH879" s="81" t="b">
        <v>0</v>
      </c>
      <c r="AI879" s="81" t="s">
        <v>2546</v>
      </c>
      <c r="AJ879" s="81"/>
      <c r="AK879" s="89" t="s">
        <v>2530</v>
      </c>
      <c r="AL879" s="81" t="b">
        <v>0</v>
      </c>
      <c r="AM879" s="81">
        <v>93</v>
      </c>
      <c r="AN879" s="89" t="s">
        <v>2504</v>
      </c>
      <c r="AO879" s="81" t="s">
        <v>2571</v>
      </c>
      <c r="AP879" s="81" t="b">
        <v>0</v>
      </c>
      <c r="AQ879" s="89" t="s">
        <v>2504</v>
      </c>
      <c r="AR879" s="81" t="s">
        <v>178</v>
      </c>
      <c r="AS879" s="81">
        <v>0</v>
      </c>
      <c r="AT879" s="81">
        <v>0</v>
      </c>
      <c r="AU879" s="81"/>
      <c r="AV879" s="81"/>
      <c r="AW879" s="81"/>
      <c r="AX879" s="81"/>
      <c r="AY879" s="81"/>
      <c r="AZ879" s="81"/>
      <c r="BA879" s="81"/>
      <c r="BB879" s="81"/>
      <c r="BC879" s="80" t="str">
        <f>REPLACE(INDEX(GroupVertices[Group],MATCH(Edges[[#This Row],[Vertex 1]],GroupVertices[Vertex],0)),1,1,"")</f>
        <v>1</v>
      </c>
      <c r="BD879" s="80" t="str">
        <f>REPLACE(INDEX(GroupVertices[Group],MATCH(Edges[[#This Row],[Vertex 2]],GroupVertices[Vertex],0)),1,1,"")</f>
        <v>3</v>
      </c>
    </row>
    <row r="880" spans="1:56" ht="15">
      <c r="A880" s="66" t="s">
        <v>5439</v>
      </c>
      <c r="B880" s="66" t="s">
        <v>618</v>
      </c>
      <c r="C880" s="67"/>
      <c r="D880" s="68"/>
      <c r="E880" s="69"/>
      <c r="F880" s="70"/>
      <c r="G880" s="67"/>
      <c r="H880" s="71"/>
      <c r="I880" s="72"/>
      <c r="J880" s="72"/>
      <c r="K880" s="34" t="s">
        <v>65</v>
      </c>
      <c r="L880" s="79">
        <v>880</v>
      </c>
      <c r="M880" s="79"/>
      <c r="N880" s="74"/>
      <c r="O880" s="81" t="s">
        <v>669</v>
      </c>
      <c r="P880" s="83">
        <v>43661.780706018515</v>
      </c>
      <c r="Q880" s="81" t="s">
        <v>685</v>
      </c>
      <c r="R880" s="81"/>
      <c r="S880" s="81"/>
      <c r="T880" s="81" t="s">
        <v>820</v>
      </c>
      <c r="U880" s="81"/>
      <c r="V880" s="85" t="s">
        <v>5542</v>
      </c>
      <c r="W880" s="83">
        <v>43661.780706018515</v>
      </c>
      <c r="X880" s="87">
        <v>43661</v>
      </c>
      <c r="Y880" s="89" t="s">
        <v>5583</v>
      </c>
      <c r="Z880" s="85" t="s">
        <v>5652</v>
      </c>
      <c r="AA880" s="81"/>
      <c r="AB880" s="81"/>
      <c r="AC880" s="89" t="s">
        <v>5726</v>
      </c>
      <c r="AD880" s="81"/>
      <c r="AE880" s="81" t="b">
        <v>0</v>
      </c>
      <c r="AF880" s="81">
        <v>0</v>
      </c>
      <c r="AG880" s="89" t="s">
        <v>2530</v>
      </c>
      <c r="AH880" s="81" t="b">
        <v>0</v>
      </c>
      <c r="AI880" s="81" t="s">
        <v>2546</v>
      </c>
      <c r="AJ880" s="81"/>
      <c r="AK880" s="89" t="s">
        <v>2530</v>
      </c>
      <c r="AL880" s="81" t="b">
        <v>0</v>
      </c>
      <c r="AM880" s="81">
        <v>59</v>
      </c>
      <c r="AN880" s="89" t="s">
        <v>2508</v>
      </c>
      <c r="AO880" s="81" t="s">
        <v>2571</v>
      </c>
      <c r="AP880" s="81" t="b">
        <v>0</v>
      </c>
      <c r="AQ880" s="89" t="s">
        <v>2508</v>
      </c>
      <c r="AR880" s="81" t="s">
        <v>178</v>
      </c>
      <c r="AS880" s="81">
        <v>0</v>
      </c>
      <c r="AT880" s="81">
        <v>0</v>
      </c>
      <c r="AU880" s="81"/>
      <c r="AV880" s="81"/>
      <c r="AW880" s="81"/>
      <c r="AX880" s="81"/>
      <c r="AY880" s="81"/>
      <c r="AZ880" s="81"/>
      <c r="BA880" s="81"/>
      <c r="BB880" s="81"/>
      <c r="BC880" s="80" t="str">
        <f>REPLACE(INDEX(GroupVertices[Group],MATCH(Edges[[#This Row],[Vertex 1]],GroupVertices[Vertex],0)),1,1,"")</f>
        <v>1</v>
      </c>
      <c r="BD880" s="80" t="str">
        <f>REPLACE(INDEX(GroupVertices[Group],MATCH(Edges[[#This Row],[Vertex 2]],GroupVertices[Vertex],0)),1,1,"")</f>
        <v>1</v>
      </c>
    </row>
    <row r="881" spans="1:56" ht="15">
      <c r="A881" s="66" t="s">
        <v>5439</v>
      </c>
      <c r="B881" s="66" t="s">
        <v>593</v>
      </c>
      <c r="C881" s="67"/>
      <c r="D881" s="68"/>
      <c r="E881" s="69"/>
      <c r="F881" s="70"/>
      <c r="G881" s="67"/>
      <c r="H881" s="71"/>
      <c r="I881" s="72"/>
      <c r="J881" s="72"/>
      <c r="K881" s="34" t="s">
        <v>65</v>
      </c>
      <c r="L881" s="79">
        <v>881</v>
      </c>
      <c r="M881" s="79"/>
      <c r="N881" s="74"/>
      <c r="O881" s="81" t="s">
        <v>670</v>
      </c>
      <c r="P881" s="83">
        <v>43661.780706018515</v>
      </c>
      <c r="Q881" s="81" t="s">
        <v>685</v>
      </c>
      <c r="R881" s="81"/>
      <c r="S881" s="81"/>
      <c r="T881" s="81" t="s">
        <v>820</v>
      </c>
      <c r="U881" s="81"/>
      <c r="V881" s="85" t="s">
        <v>5542</v>
      </c>
      <c r="W881" s="83">
        <v>43661.780706018515</v>
      </c>
      <c r="X881" s="87">
        <v>43661</v>
      </c>
      <c r="Y881" s="89" t="s">
        <v>5583</v>
      </c>
      <c r="Z881" s="85" t="s">
        <v>5652</v>
      </c>
      <c r="AA881" s="81"/>
      <c r="AB881" s="81"/>
      <c r="AC881" s="89" t="s">
        <v>5726</v>
      </c>
      <c r="AD881" s="81"/>
      <c r="AE881" s="81" t="b">
        <v>0</v>
      </c>
      <c r="AF881" s="81">
        <v>0</v>
      </c>
      <c r="AG881" s="89" t="s">
        <v>2530</v>
      </c>
      <c r="AH881" s="81" t="b">
        <v>0</v>
      </c>
      <c r="AI881" s="81" t="s">
        <v>2546</v>
      </c>
      <c r="AJ881" s="81"/>
      <c r="AK881" s="89" t="s">
        <v>2530</v>
      </c>
      <c r="AL881" s="81" t="b">
        <v>0</v>
      </c>
      <c r="AM881" s="81">
        <v>59</v>
      </c>
      <c r="AN881" s="89" t="s">
        <v>2508</v>
      </c>
      <c r="AO881" s="81" t="s">
        <v>2571</v>
      </c>
      <c r="AP881" s="81" t="b">
        <v>0</v>
      </c>
      <c r="AQ881" s="89" t="s">
        <v>2508</v>
      </c>
      <c r="AR881" s="81" t="s">
        <v>178</v>
      </c>
      <c r="AS881" s="81">
        <v>0</v>
      </c>
      <c r="AT881" s="81">
        <v>0</v>
      </c>
      <c r="AU881" s="81"/>
      <c r="AV881" s="81"/>
      <c r="AW881" s="81"/>
      <c r="AX881" s="81"/>
      <c r="AY881" s="81"/>
      <c r="AZ881" s="81"/>
      <c r="BA881" s="81"/>
      <c r="BB881" s="81"/>
      <c r="BC881" s="80" t="str">
        <f>REPLACE(INDEX(GroupVertices[Group],MATCH(Edges[[#This Row],[Vertex 1]],GroupVertices[Vertex],0)),1,1,"")</f>
        <v>1</v>
      </c>
      <c r="BD881" s="80" t="str">
        <f>REPLACE(INDEX(GroupVertices[Group],MATCH(Edges[[#This Row],[Vertex 2]],GroupVertices[Vertex],0)),1,1,"")</f>
        <v>1</v>
      </c>
    </row>
    <row r="882" spans="1:56" ht="15">
      <c r="A882" s="66" t="s">
        <v>5439</v>
      </c>
      <c r="B882" s="66" t="s">
        <v>634</v>
      </c>
      <c r="C882" s="67"/>
      <c r="D882" s="68"/>
      <c r="E882" s="69"/>
      <c r="F882" s="70"/>
      <c r="G882" s="67"/>
      <c r="H882" s="71"/>
      <c r="I882" s="72"/>
      <c r="J882" s="72"/>
      <c r="K882" s="34" t="s">
        <v>65</v>
      </c>
      <c r="L882" s="79">
        <v>882</v>
      </c>
      <c r="M882" s="79"/>
      <c r="N882" s="74"/>
      <c r="O882" s="81" t="s">
        <v>670</v>
      </c>
      <c r="P882" s="83">
        <v>43661.780706018515</v>
      </c>
      <c r="Q882" s="81" t="s">
        <v>685</v>
      </c>
      <c r="R882" s="81"/>
      <c r="S882" s="81"/>
      <c r="T882" s="81" t="s">
        <v>820</v>
      </c>
      <c r="U882" s="81"/>
      <c r="V882" s="85" t="s">
        <v>5542</v>
      </c>
      <c r="W882" s="83">
        <v>43661.780706018515</v>
      </c>
      <c r="X882" s="87">
        <v>43661</v>
      </c>
      <c r="Y882" s="89" t="s">
        <v>5583</v>
      </c>
      <c r="Z882" s="85" t="s">
        <v>5652</v>
      </c>
      <c r="AA882" s="81"/>
      <c r="AB882" s="81"/>
      <c r="AC882" s="89" t="s">
        <v>5726</v>
      </c>
      <c r="AD882" s="81"/>
      <c r="AE882" s="81" t="b">
        <v>0</v>
      </c>
      <c r="AF882" s="81">
        <v>0</v>
      </c>
      <c r="AG882" s="89" t="s">
        <v>2530</v>
      </c>
      <c r="AH882" s="81" t="b">
        <v>0</v>
      </c>
      <c r="AI882" s="81" t="s">
        <v>2546</v>
      </c>
      <c r="AJ882" s="81"/>
      <c r="AK882" s="89" t="s">
        <v>2530</v>
      </c>
      <c r="AL882" s="81" t="b">
        <v>0</v>
      </c>
      <c r="AM882" s="81">
        <v>59</v>
      </c>
      <c r="AN882" s="89" t="s">
        <v>2508</v>
      </c>
      <c r="AO882" s="81" t="s">
        <v>2571</v>
      </c>
      <c r="AP882" s="81" t="b">
        <v>0</v>
      </c>
      <c r="AQ882" s="89" t="s">
        <v>2508</v>
      </c>
      <c r="AR882" s="81" t="s">
        <v>178</v>
      </c>
      <c r="AS882" s="81">
        <v>0</v>
      </c>
      <c r="AT882" s="81">
        <v>0</v>
      </c>
      <c r="AU882" s="81"/>
      <c r="AV882" s="81"/>
      <c r="AW882" s="81"/>
      <c r="AX882" s="81"/>
      <c r="AY882" s="81"/>
      <c r="AZ882" s="81"/>
      <c r="BA882" s="81"/>
      <c r="BB882" s="81"/>
      <c r="BC882" s="80" t="str">
        <f>REPLACE(INDEX(GroupVertices[Group],MATCH(Edges[[#This Row],[Vertex 1]],GroupVertices[Vertex],0)),1,1,"")</f>
        <v>1</v>
      </c>
      <c r="BD882" s="80" t="str">
        <f>REPLACE(INDEX(GroupVertices[Group],MATCH(Edges[[#This Row],[Vertex 2]],GroupVertices[Vertex],0)),1,1,"")</f>
        <v>1</v>
      </c>
    </row>
    <row r="883" spans="1:56" ht="15">
      <c r="A883" s="66" t="s">
        <v>5439</v>
      </c>
      <c r="B883" s="66" t="s">
        <v>635</v>
      </c>
      <c r="C883" s="67"/>
      <c r="D883" s="68"/>
      <c r="E883" s="69"/>
      <c r="F883" s="70"/>
      <c r="G883" s="67"/>
      <c r="H883" s="71"/>
      <c r="I883" s="72"/>
      <c r="J883" s="72"/>
      <c r="K883" s="34" t="s">
        <v>65</v>
      </c>
      <c r="L883" s="79">
        <v>883</v>
      </c>
      <c r="M883" s="79"/>
      <c r="N883" s="74"/>
      <c r="O883" s="81" t="s">
        <v>670</v>
      </c>
      <c r="P883" s="83">
        <v>43661.780706018515</v>
      </c>
      <c r="Q883" s="81" t="s">
        <v>685</v>
      </c>
      <c r="R883" s="81"/>
      <c r="S883" s="81"/>
      <c r="T883" s="81" t="s">
        <v>820</v>
      </c>
      <c r="U883" s="81"/>
      <c r="V883" s="85" t="s">
        <v>5542</v>
      </c>
      <c r="W883" s="83">
        <v>43661.780706018515</v>
      </c>
      <c r="X883" s="87">
        <v>43661</v>
      </c>
      <c r="Y883" s="89" t="s">
        <v>5583</v>
      </c>
      <c r="Z883" s="85" t="s">
        <v>5652</v>
      </c>
      <c r="AA883" s="81"/>
      <c r="AB883" s="81"/>
      <c r="AC883" s="89" t="s">
        <v>5726</v>
      </c>
      <c r="AD883" s="81"/>
      <c r="AE883" s="81" t="b">
        <v>0</v>
      </c>
      <c r="AF883" s="81">
        <v>0</v>
      </c>
      <c r="AG883" s="89" t="s">
        <v>2530</v>
      </c>
      <c r="AH883" s="81" t="b">
        <v>0</v>
      </c>
      <c r="AI883" s="81" t="s">
        <v>2546</v>
      </c>
      <c r="AJ883" s="81"/>
      <c r="AK883" s="89" t="s">
        <v>2530</v>
      </c>
      <c r="AL883" s="81" t="b">
        <v>0</v>
      </c>
      <c r="AM883" s="81">
        <v>59</v>
      </c>
      <c r="AN883" s="89" t="s">
        <v>2508</v>
      </c>
      <c r="AO883" s="81" t="s">
        <v>2571</v>
      </c>
      <c r="AP883" s="81" t="b">
        <v>0</v>
      </c>
      <c r="AQ883" s="89" t="s">
        <v>2508</v>
      </c>
      <c r="AR883" s="81" t="s">
        <v>178</v>
      </c>
      <c r="AS883" s="81">
        <v>0</v>
      </c>
      <c r="AT883" s="81">
        <v>0</v>
      </c>
      <c r="AU883" s="81"/>
      <c r="AV883" s="81"/>
      <c r="AW883" s="81"/>
      <c r="AX883" s="81"/>
      <c r="AY883" s="81"/>
      <c r="AZ883" s="81"/>
      <c r="BA883" s="81"/>
      <c r="BB883" s="81"/>
      <c r="BC883" s="80" t="str">
        <f>REPLACE(INDEX(GroupVertices[Group],MATCH(Edges[[#This Row],[Vertex 1]],GroupVertices[Vertex],0)),1,1,"")</f>
        <v>1</v>
      </c>
      <c r="BD883" s="80" t="str">
        <f>REPLACE(INDEX(GroupVertices[Group],MATCH(Edges[[#This Row],[Vertex 2]],GroupVertices[Vertex],0)),1,1,"")</f>
        <v>1</v>
      </c>
    </row>
    <row r="884" spans="1:56" ht="15">
      <c r="A884" s="66" t="s">
        <v>5440</v>
      </c>
      <c r="B884" s="66" t="s">
        <v>577</v>
      </c>
      <c r="C884" s="67"/>
      <c r="D884" s="68"/>
      <c r="E884" s="69"/>
      <c r="F884" s="70"/>
      <c r="G884" s="67"/>
      <c r="H884" s="71"/>
      <c r="I884" s="72"/>
      <c r="J884" s="72"/>
      <c r="K884" s="34" t="s">
        <v>65</v>
      </c>
      <c r="L884" s="79">
        <v>884</v>
      </c>
      <c r="M884" s="79"/>
      <c r="N884" s="74"/>
      <c r="O884" s="81" t="s">
        <v>669</v>
      </c>
      <c r="P884" s="83">
        <v>43661.780752314815</v>
      </c>
      <c r="Q884" s="81" t="s">
        <v>674</v>
      </c>
      <c r="R884" s="81"/>
      <c r="S884" s="81"/>
      <c r="T884" s="81" t="s">
        <v>820</v>
      </c>
      <c r="U884" s="81"/>
      <c r="V884" s="85" t="s">
        <v>5543</v>
      </c>
      <c r="W884" s="83">
        <v>43661.780752314815</v>
      </c>
      <c r="X884" s="87">
        <v>43661</v>
      </c>
      <c r="Y884" s="89" t="s">
        <v>5584</v>
      </c>
      <c r="Z884" s="85" t="s">
        <v>5653</v>
      </c>
      <c r="AA884" s="81"/>
      <c r="AB884" s="81"/>
      <c r="AC884" s="89" t="s">
        <v>5727</v>
      </c>
      <c r="AD884" s="81"/>
      <c r="AE884" s="81" t="b">
        <v>0</v>
      </c>
      <c r="AF884" s="81">
        <v>0</v>
      </c>
      <c r="AG884" s="89" t="s">
        <v>2530</v>
      </c>
      <c r="AH884" s="81" t="b">
        <v>0</v>
      </c>
      <c r="AI884" s="81" t="s">
        <v>2546</v>
      </c>
      <c r="AJ884" s="81"/>
      <c r="AK884" s="89" t="s">
        <v>2530</v>
      </c>
      <c r="AL884" s="81" t="b">
        <v>0</v>
      </c>
      <c r="AM884" s="81">
        <v>231</v>
      </c>
      <c r="AN884" s="89" t="s">
        <v>2443</v>
      </c>
      <c r="AO884" s="81" t="s">
        <v>2559</v>
      </c>
      <c r="AP884" s="81" t="b">
        <v>0</v>
      </c>
      <c r="AQ884" s="89" t="s">
        <v>2443</v>
      </c>
      <c r="AR884" s="81" t="s">
        <v>178</v>
      </c>
      <c r="AS884" s="81">
        <v>0</v>
      </c>
      <c r="AT884" s="81">
        <v>0</v>
      </c>
      <c r="AU884" s="81"/>
      <c r="AV884" s="81"/>
      <c r="AW884" s="81"/>
      <c r="AX884" s="81"/>
      <c r="AY884" s="81"/>
      <c r="AZ884" s="81"/>
      <c r="BA884" s="81"/>
      <c r="BB884" s="81"/>
      <c r="BC884" s="80" t="str">
        <f>REPLACE(INDEX(GroupVertices[Group],MATCH(Edges[[#This Row],[Vertex 1]],GroupVertices[Vertex],0)),1,1,"")</f>
        <v>5</v>
      </c>
      <c r="BD884" s="80" t="str">
        <f>REPLACE(INDEX(GroupVertices[Group],MATCH(Edges[[#This Row],[Vertex 2]],GroupVertices[Vertex],0)),1,1,"")</f>
        <v>5</v>
      </c>
    </row>
    <row r="885" spans="1:56" ht="15">
      <c r="A885" s="66" t="s">
        <v>5440</v>
      </c>
      <c r="B885" s="66" t="s">
        <v>629</v>
      </c>
      <c r="C885" s="67"/>
      <c r="D885" s="68"/>
      <c r="E885" s="69"/>
      <c r="F885" s="70"/>
      <c r="G885" s="67"/>
      <c r="H885" s="71"/>
      <c r="I885" s="72"/>
      <c r="J885" s="72"/>
      <c r="K885" s="34" t="s">
        <v>65</v>
      </c>
      <c r="L885" s="79">
        <v>885</v>
      </c>
      <c r="M885" s="79"/>
      <c r="N885" s="74"/>
      <c r="O885" s="81" t="s">
        <v>670</v>
      </c>
      <c r="P885" s="83">
        <v>43661.780752314815</v>
      </c>
      <c r="Q885" s="81" t="s">
        <v>674</v>
      </c>
      <c r="R885" s="81"/>
      <c r="S885" s="81"/>
      <c r="T885" s="81" t="s">
        <v>820</v>
      </c>
      <c r="U885" s="81"/>
      <c r="V885" s="85" t="s">
        <v>5543</v>
      </c>
      <c r="W885" s="83">
        <v>43661.780752314815</v>
      </c>
      <c r="X885" s="87">
        <v>43661</v>
      </c>
      <c r="Y885" s="89" t="s">
        <v>5584</v>
      </c>
      <c r="Z885" s="85" t="s">
        <v>5653</v>
      </c>
      <c r="AA885" s="81"/>
      <c r="AB885" s="81"/>
      <c r="AC885" s="89" t="s">
        <v>5727</v>
      </c>
      <c r="AD885" s="81"/>
      <c r="AE885" s="81" t="b">
        <v>0</v>
      </c>
      <c r="AF885" s="81">
        <v>0</v>
      </c>
      <c r="AG885" s="89" t="s">
        <v>2530</v>
      </c>
      <c r="AH885" s="81" t="b">
        <v>0</v>
      </c>
      <c r="AI885" s="81" t="s">
        <v>2546</v>
      </c>
      <c r="AJ885" s="81"/>
      <c r="AK885" s="89" t="s">
        <v>2530</v>
      </c>
      <c r="AL885" s="81" t="b">
        <v>0</v>
      </c>
      <c r="AM885" s="81">
        <v>231</v>
      </c>
      <c r="AN885" s="89" t="s">
        <v>2443</v>
      </c>
      <c r="AO885" s="81" t="s">
        <v>2559</v>
      </c>
      <c r="AP885" s="81" t="b">
        <v>0</v>
      </c>
      <c r="AQ885" s="89" t="s">
        <v>2443</v>
      </c>
      <c r="AR885" s="81" t="s">
        <v>178</v>
      </c>
      <c r="AS885" s="81">
        <v>0</v>
      </c>
      <c r="AT885" s="81">
        <v>0</v>
      </c>
      <c r="AU885" s="81"/>
      <c r="AV885" s="81"/>
      <c r="AW885" s="81"/>
      <c r="AX885" s="81"/>
      <c r="AY885" s="81"/>
      <c r="AZ885" s="81"/>
      <c r="BA885" s="81"/>
      <c r="BB885" s="81"/>
      <c r="BC885" s="80" t="str">
        <f>REPLACE(INDEX(GroupVertices[Group],MATCH(Edges[[#This Row],[Vertex 1]],GroupVertices[Vertex],0)),1,1,"")</f>
        <v>5</v>
      </c>
      <c r="BD885" s="80" t="str">
        <f>REPLACE(INDEX(GroupVertices[Group],MATCH(Edges[[#This Row],[Vertex 2]],GroupVertices[Vertex],0)),1,1,"")</f>
        <v>5</v>
      </c>
    </row>
    <row r="886" spans="1:56" ht="15">
      <c r="A886" s="66" t="s">
        <v>5441</v>
      </c>
      <c r="B886" s="66" t="s">
        <v>5483</v>
      </c>
      <c r="C886" s="67"/>
      <c r="D886" s="68"/>
      <c r="E886" s="69"/>
      <c r="F886" s="70"/>
      <c r="G886" s="67"/>
      <c r="H886" s="71"/>
      <c r="I886" s="72"/>
      <c r="J886" s="72"/>
      <c r="K886" s="34" t="s">
        <v>65</v>
      </c>
      <c r="L886" s="79">
        <v>886</v>
      </c>
      <c r="M886" s="79"/>
      <c r="N886" s="74"/>
      <c r="O886" s="81" t="s">
        <v>670</v>
      </c>
      <c r="P886" s="83">
        <v>43661.71129629629</v>
      </c>
      <c r="Q886" s="81" t="s">
        <v>5488</v>
      </c>
      <c r="R886" s="81"/>
      <c r="S886" s="81"/>
      <c r="T886" s="81" t="s">
        <v>5527</v>
      </c>
      <c r="U886" s="81"/>
      <c r="V886" s="85" t="s">
        <v>5544</v>
      </c>
      <c r="W886" s="83">
        <v>43661.71129629629</v>
      </c>
      <c r="X886" s="87">
        <v>43661</v>
      </c>
      <c r="Y886" s="89" t="s">
        <v>5585</v>
      </c>
      <c r="Z886" s="85" t="s">
        <v>5654</v>
      </c>
      <c r="AA886" s="81"/>
      <c r="AB886" s="81"/>
      <c r="AC886" s="89" t="s">
        <v>5728</v>
      </c>
      <c r="AD886" s="81"/>
      <c r="AE886" s="81" t="b">
        <v>0</v>
      </c>
      <c r="AF886" s="81">
        <v>7</v>
      </c>
      <c r="AG886" s="89" t="s">
        <v>2530</v>
      </c>
      <c r="AH886" s="81" t="b">
        <v>0</v>
      </c>
      <c r="AI886" s="81" t="s">
        <v>2546</v>
      </c>
      <c r="AJ886" s="81"/>
      <c r="AK886" s="89" t="s">
        <v>2530</v>
      </c>
      <c r="AL886" s="81" t="b">
        <v>0</v>
      </c>
      <c r="AM886" s="81">
        <v>2</v>
      </c>
      <c r="AN886" s="89" t="s">
        <v>2530</v>
      </c>
      <c r="AO886" s="81" t="s">
        <v>2561</v>
      </c>
      <c r="AP886" s="81" t="b">
        <v>0</v>
      </c>
      <c r="AQ886" s="89" t="s">
        <v>5728</v>
      </c>
      <c r="AR886" s="81" t="s">
        <v>669</v>
      </c>
      <c r="AS886" s="81">
        <v>0</v>
      </c>
      <c r="AT886" s="81">
        <v>0</v>
      </c>
      <c r="AU886" s="81"/>
      <c r="AV886" s="81"/>
      <c r="AW886" s="81"/>
      <c r="AX886" s="81"/>
      <c r="AY886" s="81"/>
      <c r="AZ886" s="81"/>
      <c r="BA886" s="81"/>
      <c r="BB886" s="81"/>
      <c r="BC886" s="80" t="str">
        <f>REPLACE(INDEX(GroupVertices[Group],MATCH(Edges[[#This Row],[Vertex 1]],GroupVertices[Vertex],0)),1,1,"")</f>
        <v>16</v>
      </c>
      <c r="BD886" s="80" t="str">
        <f>REPLACE(INDEX(GroupVertices[Group],MATCH(Edges[[#This Row],[Vertex 2]],GroupVertices[Vertex],0)),1,1,"")</f>
        <v>16</v>
      </c>
    </row>
    <row r="887" spans="1:56" ht="15">
      <c r="A887" s="66" t="s">
        <v>5441</v>
      </c>
      <c r="B887" s="66" t="s">
        <v>5484</v>
      </c>
      <c r="C887" s="67"/>
      <c r="D887" s="68"/>
      <c r="E887" s="69"/>
      <c r="F887" s="70"/>
      <c r="G887" s="67"/>
      <c r="H887" s="71"/>
      <c r="I887" s="72"/>
      <c r="J887" s="72"/>
      <c r="K887" s="34" t="s">
        <v>65</v>
      </c>
      <c r="L887" s="79">
        <v>887</v>
      </c>
      <c r="M887" s="79"/>
      <c r="N887" s="74"/>
      <c r="O887" s="81" t="s">
        <v>670</v>
      </c>
      <c r="P887" s="83">
        <v>43661.71129629629</v>
      </c>
      <c r="Q887" s="81" t="s">
        <v>5488</v>
      </c>
      <c r="R887" s="81"/>
      <c r="S887" s="81"/>
      <c r="T887" s="81" t="s">
        <v>5527</v>
      </c>
      <c r="U887" s="81"/>
      <c r="V887" s="85" t="s">
        <v>5544</v>
      </c>
      <c r="W887" s="83">
        <v>43661.71129629629</v>
      </c>
      <c r="X887" s="87">
        <v>43661</v>
      </c>
      <c r="Y887" s="89" t="s">
        <v>5585</v>
      </c>
      <c r="Z887" s="85" t="s">
        <v>5654</v>
      </c>
      <c r="AA887" s="81"/>
      <c r="AB887" s="81"/>
      <c r="AC887" s="89" t="s">
        <v>5728</v>
      </c>
      <c r="AD887" s="81"/>
      <c r="AE887" s="81" t="b">
        <v>0</v>
      </c>
      <c r="AF887" s="81">
        <v>7</v>
      </c>
      <c r="AG887" s="89" t="s">
        <v>2530</v>
      </c>
      <c r="AH887" s="81" t="b">
        <v>0</v>
      </c>
      <c r="AI887" s="81" t="s">
        <v>2546</v>
      </c>
      <c r="AJ887" s="81"/>
      <c r="AK887" s="89" t="s">
        <v>2530</v>
      </c>
      <c r="AL887" s="81" t="b">
        <v>0</v>
      </c>
      <c r="AM887" s="81">
        <v>2</v>
      </c>
      <c r="AN887" s="89" t="s">
        <v>2530</v>
      </c>
      <c r="AO887" s="81" t="s">
        <v>2561</v>
      </c>
      <c r="AP887" s="81" t="b">
        <v>0</v>
      </c>
      <c r="AQ887" s="89" t="s">
        <v>5728</v>
      </c>
      <c r="AR887" s="81" t="s">
        <v>669</v>
      </c>
      <c r="AS887" s="81">
        <v>0</v>
      </c>
      <c r="AT887" s="81">
        <v>0</v>
      </c>
      <c r="AU887" s="81"/>
      <c r="AV887" s="81"/>
      <c r="AW887" s="81"/>
      <c r="AX887" s="81"/>
      <c r="AY887" s="81"/>
      <c r="AZ887" s="81"/>
      <c r="BA887" s="81"/>
      <c r="BB887" s="81"/>
      <c r="BC887" s="80" t="str">
        <f>REPLACE(INDEX(GroupVertices[Group],MATCH(Edges[[#This Row],[Vertex 1]],GroupVertices[Vertex],0)),1,1,"")</f>
        <v>16</v>
      </c>
      <c r="BD887" s="80" t="str">
        <f>REPLACE(INDEX(GroupVertices[Group],MATCH(Edges[[#This Row],[Vertex 2]],GroupVertices[Vertex],0)),1,1,"")</f>
        <v>16</v>
      </c>
    </row>
    <row r="888" spans="1:56" ht="15">
      <c r="A888" s="66" t="s">
        <v>5442</v>
      </c>
      <c r="B888" s="66" t="s">
        <v>5441</v>
      </c>
      <c r="C888" s="67"/>
      <c r="D888" s="68"/>
      <c r="E888" s="69"/>
      <c r="F888" s="70"/>
      <c r="G888" s="67"/>
      <c r="H888" s="71"/>
      <c r="I888" s="72"/>
      <c r="J888" s="72"/>
      <c r="K888" s="34" t="s">
        <v>65</v>
      </c>
      <c r="L888" s="79">
        <v>888</v>
      </c>
      <c r="M888" s="79"/>
      <c r="N888" s="74"/>
      <c r="O888" s="81" t="s">
        <v>669</v>
      </c>
      <c r="P888" s="83">
        <v>43661.78077546296</v>
      </c>
      <c r="Q888" s="81" t="s">
        <v>5488</v>
      </c>
      <c r="R888" s="81"/>
      <c r="S888" s="81"/>
      <c r="T888" s="81" t="s">
        <v>5527</v>
      </c>
      <c r="U888" s="81"/>
      <c r="V888" s="85" t="s">
        <v>5545</v>
      </c>
      <c r="W888" s="83">
        <v>43661.78077546296</v>
      </c>
      <c r="X888" s="87">
        <v>43661</v>
      </c>
      <c r="Y888" s="89" t="s">
        <v>5586</v>
      </c>
      <c r="Z888" s="85" t="s">
        <v>5655</v>
      </c>
      <c r="AA888" s="81"/>
      <c r="AB888" s="81"/>
      <c r="AC888" s="89" t="s">
        <v>5729</v>
      </c>
      <c r="AD888" s="81"/>
      <c r="AE888" s="81" t="b">
        <v>0</v>
      </c>
      <c r="AF888" s="81">
        <v>0</v>
      </c>
      <c r="AG888" s="89" t="s">
        <v>2530</v>
      </c>
      <c r="AH888" s="81" t="b">
        <v>0</v>
      </c>
      <c r="AI888" s="81" t="s">
        <v>2546</v>
      </c>
      <c r="AJ888" s="81"/>
      <c r="AK888" s="89" t="s">
        <v>2530</v>
      </c>
      <c r="AL888" s="81" t="b">
        <v>0</v>
      </c>
      <c r="AM888" s="81">
        <v>2</v>
      </c>
      <c r="AN888" s="89" t="s">
        <v>5728</v>
      </c>
      <c r="AO888" s="81" t="s">
        <v>2559</v>
      </c>
      <c r="AP888" s="81" t="b">
        <v>0</v>
      </c>
      <c r="AQ888" s="89" t="s">
        <v>5728</v>
      </c>
      <c r="AR888" s="81" t="s">
        <v>178</v>
      </c>
      <c r="AS888" s="81">
        <v>0</v>
      </c>
      <c r="AT888" s="81">
        <v>0</v>
      </c>
      <c r="AU888" s="81"/>
      <c r="AV888" s="81"/>
      <c r="AW888" s="81"/>
      <c r="AX888" s="81"/>
      <c r="AY888" s="81"/>
      <c r="AZ888" s="81"/>
      <c r="BA888" s="81"/>
      <c r="BB888" s="81"/>
      <c r="BC888" s="80" t="str">
        <f>REPLACE(INDEX(GroupVertices[Group],MATCH(Edges[[#This Row],[Vertex 1]],GroupVertices[Vertex],0)),1,1,"")</f>
        <v>16</v>
      </c>
      <c r="BD888" s="80" t="str">
        <f>REPLACE(INDEX(GroupVertices[Group],MATCH(Edges[[#This Row],[Vertex 2]],GroupVertices[Vertex],0)),1,1,"")</f>
        <v>16</v>
      </c>
    </row>
    <row r="889" spans="1:56" ht="15">
      <c r="A889" s="66" t="s">
        <v>5442</v>
      </c>
      <c r="B889" s="66" t="s">
        <v>5483</v>
      </c>
      <c r="C889" s="67"/>
      <c r="D889" s="68"/>
      <c r="E889" s="69"/>
      <c r="F889" s="70"/>
      <c r="G889" s="67"/>
      <c r="H889" s="71"/>
      <c r="I889" s="72"/>
      <c r="J889" s="72"/>
      <c r="K889" s="34" t="s">
        <v>65</v>
      </c>
      <c r="L889" s="79">
        <v>889</v>
      </c>
      <c r="M889" s="79"/>
      <c r="N889" s="74"/>
      <c r="O889" s="81" t="s">
        <v>670</v>
      </c>
      <c r="P889" s="83">
        <v>43661.78077546296</v>
      </c>
      <c r="Q889" s="81" t="s">
        <v>5488</v>
      </c>
      <c r="R889" s="81"/>
      <c r="S889" s="81"/>
      <c r="T889" s="81" t="s">
        <v>5527</v>
      </c>
      <c r="U889" s="81"/>
      <c r="V889" s="85" t="s">
        <v>5545</v>
      </c>
      <c r="W889" s="83">
        <v>43661.78077546296</v>
      </c>
      <c r="X889" s="87">
        <v>43661</v>
      </c>
      <c r="Y889" s="89" t="s">
        <v>5586</v>
      </c>
      <c r="Z889" s="85" t="s">
        <v>5655</v>
      </c>
      <c r="AA889" s="81"/>
      <c r="AB889" s="81"/>
      <c r="AC889" s="89" t="s">
        <v>5729</v>
      </c>
      <c r="AD889" s="81"/>
      <c r="AE889" s="81" t="b">
        <v>0</v>
      </c>
      <c r="AF889" s="81">
        <v>0</v>
      </c>
      <c r="AG889" s="89" t="s">
        <v>2530</v>
      </c>
      <c r="AH889" s="81" t="b">
        <v>0</v>
      </c>
      <c r="AI889" s="81" t="s">
        <v>2546</v>
      </c>
      <c r="AJ889" s="81"/>
      <c r="AK889" s="89" t="s">
        <v>2530</v>
      </c>
      <c r="AL889" s="81" t="b">
        <v>0</v>
      </c>
      <c r="AM889" s="81">
        <v>2</v>
      </c>
      <c r="AN889" s="89" t="s">
        <v>5728</v>
      </c>
      <c r="AO889" s="81" t="s">
        <v>2559</v>
      </c>
      <c r="AP889" s="81" t="b">
        <v>0</v>
      </c>
      <c r="AQ889" s="89" t="s">
        <v>5728</v>
      </c>
      <c r="AR889" s="81" t="s">
        <v>178</v>
      </c>
      <c r="AS889" s="81">
        <v>0</v>
      </c>
      <c r="AT889" s="81">
        <v>0</v>
      </c>
      <c r="AU889" s="81"/>
      <c r="AV889" s="81"/>
      <c r="AW889" s="81"/>
      <c r="AX889" s="81"/>
      <c r="AY889" s="81"/>
      <c r="AZ889" s="81"/>
      <c r="BA889" s="81"/>
      <c r="BB889" s="81"/>
      <c r="BC889" s="80" t="str">
        <f>REPLACE(INDEX(GroupVertices[Group],MATCH(Edges[[#This Row],[Vertex 1]],GroupVertices[Vertex],0)),1,1,"")</f>
        <v>16</v>
      </c>
      <c r="BD889" s="80" t="str">
        <f>REPLACE(INDEX(GroupVertices[Group],MATCH(Edges[[#This Row],[Vertex 2]],GroupVertices[Vertex],0)),1,1,"")</f>
        <v>16</v>
      </c>
    </row>
    <row r="890" spans="1:56" ht="15">
      <c r="A890" s="66" t="s">
        <v>5442</v>
      </c>
      <c r="B890" s="66" t="s">
        <v>5484</v>
      </c>
      <c r="C890" s="67"/>
      <c r="D890" s="68"/>
      <c r="E890" s="69"/>
      <c r="F890" s="70"/>
      <c r="G890" s="67"/>
      <c r="H890" s="71"/>
      <c r="I890" s="72"/>
      <c r="J890" s="72"/>
      <c r="K890" s="34" t="s">
        <v>65</v>
      </c>
      <c r="L890" s="79">
        <v>890</v>
      </c>
      <c r="M890" s="79"/>
      <c r="N890" s="74"/>
      <c r="O890" s="81" t="s">
        <v>670</v>
      </c>
      <c r="P890" s="83">
        <v>43661.78077546296</v>
      </c>
      <c r="Q890" s="81" t="s">
        <v>5488</v>
      </c>
      <c r="R890" s="81"/>
      <c r="S890" s="81"/>
      <c r="T890" s="81" t="s">
        <v>5527</v>
      </c>
      <c r="U890" s="81"/>
      <c r="V890" s="85" t="s">
        <v>5545</v>
      </c>
      <c r="W890" s="83">
        <v>43661.78077546296</v>
      </c>
      <c r="X890" s="87">
        <v>43661</v>
      </c>
      <c r="Y890" s="89" t="s">
        <v>5586</v>
      </c>
      <c r="Z890" s="85" t="s">
        <v>5655</v>
      </c>
      <c r="AA890" s="81"/>
      <c r="AB890" s="81"/>
      <c r="AC890" s="89" t="s">
        <v>5729</v>
      </c>
      <c r="AD890" s="81"/>
      <c r="AE890" s="81" t="b">
        <v>0</v>
      </c>
      <c r="AF890" s="81">
        <v>0</v>
      </c>
      <c r="AG890" s="89" t="s">
        <v>2530</v>
      </c>
      <c r="AH890" s="81" t="b">
        <v>0</v>
      </c>
      <c r="AI890" s="81" t="s">
        <v>2546</v>
      </c>
      <c r="AJ890" s="81"/>
      <c r="AK890" s="89" t="s">
        <v>2530</v>
      </c>
      <c r="AL890" s="81" t="b">
        <v>0</v>
      </c>
      <c r="AM890" s="81">
        <v>2</v>
      </c>
      <c r="AN890" s="89" t="s">
        <v>5728</v>
      </c>
      <c r="AO890" s="81" t="s">
        <v>2559</v>
      </c>
      <c r="AP890" s="81" t="b">
        <v>0</v>
      </c>
      <c r="AQ890" s="89" t="s">
        <v>5728</v>
      </c>
      <c r="AR890" s="81" t="s">
        <v>178</v>
      </c>
      <c r="AS890" s="81">
        <v>0</v>
      </c>
      <c r="AT890" s="81">
        <v>0</v>
      </c>
      <c r="AU890" s="81"/>
      <c r="AV890" s="81"/>
      <c r="AW890" s="81"/>
      <c r="AX890" s="81"/>
      <c r="AY890" s="81"/>
      <c r="AZ890" s="81"/>
      <c r="BA890" s="81"/>
      <c r="BB890" s="81"/>
      <c r="BC890" s="80" t="str">
        <f>REPLACE(INDEX(GroupVertices[Group],MATCH(Edges[[#This Row],[Vertex 1]],GroupVertices[Vertex],0)),1,1,"")</f>
        <v>16</v>
      </c>
      <c r="BD890" s="80" t="str">
        <f>REPLACE(INDEX(GroupVertices[Group],MATCH(Edges[[#This Row],[Vertex 2]],GroupVertices[Vertex],0)),1,1,"")</f>
        <v>16</v>
      </c>
    </row>
    <row r="891" spans="1:56" ht="15">
      <c r="A891" s="66" t="s">
        <v>5443</v>
      </c>
      <c r="B891" s="66" t="s">
        <v>594</v>
      </c>
      <c r="C891" s="67"/>
      <c r="D891" s="68"/>
      <c r="E891" s="69"/>
      <c r="F891" s="70"/>
      <c r="G891" s="67"/>
      <c r="H891" s="71"/>
      <c r="I891" s="72"/>
      <c r="J891" s="72"/>
      <c r="K891" s="34" t="s">
        <v>65</v>
      </c>
      <c r="L891" s="79">
        <v>891</v>
      </c>
      <c r="M891" s="79"/>
      <c r="N891" s="74"/>
      <c r="O891" s="81" t="s">
        <v>669</v>
      </c>
      <c r="P891" s="83">
        <v>43661.78078703704</v>
      </c>
      <c r="Q891" s="81" t="s">
        <v>724</v>
      </c>
      <c r="R891" s="81"/>
      <c r="S891" s="81"/>
      <c r="T891" s="81" t="s">
        <v>820</v>
      </c>
      <c r="U891" s="85" t="s">
        <v>879</v>
      </c>
      <c r="V891" s="85" t="s">
        <v>879</v>
      </c>
      <c r="W891" s="83">
        <v>43661.78078703704</v>
      </c>
      <c r="X891" s="87">
        <v>43661</v>
      </c>
      <c r="Y891" s="89" t="s">
        <v>5587</v>
      </c>
      <c r="Z891" s="85" t="s">
        <v>5656</v>
      </c>
      <c r="AA891" s="81"/>
      <c r="AB891" s="81"/>
      <c r="AC891" s="89" t="s">
        <v>5730</v>
      </c>
      <c r="AD891" s="81"/>
      <c r="AE891" s="81" t="b">
        <v>0</v>
      </c>
      <c r="AF891" s="81">
        <v>0</v>
      </c>
      <c r="AG891" s="89" t="s">
        <v>2530</v>
      </c>
      <c r="AH891" s="81" t="b">
        <v>0</v>
      </c>
      <c r="AI891" s="81" t="s">
        <v>2546</v>
      </c>
      <c r="AJ891" s="81"/>
      <c r="AK891" s="89" t="s">
        <v>2530</v>
      </c>
      <c r="AL891" s="81" t="b">
        <v>0</v>
      </c>
      <c r="AM891" s="81">
        <v>103</v>
      </c>
      <c r="AN891" s="89" t="s">
        <v>2512</v>
      </c>
      <c r="AO891" s="81" t="s">
        <v>2559</v>
      </c>
      <c r="AP891" s="81" t="b">
        <v>0</v>
      </c>
      <c r="AQ891" s="89" t="s">
        <v>2512</v>
      </c>
      <c r="AR891" s="81" t="s">
        <v>178</v>
      </c>
      <c r="AS891" s="81">
        <v>0</v>
      </c>
      <c r="AT891" s="81">
        <v>0</v>
      </c>
      <c r="AU891" s="81"/>
      <c r="AV891" s="81"/>
      <c r="AW891" s="81"/>
      <c r="AX891" s="81"/>
      <c r="AY891" s="81"/>
      <c r="AZ891" s="81"/>
      <c r="BA891" s="81"/>
      <c r="BB891" s="81"/>
      <c r="BC891" s="80" t="str">
        <f>REPLACE(INDEX(GroupVertices[Group],MATCH(Edges[[#This Row],[Vertex 1]],GroupVertices[Vertex],0)),1,1,"")</f>
        <v>2</v>
      </c>
      <c r="BD891" s="80" t="str">
        <f>REPLACE(INDEX(GroupVertices[Group],MATCH(Edges[[#This Row],[Vertex 2]],GroupVertices[Vertex],0)),1,1,"")</f>
        <v>2</v>
      </c>
    </row>
    <row r="892" spans="1:56" ht="15">
      <c r="A892" s="66" t="s">
        <v>5443</v>
      </c>
      <c r="B892" s="66" t="s">
        <v>622</v>
      </c>
      <c r="C892" s="67"/>
      <c r="D892" s="68"/>
      <c r="E892" s="69"/>
      <c r="F892" s="70"/>
      <c r="G892" s="67"/>
      <c r="H892" s="71"/>
      <c r="I892" s="72"/>
      <c r="J892" s="72"/>
      <c r="K892" s="34" t="s">
        <v>65</v>
      </c>
      <c r="L892" s="79">
        <v>892</v>
      </c>
      <c r="M892" s="79"/>
      <c r="N892" s="74"/>
      <c r="O892" s="81" t="s">
        <v>670</v>
      </c>
      <c r="P892" s="83">
        <v>43661.78078703704</v>
      </c>
      <c r="Q892" s="81" t="s">
        <v>724</v>
      </c>
      <c r="R892" s="81"/>
      <c r="S892" s="81"/>
      <c r="T892" s="81" t="s">
        <v>820</v>
      </c>
      <c r="U892" s="85" t="s">
        <v>879</v>
      </c>
      <c r="V892" s="85" t="s">
        <v>879</v>
      </c>
      <c r="W892" s="83">
        <v>43661.78078703704</v>
      </c>
      <c r="X892" s="87">
        <v>43661</v>
      </c>
      <c r="Y892" s="89" t="s">
        <v>5587</v>
      </c>
      <c r="Z892" s="85" t="s">
        <v>5656</v>
      </c>
      <c r="AA892" s="81"/>
      <c r="AB892" s="81"/>
      <c r="AC892" s="89" t="s">
        <v>5730</v>
      </c>
      <c r="AD892" s="81"/>
      <c r="AE892" s="81" t="b">
        <v>0</v>
      </c>
      <c r="AF892" s="81">
        <v>0</v>
      </c>
      <c r="AG892" s="89" t="s">
        <v>2530</v>
      </c>
      <c r="AH892" s="81" t="b">
        <v>0</v>
      </c>
      <c r="AI892" s="81" t="s">
        <v>2546</v>
      </c>
      <c r="AJ892" s="81"/>
      <c r="AK892" s="89" t="s">
        <v>2530</v>
      </c>
      <c r="AL892" s="81" t="b">
        <v>0</v>
      </c>
      <c r="AM892" s="81">
        <v>103</v>
      </c>
      <c r="AN892" s="89" t="s">
        <v>2512</v>
      </c>
      <c r="AO892" s="81" t="s">
        <v>2559</v>
      </c>
      <c r="AP892" s="81" t="b">
        <v>0</v>
      </c>
      <c r="AQ892" s="89" t="s">
        <v>2512</v>
      </c>
      <c r="AR892" s="81" t="s">
        <v>178</v>
      </c>
      <c r="AS892" s="81">
        <v>0</v>
      </c>
      <c r="AT892" s="81">
        <v>0</v>
      </c>
      <c r="AU892" s="81"/>
      <c r="AV892" s="81"/>
      <c r="AW892" s="81"/>
      <c r="AX892" s="81"/>
      <c r="AY892" s="81"/>
      <c r="AZ892" s="81"/>
      <c r="BA892" s="81"/>
      <c r="BB892" s="81"/>
      <c r="BC892" s="80" t="str">
        <f>REPLACE(INDEX(GroupVertices[Group],MATCH(Edges[[#This Row],[Vertex 1]],GroupVertices[Vertex],0)),1,1,"")</f>
        <v>2</v>
      </c>
      <c r="BD892" s="80" t="str">
        <f>REPLACE(INDEX(GroupVertices[Group],MATCH(Edges[[#This Row],[Vertex 2]],GroupVertices[Vertex],0)),1,1,"")</f>
        <v>2</v>
      </c>
    </row>
    <row r="893" spans="1:56" ht="15">
      <c r="A893" s="66" t="s">
        <v>5443</v>
      </c>
      <c r="B893" s="66" t="s">
        <v>647</v>
      </c>
      <c r="C893" s="67"/>
      <c r="D893" s="68"/>
      <c r="E893" s="69"/>
      <c r="F893" s="70"/>
      <c r="G893" s="67"/>
      <c r="H893" s="71"/>
      <c r="I893" s="72"/>
      <c r="J893" s="72"/>
      <c r="K893" s="34" t="s">
        <v>65</v>
      </c>
      <c r="L893" s="79">
        <v>893</v>
      </c>
      <c r="M893" s="79"/>
      <c r="N893" s="74"/>
      <c r="O893" s="81" t="s">
        <v>670</v>
      </c>
      <c r="P893" s="83">
        <v>43661.78078703704</v>
      </c>
      <c r="Q893" s="81" t="s">
        <v>724</v>
      </c>
      <c r="R893" s="81"/>
      <c r="S893" s="81"/>
      <c r="T893" s="81" t="s">
        <v>820</v>
      </c>
      <c r="U893" s="85" t="s">
        <v>879</v>
      </c>
      <c r="V893" s="85" t="s">
        <v>879</v>
      </c>
      <c r="W893" s="83">
        <v>43661.78078703704</v>
      </c>
      <c r="X893" s="87">
        <v>43661</v>
      </c>
      <c r="Y893" s="89" t="s">
        <v>5587</v>
      </c>
      <c r="Z893" s="85" t="s">
        <v>5656</v>
      </c>
      <c r="AA893" s="81"/>
      <c r="AB893" s="81"/>
      <c r="AC893" s="89" t="s">
        <v>5730</v>
      </c>
      <c r="AD893" s="81"/>
      <c r="AE893" s="81" t="b">
        <v>0</v>
      </c>
      <c r="AF893" s="81">
        <v>0</v>
      </c>
      <c r="AG893" s="89" t="s">
        <v>2530</v>
      </c>
      <c r="AH893" s="81" t="b">
        <v>0</v>
      </c>
      <c r="AI893" s="81" t="s">
        <v>2546</v>
      </c>
      <c r="AJ893" s="81"/>
      <c r="AK893" s="89" t="s">
        <v>2530</v>
      </c>
      <c r="AL893" s="81" t="b">
        <v>0</v>
      </c>
      <c r="AM893" s="81">
        <v>103</v>
      </c>
      <c r="AN893" s="89" t="s">
        <v>2512</v>
      </c>
      <c r="AO893" s="81" t="s">
        <v>2559</v>
      </c>
      <c r="AP893" s="81" t="b">
        <v>0</v>
      </c>
      <c r="AQ893" s="89" t="s">
        <v>2512</v>
      </c>
      <c r="AR893" s="81" t="s">
        <v>178</v>
      </c>
      <c r="AS893" s="81">
        <v>0</v>
      </c>
      <c r="AT893" s="81">
        <v>0</v>
      </c>
      <c r="AU893" s="81"/>
      <c r="AV893" s="81"/>
      <c r="AW893" s="81"/>
      <c r="AX893" s="81"/>
      <c r="AY893" s="81"/>
      <c r="AZ893" s="81"/>
      <c r="BA893" s="81"/>
      <c r="BB893" s="81"/>
      <c r="BC893" s="80" t="str">
        <f>REPLACE(INDEX(GroupVertices[Group],MATCH(Edges[[#This Row],[Vertex 1]],GroupVertices[Vertex],0)),1,1,"")</f>
        <v>2</v>
      </c>
      <c r="BD893" s="80" t="str">
        <f>REPLACE(INDEX(GroupVertices[Group],MATCH(Edges[[#This Row],[Vertex 2]],GroupVertices[Vertex],0)),1,1,"")</f>
        <v>2</v>
      </c>
    </row>
    <row r="894" spans="1:56" ht="15">
      <c r="A894" s="66" t="s">
        <v>5444</v>
      </c>
      <c r="B894" s="66" t="s">
        <v>577</v>
      </c>
      <c r="C894" s="67"/>
      <c r="D894" s="68"/>
      <c r="E894" s="69"/>
      <c r="F894" s="70"/>
      <c r="G894" s="67"/>
      <c r="H894" s="71"/>
      <c r="I894" s="72"/>
      <c r="J894" s="72"/>
      <c r="K894" s="34" t="s">
        <v>65</v>
      </c>
      <c r="L894" s="79">
        <v>894</v>
      </c>
      <c r="M894" s="79"/>
      <c r="N894" s="74"/>
      <c r="O894" s="81" t="s">
        <v>669</v>
      </c>
      <c r="P894" s="83">
        <v>43661.78083333333</v>
      </c>
      <c r="Q894" s="81" t="s">
        <v>674</v>
      </c>
      <c r="R894" s="81"/>
      <c r="S894" s="81"/>
      <c r="T894" s="81" t="s">
        <v>820</v>
      </c>
      <c r="U894" s="81"/>
      <c r="V894" s="85" t="s">
        <v>5546</v>
      </c>
      <c r="W894" s="83">
        <v>43661.78083333333</v>
      </c>
      <c r="X894" s="87">
        <v>43661</v>
      </c>
      <c r="Y894" s="89" t="s">
        <v>5588</v>
      </c>
      <c r="Z894" s="85" t="s">
        <v>5657</v>
      </c>
      <c r="AA894" s="81"/>
      <c r="AB894" s="81"/>
      <c r="AC894" s="89" t="s">
        <v>5731</v>
      </c>
      <c r="AD894" s="81"/>
      <c r="AE894" s="81" t="b">
        <v>0</v>
      </c>
      <c r="AF894" s="81">
        <v>0</v>
      </c>
      <c r="AG894" s="89" t="s">
        <v>2530</v>
      </c>
      <c r="AH894" s="81" t="b">
        <v>0</v>
      </c>
      <c r="AI894" s="81" t="s">
        <v>2546</v>
      </c>
      <c r="AJ894" s="81"/>
      <c r="AK894" s="89" t="s">
        <v>2530</v>
      </c>
      <c r="AL894" s="81" t="b">
        <v>0</v>
      </c>
      <c r="AM894" s="81">
        <v>231</v>
      </c>
      <c r="AN894" s="89" t="s">
        <v>2443</v>
      </c>
      <c r="AO894" s="81" t="s">
        <v>2559</v>
      </c>
      <c r="AP894" s="81" t="b">
        <v>0</v>
      </c>
      <c r="AQ894" s="89" t="s">
        <v>2443</v>
      </c>
      <c r="AR894" s="81" t="s">
        <v>178</v>
      </c>
      <c r="AS894" s="81">
        <v>0</v>
      </c>
      <c r="AT894" s="81">
        <v>0</v>
      </c>
      <c r="AU894" s="81"/>
      <c r="AV894" s="81"/>
      <c r="AW894" s="81"/>
      <c r="AX894" s="81"/>
      <c r="AY894" s="81"/>
      <c r="AZ894" s="81"/>
      <c r="BA894" s="81"/>
      <c r="BB894" s="81"/>
      <c r="BC894" s="80" t="str">
        <f>REPLACE(INDEX(GroupVertices[Group],MATCH(Edges[[#This Row],[Vertex 1]],GroupVertices[Vertex],0)),1,1,"")</f>
        <v>5</v>
      </c>
      <c r="BD894" s="80" t="str">
        <f>REPLACE(INDEX(GroupVertices[Group],MATCH(Edges[[#This Row],[Vertex 2]],GroupVertices[Vertex],0)),1,1,"")</f>
        <v>5</v>
      </c>
    </row>
    <row r="895" spans="1:56" ht="15">
      <c r="A895" s="66" t="s">
        <v>5444</v>
      </c>
      <c r="B895" s="66" t="s">
        <v>629</v>
      </c>
      <c r="C895" s="67"/>
      <c r="D895" s="68"/>
      <c r="E895" s="69"/>
      <c r="F895" s="70"/>
      <c r="G895" s="67"/>
      <c r="H895" s="71"/>
      <c r="I895" s="72"/>
      <c r="J895" s="72"/>
      <c r="K895" s="34" t="s">
        <v>65</v>
      </c>
      <c r="L895" s="79">
        <v>895</v>
      </c>
      <c r="M895" s="79"/>
      <c r="N895" s="74"/>
      <c r="O895" s="81" t="s">
        <v>670</v>
      </c>
      <c r="P895" s="83">
        <v>43661.78083333333</v>
      </c>
      <c r="Q895" s="81" t="s">
        <v>674</v>
      </c>
      <c r="R895" s="81"/>
      <c r="S895" s="81"/>
      <c r="T895" s="81" t="s">
        <v>820</v>
      </c>
      <c r="U895" s="81"/>
      <c r="V895" s="85" t="s">
        <v>5546</v>
      </c>
      <c r="W895" s="83">
        <v>43661.78083333333</v>
      </c>
      <c r="X895" s="87">
        <v>43661</v>
      </c>
      <c r="Y895" s="89" t="s">
        <v>5588</v>
      </c>
      <c r="Z895" s="85" t="s">
        <v>5657</v>
      </c>
      <c r="AA895" s="81"/>
      <c r="AB895" s="81"/>
      <c r="AC895" s="89" t="s">
        <v>5731</v>
      </c>
      <c r="AD895" s="81"/>
      <c r="AE895" s="81" t="b">
        <v>0</v>
      </c>
      <c r="AF895" s="81">
        <v>0</v>
      </c>
      <c r="AG895" s="89" t="s">
        <v>2530</v>
      </c>
      <c r="AH895" s="81" t="b">
        <v>0</v>
      </c>
      <c r="AI895" s="81" t="s">
        <v>2546</v>
      </c>
      <c r="AJ895" s="81"/>
      <c r="AK895" s="89" t="s">
        <v>2530</v>
      </c>
      <c r="AL895" s="81" t="b">
        <v>0</v>
      </c>
      <c r="AM895" s="81">
        <v>231</v>
      </c>
      <c r="AN895" s="89" t="s">
        <v>2443</v>
      </c>
      <c r="AO895" s="81" t="s">
        <v>2559</v>
      </c>
      <c r="AP895" s="81" t="b">
        <v>0</v>
      </c>
      <c r="AQ895" s="89" t="s">
        <v>2443</v>
      </c>
      <c r="AR895" s="81" t="s">
        <v>178</v>
      </c>
      <c r="AS895" s="81">
        <v>0</v>
      </c>
      <c r="AT895" s="81">
        <v>0</v>
      </c>
      <c r="AU895" s="81"/>
      <c r="AV895" s="81"/>
      <c r="AW895" s="81"/>
      <c r="AX895" s="81"/>
      <c r="AY895" s="81"/>
      <c r="AZ895" s="81"/>
      <c r="BA895" s="81"/>
      <c r="BB895" s="81"/>
      <c r="BC895" s="80" t="str">
        <f>REPLACE(INDEX(GroupVertices[Group],MATCH(Edges[[#This Row],[Vertex 1]],GroupVertices[Vertex],0)),1,1,"")</f>
        <v>5</v>
      </c>
      <c r="BD895" s="80" t="str">
        <f>REPLACE(INDEX(GroupVertices[Group],MATCH(Edges[[#This Row],[Vertex 2]],GroupVertices[Vertex],0)),1,1,"")</f>
        <v>5</v>
      </c>
    </row>
    <row r="896" spans="1:56" ht="15">
      <c r="A896" s="66" t="s">
        <v>5445</v>
      </c>
      <c r="B896" s="66" t="s">
        <v>593</v>
      </c>
      <c r="C896" s="67"/>
      <c r="D896" s="68"/>
      <c r="E896" s="69"/>
      <c r="F896" s="70"/>
      <c r="G896" s="67"/>
      <c r="H896" s="71"/>
      <c r="I896" s="72"/>
      <c r="J896" s="72"/>
      <c r="K896" s="34" t="s">
        <v>65</v>
      </c>
      <c r="L896" s="79">
        <v>896</v>
      </c>
      <c r="M896" s="79"/>
      <c r="N896" s="74"/>
      <c r="O896" s="81" t="s">
        <v>669</v>
      </c>
      <c r="P896" s="83">
        <v>43661.78083333333</v>
      </c>
      <c r="Q896" s="81" t="s">
        <v>675</v>
      </c>
      <c r="R896" s="81"/>
      <c r="S896" s="81"/>
      <c r="T896" s="81" t="s">
        <v>820</v>
      </c>
      <c r="U896" s="81"/>
      <c r="V896" s="85" t="s">
        <v>5547</v>
      </c>
      <c r="W896" s="83">
        <v>43661.78083333333</v>
      </c>
      <c r="X896" s="87">
        <v>43661</v>
      </c>
      <c r="Y896" s="89" t="s">
        <v>5588</v>
      </c>
      <c r="Z896" s="85" t="s">
        <v>5658</v>
      </c>
      <c r="AA896" s="81"/>
      <c r="AB896" s="81"/>
      <c r="AC896" s="89" t="s">
        <v>5732</v>
      </c>
      <c r="AD896" s="81"/>
      <c r="AE896" s="81" t="b">
        <v>0</v>
      </c>
      <c r="AF896" s="81">
        <v>0</v>
      </c>
      <c r="AG896" s="89" t="s">
        <v>2530</v>
      </c>
      <c r="AH896" s="81" t="b">
        <v>0</v>
      </c>
      <c r="AI896" s="81" t="s">
        <v>2546</v>
      </c>
      <c r="AJ896" s="81"/>
      <c r="AK896" s="89" t="s">
        <v>2530</v>
      </c>
      <c r="AL896" s="81" t="b">
        <v>0</v>
      </c>
      <c r="AM896" s="81">
        <v>224</v>
      </c>
      <c r="AN896" s="89" t="s">
        <v>2519</v>
      </c>
      <c r="AO896" s="81" t="s">
        <v>2559</v>
      </c>
      <c r="AP896" s="81" t="b">
        <v>0</v>
      </c>
      <c r="AQ896" s="89" t="s">
        <v>2519</v>
      </c>
      <c r="AR896" s="81" t="s">
        <v>178</v>
      </c>
      <c r="AS896" s="81">
        <v>0</v>
      </c>
      <c r="AT896" s="81">
        <v>0</v>
      </c>
      <c r="AU896" s="81"/>
      <c r="AV896" s="81"/>
      <c r="AW896" s="81"/>
      <c r="AX896" s="81"/>
      <c r="AY896" s="81"/>
      <c r="AZ896" s="81"/>
      <c r="BA896" s="81"/>
      <c r="BB896" s="81"/>
      <c r="BC896" s="80" t="str">
        <f>REPLACE(INDEX(GroupVertices[Group],MATCH(Edges[[#This Row],[Vertex 1]],GroupVertices[Vertex],0)),1,1,"")</f>
        <v>1</v>
      </c>
      <c r="BD896" s="80" t="str">
        <f>REPLACE(INDEX(GroupVertices[Group],MATCH(Edges[[#This Row],[Vertex 2]],GroupVertices[Vertex],0)),1,1,"")</f>
        <v>1</v>
      </c>
    </row>
    <row r="897" spans="1:56" ht="15">
      <c r="A897" s="66" t="s">
        <v>5445</v>
      </c>
      <c r="B897" s="66" t="s">
        <v>216</v>
      </c>
      <c r="C897" s="67"/>
      <c r="D897" s="68"/>
      <c r="E897" s="69"/>
      <c r="F897" s="70"/>
      <c r="G897" s="67"/>
      <c r="H897" s="71"/>
      <c r="I897" s="72"/>
      <c r="J897" s="72"/>
      <c r="K897" s="34" t="s">
        <v>65</v>
      </c>
      <c r="L897" s="79">
        <v>897</v>
      </c>
      <c r="M897" s="79"/>
      <c r="N897" s="74"/>
      <c r="O897" s="81" t="s">
        <v>670</v>
      </c>
      <c r="P897" s="83">
        <v>43661.78083333333</v>
      </c>
      <c r="Q897" s="81" t="s">
        <v>675</v>
      </c>
      <c r="R897" s="81"/>
      <c r="S897" s="81"/>
      <c r="T897" s="81" t="s">
        <v>820</v>
      </c>
      <c r="U897" s="81"/>
      <c r="V897" s="85" t="s">
        <v>5547</v>
      </c>
      <c r="W897" s="83">
        <v>43661.78083333333</v>
      </c>
      <c r="X897" s="87">
        <v>43661</v>
      </c>
      <c r="Y897" s="89" t="s">
        <v>5588</v>
      </c>
      <c r="Z897" s="85" t="s">
        <v>5658</v>
      </c>
      <c r="AA897" s="81"/>
      <c r="AB897" s="81"/>
      <c r="AC897" s="89" t="s">
        <v>5732</v>
      </c>
      <c r="AD897" s="81"/>
      <c r="AE897" s="81" t="b">
        <v>0</v>
      </c>
      <c r="AF897" s="81">
        <v>0</v>
      </c>
      <c r="AG897" s="89" t="s">
        <v>2530</v>
      </c>
      <c r="AH897" s="81" t="b">
        <v>0</v>
      </c>
      <c r="AI897" s="81" t="s">
        <v>2546</v>
      </c>
      <c r="AJ897" s="81"/>
      <c r="AK897" s="89" t="s">
        <v>2530</v>
      </c>
      <c r="AL897" s="81" t="b">
        <v>0</v>
      </c>
      <c r="AM897" s="81">
        <v>224</v>
      </c>
      <c r="AN897" s="89" t="s">
        <v>2519</v>
      </c>
      <c r="AO897" s="81" t="s">
        <v>2559</v>
      </c>
      <c r="AP897" s="81" t="b">
        <v>0</v>
      </c>
      <c r="AQ897" s="89" t="s">
        <v>2519</v>
      </c>
      <c r="AR897" s="81" t="s">
        <v>178</v>
      </c>
      <c r="AS897" s="81">
        <v>0</v>
      </c>
      <c r="AT897" s="81">
        <v>0</v>
      </c>
      <c r="AU897" s="81"/>
      <c r="AV897" s="81"/>
      <c r="AW897" s="81"/>
      <c r="AX897" s="81"/>
      <c r="AY897" s="81"/>
      <c r="AZ897" s="81"/>
      <c r="BA897" s="81"/>
      <c r="BB897" s="81"/>
      <c r="BC897" s="80" t="str">
        <f>REPLACE(INDEX(GroupVertices[Group],MATCH(Edges[[#This Row],[Vertex 1]],GroupVertices[Vertex],0)),1,1,"")</f>
        <v>1</v>
      </c>
      <c r="BD897" s="80" t="str">
        <f>REPLACE(INDEX(GroupVertices[Group],MATCH(Edges[[#This Row],[Vertex 2]],GroupVertices[Vertex],0)),1,1,"")</f>
        <v>1</v>
      </c>
    </row>
    <row r="898" spans="1:56" ht="15">
      <c r="A898" s="66" t="s">
        <v>5446</v>
      </c>
      <c r="B898" s="66" t="s">
        <v>623</v>
      </c>
      <c r="C898" s="67"/>
      <c r="D898" s="68"/>
      <c r="E898" s="69"/>
      <c r="F898" s="70"/>
      <c r="G898" s="67"/>
      <c r="H898" s="71"/>
      <c r="I898" s="72"/>
      <c r="J898" s="72"/>
      <c r="K898" s="34" t="s">
        <v>65</v>
      </c>
      <c r="L898" s="79">
        <v>898</v>
      </c>
      <c r="M898" s="79"/>
      <c r="N898" s="74"/>
      <c r="O898" s="81" t="s">
        <v>669</v>
      </c>
      <c r="P898" s="83">
        <v>43661.780324074076</v>
      </c>
      <c r="Q898" s="81" t="s">
        <v>718</v>
      </c>
      <c r="R898" s="81"/>
      <c r="S898" s="81"/>
      <c r="T898" s="81" t="s">
        <v>820</v>
      </c>
      <c r="U898" s="85" t="s">
        <v>876</v>
      </c>
      <c r="V898" s="85" t="s">
        <v>876</v>
      </c>
      <c r="W898" s="83">
        <v>43661.780324074076</v>
      </c>
      <c r="X898" s="87">
        <v>43661</v>
      </c>
      <c r="Y898" s="89" t="s">
        <v>5589</v>
      </c>
      <c r="Z898" s="85" t="s">
        <v>5659</v>
      </c>
      <c r="AA898" s="81"/>
      <c r="AB898" s="81"/>
      <c r="AC898" s="89" t="s">
        <v>5733</v>
      </c>
      <c r="AD898" s="81"/>
      <c r="AE898" s="81" t="b">
        <v>0</v>
      </c>
      <c r="AF898" s="81">
        <v>0</v>
      </c>
      <c r="AG898" s="89" t="s">
        <v>2530</v>
      </c>
      <c r="AH898" s="81" t="b">
        <v>0</v>
      </c>
      <c r="AI898" s="81" t="s">
        <v>2546</v>
      </c>
      <c r="AJ898" s="81"/>
      <c r="AK898" s="89" t="s">
        <v>2530</v>
      </c>
      <c r="AL898" s="81" t="b">
        <v>0</v>
      </c>
      <c r="AM898" s="81">
        <v>12</v>
      </c>
      <c r="AN898" s="89" t="s">
        <v>2515</v>
      </c>
      <c r="AO898" s="81" t="s">
        <v>2560</v>
      </c>
      <c r="AP898" s="81" t="b">
        <v>0</v>
      </c>
      <c r="AQ898" s="89" t="s">
        <v>2515</v>
      </c>
      <c r="AR898" s="81" t="s">
        <v>178</v>
      </c>
      <c r="AS898" s="81">
        <v>0</v>
      </c>
      <c r="AT898" s="81">
        <v>0</v>
      </c>
      <c r="AU898" s="81"/>
      <c r="AV898" s="81"/>
      <c r="AW898" s="81"/>
      <c r="AX898" s="81"/>
      <c r="AY898" s="81"/>
      <c r="AZ898" s="81"/>
      <c r="BA898" s="81"/>
      <c r="BB898" s="81"/>
      <c r="BC898" s="80" t="str">
        <f>REPLACE(INDEX(GroupVertices[Group],MATCH(Edges[[#This Row],[Vertex 1]],GroupVertices[Vertex],0)),1,1,"")</f>
        <v>4</v>
      </c>
      <c r="BD898" s="80" t="str">
        <f>REPLACE(INDEX(GroupVertices[Group],MATCH(Edges[[#This Row],[Vertex 2]],GroupVertices[Vertex],0)),1,1,"")</f>
        <v>4</v>
      </c>
    </row>
    <row r="899" spans="1:56" ht="15">
      <c r="A899" s="66" t="s">
        <v>5446</v>
      </c>
      <c r="B899" s="66" t="s">
        <v>596</v>
      </c>
      <c r="C899" s="67"/>
      <c r="D899" s="68"/>
      <c r="E899" s="69"/>
      <c r="F899" s="70"/>
      <c r="G899" s="67"/>
      <c r="H899" s="71"/>
      <c r="I899" s="72"/>
      <c r="J899" s="72"/>
      <c r="K899" s="34" t="s">
        <v>65</v>
      </c>
      <c r="L899" s="79">
        <v>899</v>
      </c>
      <c r="M899" s="79"/>
      <c r="N899" s="74"/>
      <c r="O899" s="81" t="s">
        <v>669</v>
      </c>
      <c r="P899" s="83">
        <v>43661.780856481484</v>
      </c>
      <c r="Q899" s="81" t="s">
        <v>747</v>
      </c>
      <c r="R899" s="81"/>
      <c r="S899" s="81"/>
      <c r="T899" s="81" t="s">
        <v>820</v>
      </c>
      <c r="U899" s="85" t="s">
        <v>888</v>
      </c>
      <c r="V899" s="85" t="s">
        <v>888</v>
      </c>
      <c r="W899" s="83">
        <v>43661.780856481484</v>
      </c>
      <c r="X899" s="87">
        <v>43661</v>
      </c>
      <c r="Y899" s="89" t="s">
        <v>5590</v>
      </c>
      <c r="Z899" s="85" t="s">
        <v>5660</v>
      </c>
      <c r="AA899" s="81"/>
      <c r="AB899" s="81"/>
      <c r="AC899" s="89" t="s">
        <v>5734</v>
      </c>
      <c r="AD899" s="81"/>
      <c r="AE899" s="81" t="b">
        <v>0</v>
      </c>
      <c r="AF899" s="81">
        <v>0</v>
      </c>
      <c r="AG899" s="89" t="s">
        <v>2530</v>
      </c>
      <c r="AH899" s="81" t="b">
        <v>0</v>
      </c>
      <c r="AI899" s="81" t="s">
        <v>2549</v>
      </c>
      <c r="AJ899" s="81"/>
      <c r="AK899" s="89" t="s">
        <v>2530</v>
      </c>
      <c r="AL899" s="81" t="b">
        <v>0</v>
      </c>
      <c r="AM899" s="81">
        <v>27</v>
      </c>
      <c r="AN899" s="89" t="s">
        <v>2482</v>
      </c>
      <c r="AO899" s="81" t="s">
        <v>2560</v>
      </c>
      <c r="AP899" s="81" t="b">
        <v>0</v>
      </c>
      <c r="AQ899" s="89" t="s">
        <v>2482</v>
      </c>
      <c r="AR899" s="81" t="s">
        <v>178</v>
      </c>
      <c r="AS899" s="81">
        <v>0</v>
      </c>
      <c r="AT899" s="81">
        <v>0</v>
      </c>
      <c r="AU899" s="81"/>
      <c r="AV899" s="81"/>
      <c r="AW899" s="81"/>
      <c r="AX899" s="81"/>
      <c r="AY899" s="81"/>
      <c r="AZ899" s="81"/>
      <c r="BA899" s="81"/>
      <c r="BB899" s="81"/>
      <c r="BC899" s="80" t="str">
        <f>REPLACE(INDEX(GroupVertices[Group],MATCH(Edges[[#This Row],[Vertex 1]],GroupVertices[Vertex],0)),1,1,"")</f>
        <v>4</v>
      </c>
      <c r="BD899" s="80" t="str">
        <f>REPLACE(INDEX(GroupVertices[Group],MATCH(Edges[[#This Row],[Vertex 2]],GroupVertices[Vertex],0)),1,1,"")</f>
        <v>4</v>
      </c>
    </row>
    <row r="900" spans="1:56" ht="15">
      <c r="A900" s="66" t="s">
        <v>5446</v>
      </c>
      <c r="B900" s="66" t="s">
        <v>654</v>
      </c>
      <c r="C900" s="67"/>
      <c r="D900" s="68"/>
      <c r="E900" s="69"/>
      <c r="F900" s="70"/>
      <c r="G900" s="67"/>
      <c r="H900" s="71"/>
      <c r="I900" s="72"/>
      <c r="J900" s="72"/>
      <c r="K900" s="34" t="s">
        <v>65</v>
      </c>
      <c r="L900" s="79">
        <v>900</v>
      </c>
      <c r="M900" s="79"/>
      <c r="N900" s="74"/>
      <c r="O900" s="81" t="s">
        <v>670</v>
      </c>
      <c r="P900" s="83">
        <v>43661.780856481484</v>
      </c>
      <c r="Q900" s="81" t="s">
        <v>747</v>
      </c>
      <c r="R900" s="81"/>
      <c r="S900" s="81"/>
      <c r="T900" s="81" t="s">
        <v>820</v>
      </c>
      <c r="U900" s="85" t="s">
        <v>888</v>
      </c>
      <c r="V900" s="85" t="s">
        <v>888</v>
      </c>
      <c r="W900" s="83">
        <v>43661.780856481484</v>
      </c>
      <c r="X900" s="87">
        <v>43661</v>
      </c>
      <c r="Y900" s="89" t="s">
        <v>5590</v>
      </c>
      <c r="Z900" s="85" t="s">
        <v>5660</v>
      </c>
      <c r="AA900" s="81"/>
      <c r="AB900" s="81"/>
      <c r="AC900" s="89" t="s">
        <v>5734</v>
      </c>
      <c r="AD900" s="81"/>
      <c r="AE900" s="81" t="b">
        <v>0</v>
      </c>
      <c r="AF900" s="81">
        <v>0</v>
      </c>
      <c r="AG900" s="89" t="s">
        <v>2530</v>
      </c>
      <c r="AH900" s="81" t="b">
        <v>0</v>
      </c>
      <c r="AI900" s="81" t="s">
        <v>2549</v>
      </c>
      <c r="AJ900" s="81"/>
      <c r="AK900" s="89" t="s">
        <v>2530</v>
      </c>
      <c r="AL900" s="81" t="b">
        <v>0</v>
      </c>
      <c r="AM900" s="81">
        <v>27</v>
      </c>
      <c r="AN900" s="89" t="s">
        <v>2482</v>
      </c>
      <c r="AO900" s="81" t="s">
        <v>2560</v>
      </c>
      <c r="AP900" s="81" t="b">
        <v>0</v>
      </c>
      <c r="AQ900" s="89" t="s">
        <v>2482</v>
      </c>
      <c r="AR900" s="81" t="s">
        <v>178</v>
      </c>
      <c r="AS900" s="81">
        <v>0</v>
      </c>
      <c r="AT900" s="81">
        <v>0</v>
      </c>
      <c r="AU900" s="81"/>
      <c r="AV900" s="81"/>
      <c r="AW900" s="81"/>
      <c r="AX900" s="81"/>
      <c r="AY900" s="81"/>
      <c r="AZ900" s="81"/>
      <c r="BA900" s="81"/>
      <c r="BB900" s="81"/>
      <c r="BC900" s="80" t="str">
        <f>REPLACE(INDEX(GroupVertices[Group],MATCH(Edges[[#This Row],[Vertex 1]],GroupVertices[Vertex],0)),1,1,"")</f>
        <v>4</v>
      </c>
      <c r="BD900" s="80" t="str">
        <f>REPLACE(INDEX(GroupVertices[Group],MATCH(Edges[[#This Row],[Vertex 2]],GroupVertices[Vertex],0)),1,1,"")</f>
        <v>4</v>
      </c>
    </row>
    <row r="901" spans="1:56" ht="15">
      <c r="A901" s="66" t="s">
        <v>5447</v>
      </c>
      <c r="B901" s="66" t="s">
        <v>594</v>
      </c>
      <c r="C901" s="67"/>
      <c r="D901" s="68"/>
      <c r="E901" s="69"/>
      <c r="F901" s="70"/>
      <c r="G901" s="67"/>
      <c r="H901" s="71"/>
      <c r="I901" s="72"/>
      <c r="J901" s="72"/>
      <c r="K901" s="34" t="s">
        <v>65</v>
      </c>
      <c r="L901" s="79">
        <v>901</v>
      </c>
      <c r="M901" s="79"/>
      <c r="N901" s="74"/>
      <c r="O901" s="81" t="s">
        <v>669</v>
      </c>
      <c r="P901" s="83">
        <v>43661.781006944446</v>
      </c>
      <c r="Q901" s="81" t="s">
        <v>724</v>
      </c>
      <c r="R901" s="81"/>
      <c r="S901" s="81"/>
      <c r="T901" s="81" t="s">
        <v>820</v>
      </c>
      <c r="U901" s="85" t="s">
        <v>879</v>
      </c>
      <c r="V901" s="85" t="s">
        <v>879</v>
      </c>
      <c r="W901" s="83">
        <v>43661.781006944446</v>
      </c>
      <c r="X901" s="87">
        <v>43661</v>
      </c>
      <c r="Y901" s="89" t="s">
        <v>5591</v>
      </c>
      <c r="Z901" s="85" t="s">
        <v>5661</v>
      </c>
      <c r="AA901" s="81"/>
      <c r="AB901" s="81"/>
      <c r="AC901" s="89" t="s">
        <v>5735</v>
      </c>
      <c r="AD901" s="81"/>
      <c r="AE901" s="81" t="b">
        <v>0</v>
      </c>
      <c r="AF901" s="81">
        <v>0</v>
      </c>
      <c r="AG901" s="89" t="s">
        <v>2530</v>
      </c>
      <c r="AH901" s="81" t="b">
        <v>0</v>
      </c>
      <c r="AI901" s="81" t="s">
        <v>2546</v>
      </c>
      <c r="AJ901" s="81"/>
      <c r="AK901" s="89" t="s">
        <v>2530</v>
      </c>
      <c r="AL901" s="81" t="b">
        <v>0</v>
      </c>
      <c r="AM901" s="81">
        <v>103</v>
      </c>
      <c r="AN901" s="89" t="s">
        <v>2512</v>
      </c>
      <c r="AO901" s="81" t="s">
        <v>2560</v>
      </c>
      <c r="AP901" s="81" t="b">
        <v>0</v>
      </c>
      <c r="AQ901" s="89" t="s">
        <v>2512</v>
      </c>
      <c r="AR901" s="81" t="s">
        <v>178</v>
      </c>
      <c r="AS901" s="81">
        <v>0</v>
      </c>
      <c r="AT901" s="81">
        <v>0</v>
      </c>
      <c r="AU901" s="81"/>
      <c r="AV901" s="81"/>
      <c r="AW901" s="81"/>
      <c r="AX901" s="81"/>
      <c r="AY901" s="81"/>
      <c r="AZ901" s="81"/>
      <c r="BA901" s="81"/>
      <c r="BB901" s="81"/>
      <c r="BC901" s="80" t="str">
        <f>REPLACE(INDEX(GroupVertices[Group],MATCH(Edges[[#This Row],[Vertex 1]],GroupVertices[Vertex],0)),1,1,"")</f>
        <v>2</v>
      </c>
      <c r="BD901" s="80" t="str">
        <f>REPLACE(INDEX(GroupVertices[Group],MATCH(Edges[[#This Row],[Vertex 2]],GroupVertices[Vertex],0)),1,1,"")</f>
        <v>2</v>
      </c>
    </row>
    <row r="902" spans="1:56" ht="15">
      <c r="A902" s="66" t="s">
        <v>5447</v>
      </c>
      <c r="B902" s="66" t="s">
        <v>622</v>
      </c>
      <c r="C902" s="67"/>
      <c r="D902" s="68"/>
      <c r="E902" s="69"/>
      <c r="F902" s="70"/>
      <c r="G902" s="67"/>
      <c r="H902" s="71"/>
      <c r="I902" s="72"/>
      <c r="J902" s="72"/>
      <c r="K902" s="34" t="s">
        <v>65</v>
      </c>
      <c r="L902" s="79">
        <v>902</v>
      </c>
      <c r="M902" s="79"/>
      <c r="N902" s="74"/>
      <c r="O902" s="81" t="s">
        <v>670</v>
      </c>
      <c r="P902" s="83">
        <v>43661.781006944446</v>
      </c>
      <c r="Q902" s="81" t="s">
        <v>724</v>
      </c>
      <c r="R902" s="81"/>
      <c r="S902" s="81"/>
      <c r="T902" s="81" t="s">
        <v>820</v>
      </c>
      <c r="U902" s="85" t="s">
        <v>879</v>
      </c>
      <c r="V902" s="85" t="s">
        <v>879</v>
      </c>
      <c r="W902" s="83">
        <v>43661.781006944446</v>
      </c>
      <c r="X902" s="87">
        <v>43661</v>
      </c>
      <c r="Y902" s="89" t="s">
        <v>5591</v>
      </c>
      <c r="Z902" s="85" t="s">
        <v>5661</v>
      </c>
      <c r="AA902" s="81"/>
      <c r="AB902" s="81"/>
      <c r="AC902" s="89" t="s">
        <v>5735</v>
      </c>
      <c r="AD902" s="81"/>
      <c r="AE902" s="81" t="b">
        <v>0</v>
      </c>
      <c r="AF902" s="81">
        <v>0</v>
      </c>
      <c r="AG902" s="89" t="s">
        <v>2530</v>
      </c>
      <c r="AH902" s="81" t="b">
        <v>0</v>
      </c>
      <c r="AI902" s="81" t="s">
        <v>2546</v>
      </c>
      <c r="AJ902" s="81"/>
      <c r="AK902" s="89" t="s">
        <v>2530</v>
      </c>
      <c r="AL902" s="81" t="b">
        <v>0</v>
      </c>
      <c r="AM902" s="81">
        <v>103</v>
      </c>
      <c r="AN902" s="89" t="s">
        <v>2512</v>
      </c>
      <c r="AO902" s="81" t="s">
        <v>2560</v>
      </c>
      <c r="AP902" s="81" t="b">
        <v>0</v>
      </c>
      <c r="AQ902" s="89" t="s">
        <v>2512</v>
      </c>
      <c r="AR902" s="81" t="s">
        <v>178</v>
      </c>
      <c r="AS902" s="81">
        <v>0</v>
      </c>
      <c r="AT902" s="81">
        <v>0</v>
      </c>
      <c r="AU902" s="81"/>
      <c r="AV902" s="81"/>
      <c r="AW902" s="81"/>
      <c r="AX902" s="81"/>
      <c r="AY902" s="81"/>
      <c r="AZ902" s="81"/>
      <c r="BA902" s="81"/>
      <c r="BB902" s="81"/>
      <c r="BC902" s="80" t="str">
        <f>REPLACE(INDEX(GroupVertices[Group],MATCH(Edges[[#This Row],[Vertex 1]],GroupVertices[Vertex],0)),1,1,"")</f>
        <v>2</v>
      </c>
      <c r="BD902" s="80" t="str">
        <f>REPLACE(INDEX(GroupVertices[Group],MATCH(Edges[[#This Row],[Vertex 2]],GroupVertices[Vertex],0)),1,1,"")</f>
        <v>2</v>
      </c>
    </row>
    <row r="903" spans="1:56" ht="15">
      <c r="A903" s="66" t="s">
        <v>5447</v>
      </c>
      <c r="B903" s="66" t="s">
        <v>647</v>
      </c>
      <c r="C903" s="67"/>
      <c r="D903" s="68"/>
      <c r="E903" s="69"/>
      <c r="F903" s="70"/>
      <c r="G903" s="67"/>
      <c r="H903" s="71"/>
      <c r="I903" s="72"/>
      <c r="J903" s="72"/>
      <c r="K903" s="34" t="s">
        <v>65</v>
      </c>
      <c r="L903" s="79">
        <v>903</v>
      </c>
      <c r="M903" s="79"/>
      <c r="N903" s="74"/>
      <c r="O903" s="81" t="s">
        <v>670</v>
      </c>
      <c r="P903" s="83">
        <v>43661.781006944446</v>
      </c>
      <c r="Q903" s="81" t="s">
        <v>724</v>
      </c>
      <c r="R903" s="81"/>
      <c r="S903" s="81"/>
      <c r="T903" s="81" t="s">
        <v>820</v>
      </c>
      <c r="U903" s="85" t="s">
        <v>879</v>
      </c>
      <c r="V903" s="85" t="s">
        <v>879</v>
      </c>
      <c r="W903" s="83">
        <v>43661.781006944446</v>
      </c>
      <c r="X903" s="87">
        <v>43661</v>
      </c>
      <c r="Y903" s="89" t="s">
        <v>5591</v>
      </c>
      <c r="Z903" s="85" t="s">
        <v>5661</v>
      </c>
      <c r="AA903" s="81"/>
      <c r="AB903" s="81"/>
      <c r="AC903" s="89" t="s">
        <v>5735</v>
      </c>
      <c r="AD903" s="81"/>
      <c r="AE903" s="81" t="b">
        <v>0</v>
      </c>
      <c r="AF903" s="81">
        <v>0</v>
      </c>
      <c r="AG903" s="89" t="s">
        <v>2530</v>
      </c>
      <c r="AH903" s="81" t="b">
        <v>0</v>
      </c>
      <c r="AI903" s="81" t="s">
        <v>2546</v>
      </c>
      <c r="AJ903" s="81"/>
      <c r="AK903" s="89" t="s">
        <v>2530</v>
      </c>
      <c r="AL903" s="81" t="b">
        <v>0</v>
      </c>
      <c r="AM903" s="81">
        <v>103</v>
      </c>
      <c r="AN903" s="89" t="s">
        <v>2512</v>
      </c>
      <c r="AO903" s="81" t="s">
        <v>2560</v>
      </c>
      <c r="AP903" s="81" t="b">
        <v>0</v>
      </c>
      <c r="AQ903" s="89" t="s">
        <v>2512</v>
      </c>
      <c r="AR903" s="81" t="s">
        <v>178</v>
      </c>
      <c r="AS903" s="81">
        <v>0</v>
      </c>
      <c r="AT903" s="81">
        <v>0</v>
      </c>
      <c r="AU903" s="81"/>
      <c r="AV903" s="81"/>
      <c r="AW903" s="81"/>
      <c r="AX903" s="81"/>
      <c r="AY903" s="81"/>
      <c r="AZ903" s="81"/>
      <c r="BA903" s="81"/>
      <c r="BB903" s="81"/>
      <c r="BC903" s="80" t="str">
        <f>REPLACE(INDEX(GroupVertices[Group],MATCH(Edges[[#This Row],[Vertex 1]],GroupVertices[Vertex],0)),1,1,"")</f>
        <v>2</v>
      </c>
      <c r="BD903" s="80" t="str">
        <f>REPLACE(INDEX(GroupVertices[Group],MATCH(Edges[[#This Row],[Vertex 2]],GroupVertices[Vertex],0)),1,1,"")</f>
        <v>2</v>
      </c>
    </row>
    <row r="904" spans="1:56" ht="15">
      <c r="A904" s="66" t="s">
        <v>5448</v>
      </c>
      <c r="B904" s="66" t="s">
        <v>5448</v>
      </c>
      <c r="C904" s="67"/>
      <c r="D904" s="68"/>
      <c r="E904" s="69"/>
      <c r="F904" s="70"/>
      <c r="G904" s="67"/>
      <c r="H904" s="71"/>
      <c r="I904" s="72"/>
      <c r="J904" s="72"/>
      <c r="K904" s="34" t="s">
        <v>65</v>
      </c>
      <c r="L904" s="79">
        <v>904</v>
      </c>
      <c r="M904" s="79"/>
      <c r="N904" s="74"/>
      <c r="O904" s="81" t="s">
        <v>178</v>
      </c>
      <c r="P904" s="83">
        <v>43661.781018518515</v>
      </c>
      <c r="Q904" s="81" t="s">
        <v>5489</v>
      </c>
      <c r="R904" s="81"/>
      <c r="S904" s="81"/>
      <c r="T904" s="81" t="s">
        <v>820</v>
      </c>
      <c r="U904" s="81"/>
      <c r="V904" s="85" t="s">
        <v>5548</v>
      </c>
      <c r="W904" s="83">
        <v>43661.781018518515</v>
      </c>
      <c r="X904" s="87">
        <v>43661</v>
      </c>
      <c r="Y904" s="89" t="s">
        <v>5592</v>
      </c>
      <c r="Z904" s="85" t="s">
        <v>5662</v>
      </c>
      <c r="AA904" s="81"/>
      <c r="AB904" s="81"/>
      <c r="AC904" s="89" t="s">
        <v>5736</v>
      </c>
      <c r="AD904" s="81"/>
      <c r="AE904" s="81" t="b">
        <v>0</v>
      </c>
      <c r="AF904" s="81">
        <v>0</v>
      </c>
      <c r="AG904" s="89" t="s">
        <v>2530</v>
      </c>
      <c r="AH904" s="81" t="b">
        <v>0</v>
      </c>
      <c r="AI904" s="81" t="s">
        <v>2546</v>
      </c>
      <c r="AJ904" s="81"/>
      <c r="AK904" s="89" t="s">
        <v>2530</v>
      </c>
      <c r="AL904" s="81" t="b">
        <v>0</v>
      </c>
      <c r="AM904" s="81">
        <v>0</v>
      </c>
      <c r="AN904" s="89" t="s">
        <v>2530</v>
      </c>
      <c r="AO904" s="81" t="s">
        <v>2559</v>
      </c>
      <c r="AP904" s="81" t="b">
        <v>0</v>
      </c>
      <c r="AQ904" s="89" t="s">
        <v>5736</v>
      </c>
      <c r="AR904" s="81" t="s">
        <v>178</v>
      </c>
      <c r="AS904" s="81">
        <v>0</v>
      </c>
      <c r="AT904" s="81">
        <v>0</v>
      </c>
      <c r="AU904" s="81"/>
      <c r="AV904" s="81"/>
      <c r="AW904" s="81"/>
      <c r="AX904" s="81"/>
      <c r="AY904" s="81"/>
      <c r="AZ904" s="81"/>
      <c r="BA904" s="81"/>
      <c r="BB904" s="81"/>
      <c r="BC904" s="80" t="str">
        <f>REPLACE(INDEX(GroupVertices[Group],MATCH(Edges[[#This Row],[Vertex 1]],GroupVertices[Vertex],0)),1,1,"")</f>
        <v>6</v>
      </c>
      <c r="BD904" s="80" t="str">
        <f>REPLACE(INDEX(GroupVertices[Group],MATCH(Edges[[#This Row],[Vertex 2]],GroupVertices[Vertex],0)),1,1,"")</f>
        <v>6</v>
      </c>
    </row>
    <row r="905" spans="1:56" ht="15">
      <c r="A905" s="66" t="s">
        <v>491</v>
      </c>
      <c r="B905" s="66" t="s">
        <v>631</v>
      </c>
      <c r="C905" s="67"/>
      <c r="D905" s="68"/>
      <c r="E905" s="69"/>
      <c r="F905" s="70"/>
      <c r="G905" s="67"/>
      <c r="H905" s="71"/>
      <c r="I905" s="72"/>
      <c r="J905" s="72"/>
      <c r="K905" s="34" t="s">
        <v>65</v>
      </c>
      <c r="L905" s="79">
        <v>905</v>
      </c>
      <c r="M905" s="79"/>
      <c r="N905" s="74"/>
      <c r="O905" s="81" t="s">
        <v>670</v>
      </c>
      <c r="P905" s="83">
        <v>43661.68850694445</v>
      </c>
      <c r="Q905" s="81" t="s">
        <v>678</v>
      </c>
      <c r="R905" s="81"/>
      <c r="S905" s="81"/>
      <c r="T905" s="81" t="s">
        <v>820</v>
      </c>
      <c r="U905" s="85" t="s">
        <v>863</v>
      </c>
      <c r="V905" s="85" t="s">
        <v>863</v>
      </c>
      <c r="W905" s="83">
        <v>43661.68850694445</v>
      </c>
      <c r="X905" s="87">
        <v>43661</v>
      </c>
      <c r="Y905" s="89" t="s">
        <v>1526</v>
      </c>
      <c r="Z905" s="85" t="s">
        <v>1979</v>
      </c>
      <c r="AA905" s="81"/>
      <c r="AB905" s="81"/>
      <c r="AC905" s="89" t="s">
        <v>2445</v>
      </c>
      <c r="AD905" s="81"/>
      <c r="AE905" s="81" t="b">
        <v>0</v>
      </c>
      <c r="AF905" s="81">
        <v>847</v>
      </c>
      <c r="AG905" s="89" t="s">
        <v>2530</v>
      </c>
      <c r="AH905" s="81" t="b">
        <v>0</v>
      </c>
      <c r="AI905" s="81" t="s">
        <v>2546</v>
      </c>
      <c r="AJ905" s="81"/>
      <c r="AK905" s="89" t="s">
        <v>2530</v>
      </c>
      <c r="AL905" s="81" t="b">
        <v>0</v>
      </c>
      <c r="AM905" s="81">
        <v>184</v>
      </c>
      <c r="AN905" s="89" t="s">
        <v>2530</v>
      </c>
      <c r="AO905" s="81" t="s">
        <v>2561</v>
      </c>
      <c r="AP905" s="81" t="b">
        <v>0</v>
      </c>
      <c r="AQ905" s="89" t="s">
        <v>2445</v>
      </c>
      <c r="AR905" s="81" t="s">
        <v>669</v>
      </c>
      <c r="AS905" s="81">
        <v>0</v>
      </c>
      <c r="AT905" s="81">
        <v>0</v>
      </c>
      <c r="AU905" s="81"/>
      <c r="AV905" s="81"/>
      <c r="AW905" s="81"/>
      <c r="AX905" s="81"/>
      <c r="AY905" s="81"/>
      <c r="AZ905" s="81"/>
      <c r="BA905" s="81"/>
      <c r="BB905" s="81"/>
      <c r="BC905" s="80" t="str">
        <f>REPLACE(INDEX(GroupVertices[Group],MATCH(Edges[[#This Row],[Vertex 1]],GroupVertices[Vertex],0)),1,1,"")</f>
        <v>9</v>
      </c>
      <c r="BD905" s="80" t="str">
        <f>REPLACE(INDEX(GroupVertices[Group],MATCH(Edges[[#This Row],[Vertex 2]],GroupVertices[Vertex],0)),1,1,"")</f>
        <v>9</v>
      </c>
    </row>
    <row r="906" spans="1:56" ht="15">
      <c r="A906" s="66" t="s">
        <v>491</v>
      </c>
      <c r="B906" s="66" t="s">
        <v>593</v>
      </c>
      <c r="C906" s="67"/>
      <c r="D906" s="68"/>
      <c r="E906" s="69"/>
      <c r="F906" s="70"/>
      <c r="G906" s="67"/>
      <c r="H906" s="71"/>
      <c r="I906" s="72"/>
      <c r="J906" s="72"/>
      <c r="K906" s="34" t="s">
        <v>65</v>
      </c>
      <c r="L906" s="79">
        <v>906</v>
      </c>
      <c r="M906" s="79"/>
      <c r="N906" s="74"/>
      <c r="O906" s="81" t="s">
        <v>670</v>
      </c>
      <c r="P906" s="83">
        <v>43661.68850694445</v>
      </c>
      <c r="Q906" s="81" t="s">
        <v>678</v>
      </c>
      <c r="R906" s="81"/>
      <c r="S906" s="81"/>
      <c r="T906" s="81" t="s">
        <v>820</v>
      </c>
      <c r="U906" s="85" t="s">
        <v>863</v>
      </c>
      <c r="V906" s="85" t="s">
        <v>863</v>
      </c>
      <c r="W906" s="83">
        <v>43661.68850694445</v>
      </c>
      <c r="X906" s="87">
        <v>43661</v>
      </c>
      <c r="Y906" s="89" t="s">
        <v>1526</v>
      </c>
      <c r="Z906" s="85" t="s">
        <v>1979</v>
      </c>
      <c r="AA906" s="81"/>
      <c r="AB906" s="81"/>
      <c r="AC906" s="89" t="s">
        <v>2445</v>
      </c>
      <c r="AD906" s="81"/>
      <c r="AE906" s="81" t="b">
        <v>0</v>
      </c>
      <c r="AF906" s="81">
        <v>847</v>
      </c>
      <c r="AG906" s="89" t="s">
        <v>2530</v>
      </c>
      <c r="AH906" s="81" t="b">
        <v>0</v>
      </c>
      <c r="AI906" s="81" t="s">
        <v>2546</v>
      </c>
      <c r="AJ906" s="81"/>
      <c r="AK906" s="89" t="s">
        <v>2530</v>
      </c>
      <c r="AL906" s="81" t="b">
        <v>0</v>
      </c>
      <c r="AM906" s="81">
        <v>184</v>
      </c>
      <c r="AN906" s="89" t="s">
        <v>2530</v>
      </c>
      <c r="AO906" s="81" t="s">
        <v>2561</v>
      </c>
      <c r="AP906" s="81" t="b">
        <v>0</v>
      </c>
      <c r="AQ906" s="89" t="s">
        <v>2445</v>
      </c>
      <c r="AR906" s="81" t="s">
        <v>669</v>
      </c>
      <c r="AS906" s="81">
        <v>0</v>
      </c>
      <c r="AT906" s="81">
        <v>0</v>
      </c>
      <c r="AU906" s="81"/>
      <c r="AV906" s="81"/>
      <c r="AW906" s="81"/>
      <c r="AX906" s="81"/>
      <c r="AY906" s="81"/>
      <c r="AZ906" s="81"/>
      <c r="BA906" s="81"/>
      <c r="BB906" s="81"/>
      <c r="BC906" s="80" t="str">
        <f>REPLACE(INDEX(GroupVertices[Group],MATCH(Edges[[#This Row],[Vertex 1]],GroupVertices[Vertex],0)),1,1,"")</f>
        <v>9</v>
      </c>
      <c r="BD906" s="80" t="str">
        <f>REPLACE(INDEX(GroupVertices[Group],MATCH(Edges[[#This Row],[Vertex 2]],GroupVertices[Vertex],0)),1,1,"")</f>
        <v>1</v>
      </c>
    </row>
    <row r="907" spans="1:56" ht="15">
      <c r="A907" s="66" t="s">
        <v>5449</v>
      </c>
      <c r="B907" s="66" t="s">
        <v>491</v>
      </c>
      <c r="C907" s="67"/>
      <c r="D907" s="68"/>
      <c r="E907" s="69"/>
      <c r="F907" s="70"/>
      <c r="G907" s="67"/>
      <c r="H907" s="71"/>
      <c r="I907" s="72"/>
      <c r="J907" s="72"/>
      <c r="K907" s="34" t="s">
        <v>65</v>
      </c>
      <c r="L907" s="79">
        <v>907</v>
      </c>
      <c r="M907" s="79"/>
      <c r="N907" s="74"/>
      <c r="O907" s="81" t="s">
        <v>669</v>
      </c>
      <c r="P907" s="83">
        <v>43661.781168981484</v>
      </c>
      <c r="Q907" s="81" t="s">
        <v>678</v>
      </c>
      <c r="R907" s="81"/>
      <c r="S907" s="81"/>
      <c r="T907" s="81" t="s">
        <v>820</v>
      </c>
      <c r="U907" s="85" t="s">
        <v>863</v>
      </c>
      <c r="V907" s="85" t="s">
        <v>863</v>
      </c>
      <c r="W907" s="83">
        <v>43661.781168981484</v>
      </c>
      <c r="X907" s="87">
        <v>43661</v>
      </c>
      <c r="Y907" s="89" t="s">
        <v>5593</v>
      </c>
      <c r="Z907" s="85" t="s">
        <v>5663</v>
      </c>
      <c r="AA907" s="81"/>
      <c r="AB907" s="81"/>
      <c r="AC907" s="89" t="s">
        <v>5737</v>
      </c>
      <c r="AD907" s="81"/>
      <c r="AE907" s="81" t="b">
        <v>0</v>
      </c>
      <c r="AF907" s="81">
        <v>0</v>
      </c>
      <c r="AG907" s="89" t="s">
        <v>2530</v>
      </c>
      <c r="AH907" s="81" t="b">
        <v>0</v>
      </c>
      <c r="AI907" s="81" t="s">
        <v>2546</v>
      </c>
      <c r="AJ907" s="81"/>
      <c r="AK907" s="89" t="s">
        <v>2530</v>
      </c>
      <c r="AL907" s="81" t="b">
        <v>0</v>
      </c>
      <c r="AM907" s="81">
        <v>184</v>
      </c>
      <c r="AN907" s="89" t="s">
        <v>2445</v>
      </c>
      <c r="AO907" s="81" t="s">
        <v>5782</v>
      </c>
      <c r="AP907" s="81" t="b">
        <v>0</v>
      </c>
      <c r="AQ907" s="89" t="s">
        <v>2445</v>
      </c>
      <c r="AR907" s="81" t="s">
        <v>178</v>
      </c>
      <c r="AS907" s="81">
        <v>0</v>
      </c>
      <c r="AT907" s="81">
        <v>0</v>
      </c>
      <c r="AU907" s="81"/>
      <c r="AV907" s="81"/>
      <c r="AW907" s="81"/>
      <c r="AX907" s="81"/>
      <c r="AY907" s="81"/>
      <c r="AZ907" s="81"/>
      <c r="BA907" s="81"/>
      <c r="BB907" s="81"/>
      <c r="BC907" s="80" t="str">
        <f>REPLACE(INDEX(GroupVertices[Group],MATCH(Edges[[#This Row],[Vertex 1]],GroupVertices[Vertex],0)),1,1,"")</f>
        <v>9</v>
      </c>
      <c r="BD907" s="80" t="str">
        <f>REPLACE(INDEX(GroupVertices[Group],MATCH(Edges[[#This Row],[Vertex 2]],GroupVertices[Vertex],0)),1,1,"")</f>
        <v>9</v>
      </c>
    </row>
    <row r="908" spans="1:56" ht="15">
      <c r="A908" s="66" t="s">
        <v>5449</v>
      </c>
      <c r="B908" s="66" t="s">
        <v>631</v>
      </c>
      <c r="C908" s="67"/>
      <c r="D908" s="68"/>
      <c r="E908" s="69"/>
      <c r="F908" s="70"/>
      <c r="G908" s="67"/>
      <c r="H908" s="71"/>
      <c r="I908" s="72"/>
      <c r="J908" s="72"/>
      <c r="K908" s="34" t="s">
        <v>65</v>
      </c>
      <c r="L908" s="79">
        <v>908</v>
      </c>
      <c r="M908" s="79"/>
      <c r="N908" s="74"/>
      <c r="O908" s="81" t="s">
        <v>670</v>
      </c>
      <c r="P908" s="83">
        <v>43661.781168981484</v>
      </c>
      <c r="Q908" s="81" t="s">
        <v>678</v>
      </c>
      <c r="R908" s="81"/>
      <c r="S908" s="81"/>
      <c r="T908" s="81" t="s">
        <v>820</v>
      </c>
      <c r="U908" s="85" t="s">
        <v>863</v>
      </c>
      <c r="V908" s="85" t="s">
        <v>863</v>
      </c>
      <c r="W908" s="83">
        <v>43661.781168981484</v>
      </c>
      <c r="X908" s="87">
        <v>43661</v>
      </c>
      <c r="Y908" s="89" t="s">
        <v>5593</v>
      </c>
      <c r="Z908" s="85" t="s">
        <v>5663</v>
      </c>
      <c r="AA908" s="81"/>
      <c r="AB908" s="81"/>
      <c r="AC908" s="89" t="s">
        <v>5737</v>
      </c>
      <c r="AD908" s="81"/>
      <c r="AE908" s="81" t="b">
        <v>0</v>
      </c>
      <c r="AF908" s="81">
        <v>0</v>
      </c>
      <c r="AG908" s="89" t="s">
        <v>2530</v>
      </c>
      <c r="AH908" s="81" t="b">
        <v>0</v>
      </c>
      <c r="AI908" s="81" t="s">
        <v>2546</v>
      </c>
      <c r="AJ908" s="81"/>
      <c r="AK908" s="89" t="s">
        <v>2530</v>
      </c>
      <c r="AL908" s="81" t="b">
        <v>0</v>
      </c>
      <c r="AM908" s="81">
        <v>184</v>
      </c>
      <c r="AN908" s="89" t="s">
        <v>2445</v>
      </c>
      <c r="AO908" s="81" t="s">
        <v>5782</v>
      </c>
      <c r="AP908" s="81" t="b">
        <v>0</v>
      </c>
      <c r="AQ908" s="89" t="s">
        <v>2445</v>
      </c>
      <c r="AR908" s="81" t="s">
        <v>178</v>
      </c>
      <c r="AS908" s="81">
        <v>0</v>
      </c>
      <c r="AT908" s="81">
        <v>0</v>
      </c>
      <c r="AU908" s="81"/>
      <c r="AV908" s="81"/>
      <c r="AW908" s="81"/>
      <c r="AX908" s="81"/>
      <c r="AY908" s="81"/>
      <c r="AZ908" s="81"/>
      <c r="BA908" s="81"/>
      <c r="BB908" s="81"/>
      <c r="BC908" s="80" t="str">
        <f>REPLACE(INDEX(GroupVertices[Group],MATCH(Edges[[#This Row],[Vertex 1]],GroupVertices[Vertex],0)),1,1,"")</f>
        <v>9</v>
      </c>
      <c r="BD908" s="80" t="str">
        <f>REPLACE(INDEX(GroupVertices[Group],MATCH(Edges[[#This Row],[Vertex 2]],GroupVertices[Vertex],0)),1,1,"")</f>
        <v>9</v>
      </c>
    </row>
    <row r="909" spans="1:56" ht="15">
      <c r="A909" s="66" t="s">
        <v>5449</v>
      </c>
      <c r="B909" s="66" t="s">
        <v>593</v>
      </c>
      <c r="C909" s="67"/>
      <c r="D909" s="68"/>
      <c r="E909" s="69"/>
      <c r="F909" s="70"/>
      <c r="G909" s="67"/>
      <c r="H909" s="71"/>
      <c r="I909" s="72"/>
      <c r="J909" s="72"/>
      <c r="K909" s="34" t="s">
        <v>65</v>
      </c>
      <c r="L909" s="79">
        <v>909</v>
      </c>
      <c r="M909" s="79"/>
      <c r="N909" s="74"/>
      <c r="O909" s="81" t="s">
        <v>670</v>
      </c>
      <c r="P909" s="83">
        <v>43661.781168981484</v>
      </c>
      <c r="Q909" s="81" t="s">
        <v>678</v>
      </c>
      <c r="R909" s="81"/>
      <c r="S909" s="81"/>
      <c r="T909" s="81" t="s">
        <v>820</v>
      </c>
      <c r="U909" s="85" t="s">
        <v>863</v>
      </c>
      <c r="V909" s="85" t="s">
        <v>863</v>
      </c>
      <c r="W909" s="83">
        <v>43661.781168981484</v>
      </c>
      <c r="X909" s="87">
        <v>43661</v>
      </c>
      <c r="Y909" s="89" t="s">
        <v>5593</v>
      </c>
      <c r="Z909" s="85" t="s">
        <v>5663</v>
      </c>
      <c r="AA909" s="81"/>
      <c r="AB909" s="81"/>
      <c r="AC909" s="89" t="s">
        <v>5737</v>
      </c>
      <c r="AD909" s="81"/>
      <c r="AE909" s="81" t="b">
        <v>0</v>
      </c>
      <c r="AF909" s="81">
        <v>0</v>
      </c>
      <c r="AG909" s="89" t="s">
        <v>2530</v>
      </c>
      <c r="AH909" s="81" t="b">
        <v>0</v>
      </c>
      <c r="AI909" s="81" t="s">
        <v>2546</v>
      </c>
      <c r="AJ909" s="81"/>
      <c r="AK909" s="89" t="s">
        <v>2530</v>
      </c>
      <c r="AL909" s="81" t="b">
        <v>0</v>
      </c>
      <c r="AM909" s="81">
        <v>184</v>
      </c>
      <c r="AN909" s="89" t="s">
        <v>2445</v>
      </c>
      <c r="AO909" s="81" t="s">
        <v>5782</v>
      </c>
      <c r="AP909" s="81" t="b">
        <v>0</v>
      </c>
      <c r="AQ909" s="89" t="s">
        <v>2445</v>
      </c>
      <c r="AR909" s="81" t="s">
        <v>178</v>
      </c>
      <c r="AS909" s="81">
        <v>0</v>
      </c>
      <c r="AT909" s="81">
        <v>0</v>
      </c>
      <c r="AU909" s="81"/>
      <c r="AV909" s="81"/>
      <c r="AW909" s="81"/>
      <c r="AX909" s="81"/>
      <c r="AY909" s="81"/>
      <c r="AZ909" s="81"/>
      <c r="BA909" s="81"/>
      <c r="BB909" s="81"/>
      <c r="BC909" s="80" t="str">
        <f>REPLACE(INDEX(GroupVertices[Group],MATCH(Edges[[#This Row],[Vertex 1]],GroupVertices[Vertex],0)),1,1,"")</f>
        <v>9</v>
      </c>
      <c r="BD909" s="80" t="str">
        <f>REPLACE(INDEX(GroupVertices[Group],MATCH(Edges[[#This Row],[Vertex 2]],GroupVertices[Vertex],0)),1,1,"")</f>
        <v>1</v>
      </c>
    </row>
    <row r="910" spans="1:56" ht="15">
      <c r="A910" s="66" t="s">
        <v>5450</v>
      </c>
      <c r="B910" s="66" t="s">
        <v>594</v>
      </c>
      <c r="C910" s="67"/>
      <c r="D910" s="68"/>
      <c r="E910" s="69"/>
      <c r="F910" s="70"/>
      <c r="G910" s="67"/>
      <c r="H910" s="71"/>
      <c r="I910" s="72"/>
      <c r="J910" s="72"/>
      <c r="K910" s="34" t="s">
        <v>65</v>
      </c>
      <c r="L910" s="79">
        <v>910</v>
      </c>
      <c r="M910" s="79"/>
      <c r="N910" s="74"/>
      <c r="O910" s="81" t="s">
        <v>669</v>
      </c>
      <c r="P910" s="83">
        <v>43661.78121527778</v>
      </c>
      <c r="Q910" s="81" t="s">
        <v>724</v>
      </c>
      <c r="R910" s="81"/>
      <c r="S910" s="81"/>
      <c r="T910" s="81" t="s">
        <v>820</v>
      </c>
      <c r="U910" s="85" t="s">
        <v>879</v>
      </c>
      <c r="V910" s="85" t="s">
        <v>879</v>
      </c>
      <c r="W910" s="83">
        <v>43661.78121527778</v>
      </c>
      <c r="X910" s="87">
        <v>43661</v>
      </c>
      <c r="Y910" s="89" t="s">
        <v>5594</v>
      </c>
      <c r="Z910" s="85" t="s">
        <v>5664</v>
      </c>
      <c r="AA910" s="81"/>
      <c r="AB910" s="81"/>
      <c r="AC910" s="89" t="s">
        <v>5738</v>
      </c>
      <c r="AD910" s="81"/>
      <c r="AE910" s="81" t="b">
        <v>0</v>
      </c>
      <c r="AF910" s="81">
        <v>0</v>
      </c>
      <c r="AG910" s="89" t="s">
        <v>2530</v>
      </c>
      <c r="AH910" s="81" t="b">
        <v>0</v>
      </c>
      <c r="AI910" s="81" t="s">
        <v>2546</v>
      </c>
      <c r="AJ910" s="81"/>
      <c r="AK910" s="89" t="s">
        <v>2530</v>
      </c>
      <c r="AL910" s="81" t="b">
        <v>0</v>
      </c>
      <c r="AM910" s="81">
        <v>103</v>
      </c>
      <c r="AN910" s="89" t="s">
        <v>2512</v>
      </c>
      <c r="AO910" s="81" t="s">
        <v>2559</v>
      </c>
      <c r="AP910" s="81" t="b">
        <v>0</v>
      </c>
      <c r="AQ910" s="89" t="s">
        <v>2512</v>
      </c>
      <c r="AR910" s="81" t="s">
        <v>178</v>
      </c>
      <c r="AS910" s="81">
        <v>0</v>
      </c>
      <c r="AT910" s="81">
        <v>0</v>
      </c>
      <c r="AU910" s="81"/>
      <c r="AV910" s="81"/>
      <c r="AW910" s="81"/>
      <c r="AX910" s="81"/>
      <c r="AY910" s="81"/>
      <c r="AZ910" s="81"/>
      <c r="BA910" s="81"/>
      <c r="BB910" s="81"/>
      <c r="BC910" s="80" t="str">
        <f>REPLACE(INDEX(GroupVertices[Group],MATCH(Edges[[#This Row],[Vertex 1]],GroupVertices[Vertex],0)),1,1,"")</f>
        <v>2</v>
      </c>
      <c r="BD910" s="80" t="str">
        <f>REPLACE(INDEX(GroupVertices[Group],MATCH(Edges[[#This Row],[Vertex 2]],GroupVertices[Vertex],0)),1,1,"")</f>
        <v>2</v>
      </c>
    </row>
    <row r="911" spans="1:56" ht="15">
      <c r="A911" s="66" t="s">
        <v>5450</v>
      </c>
      <c r="B911" s="66" t="s">
        <v>622</v>
      </c>
      <c r="C911" s="67"/>
      <c r="D911" s="68"/>
      <c r="E911" s="69"/>
      <c r="F911" s="70"/>
      <c r="G911" s="67"/>
      <c r="H911" s="71"/>
      <c r="I911" s="72"/>
      <c r="J911" s="72"/>
      <c r="K911" s="34" t="s">
        <v>65</v>
      </c>
      <c r="L911" s="79">
        <v>911</v>
      </c>
      <c r="M911" s="79"/>
      <c r="N911" s="74"/>
      <c r="O911" s="81" t="s">
        <v>670</v>
      </c>
      <c r="P911" s="83">
        <v>43661.78121527778</v>
      </c>
      <c r="Q911" s="81" t="s">
        <v>724</v>
      </c>
      <c r="R911" s="81"/>
      <c r="S911" s="81"/>
      <c r="T911" s="81" t="s">
        <v>820</v>
      </c>
      <c r="U911" s="85" t="s">
        <v>879</v>
      </c>
      <c r="V911" s="85" t="s">
        <v>879</v>
      </c>
      <c r="W911" s="83">
        <v>43661.78121527778</v>
      </c>
      <c r="X911" s="87">
        <v>43661</v>
      </c>
      <c r="Y911" s="89" t="s">
        <v>5594</v>
      </c>
      <c r="Z911" s="85" t="s">
        <v>5664</v>
      </c>
      <c r="AA911" s="81"/>
      <c r="AB911" s="81"/>
      <c r="AC911" s="89" t="s">
        <v>5738</v>
      </c>
      <c r="AD911" s="81"/>
      <c r="AE911" s="81" t="b">
        <v>0</v>
      </c>
      <c r="AF911" s="81">
        <v>0</v>
      </c>
      <c r="AG911" s="89" t="s">
        <v>2530</v>
      </c>
      <c r="AH911" s="81" t="b">
        <v>0</v>
      </c>
      <c r="AI911" s="81" t="s">
        <v>2546</v>
      </c>
      <c r="AJ911" s="81"/>
      <c r="AK911" s="89" t="s">
        <v>2530</v>
      </c>
      <c r="AL911" s="81" t="b">
        <v>0</v>
      </c>
      <c r="AM911" s="81">
        <v>103</v>
      </c>
      <c r="AN911" s="89" t="s">
        <v>2512</v>
      </c>
      <c r="AO911" s="81" t="s">
        <v>2559</v>
      </c>
      <c r="AP911" s="81" t="b">
        <v>0</v>
      </c>
      <c r="AQ911" s="89" t="s">
        <v>2512</v>
      </c>
      <c r="AR911" s="81" t="s">
        <v>178</v>
      </c>
      <c r="AS911" s="81">
        <v>0</v>
      </c>
      <c r="AT911" s="81">
        <v>0</v>
      </c>
      <c r="AU911" s="81"/>
      <c r="AV911" s="81"/>
      <c r="AW911" s="81"/>
      <c r="AX911" s="81"/>
      <c r="AY911" s="81"/>
      <c r="AZ911" s="81"/>
      <c r="BA911" s="81"/>
      <c r="BB911" s="81"/>
      <c r="BC911" s="80" t="str">
        <f>REPLACE(INDEX(GroupVertices[Group],MATCH(Edges[[#This Row],[Vertex 1]],GroupVertices[Vertex],0)),1,1,"")</f>
        <v>2</v>
      </c>
      <c r="BD911" s="80" t="str">
        <f>REPLACE(INDEX(GroupVertices[Group],MATCH(Edges[[#This Row],[Vertex 2]],GroupVertices[Vertex],0)),1,1,"")</f>
        <v>2</v>
      </c>
    </row>
    <row r="912" spans="1:56" ht="15">
      <c r="A912" s="66" t="s">
        <v>5450</v>
      </c>
      <c r="B912" s="66" t="s">
        <v>647</v>
      </c>
      <c r="C912" s="67"/>
      <c r="D912" s="68"/>
      <c r="E912" s="69"/>
      <c r="F912" s="70"/>
      <c r="G912" s="67"/>
      <c r="H912" s="71"/>
      <c r="I912" s="72"/>
      <c r="J912" s="72"/>
      <c r="K912" s="34" t="s">
        <v>65</v>
      </c>
      <c r="L912" s="79">
        <v>912</v>
      </c>
      <c r="M912" s="79"/>
      <c r="N912" s="74"/>
      <c r="O912" s="81" t="s">
        <v>670</v>
      </c>
      <c r="P912" s="83">
        <v>43661.78121527778</v>
      </c>
      <c r="Q912" s="81" t="s">
        <v>724</v>
      </c>
      <c r="R912" s="81"/>
      <c r="S912" s="81"/>
      <c r="T912" s="81" t="s">
        <v>820</v>
      </c>
      <c r="U912" s="85" t="s">
        <v>879</v>
      </c>
      <c r="V912" s="85" t="s">
        <v>879</v>
      </c>
      <c r="W912" s="83">
        <v>43661.78121527778</v>
      </c>
      <c r="X912" s="87">
        <v>43661</v>
      </c>
      <c r="Y912" s="89" t="s">
        <v>5594</v>
      </c>
      <c r="Z912" s="85" t="s">
        <v>5664</v>
      </c>
      <c r="AA912" s="81"/>
      <c r="AB912" s="81"/>
      <c r="AC912" s="89" t="s">
        <v>5738</v>
      </c>
      <c r="AD912" s="81"/>
      <c r="AE912" s="81" t="b">
        <v>0</v>
      </c>
      <c r="AF912" s="81">
        <v>0</v>
      </c>
      <c r="AG912" s="89" t="s">
        <v>2530</v>
      </c>
      <c r="AH912" s="81" t="b">
        <v>0</v>
      </c>
      <c r="AI912" s="81" t="s">
        <v>2546</v>
      </c>
      <c r="AJ912" s="81"/>
      <c r="AK912" s="89" t="s">
        <v>2530</v>
      </c>
      <c r="AL912" s="81" t="b">
        <v>0</v>
      </c>
      <c r="AM912" s="81">
        <v>103</v>
      </c>
      <c r="AN912" s="89" t="s">
        <v>2512</v>
      </c>
      <c r="AO912" s="81" t="s">
        <v>2559</v>
      </c>
      <c r="AP912" s="81" t="b">
        <v>0</v>
      </c>
      <c r="AQ912" s="89" t="s">
        <v>2512</v>
      </c>
      <c r="AR912" s="81" t="s">
        <v>178</v>
      </c>
      <c r="AS912" s="81">
        <v>0</v>
      </c>
      <c r="AT912" s="81">
        <v>0</v>
      </c>
      <c r="AU912" s="81"/>
      <c r="AV912" s="81"/>
      <c r="AW912" s="81"/>
      <c r="AX912" s="81"/>
      <c r="AY912" s="81"/>
      <c r="AZ912" s="81"/>
      <c r="BA912" s="81"/>
      <c r="BB912" s="81"/>
      <c r="BC912" s="80" t="str">
        <f>REPLACE(INDEX(GroupVertices[Group],MATCH(Edges[[#This Row],[Vertex 1]],GroupVertices[Vertex],0)),1,1,"")</f>
        <v>2</v>
      </c>
      <c r="BD912" s="80" t="str">
        <f>REPLACE(INDEX(GroupVertices[Group],MATCH(Edges[[#This Row],[Vertex 2]],GroupVertices[Vertex],0)),1,1,"")</f>
        <v>2</v>
      </c>
    </row>
    <row r="913" spans="1:56" ht="15">
      <c r="A913" s="66" t="s">
        <v>577</v>
      </c>
      <c r="B913" s="66" t="s">
        <v>629</v>
      </c>
      <c r="C913" s="67"/>
      <c r="D913" s="68"/>
      <c r="E913" s="69"/>
      <c r="F913" s="70"/>
      <c r="G913" s="67"/>
      <c r="H913" s="71"/>
      <c r="I913" s="72"/>
      <c r="J913" s="72"/>
      <c r="K913" s="34" t="s">
        <v>65</v>
      </c>
      <c r="L913" s="79">
        <v>913</v>
      </c>
      <c r="M913" s="79"/>
      <c r="N913" s="74"/>
      <c r="O913" s="81" t="s">
        <v>670</v>
      </c>
      <c r="P913" s="83">
        <v>43661.62893518519</v>
      </c>
      <c r="Q913" s="81" t="s">
        <v>674</v>
      </c>
      <c r="R913" s="81"/>
      <c r="S913" s="81"/>
      <c r="T913" s="81" t="s">
        <v>820</v>
      </c>
      <c r="U913" s="85" t="s">
        <v>904</v>
      </c>
      <c r="V913" s="85" t="s">
        <v>904</v>
      </c>
      <c r="W913" s="83">
        <v>43661.62893518519</v>
      </c>
      <c r="X913" s="87">
        <v>43661</v>
      </c>
      <c r="Y913" s="89" t="s">
        <v>1524</v>
      </c>
      <c r="Z913" s="85" t="s">
        <v>1977</v>
      </c>
      <c r="AA913" s="81"/>
      <c r="AB913" s="81"/>
      <c r="AC913" s="89" t="s">
        <v>2443</v>
      </c>
      <c r="AD913" s="81"/>
      <c r="AE913" s="81" t="b">
        <v>0</v>
      </c>
      <c r="AF913" s="81">
        <v>743</v>
      </c>
      <c r="AG913" s="89" t="s">
        <v>2530</v>
      </c>
      <c r="AH913" s="81" t="b">
        <v>0</v>
      </c>
      <c r="AI913" s="81" t="s">
        <v>2546</v>
      </c>
      <c r="AJ913" s="81"/>
      <c r="AK913" s="89" t="s">
        <v>2530</v>
      </c>
      <c r="AL913" s="81" t="b">
        <v>0</v>
      </c>
      <c r="AM913" s="81">
        <v>231</v>
      </c>
      <c r="AN913" s="89" t="s">
        <v>2530</v>
      </c>
      <c r="AO913" s="81" t="s">
        <v>2568</v>
      </c>
      <c r="AP913" s="81" t="b">
        <v>0</v>
      </c>
      <c r="AQ913" s="89" t="s">
        <v>2443</v>
      </c>
      <c r="AR913" s="81" t="s">
        <v>669</v>
      </c>
      <c r="AS913" s="81">
        <v>0</v>
      </c>
      <c r="AT913" s="81">
        <v>0</v>
      </c>
      <c r="AU913" s="81"/>
      <c r="AV913" s="81"/>
      <c r="AW913" s="81"/>
      <c r="AX913" s="81"/>
      <c r="AY913" s="81"/>
      <c r="AZ913" s="81"/>
      <c r="BA913" s="81"/>
      <c r="BB913" s="81"/>
      <c r="BC913" s="80" t="str">
        <f>REPLACE(INDEX(GroupVertices[Group],MATCH(Edges[[#This Row],[Vertex 1]],GroupVertices[Vertex],0)),1,1,"")</f>
        <v>5</v>
      </c>
      <c r="BD913" s="80" t="str">
        <f>REPLACE(INDEX(GroupVertices[Group],MATCH(Edges[[#This Row],[Vertex 2]],GroupVertices[Vertex],0)),1,1,"")</f>
        <v>5</v>
      </c>
    </row>
    <row r="914" spans="1:56" ht="15">
      <c r="A914" s="66" t="s">
        <v>5451</v>
      </c>
      <c r="B914" s="66" t="s">
        <v>577</v>
      </c>
      <c r="C914" s="67"/>
      <c r="D914" s="68"/>
      <c r="E914" s="69"/>
      <c r="F914" s="70"/>
      <c r="G914" s="67"/>
      <c r="H914" s="71"/>
      <c r="I914" s="72"/>
      <c r="J914" s="72"/>
      <c r="K914" s="34" t="s">
        <v>65</v>
      </c>
      <c r="L914" s="79">
        <v>914</v>
      </c>
      <c r="M914" s="79"/>
      <c r="N914" s="74"/>
      <c r="O914" s="81" t="s">
        <v>669</v>
      </c>
      <c r="P914" s="83">
        <v>43661.78123842592</v>
      </c>
      <c r="Q914" s="81" t="s">
        <v>674</v>
      </c>
      <c r="R914" s="81"/>
      <c r="S914" s="81"/>
      <c r="T914" s="81" t="s">
        <v>820</v>
      </c>
      <c r="U914" s="81"/>
      <c r="V914" s="85" t="s">
        <v>5549</v>
      </c>
      <c r="W914" s="83">
        <v>43661.78123842592</v>
      </c>
      <c r="X914" s="87">
        <v>43661</v>
      </c>
      <c r="Y914" s="89" t="s">
        <v>5595</v>
      </c>
      <c r="Z914" s="85" t="s">
        <v>5665</v>
      </c>
      <c r="AA914" s="81"/>
      <c r="AB914" s="81"/>
      <c r="AC914" s="89" t="s">
        <v>5739</v>
      </c>
      <c r="AD914" s="81"/>
      <c r="AE914" s="81" t="b">
        <v>0</v>
      </c>
      <c r="AF914" s="81">
        <v>0</v>
      </c>
      <c r="AG914" s="89" t="s">
        <v>2530</v>
      </c>
      <c r="AH914" s="81" t="b">
        <v>0</v>
      </c>
      <c r="AI914" s="81" t="s">
        <v>2546</v>
      </c>
      <c r="AJ914" s="81"/>
      <c r="AK914" s="89" t="s">
        <v>2530</v>
      </c>
      <c r="AL914" s="81" t="b">
        <v>0</v>
      </c>
      <c r="AM914" s="81">
        <v>231</v>
      </c>
      <c r="AN914" s="89" t="s">
        <v>2443</v>
      </c>
      <c r="AO914" s="81" t="s">
        <v>2559</v>
      </c>
      <c r="AP914" s="81" t="b">
        <v>0</v>
      </c>
      <c r="AQ914" s="89" t="s">
        <v>2443</v>
      </c>
      <c r="AR914" s="81" t="s">
        <v>178</v>
      </c>
      <c r="AS914" s="81">
        <v>0</v>
      </c>
      <c r="AT914" s="81">
        <v>0</v>
      </c>
      <c r="AU914" s="81"/>
      <c r="AV914" s="81"/>
      <c r="AW914" s="81"/>
      <c r="AX914" s="81"/>
      <c r="AY914" s="81"/>
      <c r="AZ914" s="81"/>
      <c r="BA914" s="81"/>
      <c r="BB914" s="81"/>
      <c r="BC914" s="80" t="str">
        <f>REPLACE(INDEX(GroupVertices[Group],MATCH(Edges[[#This Row],[Vertex 1]],GroupVertices[Vertex],0)),1,1,"")</f>
        <v>5</v>
      </c>
      <c r="BD914" s="80" t="str">
        <f>REPLACE(INDEX(GroupVertices[Group],MATCH(Edges[[#This Row],[Vertex 2]],GroupVertices[Vertex],0)),1,1,"")</f>
        <v>5</v>
      </c>
    </row>
    <row r="915" spans="1:56" ht="15">
      <c r="A915" s="66" t="s">
        <v>5451</v>
      </c>
      <c r="B915" s="66" t="s">
        <v>629</v>
      </c>
      <c r="C915" s="67"/>
      <c r="D915" s="68"/>
      <c r="E915" s="69"/>
      <c r="F915" s="70"/>
      <c r="G915" s="67"/>
      <c r="H915" s="71"/>
      <c r="I915" s="72"/>
      <c r="J915" s="72"/>
      <c r="K915" s="34" t="s">
        <v>65</v>
      </c>
      <c r="L915" s="79">
        <v>915</v>
      </c>
      <c r="M915" s="79"/>
      <c r="N915" s="74"/>
      <c r="O915" s="81" t="s">
        <v>670</v>
      </c>
      <c r="P915" s="83">
        <v>43661.78123842592</v>
      </c>
      <c r="Q915" s="81" t="s">
        <v>674</v>
      </c>
      <c r="R915" s="81"/>
      <c r="S915" s="81"/>
      <c r="T915" s="81" t="s">
        <v>820</v>
      </c>
      <c r="U915" s="81"/>
      <c r="V915" s="85" t="s">
        <v>5549</v>
      </c>
      <c r="W915" s="83">
        <v>43661.78123842592</v>
      </c>
      <c r="X915" s="87">
        <v>43661</v>
      </c>
      <c r="Y915" s="89" t="s">
        <v>5595</v>
      </c>
      <c r="Z915" s="85" t="s">
        <v>5665</v>
      </c>
      <c r="AA915" s="81"/>
      <c r="AB915" s="81"/>
      <c r="AC915" s="89" t="s">
        <v>5739</v>
      </c>
      <c r="AD915" s="81"/>
      <c r="AE915" s="81" t="b">
        <v>0</v>
      </c>
      <c r="AF915" s="81">
        <v>0</v>
      </c>
      <c r="AG915" s="89" t="s">
        <v>2530</v>
      </c>
      <c r="AH915" s="81" t="b">
        <v>0</v>
      </c>
      <c r="AI915" s="81" t="s">
        <v>2546</v>
      </c>
      <c r="AJ915" s="81"/>
      <c r="AK915" s="89" t="s">
        <v>2530</v>
      </c>
      <c r="AL915" s="81" t="b">
        <v>0</v>
      </c>
      <c r="AM915" s="81">
        <v>231</v>
      </c>
      <c r="AN915" s="89" t="s">
        <v>2443</v>
      </c>
      <c r="AO915" s="81" t="s">
        <v>2559</v>
      </c>
      <c r="AP915" s="81" t="b">
        <v>0</v>
      </c>
      <c r="AQ915" s="89" t="s">
        <v>2443</v>
      </c>
      <c r="AR915" s="81" t="s">
        <v>178</v>
      </c>
      <c r="AS915" s="81">
        <v>0</v>
      </c>
      <c r="AT915" s="81">
        <v>0</v>
      </c>
      <c r="AU915" s="81"/>
      <c r="AV915" s="81"/>
      <c r="AW915" s="81"/>
      <c r="AX915" s="81"/>
      <c r="AY915" s="81"/>
      <c r="AZ915" s="81"/>
      <c r="BA915" s="81"/>
      <c r="BB915" s="81"/>
      <c r="BC915" s="80" t="str">
        <f>REPLACE(INDEX(GroupVertices[Group],MATCH(Edges[[#This Row],[Vertex 1]],GroupVertices[Vertex],0)),1,1,"")</f>
        <v>5</v>
      </c>
      <c r="BD915" s="80" t="str">
        <f>REPLACE(INDEX(GroupVertices[Group],MATCH(Edges[[#This Row],[Vertex 2]],GroupVertices[Vertex],0)),1,1,"")</f>
        <v>5</v>
      </c>
    </row>
    <row r="916" spans="1:56" ht="15">
      <c r="A916" s="66" t="s">
        <v>5452</v>
      </c>
      <c r="B916" s="66" t="s">
        <v>618</v>
      </c>
      <c r="C916" s="67"/>
      <c r="D916" s="68"/>
      <c r="E916" s="69"/>
      <c r="F916" s="70"/>
      <c r="G916" s="67"/>
      <c r="H916" s="71"/>
      <c r="I916" s="72"/>
      <c r="J916" s="72"/>
      <c r="K916" s="34" t="s">
        <v>65</v>
      </c>
      <c r="L916" s="79">
        <v>916</v>
      </c>
      <c r="M916" s="79"/>
      <c r="N916" s="74"/>
      <c r="O916" s="81" t="s">
        <v>669</v>
      </c>
      <c r="P916" s="83">
        <v>43661.78125</v>
      </c>
      <c r="Q916" s="81" t="s">
        <v>685</v>
      </c>
      <c r="R916" s="81"/>
      <c r="S916" s="81"/>
      <c r="T916" s="81" t="s">
        <v>820</v>
      </c>
      <c r="U916" s="81"/>
      <c r="V916" s="85" t="s">
        <v>5550</v>
      </c>
      <c r="W916" s="83">
        <v>43661.78125</v>
      </c>
      <c r="X916" s="87">
        <v>43661</v>
      </c>
      <c r="Y916" s="89" t="s">
        <v>5596</v>
      </c>
      <c r="Z916" s="85" t="s">
        <v>5666</v>
      </c>
      <c r="AA916" s="81"/>
      <c r="AB916" s="81"/>
      <c r="AC916" s="89" t="s">
        <v>5740</v>
      </c>
      <c r="AD916" s="81"/>
      <c r="AE916" s="81" t="b">
        <v>0</v>
      </c>
      <c r="AF916" s="81">
        <v>0</v>
      </c>
      <c r="AG916" s="89" t="s">
        <v>2530</v>
      </c>
      <c r="AH916" s="81" t="b">
        <v>0</v>
      </c>
      <c r="AI916" s="81" t="s">
        <v>2546</v>
      </c>
      <c r="AJ916" s="81"/>
      <c r="AK916" s="89" t="s">
        <v>2530</v>
      </c>
      <c r="AL916" s="81" t="b">
        <v>0</v>
      </c>
      <c r="AM916" s="81">
        <v>59</v>
      </c>
      <c r="AN916" s="89" t="s">
        <v>2508</v>
      </c>
      <c r="AO916" s="81" t="s">
        <v>2561</v>
      </c>
      <c r="AP916" s="81" t="b">
        <v>0</v>
      </c>
      <c r="AQ916" s="89" t="s">
        <v>2508</v>
      </c>
      <c r="AR916" s="81" t="s">
        <v>178</v>
      </c>
      <c r="AS916" s="81">
        <v>0</v>
      </c>
      <c r="AT916" s="81">
        <v>0</v>
      </c>
      <c r="AU916" s="81"/>
      <c r="AV916" s="81"/>
      <c r="AW916" s="81"/>
      <c r="AX916" s="81"/>
      <c r="AY916" s="81"/>
      <c r="AZ916" s="81"/>
      <c r="BA916" s="81"/>
      <c r="BB916" s="81"/>
      <c r="BC916" s="80" t="str">
        <f>REPLACE(INDEX(GroupVertices[Group],MATCH(Edges[[#This Row],[Vertex 1]],GroupVertices[Vertex],0)),1,1,"")</f>
        <v>1</v>
      </c>
      <c r="BD916" s="80" t="str">
        <f>REPLACE(INDEX(GroupVertices[Group],MATCH(Edges[[#This Row],[Vertex 2]],GroupVertices[Vertex],0)),1,1,"")</f>
        <v>1</v>
      </c>
    </row>
    <row r="917" spans="1:56" ht="15">
      <c r="A917" s="66" t="s">
        <v>5452</v>
      </c>
      <c r="B917" s="66" t="s">
        <v>593</v>
      </c>
      <c r="C917" s="67"/>
      <c r="D917" s="68"/>
      <c r="E917" s="69"/>
      <c r="F917" s="70"/>
      <c r="G917" s="67"/>
      <c r="H917" s="71"/>
      <c r="I917" s="72"/>
      <c r="J917" s="72"/>
      <c r="K917" s="34" t="s">
        <v>65</v>
      </c>
      <c r="L917" s="79">
        <v>917</v>
      </c>
      <c r="M917" s="79"/>
      <c r="N917" s="74"/>
      <c r="O917" s="81" t="s">
        <v>670</v>
      </c>
      <c r="P917" s="83">
        <v>43661.78125</v>
      </c>
      <c r="Q917" s="81" t="s">
        <v>685</v>
      </c>
      <c r="R917" s="81"/>
      <c r="S917" s="81"/>
      <c r="T917" s="81" t="s">
        <v>820</v>
      </c>
      <c r="U917" s="81"/>
      <c r="V917" s="85" t="s">
        <v>5550</v>
      </c>
      <c r="W917" s="83">
        <v>43661.78125</v>
      </c>
      <c r="X917" s="87">
        <v>43661</v>
      </c>
      <c r="Y917" s="89" t="s">
        <v>5596</v>
      </c>
      <c r="Z917" s="85" t="s">
        <v>5666</v>
      </c>
      <c r="AA917" s="81"/>
      <c r="AB917" s="81"/>
      <c r="AC917" s="89" t="s">
        <v>5740</v>
      </c>
      <c r="AD917" s="81"/>
      <c r="AE917" s="81" t="b">
        <v>0</v>
      </c>
      <c r="AF917" s="81">
        <v>0</v>
      </c>
      <c r="AG917" s="89" t="s">
        <v>2530</v>
      </c>
      <c r="AH917" s="81" t="b">
        <v>0</v>
      </c>
      <c r="AI917" s="81" t="s">
        <v>2546</v>
      </c>
      <c r="AJ917" s="81"/>
      <c r="AK917" s="89" t="s">
        <v>2530</v>
      </c>
      <c r="AL917" s="81" t="b">
        <v>0</v>
      </c>
      <c r="AM917" s="81">
        <v>59</v>
      </c>
      <c r="AN917" s="89" t="s">
        <v>2508</v>
      </c>
      <c r="AO917" s="81" t="s">
        <v>2561</v>
      </c>
      <c r="AP917" s="81" t="b">
        <v>0</v>
      </c>
      <c r="AQ917" s="89" t="s">
        <v>2508</v>
      </c>
      <c r="AR917" s="81" t="s">
        <v>178</v>
      </c>
      <c r="AS917" s="81">
        <v>0</v>
      </c>
      <c r="AT917" s="81">
        <v>0</v>
      </c>
      <c r="AU917" s="81"/>
      <c r="AV917" s="81"/>
      <c r="AW917" s="81"/>
      <c r="AX917" s="81"/>
      <c r="AY917" s="81"/>
      <c r="AZ917" s="81"/>
      <c r="BA917" s="81"/>
      <c r="BB917" s="81"/>
      <c r="BC917" s="80" t="str">
        <f>REPLACE(INDEX(GroupVertices[Group],MATCH(Edges[[#This Row],[Vertex 1]],GroupVertices[Vertex],0)),1,1,"")</f>
        <v>1</v>
      </c>
      <c r="BD917" s="80" t="str">
        <f>REPLACE(INDEX(GroupVertices[Group],MATCH(Edges[[#This Row],[Vertex 2]],GroupVertices[Vertex],0)),1,1,"")</f>
        <v>1</v>
      </c>
    </row>
    <row r="918" spans="1:56" ht="15">
      <c r="A918" s="66" t="s">
        <v>5452</v>
      </c>
      <c r="B918" s="66" t="s">
        <v>634</v>
      </c>
      <c r="C918" s="67"/>
      <c r="D918" s="68"/>
      <c r="E918" s="69"/>
      <c r="F918" s="70"/>
      <c r="G918" s="67"/>
      <c r="H918" s="71"/>
      <c r="I918" s="72"/>
      <c r="J918" s="72"/>
      <c r="K918" s="34" t="s">
        <v>65</v>
      </c>
      <c r="L918" s="79">
        <v>918</v>
      </c>
      <c r="M918" s="79"/>
      <c r="N918" s="74"/>
      <c r="O918" s="81" t="s">
        <v>670</v>
      </c>
      <c r="P918" s="83">
        <v>43661.78125</v>
      </c>
      <c r="Q918" s="81" t="s">
        <v>685</v>
      </c>
      <c r="R918" s="81"/>
      <c r="S918" s="81"/>
      <c r="T918" s="81" t="s">
        <v>820</v>
      </c>
      <c r="U918" s="81"/>
      <c r="V918" s="85" t="s">
        <v>5550</v>
      </c>
      <c r="W918" s="83">
        <v>43661.78125</v>
      </c>
      <c r="X918" s="87">
        <v>43661</v>
      </c>
      <c r="Y918" s="89" t="s">
        <v>5596</v>
      </c>
      <c r="Z918" s="85" t="s">
        <v>5666</v>
      </c>
      <c r="AA918" s="81"/>
      <c r="AB918" s="81"/>
      <c r="AC918" s="89" t="s">
        <v>5740</v>
      </c>
      <c r="AD918" s="81"/>
      <c r="AE918" s="81" t="b">
        <v>0</v>
      </c>
      <c r="AF918" s="81">
        <v>0</v>
      </c>
      <c r="AG918" s="89" t="s">
        <v>2530</v>
      </c>
      <c r="AH918" s="81" t="b">
        <v>0</v>
      </c>
      <c r="AI918" s="81" t="s">
        <v>2546</v>
      </c>
      <c r="AJ918" s="81"/>
      <c r="AK918" s="89" t="s">
        <v>2530</v>
      </c>
      <c r="AL918" s="81" t="b">
        <v>0</v>
      </c>
      <c r="AM918" s="81">
        <v>59</v>
      </c>
      <c r="AN918" s="89" t="s">
        <v>2508</v>
      </c>
      <c r="AO918" s="81" t="s">
        <v>2561</v>
      </c>
      <c r="AP918" s="81" t="b">
        <v>0</v>
      </c>
      <c r="AQ918" s="89" t="s">
        <v>2508</v>
      </c>
      <c r="AR918" s="81" t="s">
        <v>178</v>
      </c>
      <c r="AS918" s="81">
        <v>0</v>
      </c>
      <c r="AT918" s="81">
        <v>0</v>
      </c>
      <c r="AU918" s="81"/>
      <c r="AV918" s="81"/>
      <c r="AW918" s="81"/>
      <c r="AX918" s="81"/>
      <c r="AY918" s="81"/>
      <c r="AZ918" s="81"/>
      <c r="BA918" s="81"/>
      <c r="BB918" s="81"/>
      <c r="BC918" s="80" t="str">
        <f>REPLACE(INDEX(GroupVertices[Group],MATCH(Edges[[#This Row],[Vertex 1]],GroupVertices[Vertex],0)),1,1,"")</f>
        <v>1</v>
      </c>
      <c r="BD918" s="80" t="str">
        <f>REPLACE(INDEX(GroupVertices[Group],MATCH(Edges[[#This Row],[Vertex 2]],GroupVertices[Vertex],0)),1,1,"")</f>
        <v>1</v>
      </c>
    </row>
    <row r="919" spans="1:56" ht="15">
      <c r="A919" s="66" t="s">
        <v>5452</v>
      </c>
      <c r="B919" s="66" t="s">
        <v>635</v>
      </c>
      <c r="C919" s="67"/>
      <c r="D919" s="68"/>
      <c r="E919" s="69"/>
      <c r="F919" s="70"/>
      <c r="G919" s="67"/>
      <c r="H919" s="71"/>
      <c r="I919" s="72"/>
      <c r="J919" s="72"/>
      <c r="K919" s="34" t="s">
        <v>65</v>
      </c>
      <c r="L919" s="79">
        <v>919</v>
      </c>
      <c r="M919" s="79"/>
      <c r="N919" s="74"/>
      <c r="O919" s="81" t="s">
        <v>670</v>
      </c>
      <c r="P919" s="83">
        <v>43661.78125</v>
      </c>
      <c r="Q919" s="81" t="s">
        <v>685</v>
      </c>
      <c r="R919" s="81"/>
      <c r="S919" s="81"/>
      <c r="T919" s="81" t="s">
        <v>820</v>
      </c>
      <c r="U919" s="81"/>
      <c r="V919" s="85" t="s">
        <v>5550</v>
      </c>
      <c r="W919" s="83">
        <v>43661.78125</v>
      </c>
      <c r="X919" s="87">
        <v>43661</v>
      </c>
      <c r="Y919" s="89" t="s">
        <v>5596</v>
      </c>
      <c r="Z919" s="85" t="s">
        <v>5666</v>
      </c>
      <c r="AA919" s="81"/>
      <c r="AB919" s="81"/>
      <c r="AC919" s="89" t="s">
        <v>5740</v>
      </c>
      <c r="AD919" s="81"/>
      <c r="AE919" s="81" t="b">
        <v>0</v>
      </c>
      <c r="AF919" s="81">
        <v>0</v>
      </c>
      <c r="AG919" s="89" t="s">
        <v>2530</v>
      </c>
      <c r="AH919" s="81" t="b">
        <v>0</v>
      </c>
      <c r="AI919" s="81" t="s">
        <v>2546</v>
      </c>
      <c r="AJ919" s="81"/>
      <c r="AK919" s="89" t="s">
        <v>2530</v>
      </c>
      <c r="AL919" s="81" t="b">
        <v>0</v>
      </c>
      <c r="AM919" s="81">
        <v>59</v>
      </c>
      <c r="AN919" s="89" t="s">
        <v>2508</v>
      </c>
      <c r="AO919" s="81" t="s">
        <v>2561</v>
      </c>
      <c r="AP919" s="81" t="b">
        <v>0</v>
      </c>
      <c r="AQ919" s="89" t="s">
        <v>2508</v>
      </c>
      <c r="AR919" s="81" t="s">
        <v>178</v>
      </c>
      <c r="AS919" s="81">
        <v>0</v>
      </c>
      <c r="AT919" s="81">
        <v>0</v>
      </c>
      <c r="AU919" s="81"/>
      <c r="AV919" s="81"/>
      <c r="AW919" s="81"/>
      <c r="AX919" s="81"/>
      <c r="AY919" s="81"/>
      <c r="AZ919" s="81"/>
      <c r="BA919" s="81"/>
      <c r="BB919" s="81"/>
      <c r="BC919" s="80" t="str">
        <f>REPLACE(INDEX(GroupVertices[Group],MATCH(Edges[[#This Row],[Vertex 1]],GroupVertices[Vertex],0)),1,1,"")</f>
        <v>1</v>
      </c>
      <c r="BD919" s="80" t="str">
        <f>REPLACE(INDEX(GroupVertices[Group],MATCH(Edges[[#This Row],[Vertex 2]],GroupVertices[Vertex],0)),1,1,"")</f>
        <v>1</v>
      </c>
    </row>
    <row r="920" spans="1:56" ht="15">
      <c r="A920" s="66" t="s">
        <v>5453</v>
      </c>
      <c r="B920" s="66" t="s">
        <v>553</v>
      </c>
      <c r="C920" s="67"/>
      <c r="D920" s="68"/>
      <c r="E920" s="69"/>
      <c r="F920" s="70"/>
      <c r="G920" s="67"/>
      <c r="H920" s="71"/>
      <c r="I920" s="72"/>
      <c r="J920" s="72"/>
      <c r="K920" s="34" t="s">
        <v>65</v>
      </c>
      <c r="L920" s="79">
        <v>920</v>
      </c>
      <c r="M920" s="79"/>
      <c r="N920" s="74"/>
      <c r="O920" s="81" t="s">
        <v>669</v>
      </c>
      <c r="P920" s="83">
        <v>43661.781319444446</v>
      </c>
      <c r="Q920" s="81" t="s">
        <v>758</v>
      </c>
      <c r="R920" s="81"/>
      <c r="S920" s="81"/>
      <c r="T920" s="81" t="s">
        <v>553</v>
      </c>
      <c r="U920" s="81"/>
      <c r="V920" s="85" t="s">
        <v>5551</v>
      </c>
      <c r="W920" s="83">
        <v>43661.781319444446</v>
      </c>
      <c r="X920" s="87">
        <v>43661</v>
      </c>
      <c r="Y920" s="89" t="s">
        <v>5597</v>
      </c>
      <c r="Z920" s="85" t="s">
        <v>5667</v>
      </c>
      <c r="AA920" s="81"/>
      <c r="AB920" s="81"/>
      <c r="AC920" s="89" t="s">
        <v>5741</v>
      </c>
      <c r="AD920" s="81"/>
      <c r="AE920" s="81" t="b">
        <v>0</v>
      </c>
      <c r="AF920" s="81">
        <v>0</v>
      </c>
      <c r="AG920" s="89" t="s">
        <v>2530</v>
      </c>
      <c r="AH920" s="81" t="b">
        <v>0</v>
      </c>
      <c r="AI920" s="81" t="s">
        <v>2546</v>
      </c>
      <c r="AJ920" s="81"/>
      <c r="AK920" s="89" t="s">
        <v>2530</v>
      </c>
      <c r="AL920" s="81" t="b">
        <v>0</v>
      </c>
      <c r="AM920" s="81">
        <v>12</v>
      </c>
      <c r="AN920" s="89" t="s">
        <v>2411</v>
      </c>
      <c r="AO920" s="81" t="s">
        <v>2563</v>
      </c>
      <c r="AP920" s="81" t="b">
        <v>0</v>
      </c>
      <c r="AQ920" s="89" t="s">
        <v>2411</v>
      </c>
      <c r="AR920" s="81" t="s">
        <v>178</v>
      </c>
      <c r="AS920" s="81">
        <v>0</v>
      </c>
      <c r="AT920" s="81">
        <v>0</v>
      </c>
      <c r="AU920" s="81"/>
      <c r="AV920" s="81"/>
      <c r="AW920" s="81"/>
      <c r="AX920" s="81"/>
      <c r="AY920" s="81"/>
      <c r="AZ920" s="81"/>
      <c r="BA920" s="81"/>
      <c r="BB920" s="81"/>
      <c r="BC920" s="80" t="str">
        <f>REPLACE(INDEX(GroupVertices[Group],MATCH(Edges[[#This Row],[Vertex 1]],GroupVertices[Vertex],0)),1,1,"")</f>
        <v>1</v>
      </c>
      <c r="BD920" s="80" t="str">
        <f>REPLACE(INDEX(GroupVertices[Group],MATCH(Edges[[#This Row],[Vertex 2]],GroupVertices[Vertex],0)),1,1,"")</f>
        <v>1</v>
      </c>
    </row>
    <row r="921" spans="1:56" ht="15">
      <c r="A921" s="66" t="s">
        <v>5453</v>
      </c>
      <c r="B921" s="66" t="s">
        <v>593</v>
      </c>
      <c r="C921" s="67"/>
      <c r="D921" s="68"/>
      <c r="E921" s="69"/>
      <c r="F921" s="70"/>
      <c r="G921" s="67"/>
      <c r="H921" s="71"/>
      <c r="I921" s="72"/>
      <c r="J921" s="72"/>
      <c r="K921" s="34" t="s">
        <v>65</v>
      </c>
      <c r="L921" s="79">
        <v>921</v>
      </c>
      <c r="M921" s="79"/>
      <c r="N921" s="74"/>
      <c r="O921" s="81" t="s">
        <v>670</v>
      </c>
      <c r="P921" s="83">
        <v>43661.781319444446</v>
      </c>
      <c r="Q921" s="81" t="s">
        <v>758</v>
      </c>
      <c r="R921" s="81"/>
      <c r="S921" s="81"/>
      <c r="T921" s="81" t="s">
        <v>553</v>
      </c>
      <c r="U921" s="81"/>
      <c r="V921" s="85" t="s">
        <v>5551</v>
      </c>
      <c r="W921" s="83">
        <v>43661.781319444446</v>
      </c>
      <c r="X921" s="87">
        <v>43661</v>
      </c>
      <c r="Y921" s="89" t="s">
        <v>5597</v>
      </c>
      <c r="Z921" s="85" t="s">
        <v>5667</v>
      </c>
      <c r="AA921" s="81"/>
      <c r="AB921" s="81"/>
      <c r="AC921" s="89" t="s">
        <v>5741</v>
      </c>
      <c r="AD921" s="81"/>
      <c r="AE921" s="81" t="b">
        <v>0</v>
      </c>
      <c r="AF921" s="81">
        <v>0</v>
      </c>
      <c r="AG921" s="89" t="s">
        <v>2530</v>
      </c>
      <c r="AH921" s="81" t="b">
        <v>0</v>
      </c>
      <c r="AI921" s="81" t="s">
        <v>2546</v>
      </c>
      <c r="AJ921" s="81"/>
      <c r="AK921" s="89" t="s">
        <v>2530</v>
      </c>
      <c r="AL921" s="81" t="b">
        <v>0</v>
      </c>
      <c r="AM921" s="81">
        <v>12</v>
      </c>
      <c r="AN921" s="89" t="s">
        <v>2411</v>
      </c>
      <c r="AO921" s="81" t="s">
        <v>2563</v>
      </c>
      <c r="AP921" s="81" t="b">
        <v>0</v>
      </c>
      <c r="AQ921" s="89" t="s">
        <v>2411</v>
      </c>
      <c r="AR921" s="81" t="s">
        <v>178</v>
      </c>
      <c r="AS921" s="81">
        <v>0</v>
      </c>
      <c r="AT921" s="81">
        <v>0</v>
      </c>
      <c r="AU921" s="81"/>
      <c r="AV921" s="81"/>
      <c r="AW921" s="81"/>
      <c r="AX921" s="81"/>
      <c r="AY921" s="81"/>
      <c r="AZ921" s="81"/>
      <c r="BA921" s="81"/>
      <c r="BB921" s="81"/>
      <c r="BC921" s="80" t="str">
        <f>REPLACE(INDEX(GroupVertices[Group],MATCH(Edges[[#This Row],[Vertex 1]],GroupVertices[Vertex],0)),1,1,"")</f>
        <v>1</v>
      </c>
      <c r="BD921" s="80" t="str">
        <f>REPLACE(INDEX(GroupVertices[Group],MATCH(Edges[[#This Row],[Vertex 2]],GroupVertices[Vertex],0)),1,1,"")</f>
        <v>1</v>
      </c>
    </row>
    <row r="922" spans="1:56" ht="15">
      <c r="A922" s="66" t="s">
        <v>5454</v>
      </c>
      <c r="B922" s="66" t="s">
        <v>594</v>
      </c>
      <c r="C922" s="67"/>
      <c r="D922" s="68"/>
      <c r="E922" s="69"/>
      <c r="F922" s="70"/>
      <c r="G922" s="67"/>
      <c r="H922" s="71"/>
      <c r="I922" s="72"/>
      <c r="J922" s="72"/>
      <c r="K922" s="34" t="s">
        <v>65</v>
      </c>
      <c r="L922" s="79">
        <v>922</v>
      </c>
      <c r="M922" s="79"/>
      <c r="N922" s="74"/>
      <c r="O922" s="81" t="s">
        <v>669</v>
      </c>
      <c r="P922" s="83">
        <v>43661.78138888889</v>
      </c>
      <c r="Q922" s="81" t="s">
        <v>724</v>
      </c>
      <c r="R922" s="81"/>
      <c r="S922" s="81"/>
      <c r="T922" s="81" t="s">
        <v>820</v>
      </c>
      <c r="U922" s="85" t="s">
        <v>879</v>
      </c>
      <c r="V922" s="85" t="s">
        <v>879</v>
      </c>
      <c r="W922" s="83">
        <v>43661.78138888889</v>
      </c>
      <c r="X922" s="87">
        <v>43661</v>
      </c>
      <c r="Y922" s="89" t="s">
        <v>5598</v>
      </c>
      <c r="Z922" s="85" t="s">
        <v>5668</v>
      </c>
      <c r="AA922" s="81"/>
      <c r="AB922" s="81"/>
      <c r="AC922" s="89" t="s">
        <v>5742</v>
      </c>
      <c r="AD922" s="81"/>
      <c r="AE922" s="81" t="b">
        <v>0</v>
      </c>
      <c r="AF922" s="81">
        <v>0</v>
      </c>
      <c r="AG922" s="89" t="s">
        <v>2530</v>
      </c>
      <c r="AH922" s="81" t="b">
        <v>0</v>
      </c>
      <c r="AI922" s="81" t="s">
        <v>2546</v>
      </c>
      <c r="AJ922" s="81"/>
      <c r="AK922" s="89" t="s">
        <v>2530</v>
      </c>
      <c r="AL922" s="81" t="b">
        <v>0</v>
      </c>
      <c r="AM922" s="81">
        <v>103</v>
      </c>
      <c r="AN922" s="89" t="s">
        <v>2512</v>
      </c>
      <c r="AO922" s="81" t="s">
        <v>2559</v>
      </c>
      <c r="AP922" s="81" t="b">
        <v>0</v>
      </c>
      <c r="AQ922" s="89" t="s">
        <v>2512</v>
      </c>
      <c r="AR922" s="81" t="s">
        <v>178</v>
      </c>
      <c r="AS922" s="81">
        <v>0</v>
      </c>
      <c r="AT922" s="81">
        <v>0</v>
      </c>
      <c r="AU922" s="81"/>
      <c r="AV922" s="81"/>
      <c r="AW922" s="81"/>
      <c r="AX922" s="81"/>
      <c r="AY922" s="81"/>
      <c r="AZ922" s="81"/>
      <c r="BA922" s="81"/>
      <c r="BB922" s="81"/>
      <c r="BC922" s="80" t="str">
        <f>REPLACE(INDEX(GroupVertices[Group],MATCH(Edges[[#This Row],[Vertex 1]],GroupVertices[Vertex],0)),1,1,"")</f>
        <v>2</v>
      </c>
      <c r="BD922" s="80" t="str">
        <f>REPLACE(INDEX(GroupVertices[Group],MATCH(Edges[[#This Row],[Vertex 2]],GroupVertices[Vertex],0)),1,1,"")</f>
        <v>2</v>
      </c>
    </row>
    <row r="923" spans="1:56" ht="15">
      <c r="A923" s="66" t="s">
        <v>5454</v>
      </c>
      <c r="B923" s="66" t="s">
        <v>622</v>
      </c>
      <c r="C923" s="67"/>
      <c r="D923" s="68"/>
      <c r="E923" s="69"/>
      <c r="F923" s="70"/>
      <c r="G923" s="67"/>
      <c r="H923" s="71"/>
      <c r="I923" s="72"/>
      <c r="J923" s="72"/>
      <c r="K923" s="34" t="s">
        <v>65</v>
      </c>
      <c r="L923" s="79">
        <v>923</v>
      </c>
      <c r="M923" s="79"/>
      <c r="N923" s="74"/>
      <c r="O923" s="81" t="s">
        <v>670</v>
      </c>
      <c r="P923" s="83">
        <v>43661.78138888889</v>
      </c>
      <c r="Q923" s="81" t="s">
        <v>724</v>
      </c>
      <c r="R923" s="81"/>
      <c r="S923" s="81"/>
      <c r="T923" s="81" t="s">
        <v>820</v>
      </c>
      <c r="U923" s="85" t="s">
        <v>879</v>
      </c>
      <c r="V923" s="85" t="s">
        <v>879</v>
      </c>
      <c r="W923" s="83">
        <v>43661.78138888889</v>
      </c>
      <c r="X923" s="87">
        <v>43661</v>
      </c>
      <c r="Y923" s="89" t="s">
        <v>5598</v>
      </c>
      <c r="Z923" s="85" t="s">
        <v>5668</v>
      </c>
      <c r="AA923" s="81"/>
      <c r="AB923" s="81"/>
      <c r="AC923" s="89" t="s">
        <v>5742</v>
      </c>
      <c r="AD923" s="81"/>
      <c r="AE923" s="81" t="b">
        <v>0</v>
      </c>
      <c r="AF923" s="81">
        <v>0</v>
      </c>
      <c r="AG923" s="89" t="s">
        <v>2530</v>
      </c>
      <c r="AH923" s="81" t="b">
        <v>0</v>
      </c>
      <c r="AI923" s="81" t="s">
        <v>2546</v>
      </c>
      <c r="AJ923" s="81"/>
      <c r="AK923" s="89" t="s">
        <v>2530</v>
      </c>
      <c r="AL923" s="81" t="b">
        <v>0</v>
      </c>
      <c r="AM923" s="81">
        <v>103</v>
      </c>
      <c r="AN923" s="89" t="s">
        <v>2512</v>
      </c>
      <c r="AO923" s="81" t="s">
        <v>2559</v>
      </c>
      <c r="AP923" s="81" t="b">
        <v>0</v>
      </c>
      <c r="AQ923" s="89" t="s">
        <v>2512</v>
      </c>
      <c r="AR923" s="81" t="s">
        <v>178</v>
      </c>
      <c r="AS923" s="81">
        <v>0</v>
      </c>
      <c r="AT923" s="81">
        <v>0</v>
      </c>
      <c r="AU923" s="81"/>
      <c r="AV923" s="81"/>
      <c r="AW923" s="81"/>
      <c r="AX923" s="81"/>
      <c r="AY923" s="81"/>
      <c r="AZ923" s="81"/>
      <c r="BA923" s="81"/>
      <c r="BB923" s="81"/>
      <c r="BC923" s="80" t="str">
        <f>REPLACE(INDEX(GroupVertices[Group],MATCH(Edges[[#This Row],[Vertex 1]],GroupVertices[Vertex],0)),1,1,"")</f>
        <v>2</v>
      </c>
      <c r="BD923" s="80" t="str">
        <f>REPLACE(INDEX(GroupVertices[Group],MATCH(Edges[[#This Row],[Vertex 2]],GroupVertices[Vertex],0)),1,1,"")</f>
        <v>2</v>
      </c>
    </row>
    <row r="924" spans="1:56" ht="15">
      <c r="A924" s="66" t="s">
        <v>5454</v>
      </c>
      <c r="B924" s="66" t="s">
        <v>647</v>
      </c>
      <c r="C924" s="67"/>
      <c r="D924" s="68"/>
      <c r="E924" s="69"/>
      <c r="F924" s="70"/>
      <c r="G924" s="67"/>
      <c r="H924" s="71"/>
      <c r="I924" s="72"/>
      <c r="J924" s="72"/>
      <c r="K924" s="34" t="s">
        <v>65</v>
      </c>
      <c r="L924" s="79">
        <v>924</v>
      </c>
      <c r="M924" s="79"/>
      <c r="N924" s="74"/>
      <c r="O924" s="81" t="s">
        <v>670</v>
      </c>
      <c r="P924" s="83">
        <v>43661.78138888889</v>
      </c>
      <c r="Q924" s="81" t="s">
        <v>724</v>
      </c>
      <c r="R924" s="81"/>
      <c r="S924" s="81"/>
      <c r="T924" s="81" t="s">
        <v>820</v>
      </c>
      <c r="U924" s="85" t="s">
        <v>879</v>
      </c>
      <c r="V924" s="85" t="s">
        <v>879</v>
      </c>
      <c r="W924" s="83">
        <v>43661.78138888889</v>
      </c>
      <c r="X924" s="87">
        <v>43661</v>
      </c>
      <c r="Y924" s="89" t="s">
        <v>5598</v>
      </c>
      <c r="Z924" s="85" t="s">
        <v>5668</v>
      </c>
      <c r="AA924" s="81"/>
      <c r="AB924" s="81"/>
      <c r="AC924" s="89" t="s">
        <v>5742</v>
      </c>
      <c r="AD924" s="81"/>
      <c r="AE924" s="81" t="b">
        <v>0</v>
      </c>
      <c r="AF924" s="81">
        <v>0</v>
      </c>
      <c r="AG924" s="89" t="s">
        <v>2530</v>
      </c>
      <c r="AH924" s="81" t="b">
        <v>0</v>
      </c>
      <c r="AI924" s="81" t="s">
        <v>2546</v>
      </c>
      <c r="AJ924" s="81"/>
      <c r="AK924" s="89" t="s">
        <v>2530</v>
      </c>
      <c r="AL924" s="81" t="b">
        <v>0</v>
      </c>
      <c r="AM924" s="81">
        <v>103</v>
      </c>
      <c r="AN924" s="89" t="s">
        <v>2512</v>
      </c>
      <c r="AO924" s="81" t="s">
        <v>2559</v>
      </c>
      <c r="AP924" s="81" t="b">
        <v>0</v>
      </c>
      <c r="AQ924" s="89" t="s">
        <v>2512</v>
      </c>
      <c r="AR924" s="81" t="s">
        <v>178</v>
      </c>
      <c r="AS924" s="81">
        <v>0</v>
      </c>
      <c r="AT924" s="81">
        <v>0</v>
      </c>
      <c r="AU924" s="81"/>
      <c r="AV924" s="81"/>
      <c r="AW924" s="81"/>
      <c r="AX924" s="81"/>
      <c r="AY924" s="81"/>
      <c r="AZ924" s="81"/>
      <c r="BA924" s="81"/>
      <c r="BB924" s="81"/>
      <c r="BC924" s="80" t="str">
        <f>REPLACE(INDEX(GroupVertices[Group],MATCH(Edges[[#This Row],[Vertex 1]],GroupVertices[Vertex],0)),1,1,"")</f>
        <v>2</v>
      </c>
      <c r="BD924" s="80" t="str">
        <f>REPLACE(INDEX(GroupVertices[Group],MATCH(Edges[[#This Row],[Vertex 2]],GroupVertices[Vertex],0)),1,1,"")</f>
        <v>2</v>
      </c>
    </row>
    <row r="925" spans="1:56" ht="15">
      <c r="A925" s="66" t="s">
        <v>5455</v>
      </c>
      <c r="B925" s="66" t="s">
        <v>594</v>
      </c>
      <c r="C925" s="67"/>
      <c r="D925" s="68"/>
      <c r="E925" s="69"/>
      <c r="F925" s="70"/>
      <c r="G925" s="67"/>
      <c r="H925" s="71"/>
      <c r="I925" s="72"/>
      <c r="J925" s="72"/>
      <c r="K925" s="34" t="s">
        <v>65</v>
      </c>
      <c r="L925" s="79">
        <v>925</v>
      </c>
      <c r="M925" s="79"/>
      <c r="N925" s="74"/>
      <c r="O925" s="81" t="s">
        <v>669</v>
      </c>
      <c r="P925" s="83">
        <v>43661.781643518516</v>
      </c>
      <c r="Q925" s="81" t="s">
        <v>724</v>
      </c>
      <c r="R925" s="81"/>
      <c r="S925" s="81"/>
      <c r="T925" s="81" t="s">
        <v>820</v>
      </c>
      <c r="U925" s="85" t="s">
        <v>879</v>
      </c>
      <c r="V925" s="85" t="s">
        <v>879</v>
      </c>
      <c r="W925" s="83">
        <v>43661.781643518516</v>
      </c>
      <c r="X925" s="87">
        <v>43661</v>
      </c>
      <c r="Y925" s="89" t="s">
        <v>5599</v>
      </c>
      <c r="Z925" s="85" t="s">
        <v>5669</v>
      </c>
      <c r="AA925" s="81"/>
      <c r="AB925" s="81"/>
      <c r="AC925" s="89" t="s">
        <v>5743</v>
      </c>
      <c r="AD925" s="81"/>
      <c r="AE925" s="81" t="b">
        <v>0</v>
      </c>
      <c r="AF925" s="81">
        <v>0</v>
      </c>
      <c r="AG925" s="89" t="s">
        <v>2530</v>
      </c>
      <c r="AH925" s="81" t="b">
        <v>0</v>
      </c>
      <c r="AI925" s="81" t="s">
        <v>2546</v>
      </c>
      <c r="AJ925" s="81"/>
      <c r="AK925" s="89" t="s">
        <v>2530</v>
      </c>
      <c r="AL925" s="81" t="b">
        <v>0</v>
      </c>
      <c r="AM925" s="81">
        <v>103</v>
      </c>
      <c r="AN925" s="89" t="s">
        <v>2512</v>
      </c>
      <c r="AO925" s="81" t="s">
        <v>2559</v>
      </c>
      <c r="AP925" s="81" t="b">
        <v>0</v>
      </c>
      <c r="AQ925" s="89" t="s">
        <v>2512</v>
      </c>
      <c r="AR925" s="81" t="s">
        <v>178</v>
      </c>
      <c r="AS925" s="81">
        <v>0</v>
      </c>
      <c r="AT925" s="81">
        <v>0</v>
      </c>
      <c r="AU925" s="81"/>
      <c r="AV925" s="81"/>
      <c r="AW925" s="81"/>
      <c r="AX925" s="81"/>
      <c r="AY925" s="81"/>
      <c r="AZ925" s="81"/>
      <c r="BA925" s="81"/>
      <c r="BB925" s="81"/>
      <c r="BC925" s="80" t="str">
        <f>REPLACE(INDEX(GroupVertices[Group],MATCH(Edges[[#This Row],[Vertex 1]],GroupVertices[Vertex],0)),1,1,"")</f>
        <v>2</v>
      </c>
      <c r="BD925" s="80" t="str">
        <f>REPLACE(INDEX(GroupVertices[Group],MATCH(Edges[[#This Row],[Vertex 2]],GroupVertices[Vertex],0)),1,1,"")</f>
        <v>2</v>
      </c>
    </row>
    <row r="926" spans="1:56" ht="15">
      <c r="A926" s="66" t="s">
        <v>5455</v>
      </c>
      <c r="B926" s="66" t="s">
        <v>622</v>
      </c>
      <c r="C926" s="67"/>
      <c r="D926" s="68"/>
      <c r="E926" s="69"/>
      <c r="F926" s="70"/>
      <c r="G926" s="67"/>
      <c r="H926" s="71"/>
      <c r="I926" s="72"/>
      <c r="J926" s="72"/>
      <c r="K926" s="34" t="s">
        <v>65</v>
      </c>
      <c r="L926" s="79">
        <v>926</v>
      </c>
      <c r="M926" s="79"/>
      <c r="N926" s="74"/>
      <c r="O926" s="81" t="s">
        <v>670</v>
      </c>
      <c r="P926" s="83">
        <v>43661.781643518516</v>
      </c>
      <c r="Q926" s="81" t="s">
        <v>724</v>
      </c>
      <c r="R926" s="81"/>
      <c r="S926" s="81"/>
      <c r="T926" s="81" t="s">
        <v>820</v>
      </c>
      <c r="U926" s="85" t="s">
        <v>879</v>
      </c>
      <c r="V926" s="85" t="s">
        <v>879</v>
      </c>
      <c r="W926" s="83">
        <v>43661.781643518516</v>
      </c>
      <c r="X926" s="87">
        <v>43661</v>
      </c>
      <c r="Y926" s="89" t="s">
        <v>5599</v>
      </c>
      <c r="Z926" s="85" t="s">
        <v>5669</v>
      </c>
      <c r="AA926" s="81"/>
      <c r="AB926" s="81"/>
      <c r="AC926" s="89" t="s">
        <v>5743</v>
      </c>
      <c r="AD926" s="81"/>
      <c r="AE926" s="81" t="b">
        <v>0</v>
      </c>
      <c r="AF926" s="81">
        <v>0</v>
      </c>
      <c r="AG926" s="89" t="s">
        <v>2530</v>
      </c>
      <c r="AH926" s="81" t="b">
        <v>0</v>
      </c>
      <c r="AI926" s="81" t="s">
        <v>2546</v>
      </c>
      <c r="AJ926" s="81"/>
      <c r="AK926" s="89" t="s">
        <v>2530</v>
      </c>
      <c r="AL926" s="81" t="b">
        <v>0</v>
      </c>
      <c r="AM926" s="81">
        <v>103</v>
      </c>
      <c r="AN926" s="89" t="s">
        <v>2512</v>
      </c>
      <c r="AO926" s="81" t="s">
        <v>2559</v>
      </c>
      <c r="AP926" s="81" t="b">
        <v>0</v>
      </c>
      <c r="AQ926" s="89" t="s">
        <v>2512</v>
      </c>
      <c r="AR926" s="81" t="s">
        <v>178</v>
      </c>
      <c r="AS926" s="81">
        <v>0</v>
      </c>
      <c r="AT926" s="81">
        <v>0</v>
      </c>
      <c r="AU926" s="81"/>
      <c r="AV926" s="81"/>
      <c r="AW926" s="81"/>
      <c r="AX926" s="81"/>
      <c r="AY926" s="81"/>
      <c r="AZ926" s="81"/>
      <c r="BA926" s="81"/>
      <c r="BB926" s="81"/>
      <c r="BC926" s="80" t="str">
        <f>REPLACE(INDEX(GroupVertices[Group],MATCH(Edges[[#This Row],[Vertex 1]],GroupVertices[Vertex],0)),1,1,"")</f>
        <v>2</v>
      </c>
      <c r="BD926" s="80" t="str">
        <f>REPLACE(INDEX(GroupVertices[Group],MATCH(Edges[[#This Row],[Vertex 2]],GroupVertices[Vertex],0)),1,1,"")</f>
        <v>2</v>
      </c>
    </row>
    <row r="927" spans="1:56" ht="15">
      <c r="A927" s="66" t="s">
        <v>5455</v>
      </c>
      <c r="B927" s="66" t="s">
        <v>647</v>
      </c>
      <c r="C927" s="67"/>
      <c r="D927" s="68"/>
      <c r="E927" s="69"/>
      <c r="F927" s="70"/>
      <c r="G927" s="67"/>
      <c r="H927" s="71"/>
      <c r="I927" s="72"/>
      <c r="J927" s="72"/>
      <c r="K927" s="34" t="s">
        <v>65</v>
      </c>
      <c r="L927" s="79">
        <v>927</v>
      </c>
      <c r="M927" s="79"/>
      <c r="N927" s="74"/>
      <c r="O927" s="81" t="s">
        <v>670</v>
      </c>
      <c r="P927" s="83">
        <v>43661.781643518516</v>
      </c>
      <c r="Q927" s="81" t="s">
        <v>724</v>
      </c>
      <c r="R927" s="81"/>
      <c r="S927" s="81"/>
      <c r="T927" s="81" t="s">
        <v>820</v>
      </c>
      <c r="U927" s="85" t="s">
        <v>879</v>
      </c>
      <c r="V927" s="85" t="s">
        <v>879</v>
      </c>
      <c r="W927" s="83">
        <v>43661.781643518516</v>
      </c>
      <c r="X927" s="87">
        <v>43661</v>
      </c>
      <c r="Y927" s="89" t="s">
        <v>5599</v>
      </c>
      <c r="Z927" s="85" t="s">
        <v>5669</v>
      </c>
      <c r="AA927" s="81"/>
      <c r="AB927" s="81"/>
      <c r="AC927" s="89" t="s">
        <v>5743</v>
      </c>
      <c r="AD927" s="81"/>
      <c r="AE927" s="81" t="b">
        <v>0</v>
      </c>
      <c r="AF927" s="81">
        <v>0</v>
      </c>
      <c r="AG927" s="89" t="s">
        <v>2530</v>
      </c>
      <c r="AH927" s="81" t="b">
        <v>0</v>
      </c>
      <c r="AI927" s="81" t="s">
        <v>2546</v>
      </c>
      <c r="AJ927" s="81"/>
      <c r="AK927" s="89" t="s">
        <v>2530</v>
      </c>
      <c r="AL927" s="81" t="b">
        <v>0</v>
      </c>
      <c r="AM927" s="81">
        <v>103</v>
      </c>
      <c r="AN927" s="89" t="s">
        <v>2512</v>
      </c>
      <c r="AO927" s="81" t="s">
        <v>2559</v>
      </c>
      <c r="AP927" s="81" t="b">
        <v>0</v>
      </c>
      <c r="AQ927" s="89" t="s">
        <v>2512</v>
      </c>
      <c r="AR927" s="81" t="s">
        <v>178</v>
      </c>
      <c r="AS927" s="81">
        <v>0</v>
      </c>
      <c r="AT927" s="81">
        <v>0</v>
      </c>
      <c r="AU927" s="81"/>
      <c r="AV927" s="81"/>
      <c r="AW927" s="81"/>
      <c r="AX927" s="81"/>
      <c r="AY927" s="81"/>
      <c r="AZ927" s="81"/>
      <c r="BA927" s="81"/>
      <c r="BB927" s="81"/>
      <c r="BC927" s="80" t="str">
        <f>REPLACE(INDEX(GroupVertices[Group],MATCH(Edges[[#This Row],[Vertex 1]],GroupVertices[Vertex],0)),1,1,"")</f>
        <v>2</v>
      </c>
      <c r="BD927" s="80" t="str">
        <f>REPLACE(INDEX(GroupVertices[Group],MATCH(Edges[[#This Row],[Vertex 2]],GroupVertices[Vertex],0)),1,1,"")</f>
        <v>2</v>
      </c>
    </row>
    <row r="928" spans="1:56" ht="15">
      <c r="A928" s="66" t="s">
        <v>614</v>
      </c>
      <c r="B928" s="66" t="s">
        <v>617</v>
      </c>
      <c r="C928" s="67"/>
      <c r="D928" s="68"/>
      <c r="E928" s="69"/>
      <c r="F928" s="70"/>
      <c r="G928" s="67"/>
      <c r="H928" s="71"/>
      <c r="I928" s="72"/>
      <c r="J928" s="72"/>
      <c r="K928" s="34" t="s">
        <v>65</v>
      </c>
      <c r="L928" s="79">
        <v>928</v>
      </c>
      <c r="M928" s="79"/>
      <c r="N928" s="74"/>
      <c r="O928" s="81" t="s">
        <v>670</v>
      </c>
      <c r="P928" s="83">
        <v>43661.71732638889</v>
      </c>
      <c r="Q928" s="81" t="s">
        <v>793</v>
      </c>
      <c r="R928" s="85" t="s">
        <v>5510</v>
      </c>
      <c r="S928" s="81" t="s">
        <v>5524</v>
      </c>
      <c r="T928" s="81" t="s">
        <v>820</v>
      </c>
      <c r="U928" s="85" t="s">
        <v>868</v>
      </c>
      <c r="V928" s="85" t="s">
        <v>868</v>
      </c>
      <c r="W928" s="83">
        <v>43661.71732638889</v>
      </c>
      <c r="X928" s="87">
        <v>43661</v>
      </c>
      <c r="Y928" s="89" t="s">
        <v>1572</v>
      </c>
      <c r="Z928" s="85" t="s">
        <v>2036</v>
      </c>
      <c r="AA928" s="81"/>
      <c r="AB928" s="81"/>
      <c r="AC928" s="89" t="s">
        <v>2502</v>
      </c>
      <c r="AD928" s="81"/>
      <c r="AE928" s="81" t="b">
        <v>0</v>
      </c>
      <c r="AF928" s="81">
        <v>14</v>
      </c>
      <c r="AG928" s="89" t="s">
        <v>2530</v>
      </c>
      <c r="AH928" s="81" t="b">
        <v>0</v>
      </c>
      <c r="AI928" s="81" t="s">
        <v>2546</v>
      </c>
      <c r="AJ928" s="81"/>
      <c r="AK928" s="89" t="s">
        <v>2530</v>
      </c>
      <c r="AL928" s="81" t="b">
        <v>0</v>
      </c>
      <c r="AM928" s="81">
        <v>6</v>
      </c>
      <c r="AN928" s="89" t="s">
        <v>2530</v>
      </c>
      <c r="AO928" s="81" t="s">
        <v>2561</v>
      </c>
      <c r="AP928" s="81" t="b">
        <v>0</v>
      </c>
      <c r="AQ928" s="89" t="s">
        <v>2502</v>
      </c>
      <c r="AR928" s="81" t="s">
        <v>669</v>
      </c>
      <c r="AS928" s="81">
        <v>0</v>
      </c>
      <c r="AT928" s="81">
        <v>0</v>
      </c>
      <c r="AU928" s="81"/>
      <c r="AV928" s="81"/>
      <c r="AW928" s="81"/>
      <c r="AX928" s="81"/>
      <c r="AY928" s="81"/>
      <c r="AZ928" s="81"/>
      <c r="BA928" s="81"/>
      <c r="BB928" s="81"/>
      <c r="BC928" s="80" t="str">
        <f>REPLACE(INDEX(GroupVertices[Group],MATCH(Edges[[#This Row],[Vertex 1]],GroupVertices[Vertex],0)),1,1,"")</f>
        <v>1</v>
      </c>
      <c r="BD928" s="80" t="str">
        <f>REPLACE(INDEX(GroupVertices[Group],MATCH(Edges[[#This Row],[Vertex 2]],GroupVertices[Vertex],0)),1,1,"")</f>
        <v>1</v>
      </c>
    </row>
    <row r="929" spans="1:56" ht="15">
      <c r="A929" s="66" t="s">
        <v>614</v>
      </c>
      <c r="B929" s="66" t="s">
        <v>593</v>
      </c>
      <c r="C929" s="67"/>
      <c r="D929" s="68"/>
      <c r="E929" s="69"/>
      <c r="F929" s="70"/>
      <c r="G929" s="67"/>
      <c r="H929" s="71"/>
      <c r="I929" s="72"/>
      <c r="J929" s="72"/>
      <c r="K929" s="34" t="s">
        <v>65</v>
      </c>
      <c r="L929" s="79">
        <v>929</v>
      </c>
      <c r="M929" s="79"/>
      <c r="N929" s="74"/>
      <c r="O929" s="81" t="s">
        <v>670</v>
      </c>
      <c r="P929" s="83">
        <v>43661.71732638889</v>
      </c>
      <c r="Q929" s="81" t="s">
        <v>793</v>
      </c>
      <c r="R929" s="85" t="s">
        <v>5510</v>
      </c>
      <c r="S929" s="81" t="s">
        <v>5524</v>
      </c>
      <c r="T929" s="81" t="s">
        <v>820</v>
      </c>
      <c r="U929" s="85" t="s">
        <v>868</v>
      </c>
      <c r="V929" s="85" t="s">
        <v>868</v>
      </c>
      <c r="W929" s="83">
        <v>43661.71732638889</v>
      </c>
      <c r="X929" s="87">
        <v>43661</v>
      </c>
      <c r="Y929" s="89" t="s">
        <v>1572</v>
      </c>
      <c r="Z929" s="85" t="s">
        <v>2036</v>
      </c>
      <c r="AA929" s="81"/>
      <c r="AB929" s="81"/>
      <c r="AC929" s="89" t="s">
        <v>2502</v>
      </c>
      <c r="AD929" s="81"/>
      <c r="AE929" s="81" t="b">
        <v>0</v>
      </c>
      <c r="AF929" s="81">
        <v>14</v>
      </c>
      <c r="AG929" s="89" t="s">
        <v>2530</v>
      </c>
      <c r="AH929" s="81" t="b">
        <v>0</v>
      </c>
      <c r="AI929" s="81" t="s">
        <v>2546</v>
      </c>
      <c r="AJ929" s="81"/>
      <c r="AK929" s="89" t="s">
        <v>2530</v>
      </c>
      <c r="AL929" s="81" t="b">
        <v>0</v>
      </c>
      <c r="AM929" s="81">
        <v>6</v>
      </c>
      <c r="AN929" s="89" t="s">
        <v>2530</v>
      </c>
      <c r="AO929" s="81" t="s">
        <v>2561</v>
      </c>
      <c r="AP929" s="81" t="b">
        <v>0</v>
      </c>
      <c r="AQ929" s="89" t="s">
        <v>2502</v>
      </c>
      <c r="AR929" s="81" t="s">
        <v>669</v>
      </c>
      <c r="AS929" s="81">
        <v>0</v>
      </c>
      <c r="AT929" s="81">
        <v>0</v>
      </c>
      <c r="AU929" s="81"/>
      <c r="AV929" s="81"/>
      <c r="AW929" s="81"/>
      <c r="AX929" s="81"/>
      <c r="AY929" s="81"/>
      <c r="AZ929" s="81"/>
      <c r="BA929" s="81"/>
      <c r="BB929" s="81"/>
      <c r="BC929" s="80" t="str">
        <f>REPLACE(INDEX(GroupVertices[Group],MATCH(Edges[[#This Row],[Vertex 1]],GroupVertices[Vertex],0)),1,1,"")</f>
        <v>1</v>
      </c>
      <c r="BD929" s="80" t="str">
        <f>REPLACE(INDEX(GroupVertices[Group],MATCH(Edges[[#This Row],[Vertex 2]],GroupVertices[Vertex],0)),1,1,"")</f>
        <v>1</v>
      </c>
    </row>
    <row r="930" spans="1:56" ht="15">
      <c r="A930" s="66" t="s">
        <v>447</v>
      </c>
      <c r="B930" s="66" t="s">
        <v>614</v>
      </c>
      <c r="C930" s="67"/>
      <c r="D930" s="68"/>
      <c r="E930" s="69"/>
      <c r="F930" s="70"/>
      <c r="G930" s="67"/>
      <c r="H930" s="71"/>
      <c r="I930" s="72"/>
      <c r="J930" s="72"/>
      <c r="K930" s="34" t="s">
        <v>65</v>
      </c>
      <c r="L930" s="79">
        <v>930</v>
      </c>
      <c r="M930" s="79"/>
      <c r="N930" s="74"/>
      <c r="O930" s="81" t="s">
        <v>669</v>
      </c>
      <c r="P930" s="83">
        <v>43661.78166666667</v>
      </c>
      <c r="Q930" s="81" t="s">
        <v>793</v>
      </c>
      <c r="R930" s="81"/>
      <c r="S930" s="81"/>
      <c r="T930" s="81" t="s">
        <v>820</v>
      </c>
      <c r="U930" s="81"/>
      <c r="V930" s="85" t="s">
        <v>1080</v>
      </c>
      <c r="W930" s="83">
        <v>43661.78166666667</v>
      </c>
      <c r="X930" s="87">
        <v>43661</v>
      </c>
      <c r="Y930" s="89" t="s">
        <v>5600</v>
      </c>
      <c r="Z930" s="85" t="s">
        <v>5670</v>
      </c>
      <c r="AA930" s="81"/>
      <c r="AB930" s="81"/>
      <c r="AC930" s="89" t="s">
        <v>5744</v>
      </c>
      <c r="AD930" s="81"/>
      <c r="AE930" s="81" t="b">
        <v>0</v>
      </c>
      <c r="AF930" s="81">
        <v>0</v>
      </c>
      <c r="AG930" s="89" t="s">
        <v>2530</v>
      </c>
      <c r="AH930" s="81" t="b">
        <v>0</v>
      </c>
      <c r="AI930" s="81" t="s">
        <v>2546</v>
      </c>
      <c r="AJ930" s="81"/>
      <c r="AK930" s="89" t="s">
        <v>2530</v>
      </c>
      <c r="AL930" s="81" t="b">
        <v>0</v>
      </c>
      <c r="AM930" s="81">
        <v>6</v>
      </c>
      <c r="AN930" s="89" t="s">
        <v>2502</v>
      </c>
      <c r="AO930" s="81" t="s">
        <v>2559</v>
      </c>
      <c r="AP930" s="81" t="b">
        <v>0</v>
      </c>
      <c r="AQ930" s="89" t="s">
        <v>2502</v>
      </c>
      <c r="AR930" s="81" t="s">
        <v>178</v>
      </c>
      <c r="AS930" s="81">
        <v>0</v>
      </c>
      <c r="AT930" s="81">
        <v>0</v>
      </c>
      <c r="AU930" s="81"/>
      <c r="AV930" s="81"/>
      <c r="AW930" s="81"/>
      <c r="AX930" s="81"/>
      <c r="AY930" s="81"/>
      <c r="AZ930" s="81"/>
      <c r="BA930" s="81"/>
      <c r="BB930" s="81"/>
      <c r="BC930" s="80" t="str">
        <f>REPLACE(INDEX(GroupVertices[Group],MATCH(Edges[[#This Row],[Vertex 1]],GroupVertices[Vertex],0)),1,1,"")</f>
        <v>1</v>
      </c>
      <c r="BD930" s="80" t="str">
        <f>REPLACE(INDEX(GroupVertices[Group],MATCH(Edges[[#This Row],[Vertex 2]],GroupVertices[Vertex],0)),1,1,"")</f>
        <v>1</v>
      </c>
    </row>
    <row r="931" spans="1:56" ht="15">
      <c r="A931" s="66" t="s">
        <v>447</v>
      </c>
      <c r="B931" s="66" t="s">
        <v>616</v>
      </c>
      <c r="C931" s="67"/>
      <c r="D931" s="68"/>
      <c r="E931" s="69"/>
      <c r="F931" s="70"/>
      <c r="G931" s="67"/>
      <c r="H931" s="71"/>
      <c r="I931" s="72"/>
      <c r="J931" s="72"/>
      <c r="K931" s="34" t="s">
        <v>65</v>
      </c>
      <c r="L931" s="79">
        <v>931</v>
      </c>
      <c r="M931" s="79"/>
      <c r="N931" s="74"/>
      <c r="O931" s="81" t="s">
        <v>669</v>
      </c>
      <c r="P931" s="83">
        <v>43661.77322916667</v>
      </c>
      <c r="Q931" s="81" t="s">
        <v>697</v>
      </c>
      <c r="R931" s="85" t="s">
        <v>5497</v>
      </c>
      <c r="S931" s="81" t="s">
        <v>5518</v>
      </c>
      <c r="T931" s="81" t="s">
        <v>820</v>
      </c>
      <c r="U931" s="81"/>
      <c r="V931" s="85" t="s">
        <v>1080</v>
      </c>
      <c r="W931" s="83">
        <v>43661.77322916667</v>
      </c>
      <c r="X931" s="87">
        <v>43661</v>
      </c>
      <c r="Y931" s="89" t="s">
        <v>1396</v>
      </c>
      <c r="Z931" s="85" t="s">
        <v>1833</v>
      </c>
      <c r="AA931" s="81"/>
      <c r="AB931" s="81"/>
      <c r="AC931" s="89" t="s">
        <v>2299</v>
      </c>
      <c r="AD931" s="81"/>
      <c r="AE931" s="81" t="b">
        <v>0</v>
      </c>
      <c r="AF931" s="81">
        <v>0</v>
      </c>
      <c r="AG931" s="89" t="s">
        <v>2530</v>
      </c>
      <c r="AH931" s="81" t="b">
        <v>0</v>
      </c>
      <c r="AI931" s="81" t="s">
        <v>2546</v>
      </c>
      <c r="AJ931" s="81"/>
      <c r="AK931" s="89" t="s">
        <v>2530</v>
      </c>
      <c r="AL931" s="81" t="b">
        <v>0</v>
      </c>
      <c r="AM931" s="81">
        <v>93</v>
      </c>
      <c r="AN931" s="89" t="s">
        <v>2504</v>
      </c>
      <c r="AO931" s="81" t="s">
        <v>2559</v>
      </c>
      <c r="AP931" s="81" t="b">
        <v>0</v>
      </c>
      <c r="AQ931" s="89" t="s">
        <v>2504</v>
      </c>
      <c r="AR931" s="81" t="s">
        <v>178</v>
      </c>
      <c r="AS931" s="81">
        <v>0</v>
      </c>
      <c r="AT931" s="81">
        <v>0</v>
      </c>
      <c r="AU931" s="81"/>
      <c r="AV931" s="81"/>
      <c r="AW931" s="81"/>
      <c r="AX931" s="81"/>
      <c r="AY931" s="81"/>
      <c r="AZ931" s="81"/>
      <c r="BA931" s="81"/>
      <c r="BB931" s="81"/>
      <c r="BC931" s="80" t="str">
        <f>REPLACE(INDEX(GroupVertices[Group],MATCH(Edges[[#This Row],[Vertex 1]],GroupVertices[Vertex],0)),1,1,"")</f>
        <v>1</v>
      </c>
      <c r="BD931" s="80" t="str">
        <f>REPLACE(INDEX(GroupVertices[Group],MATCH(Edges[[#This Row],[Vertex 2]],GroupVertices[Vertex],0)),1,1,"")</f>
        <v>3</v>
      </c>
    </row>
    <row r="932" spans="1:56" ht="15">
      <c r="A932" s="66" t="s">
        <v>447</v>
      </c>
      <c r="B932" s="66" t="s">
        <v>617</v>
      </c>
      <c r="C932" s="67"/>
      <c r="D932" s="68"/>
      <c r="E932" s="69"/>
      <c r="F932" s="70"/>
      <c r="G932" s="67"/>
      <c r="H932" s="71"/>
      <c r="I932" s="72"/>
      <c r="J932" s="72"/>
      <c r="K932" s="34" t="s">
        <v>65</v>
      </c>
      <c r="L932" s="79">
        <v>932</v>
      </c>
      <c r="M932" s="79"/>
      <c r="N932" s="74"/>
      <c r="O932" s="81" t="s">
        <v>670</v>
      </c>
      <c r="P932" s="83">
        <v>43661.78166666667</v>
      </c>
      <c r="Q932" s="81" t="s">
        <v>793</v>
      </c>
      <c r="R932" s="81"/>
      <c r="S932" s="81"/>
      <c r="T932" s="81" t="s">
        <v>820</v>
      </c>
      <c r="U932" s="81"/>
      <c r="V932" s="85" t="s">
        <v>1080</v>
      </c>
      <c r="W932" s="83">
        <v>43661.78166666667</v>
      </c>
      <c r="X932" s="87">
        <v>43661</v>
      </c>
      <c r="Y932" s="89" t="s">
        <v>5600</v>
      </c>
      <c r="Z932" s="85" t="s">
        <v>5670</v>
      </c>
      <c r="AA932" s="81"/>
      <c r="AB932" s="81"/>
      <c r="AC932" s="89" t="s">
        <v>5744</v>
      </c>
      <c r="AD932" s="81"/>
      <c r="AE932" s="81" t="b">
        <v>0</v>
      </c>
      <c r="AF932" s="81">
        <v>0</v>
      </c>
      <c r="AG932" s="89" t="s">
        <v>2530</v>
      </c>
      <c r="AH932" s="81" t="b">
        <v>0</v>
      </c>
      <c r="AI932" s="81" t="s">
        <v>2546</v>
      </c>
      <c r="AJ932" s="81"/>
      <c r="AK932" s="89" t="s">
        <v>2530</v>
      </c>
      <c r="AL932" s="81" t="b">
        <v>0</v>
      </c>
      <c r="AM932" s="81">
        <v>6</v>
      </c>
      <c r="AN932" s="89" t="s">
        <v>2502</v>
      </c>
      <c r="AO932" s="81" t="s">
        <v>2559</v>
      </c>
      <c r="AP932" s="81" t="b">
        <v>0</v>
      </c>
      <c r="AQ932" s="89" t="s">
        <v>2502</v>
      </c>
      <c r="AR932" s="81" t="s">
        <v>178</v>
      </c>
      <c r="AS932" s="81">
        <v>0</v>
      </c>
      <c r="AT932" s="81">
        <v>0</v>
      </c>
      <c r="AU932" s="81"/>
      <c r="AV932" s="81"/>
      <c r="AW932" s="81"/>
      <c r="AX932" s="81"/>
      <c r="AY932" s="81"/>
      <c r="AZ932" s="81"/>
      <c r="BA932" s="81"/>
      <c r="BB932" s="81"/>
      <c r="BC932" s="80" t="str">
        <f>REPLACE(INDEX(GroupVertices[Group],MATCH(Edges[[#This Row],[Vertex 1]],GroupVertices[Vertex],0)),1,1,"")</f>
        <v>1</v>
      </c>
      <c r="BD932" s="80" t="str">
        <f>REPLACE(INDEX(GroupVertices[Group],MATCH(Edges[[#This Row],[Vertex 2]],GroupVertices[Vertex],0)),1,1,"")</f>
        <v>1</v>
      </c>
    </row>
    <row r="933" spans="1:56" ht="15">
      <c r="A933" s="66" t="s">
        <v>447</v>
      </c>
      <c r="B933" s="66" t="s">
        <v>593</v>
      </c>
      <c r="C933" s="67"/>
      <c r="D933" s="68"/>
      <c r="E933" s="69"/>
      <c r="F933" s="70"/>
      <c r="G933" s="67"/>
      <c r="H933" s="71"/>
      <c r="I933" s="72"/>
      <c r="J933" s="72"/>
      <c r="K933" s="34" t="s">
        <v>65</v>
      </c>
      <c r="L933" s="79">
        <v>933</v>
      </c>
      <c r="M933" s="79"/>
      <c r="N933" s="74"/>
      <c r="O933" s="81" t="s">
        <v>670</v>
      </c>
      <c r="P933" s="83">
        <v>43661.78166666667</v>
      </c>
      <c r="Q933" s="81" t="s">
        <v>793</v>
      </c>
      <c r="R933" s="81"/>
      <c r="S933" s="81"/>
      <c r="T933" s="81" t="s">
        <v>820</v>
      </c>
      <c r="U933" s="81"/>
      <c r="V933" s="85" t="s">
        <v>1080</v>
      </c>
      <c r="W933" s="83">
        <v>43661.78166666667</v>
      </c>
      <c r="X933" s="87">
        <v>43661</v>
      </c>
      <c r="Y933" s="89" t="s">
        <v>5600</v>
      </c>
      <c r="Z933" s="85" t="s">
        <v>5670</v>
      </c>
      <c r="AA933" s="81"/>
      <c r="AB933" s="81"/>
      <c r="AC933" s="89" t="s">
        <v>5744</v>
      </c>
      <c r="AD933" s="81"/>
      <c r="AE933" s="81" t="b">
        <v>0</v>
      </c>
      <c r="AF933" s="81">
        <v>0</v>
      </c>
      <c r="AG933" s="89" t="s">
        <v>2530</v>
      </c>
      <c r="AH933" s="81" t="b">
        <v>0</v>
      </c>
      <c r="AI933" s="81" t="s">
        <v>2546</v>
      </c>
      <c r="AJ933" s="81"/>
      <c r="AK933" s="89" t="s">
        <v>2530</v>
      </c>
      <c r="AL933" s="81" t="b">
        <v>0</v>
      </c>
      <c r="AM933" s="81">
        <v>6</v>
      </c>
      <c r="AN933" s="89" t="s">
        <v>2502</v>
      </c>
      <c r="AO933" s="81" t="s">
        <v>2559</v>
      </c>
      <c r="AP933" s="81" t="b">
        <v>0</v>
      </c>
      <c r="AQ933" s="89" t="s">
        <v>2502</v>
      </c>
      <c r="AR933" s="81" t="s">
        <v>178</v>
      </c>
      <c r="AS933" s="81">
        <v>0</v>
      </c>
      <c r="AT933" s="81">
        <v>0</v>
      </c>
      <c r="AU933" s="81"/>
      <c r="AV933" s="81"/>
      <c r="AW933" s="81"/>
      <c r="AX933" s="81"/>
      <c r="AY933" s="81"/>
      <c r="AZ933" s="81"/>
      <c r="BA933" s="81"/>
      <c r="BB933" s="81"/>
      <c r="BC933" s="80" t="str">
        <f>REPLACE(INDEX(GroupVertices[Group],MATCH(Edges[[#This Row],[Vertex 1]],GroupVertices[Vertex],0)),1,1,"")</f>
        <v>1</v>
      </c>
      <c r="BD933" s="80" t="str">
        <f>REPLACE(INDEX(GroupVertices[Group],MATCH(Edges[[#This Row],[Vertex 2]],GroupVertices[Vertex],0)),1,1,"")</f>
        <v>1</v>
      </c>
    </row>
    <row r="934" spans="1:56" ht="15">
      <c r="A934" s="66" t="s">
        <v>547</v>
      </c>
      <c r="B934" s="66" t="s">
        <v>663</v>
      </c>
      <c r="C934" s="67"/>
      <c r="D934" s="68"/>
      <c r="E934" s="69"/>
      <c r="F934" s="70"/>
      <c r="G934" s="67"/>
      <c r="H934" s="71"/>
      <c r="I934" s="72"/>
      <c r="J934" s="72"/>
      <c r="K934" s="34" t="s">
        <v>65</v>
      </c>
      <c r="L934" s="79">
        <v>934</v>
      </c>
      <c r="M934" s="79"/>
      <c r="N934" s="74"/>
      <c r="O934" s="81" t="s">
        <v>670</v>
      </c>
      <c r="P934" s="83">
        <v>43661.77394675926</v>
      </c>
      <c r="Q934" s="81" t="s">
        <v>767</v>
      </c>
      <c r="R934" s="85" t="s">
        <v>5511</v>
      </c>
      <c r="S934" s="81" t="s">
        <v>813</v>
      </c>
      <c r="T934" s="81" t="s">
        <v>820</v>
      </c>
      <c r="U934" s="85" t="s">
        <v>898</v>
      </c>
      <c r="V934" s="85" t="s">
        <v>898</v>
      </c>
      <c r="W934" s="83">
        <v>43661.77394675926</v>
      </c>
      <c r="X934" s="87">
        <v>43661</v>
      </c>
      <c r="Y934" s="89" t="s">
        <v>1492</v>
      </c>
      <c r="Z934" s="85" t="s">
        <v>1939</v>
      </c>
      <c r="AA934" s="81"/>
      <c r="AB934" s="81"/>
      <c r="AC934" s="89" t="s">
        <v>2405</v>
      </c>
      <c r="AD934" s="81"/>
      <c r="AE934" s="81" t="b">
        <v>0</v>
      </c>
      <c r="AF934" s="81">
        <v>1</v>
      </c>
      <c r="AG934" s="89" t="s">
        <v>2530</v>
      </c>
      <c r="AH934" s="81" t="b">
        <v>0</v>
      </c>
      <c r="AI934" s="81" t="s">
        <v>2546</v>
      </c>
      <c r="AJ934" s="81"/>
      <c r="AK934" s="89" t="s">
        <v>2530</v>
      </c>
      <c r="AL934" s="81" t="b">
        <v>0</v>
      </c>
      <c r="AM934" s="81">
        <v>1</v>
      </c>
      <c r="AN934" s="89" t="s">
        <v>2530</v>
      </c>
      <c r="AO934" s="81" t="s">
        <v>2561</v>
      </c>
      <c r="AP934" s="81" t="b">
        <v>0</v>
      </c>
      <c r="AQ934" s="89" t="s">
        <v>2405</v>
      </c>
      <c r="AR934" s="81" t="s">
        <v>178</v>
      </c>
      <c r="AS934" s="81">
        <v>0</v>
      </c>
      <c r="AT934" s="81">
        <v>0</v>
      </c>
      <c r="AU934" s="81"/>
      <c r="AV934" s="81"/>
      <c r="AW934" s="81"/>
      <c r="AX934" s="81"/>
      <c r="AY934" s="81"/>
      <c r="AZ934" s="81"/>
      <c r="BA934" s="81"/>
      <c r="BB934" s="81"/>
      <c r="BC934" s="80" t="str">
        <f>REPLACE(INDEX(GroupVertices[Group],MATCH(Edges[[#This Row],[Vertex 1]],GroupVertices[Vertex],0)),1,1,"")</f>
        <v>1</v>
      </c>
      <c r="BD934" s="80" t="str">
        <f>REPLACE(INDEX(GroupVertices[Group],MATCH(Edges[[#This Row],[Vertex 2]],GroupVertices[Vertex],0)),1,1,"")</f>
        <v>1</v>
      </c>
    </row>
    <row r="935" spans="1:56" ht="15">
      <c r="A935" s="66" t="s">
        <v>548</v>
      </c>
      <c r="B935" s="66" t="s">
        <v>547</v>
      </c>
      <c r="C935" s="67"/>
      <c r="D935" s="68"/>
      <c r="E935" s="69"/>
      <c r="F935" s="70"/>
      <c r="G935" s="67"/>
      <c r="H935" s="71"/>
      <c r="I935" s="72"/>
      <c r="J935" s="72"/>
      <c r="K935" s="34" t="s">
        <v>65</v>
      </c>
      <c r="L935" s="79">
        <v>935</v>
      </c>
      <c r="M935" s="79"/>
      <c r="N935" s="74"/>
      <c r="O935" s="81" t="s">
        <v>669</v>
      </c>
      <c r="P935" s="83">
        <v>43661.77722222222</v>
      </c>
      <c r="Q935" s="81" t="s">
        <v>767</v>
      </c>
      <c r="R935" s="85" t="s">
        <v>5511</v>
      </c>
      <c r="S935" s="81" t="s">
        <v>813</v>
      </c>
      <c r="T935" s="81" t="s">
        <v>820</v>
      </c>
      <c r="U935" s="81"/>
      <c r="V935" s="85" t="s">
        <v>1130</v>
      </c>
      <c r="W935" s="83">
        <v>43661.77722222222</v>
      </c>
      <c r="X935" s="87">
        <v>43661</v>
      </c>
      <c r="Y935" s="89" t="s">
        <v>1493</v>
      </c>
      <c r="Z935" s="85" t="s">
        <v>1940</v>
      </c>
      <c r="AA935" s="81"/>
      <c r="AB935" s="81"/>
      <c r="AC935" s="89" t="s">
        <v>2406</v>
      </c>
      <c r="AD935" s="81"/>
      <c r="AE935" s="81" t="b">
        <v>0</v>
      </c>
      <c r="AF935" s="81">
        <v>0</v>
      </c>
      <c r="AG935" s="89" t="s">
        <v>2530</v>
      </c>
      <c r="AH935" s="81" t="b">
        <v>0</v>
      </c>
      <c r="AI935" s="81" t="s">
        <v>2546</v>
      </c>
      <c r="AJ935" s="81"/>
      <c r="AK935" s="89" t="s">
        <v>2530</v>
      </c>
      <c r="AL935" s="81" t="b">
        <v>0</v>
      </c>
      <c r="AM935" s="81">
        <v>1</v>
      </c>
      <c r="AN935" s="89" t="s">
        <v>2405</v>
      </c>
      <c r="AO935" s="81" t="s">
        <v>2560</v>
      </c>
      <c r="AP935" s="81" t="b">
        <v>0</v>
      </c>
      <c r="AQ935" s="89" t="s">
        <v>2405</v>
      </c>
      <c r="AR935" s="81" t="s">
        <v>178</v>
      </c>
      <c r="AS935" s="81">
        <v>0</v>
      </c>
      <c r="AT935" s="81">
        <v>0</v>
      </c>
      <c r="AU935" s="81"/>
      <c r="AV935" s="81"/>
      <c r="AW935" s="81"/>
      <c r="AX935" s="81"/>
      <c r="AY935" s="81"/>
      <c r="AZ935" s="81"/>
      <c r="BA935" s="81"/>
      <c r="BB935" s="81"/>
      <c r="BC935" s="80" t="str">
        <f>REPLACE(INDEX(GroupVertices[Group],MATCH(Edges[[#This Row],[Vertex 1]],GroupVertices[Vertex],0)),1,1,"")</f>
        <v>1</v>
      </c>
      <c r="BD935" s="80" t="str">
        <f>REPLACE(INDEX(GroupVertices[Group],MATCH(Edges[[#This Row],[Vertex 2]],GroupVertices[Vertex],0)),1,1,"")</f>
        <v>1</v>
      </c>
    </row>
    <row r="936" spans="1:56" ht="15">
      <c r="A936" s="66" t="s">
        <v>548</v>
      </c>
      <c r="B936" s="66" t="s">
        <v>663</v>
      </c>
      <c r="C936" s="67"/>
      <c r="D936" s="68"/>
      <c r="E936" s="69"/>
      <c r="F936" s="70"/>
      <c r="G936" s="67"/>
      <c r="H936" s="71"/>
      <c r="I936" s="72"/>
      <c r="J936" s="72"/>
      <c r="K936" s="34" t="s">
        <v>65</v>
      </c>
      <c r="L936" s="79">
        <v>936</v>
      </c>
      <c r="M936" s="79"/>
      <c r="N936" s="74"/>
      <c r="O936" s="81" t="s">
        <v>670</v>
      </c>
      <c r="P936" s="83">
        <v>43661.77722222222</v>
      </c>
      <c r="Q936" s="81" t="s">
        <v>767</v>
      </c>
      <c r="R936" s="85" t="s">
        <v>5511</v>
      </c>
      <c r="S936" s="81" t="s">
        <v>813</v>
      </c>
      <c r="T936" s="81" t="s">
        <v>820</v>
      </c>
      <c r="U936" s="81"/>
      <c r="V936" s="85" t="s">
        <v>1130</v>
      </c>
      <c r="W936" s="83">
        <v>43661.77722222222</v>
      </c>
      <c r="X936" s="87">
        <v>43661</v>
      </c>
      <c r="Y936" s="89" t="s">
        <v>1493</v>
      </c>
      <c r="Z936" s="85" t="s">
        <v>1940</v>
      </c>
      <c r="AA936" s="81"/>
      <c r="AB936" s="81"/>
      <c r="AC936" s="89" t="s">
        <v>2406</v>
      </c>
      <c r="AD936" s="81"/>
      <c r="AE936" s="81" t="b">
        <v>0</v>
      </c>
      <c r="AF936" s="81">
        <v>0</v>
      </c>
      <c r="AG936" s="89" t="s">
        <v>2530</v>
      </c>
      <c r="AH936" s="81" t="b">
        <v>0</v>
      </c>
      <c r="AI936" s="81" t="s">
        <v>2546</v>
      </c>
      <c r="AJ936" s="81"/>
      <c r="AK936" s="89" t="s">
        <v>2530</v>
      </c>
      <c r="AL936" s="81" t="b">
        <v>0</v>
      </c>
      <c r="AM936" s="81">
        <v>1</v>
      </c>
      <c r="AN936" s="89" t="s">
        <v>2405</v>
      </c>
      <c r="AO936" s="81" t="s">
        <v>2560</v>
      </c>
      <c r="AP936" s="81" t="b">
        <v>0</v>
      </c>
      <c r="AQ936" s="89" t="s">
        <v>2405</v>
      </c>
      <c r="AR936" s="81" t="s">
        <v>178</v>
      </c>
      <c r="AS936" s="81">
        <v>0</v>
      </c>
      <c r="AT936" s="81">
        <v>0</v>
      </c>
      <c r="AU936" s="81"/>
      <c r="AV936" s="81"/>
      <c r="AW936" s="81"/>
      <c r="AX936" s="81"/>
      <c r="AY936" s="81"/>
      <c r="AZ936" s="81"/>
      <c r="BA936" s="81"/>
      <c r="BB936" s="81"/>
      <c r="BC936" s="80" t="str">
        <f>REPLACE(INDEX(GroupVertices[Group],MATCH(Edges[[#This Row],[Vertex 1]],GroupVertices[Vertex],0)),1,1,"")</f>
        <v>1</v>
      </c>
      <c r="BD936" s="80" t="str">
        <f>REPLACE(INDEX(GroupVertices[Group],MATCH(Edges[[#This Row],[Vertex 2]],GroupVertices[Vertex],0)),1,1,"")</f>
        <v>1</v>
      </c>
    </row>
    <row r="937" spans="1:56" ht="15">
      <c r="A937" s="66" t="s">
        <v>542</v>
      </c>
      <c r="B937" s="66" t="s">
        <v>593</v>
      </c>
      <c r="C937" s="67"/>
      <c r="D937" s="68"/>
      <c r="E937" s="69"/>
      <c r="F937" s="70"/>
      <c r="G937" s="67"/>
      <c r="H937" s="71"/>
      <c r="I937" s="72"/>
      <c r="J937" s="72"/>
      <c r="K937" s="34" t="s">
        <v>65</v>
      </c>
      <c r="L937" s="79">
        <v>937</v>
      </c>
      <c r="M937" s="79"/>
      <c r="N937" s="74"/>
      <c r="O937" s="81" t="s">
        <v>670</v>
      </c>
      <c r="P937" s="83">
        <v>43661.6465625</v>
      </c>
      <c r="Q937" s="81" t="s">
        <v>684</v>
      </c>
      <c r="R937" s="81"/>
      <c r="S937" s="81"/>
      <c r="T937" s="81" t="s">
        <v>825</v>
      </c>
      <c r="U937" s="85" t="s">
        <v>896</v>
      </c>
      <c r="V937" s="85" t="s">
        <v>896</v>
      </c>
      <c r="W937" s="83">
        <v>43661.6465625</v>
      </c>
      <c r="X937" s="87">
        <v>43661</v>
      </c>
      <c r="Y937" s="89" t="s">
        <v>1487</v>
      </c>
      <c r="Z937" s="85" t="s">
        <v>1932</v>
      </c>
      <c r="AA937" s="81"/>
      <c r="AB937" s="81"/>
      <c r="AC937" s="89" t="s">
        <v>2398</v>
      </c>
      <c r="AD937" s="81"/>
      <c r="AE937" s="81" t="b">
        <v>0</v>
      </c>
      <c r="AF937" s="81">
        <v>655</v>
      </c>
      <c r="AG937" s="89" t="s">
        <v>2530</v>
      </c>
      <c r="AH937" s="81" t="b">
        <v>0</v>
      </c>
      <c r="AI937" s="81" t="s">
        <v>2546</v>
      </c>
      <c r="AJ937" s="81"/>
      <c r="AK937" s="89" t="s">
        <v>2530</v>
      </c>
      <c r="AL937" s="81" t="b">
        <v>0</v>
      </c>
      <c r="AM937" s="81">
        <v>99</v>
      </c>
      <c r="AN937" s="89" t="s">
        <v>2530</v>
      </c>
      <c r="AO937" s="81" t="s">
        <v>2568</v>
      </c>
      <c r="AP937" s="81" t="b">
        <v>0</v>
      </c>
      <c r="AQ937" s="89" t="s">
        <v>2398</v>
      </c>
      <c r="AR937" s="81" t="s">
        <v>669</v>
      </c>
      <c r="AS937" s="81">
        <v>0</v>
      </c>
      <c r="AT937" s="81">
        <v>0</v>
      </c>
      <c r="AU937" s="81"/>
      <c r="AV937" s="81"/>
      <c r="AW937" s="81"/>
      <c r="AX937" s="81"/>
      <c r="AY937" s="81"/>
      <c r="AZ937" s="81"/>
      <c r="BA937" s="81"/>
      <c r="BB937" s="81"/>
      <c r="BC937" s="80" t="str">
        <f>REPLACE(INDEX(GroupVertices[Group],MATCH(Edges[[#This Row],[Vertex 1]],GroupVertices[Vertex],0)),1,1,"")</f>
        <v>1</v>
      </c>
      <c r="BD937" s="80" t="str">
        <f>REPLACE(INDEX(GroupVertices[Group],MATCH(Edges[[#This Row],[Vertex 2]],GroupVertices[Vertex],0)),1,1,"")</f>
        <v>1</v>
      </c>
    </row>
    <row r="938" spans="1:56" ht="15">
      <c r="A938" s="66" t="s">
        <v>548</v>
      </c>
      <c r="B938" s="66" t="s">
        <v>542</v>
      </c>
      <c r="C938" s="67"/>
      <c r="D938" s="68"/>
      <c r="E938" s="69"/>
      <c r="F938" s="70"/>
      <c r="G938" s="67"/>
      <c r="H938" s="71"/>
      <c r="I938" s="72"/>
      <c r="J938" s="72"/>
      <c r="K938" s="34" t="s">
        <v>65</v>
      </c>
      <c r="L938" s="79">
        <v>938</v>
      </c>
      <c r="M938" s="79"/>
      <c r="N938" s="74"/>
      <c r="O938" s="81" t="s">
        <v>669</v>
      </c>
      <c r="P938" s="83">
        <v>43661.78177083333</v>
      </c>
      <c r="Q938" s="81" t="s">
        <v>684</v>
      </c>
      <c r="R938" s="81"/>
      <c r="S938" s="81"/>
      <c r="T938" s="81" t="s">
        <v>825</v>
      </c>
      <c r="U938" s="81"/>
      <c r="V938" s="85" t="s">
        <v>1130</v>
      </c>
      <c r="W938" s="83">
        <v>43661.78177083333</v>
      </c>
      <c r="X938" s="87">
        <v>43661</v>
      </c>
      <c r="Y938" s="89" t="s">
        <v>5601</v>
      </c>
      <c r="Z938" s="85" t="s">
        <v>5671</v>
      </c>
      <c r="AA938" s="81"/>
      <c r="AB938" s="81"/>
      <c r="AC938" s="89" t="s">
        <v>5745</v>
      </c>
      <c r="AD938" s="81"/>
      <c r="AE938" s="81" t="b">
        <v>0</v>
      </c>
      <c r="AF938" s="81">
        <v>0</v>
      </c>
      <c r="AG938" s="89" t="s">
        <v>2530</v>
      </c>
      <c r="AH938" s="81" t="b">
        <v>0</v>
      </c>
      <c r="AI938" s="81" t="s">
        <v>2546</v>
      </c>
      <c r="AJ938" s="81"/>
      <c r="AK938" s="89" t="s">
        <v>2530</v>
      </c>
      <c r="AL938" s="81" t="b">
        <v>0</v>
      </c>
      <c r="AM938" s="81">
        <v>99</v>
      </c>
      <c r="AN938" s="89" t="s">
        <v>2398</v>
      </c>
      <c r="AO938" s="81" t="s">
        <v>2560</v>
      </c>
      <c r="AP938" s="81" t="b">
        <v>0</v>
      </c>
      <c r="AQ938" s="89" t="s">
        <v>2398</v>
      </c>
      <c r="AR938" s="81" t="s">
        <v>178</v>
      </c>
      <c r="AS938" s="81">
        <v>0</v>
      </c>
      <c r="AT938" s="81">
        <v>0</v>
      </c>
      <c r="AU938" s="81"/>
      <c r="AV938" s="81"/>
      <c r="AW938" s="81"/>
      <c r="AX938" s="81"/>
      <c r="AY938" s="81"/>
      <c r="AZ938" s="81"/>
      <c r="BA938" s="81"/>
      <c r="BB938" s="81"/>
      <c r="BC938" s="80" t="str">
        <f>REPLACE(INDEX(GroupVertices[Group],MATCH(Edges[[#This Row],[Vertex 1]],GroupVertices[Vertex],0)),1,1,"")</f>
        <v>1</v>
      </c>
      <c r="BD938" s="80" t="str">
        <f>REPLACE(INDEX(GroupVertices[Group],MATCH(Edges[[#This Row],[Vertex 2]],GroupVertices[Vertex],0)),1,1,"")</f>
        <v>1</v>
      </c>
    </row>
    <row r="939" spans="1:56" ht="15">
      <c r="A939" s="66" t="s">
        <v>548</v>
      </c>
      <c r="B939" s="66" t="s">
        <v>610</v>
      </c>
      <c r="C939" s="67"/>
      <c r="D939" s="68"/>
      <c r="E939" s="69"/>
      <c r="F939" s="70"/>
      <c r="G939" s="67"/>
      <c r="H939" s="71"/>
      <c r="I939" s="72"/>
      <c r="J939" s="72"/>
      <c r="K939" s="34" t="s">
        <v>65</v>
      </c>
      <c r="L939" s="79">
        <v>939</v>
      </c>
      <c r="M939" s="79"/>
      <c r="N939" s="74"/>
      <c r="O939" s="81" t="s">
        <v>669</v>
      </c>
      <c r="P939" s="83">
        <v>43661.780648148146</v>
      </c>
      <c r="Q939" s="81" t="s">
        <v>695</v>
      </c>
      <c r="R939" s="81"/>
      <c r="S939" s="81"/>
      <c r="T939" s="81" t="s">
        <v>820</v>
      </c>
      <c r="U939" s="81"/>
      <c r="V939" s="85" t="s">
        <v>1130</v>
      </c>
      <c r="W939" s="83">
        <v>43661.780648148146</v>
      </c>
      <c r="X939" s="87">
        <v>43661</v>
      </c>
      <c r="Y939" s="89" t="s">
        <v>5602</v>
      </c>
      <c r="Z939" s="85" t="s">
        <v>5672</v>
      </c>
      <c r="AA939" s="81"/>
      <c r="AB939" s="81"/>
      <c r="AC939" s="89" t="s">
        <v>5746</v>
      </c>
      <c r="AD939" s="81"/>
      <c r="AE939" s="81" t="b">
        <v>0</v>
      </c>
      <c r="AF939" s="81">
        <v>0</v>
      </c>
      <c r="AG939" s="89" t="s">
        <v>2530</v>
      </c>
      <c r="AH939" s="81" t="b">
        <v>0</v>
      </c>
      <c r="AI939" s="81" t="s">
        <v>2546</v>
      </c>
      <c r="AJ939" s="81"/>
      <c r="AK939" s="89" t="s">
        <v>2530</v>
      </c>
      <c r="AL939" s="81" t="b">
        <v>0</v>
      </c>
      <c r="AM939" s="81">
        <v>103</v>
      </c>
      <c r="AN939" s="89" t="s">
        <v>2497</v>
      </c>
      <c r="AO939" s="81" t="s">
        <v>2560</v>
      </c>
      <c r="AP939" s="81" t="b">
        <v>0</v>
      </c>
      <c r="AQ939" s="89" t="s">
        <v>2497</v>
      </c>
      <c r="AR939" s="81" t="s">
        <v>178</v>
      </c>
      <c r="AS939" s="81">
        <v>0</v>
      </c>
      <c r="AT939" s="81">
        <v>0</v>
      </c>
      <c r="AU939" s="81"/>
      <c r="AV939" s="81"/>
      <c r="AW939" s="81"/>
      <c r="AX939" s="81"/>
      <c r="AY939" s="81"/>
      <c r="AZ939" s="81"/>
      <c r="BA939" s="81"/>
      <c r="BB939" s="81"/>
      <c r="BC939" s="80" t="str">
        <f>REPLACE(INDEX(GroupVertices[Group],MATCH(Edges[[#This Row],[Vertex 1]],GroupVertices[Vertex],0)),1,1,"")</f>
        <v>1</v>
      </c>
      <c r="BD939" s="80" t="str">
        <f>REPLACE(INDEX(GroupVertices[Group],MATCH(Edges[[#This Row],[Vertex 2]],GroupVertices[Vertex],0)),1,1,"")</f>
        <v>1</v>
      </c>
    </row>
    <row r="940" spans="1:56" ht="15">
      <c r="A940" s="66" t="s">
        <v>548</v>
      </c>
      <c r="B940" s="66" t="s">
        <v>593</v>
      </c>
      <c r="C940" s="67"/>
      <c r="D940" s="68"/>
      <c r="E940" s="69"/>
      <c r="F940" s="70"/>
      <c r="G940" s="67"/>
      <c r="H940" s="71"/>
      <c r="I940" s="72"/>
      <c r="J940" s="72"/>
      <c r="K940" s="34" t="s">
        <v>65</v>
      </c>
      <c r="L940" s="79">
        <v>940</v>
      </c>
      <c r="M940" s="79"/>
      <c r="N940" s="74"/>
      <c r="O940" s="81" t="s">
        <v>670</v>
      </c>
      <c r="P940" s="83">
        <v>43661.780648148146</v>
      </c>
      <c r="Q940" s="81" t="s">
        <v>695</v>
      </c>
      <c r="R940" s="81"/>
      <c r="S940" s="81"/>
      <c r="T940" s="81" t="s">
        <v>820</v>
      </c>
      <c r="U940" s="81"/>
      <c r="V940" s="85" t="s">
        <v>1130</v>
      </c>
      <c r="W940" s="83">
        <v>43661.780648148146</v>
      </c>
      <c r="X940" s="87">
        <v>43661</v>
      </c>
      <c r="Y940" s="89" t="s">
        <v>5602</v>
      </c>
      <c r="Z940" s="85" t="s">
        <v>5672</v>
      </c>
      <c r="AA940" s="81"/>
      <c r="AB940" s="81"/>
      <c r="AC940" s="89" t="s">
        <v>5746</v>
      </c>
      <c r="AD940" s="81"/>
      <c r="AE940" s="81" t="b">
        <v>0</v>
      </c>
      <c r="AF940" s="81">
        <v>0</v>
      </c>
      <c r="AG940" s="89" t="s">
        <v>2530</v>
      </c>
      <c r="AH940" s="81" t="b">
        <v>0</v>
      </c>
      <c r="AI940" s="81" t="s">
        <v>2546</v>
      </c>
      <c r="AJ940" s="81"/>
      <c r="AK940" s="89" t="s">
        <v>2530</v>
      </c>
      <c r="AL940" s="81" t="b">
        <v>0</v>
      </c>
      <c r="AM940" s="81">
        <v>103</v>
      </c>
      <c r="AN940" s="89" t="s">
        <v>2497</v>
      </c>
      <c r="AO940" s="81" t="s">
        <v>2560</v>
      </c>
      <c r="AP940" s="81" t="b">
        <v>0</v>
      </c>
      <c r="AQ940" s="89" t="s">
        <v>2497</v>
      </c>
      <c r="AR940" s="81" t="s">
        <v>178</v>
      </c>
      <c r="AS940" s="81">
        <v>0</v>
      </c>
      <c r="AT940" s="81">
        <v>0</v>
      </c>
      <c r="AU940" s="81"/>
      <c r="AV940" s="81"/>
      <c r="AW940" s="81"/>
      <c r="AX940" s="81"/>
      <c r="AY940" s="81"/>
      <c r="AZ940" s="81"/>
      <c r="BA940" s="81"/>
      <c r="BB940" s="81"/>
      <c r="BC940" s="80" t="str">
        <f>REPLACE(INDEX(GroupVertices[Group],MATCH(Edges[[#This Row],[Vertex 1]],GroupVertices[Vertex],0)),1,1,"")</f>
        <v>1</v>
      </c>
      <c r="BD940" s="80" t="str">
        <f>REPLACE(INDEX(GroupVertices[Group],MATCH(Edges[[#This Row],[Vertex 2]],GroupVertices[Vertex],0)),1,1,"")</f>
        <v>1</v>
      </c>
    </row>
    <row r="941" spans="1:56" ht="15">
      <c r="A941" s="66" t="s">
        <v>548</v>
      </c>
      <c r="B941" s="66" t="s">
        <v>593</v>
      </c>
      <c r="C941" s="67"/>
      <c r="D941" s="68"/>
      <c r="E941" s="69"/>
      <c r="F941" s="70"/>
      <c r="G941" s="67"/>
      <c r="H941" s="71"/>
      <c r="I941" s="72"/>
      <c r="J941" s="72"/>
      <c r="K941" s="34" t="s">
        <v>65</v>
      </c>
      <c r="L941" s="79">
        <v>941</v>
      </c>
      <c r="M941" s="79"/>
      <c r="N941" s="74"/>
      <c r="O941" s="81" t="s">
        <v>670</v>
      </c>
      <c r="P941" s="83">
        <v>43661.78177083333</v>
      </c>
      <c r="Q941" s="81" t="s">
        <v>684</v>
      </c>
      <c r="R941" s="81"/>
      <c r="S941" s="81"/>
      <c r="T941" s="81" t="s">
        <v>825</v>
      </c>
      <c r="U941" s="81"/>
      <c r="V941" s="85" t="s">
        <v>1130</v>
      </c>
      <c r="W941" s="83">
        <v>43661.78177083333</v>
      </c>
      <c r="X941" s="87">
        <v>43661</v>
      </c>
      <c r="Y941" s="89" t="s">
        <v>5601</v>
      </c>
      <c r="Z941" s="85" t="s">
        <v>5671</v>
      </c>
      <c r="AA941" s="81"/>
      <c r="AB941" s="81"/>
      <c r="AC941" s="89" t="s">
        <v>5745</v>
      </c>
      <c r="AD941" s="81"/>
      <c r="AE941" s="81" t="b">
        <v>0</v>
      </c>
      <c r="AF941" s="81">
        <v>0</v>
      </c>
      <c r="AG941" s="89" t="s">
        <v>2530</v>
      </c>
      <c r="AH941" s="81" t="b">
        <v>0</v>
      </c>
      <c r="AI941" s="81" t="s">
        <v>2546</v>
      </c>
      <c r="AJ941" s="81"/>
      <c r="AK941" s="89" t="s">
        <v>2530</v>
      </c>
      <c r="AL941" s="81" t="b">
        <v>0</v>
      </c>
      <c r="AM941" s="81">
        <v>99</v>
      </c>
      <c r="AN941" s="89" t="s">
        <v>2398</v>
      </c>
      <c r="AO941" s="81" t="s">
        <v>2560</v>
      </c>
      <c r="AP941" s="81" t="b">
        <v>0</v>
      </c>
      <c r="AQ941" s="89" t="s">
        <v>2398</v>
      </c>
      <c r="AR941" s="81" t="s">
        <v>178</v>
      </c>
      <c r="AS941" s="81">
        <v>0</v>
      </c>
      <c r="AT941" s="81">
        <v>0</v>
      </c>
      <c r="AU941" s="81"/>
      <c r="AV941" s="81"/>
      <c r="AW941" s="81"/>
      <c r="AX941" s="81"/>
      <c r="AY941" s="81"/>
      <c r="AZ941" s="81"/>
      <c r="BA941" s="81"/>
      <c r="BB941" s="81"/>
      <c r="BC941" s="80" t="str">
        <f>REPLACE(INDEX(GroupVertices[Group],MATCH(Edges[[#This Row],[Vertex 1]],GroupVertices[Vertex],0)),1,1,"")</f>
        <v>1</v>
      </c>
      <c r="BD941" s="80" t="str">
        <f>REPLACE(INDEX(GroupVertices[Group],MATCH(Edges[[#This Row],[Vertex 2]],GroupVertices[Vertex],0)),1,1,"")</f>
        <v>1</v>
      </c>
    </row>
    <row r="942" spans="1:56" ht="15">
      <c r="A942" s="66" t="s">
        <v>582</v>
      </c>
      <c r="B942" s="66" t="s">
        <v>582</v>
      </c>
      <c r="C942" s="67"/>
      <c r="D942" s="68"/>
      <c r="E942" s="69"/>
      <c r="F942" s="70"/>
      <c r="G942" s="67"/>
      <c r="H942" s="71"/>
      <c r="I942" s="72"/>
      <c r="J942" s="72"/>
      <c r="K942" s="34" t="s">
        <v>65</v>
      </c>
      <c r="L942" s="79">
        <v>942</v>
      </c>
      <c r="M942" s="79"/>
      <c r="N942" s="74"/>
      <c r="O942" s="81" t="s">
        <v>178</v>
      </c>
      <c r="P942" s="83">
        <v>43661.760046296295</v>
      </c>
      <c r="Q942" s="81" t="s">
        <v>775</v>
      </c>
      <c r="R942" s="81"/>
      <c r="S942" s="81"/>
      <c r="T942" s="81" t="s">
        <v>820</v>
      </c>
      <c r="U942" s="85" t="s">
        <v>906</v>
      </c>
      <c r="V942" s="85" t="s">
        <v>906</v>
      </c>
      <c r="W942" s="83">
        <v>43661.760046296295</v>
      </c>
      <c r="X942" s="87">
        <v>43661</v>
      </c>
      <c r="Y942" s="89" t="s">
        <v>1534</v>
      </c>
      <c r="Z942" s="85" t="s">
        <v>1990</v>
      </c>
      <c r="AA942" s="81"/>
      <c r="AB942" s="81"/>
      <c r="AC942" s="89" t="s">
        <v>2456</v>
      </c>
      <c r="AD942" s="81"/>
      <c r="AE942" s="81" t="b">
        <v>0</v>
      </c>
      <c r="AF942" s="81">
        <v>0</v>
      </c>
      <c r="AG942" s="89" t="s">
        <v>2530</v>
      </c>
      <c r="AH942" s="81" t="b">
        <v>0</v>
      </c>
      <c r="AI942" s="81" t="s">
        <v>2546</v>
      </c>
      <c r="AJ942" s="81"/>
      <c r="AK942" s="89" t="s">
        <v>2530</v>
      </c>
      <c r="AL942" s="81" t="b">
        <v>0</v>
      </c>
      <c r="AM942" s="81">
        <v>0</v>
      </c>
      <c r="AN942" s="89" t="s">
        <v>2530</v>
      </c>
      <c r="AO942" s="81" t="s">
        <v>2561</v>
      </c>
      <c r="AP942" s="81" t="b">
        <v>0</v>
      </c>
      <c r="AQ942" s="89" t="s">
        <v>2456</v>
      </c>
      <c r="AR942" s="81" t="s">
        <v>178</v>
      </c>
      <c r="AS942" s="81">
        <v>0</v>
      </c>
      <c r="AT942" s="81">
        <v>0</v>
      </c>
      <c r="AU942" s="81"/>
      <c r="AV942" s="81"/>
      <c r="AW942" s="81"/>
      <c r="AX942" s="81"/>
      <c r="AY942" s="81"/>
      <c r="AZ942" s="81"/>
      <c r="BA942" s="81"/>
      <c r="BB942" s="81"/>
      <c r="BC942" s="80" t="str">
        <f>REPLACE(INDEX(GroupVertices[Group],MATCH(Edges[[#This Row],[Vertex 1]],GroupVertices[Vertex],0)),1,1,"")</f>
        <v>6</v>
      </c>
      <c r="BD942" s="80" t="str">
        <f>REPLACE(INDEX(GroupVertices[Group],MATCH(Edges[[#This Row],[Vertex 2]],GroupVertices[Vertex],0)),1,1,"")</f>
        <v>6</v>
      </c>
    </row>
    <row r="943" spans="1:56" ht="15">
      <c r="A943" s="66" t="s">
        <v>582</v>
      </c>
      <c r="B943" s="66" t="s">
        <v>582</v>
      </c>
      <c r="C943" s="67"/>
      <c r="D943" s="68"/>
      <c r="E943" s="69"/>
      <c r="F943" s="70"/>
      <c r="G943" s="67"/>
      <c r="H943" s="71"/>
      <c r="I943" s="72"/>
      <c r="J943" s="72"/>
      <c r="K943" s="34" t="s">
        <v>65</v>
      </c>
      <c r="L943" s="79">
        <v>943</v>
      </c>
      <c r="M943" s="79"/>
      <c r="N943" s="74"/>
      <c r="O943" s="81" t="s">
        <v>178</v>
      </c>
      <c r="P943" s="83">
        <v>43661.7608912037</v>
      </c>
      <c r="Q943" s="81" t="s">
        <v>776</v>
      </c>
      <c r="R943" s="81"/>
      <c r="S943" s="81"/>
      <c r="T943" s="81" t="s">
        <v>820</v>
      </c>
      <c r="U943" s="85" t="s">
        <v>907</v>
      </c>
      <c r="V943" s="85" t="s">
        <v>907</v>
      </c>
      <c r="W943" s="83">
        <v>43661.7608912037</v>
      </c>
      <c r="X943" s="87">
        <v>43661</v>
      </c>
      <c r="Y943" s="89" t="s">
        <v>1535</v>
      </c>
      <c r="Z943" s="85" t="s">
        <v>1991</v>
      </c>
      <c r="AA943" s="81"/>
      <c r="AB943" s="81"/>
      <c r="AC943" s="89" t="s">
        <v>2457</v>
      </c>
      <c r="AD943" s="81"/>
      <c r="AE943" s="81" t="b">
        <v>0</v>
      </c>
      <c r="AF943" s="81">
        <v>0</v>
      </c>
      <c r="AG943" s="89" t="s">
        <v>2530</v>
      </c>
      <c r="AH943" s="81" t="b">
        <v>0</v>
      </c>
      <c r="AI943" s="81" t="s">
        <v>2546</v>
      </c>
      <c r="AJ943" s="81"/>
      <c r="AK943" s="89" t="s">
        <v>2530</v>
      </c>
      <c r="AL943" s="81" t="b">
        <v>0</v>
      </c>
      <c r="AM943" s="81">
        <v>1</v>
      </c>
      <c r="AN943" s="89" t="s">
        <v>2530</v>
      </c>
      <c r="AO943" s="81" t="s">
        <v>2561</v>
      </c>
      <c r="AP943" s="81" t="b">
        <v>0</v>
      </c>
      <c r="AQ943" s="89" t="s">
        <v>2457</v>
      </c>
      <c r="AR943" s="81" t="s">
        <v>178</v>
      </c>
      <c r="AS943" s="81">
        <v>0</v>
      </c>
      <c r="AT943" s="81">
        <v>0</v>
      </c>
      <c r="AU943" s="81"/>
      <c r="AV943" s="81"/>
      <c r="AW943" s="81"/>
      <c r="AX943" s="81"/>
      <c r="AY943" s="81"/>
      <c r="AZ943" s="81"/>
      <c r="BA943" s="81"/>
      <c r="BB943" s="81"/>
      <c r="BC943" s="80" t="str">
        <f>REPLACE(INDEX(GroupVertices[Group],MATCH(Edges[[#This Row],[Vertex 1]],GroupVertices[Vertex],0)),1,1,"")</f>
        <v>6</v>
      </c>
      <c r="BD943" s="80" t="str">
        <f>REPLACE(INDEX(GroupVertices[Group],MATCH(Edges[[#This Row],[Vertex 2]],GroupVertices[Vertex],0)),1,1,"")</f>
        <v>6</v>
      </c>
    </row>
    <row r="944" spans="1:56" ht="15">
      <c r="A944" s="66" t="s">
        <v>582</v>
      </c>
      <c r="B944" s="66" t="s">
        <v>582</v>
      </c>
      <c r="C944" s="67"/>
      <c r="D944" s="68"/>
      <c r="E944" s="69"/>
      <c r="F944" s="70"/>
      <c r="G944" s="67"/>
      <c r="H944" s="71"/>
      <c r="I944" s="72"/>
      <c r="J944" s="72"/>
      <c r="K944" s="34" t="s">
        <v>65</v>
      </c>
      <c r="L944" s="79">
        <v>944</v>
      </c>
      <c r="M944" s="79"/>
      <c r="N944" s="74"/>
      <c r="O944" s="81" t="s">
        <v>178</v>
      </c>
      <c r="P944" s="83">
        <v>43661.76224537037</v>
      </c>
      <c r="Q944" s="81" t="s">
        <v>777</v>
      </c>
      <c r="R944" s="81"/>
      <c r="S944" s="81"/>
      <c r="T944" s="81" t="s">
        <v>855</v>
      </c>
      <c r="U944" s="81"/>
      <c r="V944" s="85" t="s">
        <v>1146</v>
      </c>
      <c r="W944" s="83">
        <v>43661.76224537037</v>
      </c>
      <c r="X944" s="87">
        <v>43661</v>
      </c>
      <c r="Y944" s="89" t="s">
        <v>1536</v>
      </c>
      <c r="Z944" s="85" t="s">
        <v>1992</v>
      </c>
      <c r="AA944" s="81"/>
      <c r="AB944" s="81"/>
      <c r="AC944" s="89" t="s">
        <v>2458</v>
      </c>
      <c r="AD944" s="81"/>
      <c r="AE944" s="81" t="b">
        <v>0</v>
      </c>
      <c r="AF944" s="81">
        <v>0</v>
      </c>
      <c r="AG944" s="89" t="s">
        <v>2530</v>
      </c>
      <c r="AH944" s="81" t="b">
        <v>0</v>
      </c>
      <c r="AI944" s="81" t="s">
        <v>2546</v>
      </c>
      <c r="AJ944" s="81"/>
      <c r="AK944" s="89" t="s">
        <v>2530</v>
      </c>
      <c r="AL944" s="81" t="b">
        <v>0</v>
      </c>
      <c r="AM944" s="81">
        <v>0</v>
      </c>
      <c r="AN944" s="89" t="s">
        <v>2530</v>
      </c>
      <c r="AO944" s="81" t="s">
        <v>2561</v>
      </c>
      <c r="AP944" s="81" t="b">
        <v>0</v>
      </c>
      <c r="AQ944" s="89" t="s">
        <v>2458</v>
      </c>
      <c r="AR944" s="81" t="s">
        <v>178</v>
      </c>
      <c r="AS944" s="81">
        <v>0</v>
      </c>
      <c r="AT944" s="81">
        <v>0</v>
      </c>
      <c r="AU944" s="81"/>
      <c r="AV944" s="81"/>
      <c r="AW944" s="81"/>
      <c r="AX944" s="81"/>
      <c r="AY944" s="81"/>
      <c r="AZ944" s="81"/>
      <c r="BA944" s="81"/>
      <c r="BB944" s="81"/>
      <c r="BC944" s="80" t="str">
        <f>REPLACE(INDEX(GroupVertices[Group],MATCH(Edges[[#This Row],[Vertex 1]],GroupVertices[Vertex],0)),1,1,"")</f>
        <v>6</v>
      </c>
      <c r="BD944" s="80" t="str">
        <f>REPLACE(INDEX(GroupVertices[Group],MATCH(Edges[[#This Row],[Vertex 2]],GroupVertices[Vertex],0)),1,1,"")</f>
        <v>6</v>
      </c>
    </row>
    <row r="945" spans="1:56" ht="15">
      <c r="A945" s="66" t="s">
        <v>582</v>
      </c>
      <c r="B945" s="66" t="s">
        <v>582</v>
      </c>
      <c r="C945" s="67"/>
      <c r="D945" s="68"/>
      <c r="E945" s="69"/>
      <c r="F945" s="70"/>
      <c r="G945" s="67"/>
      <c r="H945" s="71"/>
      <c r="I945" s="72"/>
      <c r="J945" s="72"/>
      <c r="K945" s="34" t="s">
        <v>65</v>
      </c>
      <c r="L945" s="79">
        <v>945</v>
      </c>
      <c r="M945" s="79"/>
      <c r="N945" s="74"/>
      <c r="O945" s="81" t="s">
        <v>178</v>
      </c>
      <c r="P945" s="83">
        <v>43661.76368055555</v>
      </c>
      <c r="Q945" s="81" t="s">
        <v>778</v>
      </c>
      <c r="R945" s="81"/>
      <c r="S945" s="81"/>
      <c r="T945" s="81" t="s">
        <v>856</v>
      </c>
      <c r="U945" s="85" t="s">
        <v>908</v>
      </c>
      <c r="V945" s="85" t="s">
        <v>908</v>
      </c>
      <c r="W945" s="83">
        <v>43661.76368055555</v>
      </c>
      <c r="X945" s="87">
        <v>43661</v>
      </c>
      <c r="Y945" s="89" t="s">
        <v>1233</v>
      </c>
      <c r="Z945" s="85" t="s">
        <v>1993</v>
      </c>
      <c r="AA945" s="81"/>
      <c r="AB945" s="81"/>
      <c r="AC945" s="89" t="s">
        <v>2459</v>
      </c>
      <c r="AD945" s="81"/>
      <c r="AE945" s="81" t="b">
        <v>0</v>
      </c>
      <c r="AF945" s="81">
        <v>0</v>
      </c>
      <c r="AG945" s="89" t="s">
        <v>2530</v>
      </c>
      <c r="AH945" s="81" t="b">
        <v>0</v>
      </c>
      <c r="AI945" s="81" t="s">
        <v>2546</v>
      </c>
      <c r="AJ945" s="81"/>
      <c r="AK945" s="89" t="s">
        <v>2530</v>
      </c>
      <c r="AL945" s="81" t="b">
        <v>0</v>
      </c>
      <c r="AM945" s="81">
        <v>0</v>
      </c>
      <c r="AN945" s="89" t="s">
        <v>2530</v>
      </c>
      <c r="AO945" s="81" t="s">
        <v>2561</v>
      </c>
      <c r="AP945" s="81" t="b">
        <v>0</v>
      </c>
      <c r="AQ945" s="89" t="s">
        <v>2459</v>
      </c>
      <c r="AR945" s="81" t="s">
        <v>178</v>
      </c>
      <c r="AS945" s="81">
        <v>0</v>
      </c>
      <c r="AT945" s="81">
        <v>0</v>
      </c>
      <c r="AU945" s="81"/>
      <c r="AV945" s="81"/>
      <c r="AW945" s="81"/>
      <c r="AX945" s="81"/>
      <c r="AY945" s="81"/>
      <c r="AZ945" s="81"/>
      <c r="BA945" s="81"/>
      <c r="BB945" s="81"/>
      <c r="BC945" s="80" t="str">
        <f>REPLACE(INDEX(GroupVertices[Group],MATCH(Edges[[#This Row],[Vertex 1]],GroupVertices[Vertex],0)),1,1,"")</f>
        <v>6</v>
      </c>
      <c r="BD945" s="80" t="str">
        <f>REPLACE(INDEX(GroupVertices[Group],MATCH(Edges[[#This Row],[Vertex 2]],GroupVertices[Vertex],0)),1,1,"")</f>
        <v>6</v>
      </c>
    </row>
    <row r="946" spans="1:56" ht="15">
      <c r="A946" s="66" t="s">
        <v>582</v>
      </c>
      <c r="B946" s="66" t="s">
        <v>582</v>
      </c>
      <c r="C946" s="67"/>
      <c r="D946" s="68"/>
      <c r="E946" s="69"/>
      <c r="F946" s="70"/>
      <c r="G946" s="67"/>
      <c r="H946" s="71"/>
      <c r="I946" s="72"/>
      <c r="J946" s="72"/>
      <c r="K946" s="34" t="s">
        <v>65</v>
      </c>
      <c r="L946" s="79">
        <v>946</v>
      </c>
      <c r="M946" s="79"/>
      <c r="N946" s="74"/>
      <c r="O946" s="81" t="s">
        <v>178</v>
      </c>
      <c r="P946" s="83">
        <v>43661.76626157408</v>
      </c>
      <c r="Q946" s="81" t="s">
        <v>779</v>
      </c>
      <c r="R946" s="81"/>
      <c r="S946" s="81"/>
      <c r="T946" s="81" t="s">
        <v>820</v>
      </c>
      <c r="U946" s="85" t="s">
        <v>909</v>
      </c>
      <c r="V946" s="85" t="s">
        <v>909</v>
      </c>
      <c r="W946" s="83">
        <v>43661.76626157408</v>
      </c>
      <c r="X946" s="87">
        <v>43661</v>
      </c>
      <c r="Y946" s="89" t="s">
        <v>1537</v>
      </c>
      <c r="Z946" s="85" t="s">
        <v>1994</v>
      </c>
      <c r="AA946" s="81"/>
      <c r="AB946" s="81"/>
      <c r="AC946" s="89" t="s">
        <v>2460</v>
      </c>
      <c r="AD946" s="81"/>
      <c r="AE946" s="81" t="b">
        <v>0</v>
      </c>
      <c r="AF946" s="81">
        <v>0</v>
      </c>
      <c r="AG946" s="89" t="s">
        <v>2530</v>
      </c>
      <c r="AH946" s="81" t="b">
        <v>0</v>
      </c>
      <c r="AI946" s="81" t="s">
        <v>2546</v>
      </c>
      <c r="AJ946" s="81"/>
      <c r="AK946" s="89" t="s">
        <v>2530</v>
      </c>
      <c r="AL946" s="81" t="b">
        <v>0</v>
      </c>
      <c r="AM946" s="81">
        <v>0</v>
      </c>
      <c r="AN946" s="89" t="s">
        <v>2530</v>
      </c>
      <c r="AO946" s="81" t="s">
        <v>2561</v>
      </c>
      <c r="AP946" s="81" t="b">
        <v>0</v>
      </c>
      <c r="AQ946" s="89" t="s">
        <v>2460</v>
      </c>
      <c r="AR946" s="81" t="s">
        <v>178</v>
      </c>
      <c r="AS946" s="81">
        <v>0</v>
      </c>
      <c r="AT946" s="81">
        <v>0</v>
      </c>
      <c r="AU946" s="81"/>
      <c r="AV946" s="81"/>
      <c r="AW946" s="81"/>
      <c r="AX946" s="81"/>
      <c r="AY946" s="81"/>
      <c r="AZ946" s="81"/>
      <c r="BA946" s="81"/>
      <c r="BB946" s="81"/>
      <c r="BC946" s="80" t="str">
        <f>REPLACE(INDEX(GroupVertices[Group],MATCH(Edges[[#This Row],[Vertex 1]],GroupVertices[Vertex],0)),1,1,"")</f>
        <v>6</v>
      </c>
      <c r="BD946" s="80" t="str">
        <f>REPLACE(INDEX(GroupVertices[Group],MATCH(Edges[[#This Row],[Vertex 2]],GroupVertices[Vertex],0)),1,1,"")</f>
        <v>6</v>
      </c>
    </row>
    <row r="947" spans="1:56" ht="15">
      <c r="A947" s="66" t="s">
        <v>582</v>
      </c>
      <c r="B947" s="66" t="s">
        <v>582</v>
      </c>
      <c r="C947" s="67"/>
      <c r="D947" s="68"/>
      <c r="E947" s="69"/>
      <c r="F947" s="70"/>
      <c r="G947" s="67"/>
      <c r="H947" s="71"/>
      <c r="I947" s="72"/>
      <c r="J947" s="72"/>
      <c r="K947" s="34" t="s">
        <v>65</v>
      </c>
      <c r="L947" s="79">
        <v>947</v>
      </c>
      <c r="M947" s="79"/>
      <c r="N947" s="74"/>
      <c r="O947" s="81" t="s">
        <v>178</v>
      </c>
      <c r="P947" s="83">
        <v>43661.766597222224</v>
      </c>
      <c r="Q947" s="81" t="s">
        <v>780</v>
      </c>
      <c r="R947" s="81"/>
      <c r="S947" s="81"/>
      <c r="T947" s="81" t="s">
        <v>820</v>
      </c>
      <c r="U947" s="85" t="s">
        <v>910</v>
      </c>
      <c r="V947" s="85" t="s">
        <v>910</v>
      </c>
      <c r="W947" s="83">
        <v>43661.766597222224</v>
      </c>
      <c r="X947" s="87">
        <v>43661</v>
      </c>
      <c r="Y947" s="89" t="s">
        <v>1279</v>
      </c>
      <c r="Z947" s="85" t="s">
        <v>1995</v>
      </c>
      <c r="AA947" s="81"/>
      <c r="AB947" s="81"/>
      <c r="AC947" s="89" t="s">
        <v>2461</v>
      </c>
      <c r="AD947" s="81"/>
      <c r="AE947" s="81" t="b">
        <v>0</v>
      </c>
      <c r="AF947" s="81">
        <v>0</v>
      </c>
      <c r="AG947" s="89" t="s">
        <v>2530</v>
      </c>
      <c r="AH947" s="81" t="b">
        <v>0</v>
      </c>
      <c r="AI947" s="81" t="s">
        <v>2546</v>
      </c>
      <c r="AJ947" s="81"/>
      <c r="AK947" s="89" t="s">
        <v>2530</v>
      </c>
      <c r="AL947" s="81" t="b">
        <v>0</v>
      </c>
      <c r="AM947" s="81">
        <v>0</v>
      </c>
      <c r="AN947" s="89" t="s">
        <v>2530</v>
      </c>
      <c r="AO947" s="81" t="s">
        <v>2561</v>
      </c>
      <c r="AP947" s="81" t="b">
        <v>0</v>
      </c>
      <c r="AQ947" s="89" t="s">
        <v>2461</v>
      </c>
      <c r="AR947" s="81" t="s">
        <v>178</v>
      </c>
      <c r="AS947" s="81">
        <v>0</v>
      </c>
      <c r="AT947" s="81">
        <v>0</v>
      </c>
      <c r="AU947" s="81"/>
      <c r="AV947" s="81"/>
      <c r="AW947" s="81"/>
      <c r="AX947" s="81"/>
      <c r="AY947" s="81"/>
      <c r="AZ947" s="81"/>
      <c r="BA947" s="81"/>
      <c r="BB947" s="81"/>
      <c r="BC947" s="80" t="str">
        <f>REPLACE(INDEX(GroupVertices[Group],MATCH(Edges[[#This Row],[Vertex 1]],GroupVertices[Vertex],0)),1,1,"")</f>
        <v>6</v>
      </c>
      <c r="BD947" s="80" t="str">
        <f>REPLACE(INDEX(GroupVertices[Group],MATCH(Edges[[#This Row],[Vertex 2]],GroupVertices[Vertex],0)),1,1,"")</f>
        <v>6</v>
      </c>
    </row>
    <row r="948" spans="1:56" ht="15">
      <c r="A948" s="66" t="s">
        <v>582</v>
      </c>
      <c r="B948" s="66" t="s">
        <v>582</v>
      </c>
      <c r="C948" s="67"/>
      <c r="D948" s="68"/>
      <c r="E948" s="69"/>
      <c r="F948" s="70"/>
      <c r="G948" s="67"/>
      <c r="H948" s="71"/>
      <c r="I948" s="72"/>
      <c r="J948" s="72"/>
      <c r="K948" s="34" t="s">
        <v>65</v>
      </c>
      <c r="L948" s="79">
        <v>948</v>
      </c>
      <c r="M948" s="79"/>
      <c r="N948" s="74"/>
      <c r="O948" s="81" t="s">
        <v>178</v>
      </c>
      <c r="P948" s="83">
        <v>43661.772511574076</v>
      </c>
      <c r="Q948" s="81" t="s">
        <v>781</v>
      </c>
      <c r="R948" s="81"/>
      <c r="S948" s="81"/>
      <c r="T948" s="81" t="s">
        <v>820</v>
      </c>
      <c r="U948" s="85" t="s">
        <v>911</v>
      </c>
      <c r="V948" s="85" t="s">
        <v>911</v>
      </c>
      <c r="W948" s="83">
        <v>43661.772511574076</v>
      </c>
      <c r="X948" s="87">
        <v>43661</v>
      </c>
      <c r="Y948" s="89" t="s">
        <v>1538</v>
      </c>
      <c r="Z948" s="85" t="s">
        <v>1996</v>
      </c>
      <c r="AA948" s="81"/>
      <c r="AB948" s="81"/>
      <c r="AC948" s="89" t="s">
        <v>2462</v>
      </c>
      <c r="AD948" s="81"/>
      <c r="AE948" s="81" t="b">
        <v>0</v>
      </c>
      <c r="AF948" s="81">
        <v>0</v>
      </c>
      <c r="AG948" s="89" t="s">
        <v>2530</v>
      </c>
      <c r="AH948" s="81" t="b">
        <v>0</v>
      </c>
      <c r="AI948" s="81" t="s">
        <v>2546</v>
      </c>
      <c r="AJ948" s="81"/>
      <c r="AK948" s="89" t="s">
        <v>2530</v>
      </c>
      <c r="AL948" s="81" t="b">
        <v>0</v>
      </c>
      <c r="AM948" s="81">
        <v>0</v>
      </c>
      <c r="AN948" s="89" t="s">
        <v>2530</v>
      </c>
      <c r="AO948" s="81" t="s">
        <v>2561</v>
      </c>
      <c r="AP948" s="81" t="b">
        <v>0</v>
      </c>
      <c r="AQ948" s="89" t="s">
        <v>2462</v>
      </c>
      <c r="AR948" s="81" t="s">
        <v>178</v>
      </c>
      <c r="AS948" s="81">
        <v>0</v>
      </c>
      <c r="AT948" s="81">
        <v>0</v>
      </c>
      <c r="AU948" s="81"/>
      <c r="AV948" s="81"/>
      <c r="AW948" s="81"/>
      <c r="AX948" s="81"/>
      <c r="AY948" s="81"/>
      <c r="AZ948" s="81"/>
      <c r="BA948" s="81"/>
      <c r="BB948" s="81"/>
      <c r="BC948" s="80" t="str">
        <f>REPLACE(INDEX(GroupVertices[Group],MATCH(Edges[[#This Row],[Vertex 1]],GroupVertices[Vertex],0)),1,1,"")</f>
        <v>6</v>
      </c>
      <c r="BD948" s="80" t="str">
        <f>REPLACE(INDEX(GroupVertices[Group],MATCH(Edges[[#This Row],[Vertex 2]],GroupVertices[Vertex],0)),1,1,"")</f>
        <v>6</v>
      </c>
    </row>
    <row r="949" spans="1:56" ht="15">
      <c r="A949" s="66" t="s">
        <v>582</v>
      </c>
      <c r="B949" s="66" t="s">
        <v>582</v>
      </c>
      <c r="C949" s="67"/>
      <c r="D949" s="68"/>
      <c r="E949" s="69"/>
      <c r="F949" s="70"/>
      <c r="G949" s="67"/>
      <c r="H949" s="71"/>
      <c r="I949" s="72"/>
      <c r="J949" s="72"/>
      <c r="K949" s="34" t="s">
        <v>65</v>
      </c>
      <c r="L949" s="79">
        <v>949</v>
      </c>
      <c r="M949" s="79"/>
      <c r="N949" s="74"/>
      <c r="O949" s="81" t="s">
        <v>178</v>
      </c>
      <c r="P949" s="83">
        <v>43661.773726851854</v>
      </c>
      <c r="Q949" s="81" t="s">
        <v>782</v>
      </c>
      <c r="R949" s="81"/>
      <c r="S949" s="81"/>
      <c r="T949" s="81" t="s">
        <v>820</v>
      </c>
      <c r="U949" s="85" t="s">
        <v>912</v>
      </c>
      <c r="V949" s="85" t="s">
        <v>912</v>
      </c>
      <c r="W949" s="83">
        <v>43661.773726851854</v>
      </c>
      <c r="X949" s="87">
        <v>43661</v>
      </c>
      <c r="Y949" s="89" t="s">
        <v>1539</v>
      </c>
      <c r="Z949" s="85" t="s">
        <v>1997</v>
      </c>
      <c r="AA949" s="81"/>
      <c r="AB949" s="81"/>
      <c r="AC949" s="89" t="s">
        <v>2463</v>
      </c>
      <c r="AD949" s="81"/>
      <c r="AE949" s="81" t="b">
        <v>0</v>
      </c>
      <c r="AF949" s="81">
        <v>0</v>
      </c>
      <c r="AG949" s="89" t="s">
        <v>2530</v>
      </c>
      <c r="AH949" s="81" t="b">
        <v>0</v>
      </c>
      <c r="AI949" s="81" t="s">
        <v>2546</v>
      </c>
      <c r="AJ949" s="81"/>
      <c r="AK949" s="89" t="s">
        <v>2530</v>
      </c>
      <c r="AL949" s="81" t="b">
        <v>0</v>
      </c>
      <c r="AM949" s="81">
        <v>1</v>
      </c>
      <c r="AN949" s="89" t="s">
        <v>2530</v>
      </c>
      <c r="AO949" s="81" t="s">
        <v>2561</v>
      </c>
      <c r="AP949" s="81" t="b">
        <v>0</v>
      </c>
      <c r="AQ949" s="89" t="s">
        <v>2463</v>
      </c>
      <c r="AR949" s="81" t="s">
        <v>178</v>
      </c>
      <c r="AS949" s="81">
        <v>0</v>
      </c>
      <c r="AT949" s="81">
        <v>0</v>
      </c>
      <c r="AU949" s="81"/>
      <c r="AV949" s="81"/>
      <c r="AW949" s="81"/>
      <c r="AX949" s="81"/>
      <c r="AY949" s="81"/>
      <c r="AZ949" s="81"/>
      <c r="BA949" s="81"/>
      <c r="BB949" s="81"/>
      <c r="BC949" s="80" t="str">
        <f>REPLACE(INDEX(GroupVertices[Group],MATCH(Edges[[#This Row],[Vertex 1]],GroupVertices[Vertex],0)),1,1,"")</f>
        <v>6</v>
      </c>
      <c r="BD949" s="80" t="str">
        <f>REPLACE(INDEX(GroupVertices[Group],MATCH(Edges[[#This Row],[Vertex 2]],GroupVertices[Vertex],0)),1,1,"")</f>
        <v>6</v>
      </c>
    </row>
    <row r="950" spans="1:56" ht="15">
      <c r="A950" s="66" t="s">
        <v>582</v>
      </c>
      <c r="B950" s="66" t="s">
        <v>582</v>
      </c>
      <c r="C950" s="67"/>
      <c r="D950" s="68"/>
      <c r="E950" s="69"/>
      <c r="F950" s="70"/>
      <c r="G950" s="67"/>
      <c r="H950" s="71"/>
      <c r="I950" s="72"/>
      <c r="J950" s="72"/>
      <c r="K950" s="34" t="s">
        <v>65</v>
      </c>
      <c r="L950" s="79">
        <v>950</v>
      </c>
      <c r="M950" s="79"/>
      <c r="N950" s="74"/>
      <c r="O950" s="81" t="s">
        <v>178</v>
      </c>
      <c r="P950" s="83">
        <v>43661.77501157407</v>
      </c>
      <c r="Q950" s="81" t="s">
        <v>783</v>
      </c>
      <c r="R950" s="81"/>
      <c r="S950" s="81"/>
      <c r="T950" s="81" t="s">
        <v>820</v>
      </c>
      <c r="U950" s="85" t="s">
        <v>913</v>
      </c>
      <c r="V950" s="85" t="s">
        <v>913</v>
      </c>
      <c r="W950" s="83">
        <v>43661.77501157407</v>
      </c>
      <c r="X950" s="87">
        <v>43661</v>
      </c>
      <c r="Y950" s="89" t="s">
        <v>1438</v>
      </c>
      <c r="Z950" s="85" t="s">
        <v>1998</v>
      </c>
      <c r="AA950" s="81"/>
      <c r="AB950" s="81"/>
      <c r="AC950" s="89" t="s">
        <v>2464</v>
      </c>
      <c r="AD950" s="81"/>
      <c r="AE950" s="81" t="b">
        <v>0</v>
      </c>
      <c r="AF950" s="81">
        <v>0</v>
      </c>
      <c r="AG950" s="89" t="s">
        <v>2530</v>
      </c>
      <c r="AH950" s="81" t="b">
        <v>0</v>
      </c>
      <c r="AI950" s="81" t="s">
        <v>2546</v>
      </c>
      <c r="AJ950" s="81"/>
      <c r="AK950" s="89" t="s">
        <v>2530</v>
      </c>
      <c r="AL950" s="81" t="b">
        <v>0</v>
      </c>
      <c r="AM950" s="81">
        <v>0</v>
      </c>
      <c r="AN950" s="89" t="s">
        <v>2530</v>
      </c>
      <c r="AO950" s="81" t="s">
        <v>2561</v>
      </c>
      <c r="AP950" s="81" t="b">
        <v>0</v>
      </c>
      <c r="AQ950" s="89" t="s">
        <v>2464</v>
      </c>
      <c r="AR950" s="81" t="s">
        <v>178</v>
      </c>
      <c r="AS950" s="81">
        <v>0</v>
      </c>
      <c r="AT950" s="81">
        <v>0</v>
      </c>
      <c r="AU950" s="81"/>
      <c r="AV950" s="81"/>
      <c r="AW950" s="81"/>
      <c r="AX950" s="81"/>
      <c r="AY950" s="81"/>
      <c r="AZ950" s="81"/>
      <c r="BA950" s="81"/>
      <c r="BB950" s="81"/>
      <c r="BC950" s="80" t="str">
        <f>REPLACE(INDEX(GroupVertices[Group],MATCH(Edges[[#This Row],[Vertex 1]],GroupVertices[Vertex],0)),1,1,"")</f>
        <v>6</v>
      </c>
      <c r="BD950" s="80" t="str">
        <f>REPLACE(INDEX(GroupVertices[Group],MATCH(Edges[[#This Row],[Vertex 2]],GroupVertices[Vertex],0)),1,1,"")</f>
        <v>6</v>
      </c>
    </row>
    <row r="951" spans="1:56" ht="15">
      <c r="A951" s="66" t="s">
        <v>582</v>
      </c>
      <c r="B951" s="66" t="s">
        <v>582</v>
      </c>
      <c r="C951" s="67"/>
      <c r="D951" s="68"/>
      <c r="E951" s="69"/>
      <c r="F951" s="70"/>
      <c r="G951" s="67"/>
      <c r="H951" s="71"/>
      <c r="I951" s="72"/>
      <c r="J951" s="72"/>
      <c r="K951" s="34" t="s">
        <v>65</v>
      </c>
      <c r="L951" s="79">
        <v>951</v>
      </c>
      <c r="M951" s="79"/>
      <c r="N951" s="74"/>
      <c r="O951" s="81" t="s">
        <v>178</v>
      </c>
      <c r="P951" s="83">
        <v>43661.77581018519</v>
      </c>
      <c r="Q951" s="81" t="s">
        <v>784</v>
      </c>
      <c r="R951" s="81"/>
      <c r="S951" s="81"/>
      <c r="T951" s="81" t="s">
        <v>820</v>
      </c>
      <c r="U951" s="85" t="s">
        <v>914</v>
      </c>
      <c r="V951" s="85" t="s">
        <v>914</v>
      </c>
      <c r="W951" s="83">
        <v>43661.77581018519</v>
      </c>
      <c r="X951" s="87">
        <v>43661</v>
      </c>
      <c r="Y951" s="89" t="s">
        <v>1456</v>
      </c>
      <c r="Z951" s="85" t="s">
        <v>1999</v>
      </c>
      <c r="AA951" s="81"/>
      <c r="AB951" s="81"/>
      <c r="AC951" s="89" t="s">
        <v>2465</v>
      </c>
      <c r="AD951" s="81"/>
      <c r="AE951" s="81" t="b">
        <v>0</v>
      </c>
      <c r="AF951" s="81">
        <v>0</v>
      </c>
      <c r="AG951" s="89" t="s">
        <v>2530</v>
      </c>
      <c r="AH951" s="81" t="b">
        <v>0</v>
      </c>
      <c r="AI951" s="81" t="s">
        <v>2546</v>
      </c>
      <c r="AJ951" s="81"/>
      <c r="AK951" s="89" t="s">
        <v>2530</v>
      </c>
      <c r="AL951" s="81" t="b">
        <v>0</v>
      </c>
      <c r="AM951" s="81">
        <v>0</v>
      </c>
      <c r="AN951" s="89" t="s">
        <v>2530</v>
      </c>
      <c r="AO951" s="81" t="s">
        <v>2561</v>
      </c>
      <c r="AP951" s="81" t="b">
        <v>0</v>
      </c>
      <c r="AQ951" s="89" t="s">
        <v>2465</v>
      </c>
      <c r="AR951" s="81" t="s">
        <v>178</v>
      </c>
      <c r="AS951" s="81">
        <v>0</v>
      </c>
      <c r="AT951" s="81">
        <v>0</v>
      </c>
      <c r="AU951" s="81"/>
      <c r="AV951" s="81"/>
      <c r="AW951" s="81"/>
      <c r="AX951" s="81"/>
      <c r="AY951" s="81"/>
      <c r="AZ951" s="81"/>
      <c r="BA951" s="81"/>
      <c r="BB951" s="81"/>
      <c r="BC951" s="80" t="str">
        <f>REPLACE(INDEX(GroupVertices[Group],MATCH(Edges[[#This Row],[Vertex 1]],GroupVertices[Vertex],0)),1,1,"")</f>
        <v>6</v>
      </c>
      <c r="BD951" s="80" t="str">
        <f>REPLACE(INDEX(GroupVertices[Group],MATCH(Edges[[#This Row],[Vertex 2]],GroupVertices[Vertex],0)),1,1,"")</f>
        <v>6</v>
      </c>
    </row>
    <row r="952" spans="1:56" ht="15">
      <c r="A952" s="66" t="s">
        <v>582</v>
      </c>
      <c r="B952" s="66" t="s">
        <v>582</v>
      </c>
      <c r="C952" s="67"/>
      <c r="D952" s="68"/>
      <c r="E952" s="69"/>
      <c r="F952" s="70"/>
      <c r="G952" s="67"/>
      <c r="H952" s="71"/>
      <c r="I952" s="72"/>
      <c r="J952" s="72"/>
      <c r="K952" s="34" t="s">
        <v>65</v>
      </c>
      <c r="L952" s="79">
        <v>952</v>
      </c>
      <c r="M952" s="79"/>
      <c r="N952" s="74"/>
      <c r="O952" s="81" t="s">
        <v>178</v>
      </c>
      <c r="P952" s="83">
        <v>43661.7784375</v>
      </c>
      <c r="Q952" s="81" t="s">
        <v>785</v>
      </c>
      <c r="R952" s="81"/>
      <c r="S952" s="81"/>
      <c r="T952" s="81" t="s">
        <v>820</v>
      </c>
      <c r="U952" s="85" t="s">
        <v>915</v>
      </c>
      <c r="V952" s="85" t="s">
        <v>915</v>
      </c>
      <c r="W952" s="83">
        <v>43661.7784375</v>
      </c>
      <c r="X952" s="87">
        <v>43661</v>
      </c>
      <c r="Y952" s="89" t="s">
        <v>1540</v>
      </c>
      <c r="Z952" s="85" t="s">
        <v>2000</v>
      </c>
      <c r="AA952" s="81"/>
      <c r="AB952" s="81"/>
      <c r="AC952" s="89" t="s">
        <v>2466</v>
      </c>
      <c r="AD952" s="81"/>
      <c r="AE952" s="81" t="b">
        <v>0</v>
      </c>
      <c r="AF952" s="81">
        <v>1</v>
      </c>
      <c r="AG952" s="89" t="s">
        <v>2530</v>
      </c>
      <c r="AH952" s="81" t="b">
        <v>0</v>
      </c>
      <c r="AI952" s="81" t="s">
        <v>2546</v>
      </c>
      <c r="AJ952" s="81"/>
      <c r="AK952" s="89" t="s">
        <v>2530</v>
      </c>
      <c r="AL952" s="81" t="b">
        <v>0</v>
      </c>
      <c r="AM952" s="81">
        <v>0</v>
      </c>
      <c r="AN952" s="89" t="s">
        <v>2530</v>
      </c>
      <c r="AO952" s="81" t="s">
        <v>2561</v>
      </c>
      <c r="AP952" s="81" t="b">
        <v>0</v>
      </c>
      <c r="AQ952" s="89" t="s">
        <v>2466</v>
      </c>
      <c r="AR952" s="81" t="s">
        <v>178</v>
      </c>
      <c r="AS952" s="81">
        <v>0</v>
      </c>
      <c r="AT952" s="81">
        <v>0</v>
      </c>
      <c r="AU952" s="81"/>
      <c r="AV952" s="81"/>
      <c r="AW952" s="81"/>
      <c r="AX952" s="81"/>
      <c r="AY952" s="81"/>
      <c r="AZ952" s="81"/>
      <c r="BA952" s="81"/>
      <c r="BB952" s="81"/>
      <c r="BC952" s="80" t="str">
        <f>REPLACE(INDEX(GroupVertices[Group],MATCH(Edges[[#This Row],[Vertex 1]],GroupVertices[Vertex],0)),1,1,"")</f>
        <v>6</v>
      </c>
      <c r="BD952" s="80" t="str">
        <f>REPLACE(INDEX(GroupVertices[Group],MATCH(Edges[[#This Row],[Vertex 2]],GroupVertices[Vertex],0)),1,1,"")</f>
        <v>6</v>
      </c>
    </row>
    <row r="953" spans="1:56" ht="15">
      <c r="A953" s="66" t="s">
        <v>582</v>
      </c>
      <c r="B953" s="66" t="s">
        <v>582</v>
      </c>
      <c r="C953" s="67"/>
      <c r="D953" s="68"/>
      <c r="E953" s="69"/>
      <c r="F953" s="70"/>
      <c r="G953" s="67"/>
      <c r="H953" s="71"/>
      <c r="I953" s="72"/>
      <c r="J953" s="72"/>
      <c r="K953" s="34" t="s">
        <v>65</v>
      </c>
      <c r="L953" s="79">
        <v>953</v>
      </c>
      <c r="M953" s="79"/>
      <c r="N953" s="74"/>
      <c r="O953" s="81" t="s">
        <v>178</v>
      </c>
      <c r="P953" s="83">
        <v>43661.78181712963</v>
      </c>
      <c r="Q953" s="81" t="s">
        <v>5490</v>
      </c>
      <c r="R953" s="85" t="s">
        <v>5512</v>
      </c>
      <c r="S953" s="81" t="s">
        <v>811</v>
      </c>
      <c r="T953" s="81" t="s">
        <v>820</v>
      </c>
      <c r="U953" s="81"/>
      <c r="V953" s="85" t="s">
        <v>1146</v>
      </c>
      <c r="W953" s="83">
        <v>43661.78181712963</v>
      </c>
      <c r="X953" s="87">
        <v>43661</v>
      </c>
      <c r="Y953" s="89" t="s">
        <v>5603</v>
      </c>
      <c r="Z953" s="85" t="s">
        <v>5673</v>
      </c>
      <c r="AA953" s="81"/>
      <c r="AB953" s="81"/>
      <c r="AC953" s="89" t="s">
        <v>5747</v>
      </c>
      <c r="AD953" s="81"/>
      <c r="AE953" s="81" t="b">
        <v>0</v>
      </c>
      <c r="AF953" s="81">
        <v>0</v>
      </c>
      <c r="AG953" s="89" t="s">
        <v>2530</v>
      </c>
      <c r="AH953" s="81" t="b">
        <v>1</v>
      </c>
      <c r="AI953" s="81" t="s">
        <v>2546</v>
      </c>
      <c r="AJ953" s="81"/>
      <c r="AK953" s="89" t="s">
        <v>2466</v>
      </c>
      <c r="AL953" s="81" t="b">
        <v>0</v>
      </c>
      <c r="AM953" s="81">
        <v>0</v>
      </c>
      <c r="AN953" s="89" t="s">
        <v>2530</v>
      </c>
      <c r="AO953" s="81" t="s">
        <v>2561</v>
      </c>
      <c r="AP953" s="81" t="b">
        <v>0</v>
      </c>
      <c r="AQ953" s="89" t="s">
        <v>5747</v>
      </c>
      <c r="AR953" s="81" t="s">
        <v>178</v>
      </c>
      <c r="AS953" s="81">
        <v>0</v>
      </c>
      <c r="AT953" s="81">
        <v>0</v>
      </c>
      <c r="AU953" s="81"/>
      <c r="AV953" s="81"/>
      <c r="AW953" s="81"/>
      <c r="AX953" s="81"/>
      <c r="AY953" s="81"/>
      <c r="AZ953" s="81"/>
      <c r="BA953" s="81"/>
      <c r="BB953" s="81"/>
      <c r="BC953" s="80" t="str">
        <f>REPLACE(INDEX(GroupVertices[Group],MATCH(Edges[[#This Row],[Vertex 1]],GroupVertices[Vertex],0)),1,1,"")</f>
        <v>6</v>
      </c>
      <c r="BD953" s="80" t="str">
        <f>REPLACE(INDEX(GroupVertices[Group],MATCH(Edges[[#This Row],[Vertex 2]],GroupVertices[Vertex],0)),1,1,"")</f>
        <v>6</v>
      </c>
    </row>
    <row r="954" spans="1:56" ht="15">
      <c r="A954" s="66" t="s">
        <v>5456</v>
      </c>
      <c r="B954" s="66" t="s">
        <v>616</v>
      </c>
      <c r="C954" s="67"/>
      <c r="D954" s="68"/>
      <c r="E954" s="69"/>
      <c r="F954" s="70"/>
      <c r="G954" s="67"/>
      <c r="H954" s="71"/>
      <c r="I954" s="72"/>
      <c r="J954" s="72"/>
      <c r="K954" s="34" t="s">
        <v>65</v>
      </c>
      <c r="L954" s="79">
        <v>954</v>
      </c>
      <c r="M954" s="79"/>
      <c r="N954" s="74"/>
      <c r="O954" s="81" t="s">
        <v>669</v>
      </c>
      <c r="P954" s="83">
        <v>43661.781875</v>
      </c>
      <c r="Q954" s="81" t="s">
        <v>697</v>
      </c>
      <c r="R954" s="85" t="s">
        <v>5497</v>
      </c>
      <c r="S954" s="81" t="s">
        <v>5518</v>
      </c>
      <c r="T954" s="81" t="s">
        <v>820</v>
      </c>
      <c r="U954" s="81"/>
      <c r="V954" s="85" t="s">
        <v>5552</v>
      </c>
      <c r="W954" s="83">
        <v>43661.781875</v>
      </c>
      <c r="X954" s="87">
        <v>43661</v>
      </c>
      <c r="Y954" s="89" t="s">
        <v>5604</v>
      </c>
      <c r="Z954" s="85" t="s">
        <v>5674</v>
      </c>
      <c r="AA954" s="81"/>
      <c r="AB954" s="81"/>
      <c r="AC954" s="89" t="s">
        <v>5748</v>
      </c>
      <c r="AD954" s="81"/>
      <c r="AE954" s="81" t="b">
        <v>0</v>
      </c>
      <c r="AF954" s="81">
        <v>0</v>
      </c>
      <c r="AG954" s="89" t="s">
        <v>2530</v>
      </c>
      <c r="AH954" s="81" t="b">
        <v>0</v>
      </c>
      <c r="AI954" s="81" t="s">
        <v>2546</v>
      </c>
      <c r="AJ954" s="81"/>
      <c r="AK954" s="89" t="s">
        <v>2530</v>
      </c>
      <c r="AL954" s="81" t="b">
        <v>0</v>
      </c>
      <c r="AM954" s="81">
        <v>93</v>
      </c>
      <c r="AN954" s="89" t="s">
        <v>2504</v>
      </c>
      <c r="AO954" s="81" t="s">
        <v>2559</v>
      </c>
      <c r="AP954" s="81" t="b">
        <v>0</v>
      </c>
      <c r="AQ954" s="89" t="s">
        <v>2504</v>
      </c>
      <c r="AR954" s="81" t="s">
        <v>178</v>
      </c>
      <c r="AS954" s="81">
        <v>0</v>
      </c>
      <c r="AT954" s="81">
        <v>0</v>
      </c>
      <c r="AU954" s="81"/>
      <c r="AV954" s="81"/>
      <c r="AW954" s="81"/>
      <c r="AX954" s="81"/>
      <c r="AY954" s="81"/>
      <c r="AZ954" s="81"/>
      <c r="BA954" s="81"/>
      <c r="BB954" s="81"/>
      <c r="BC954" s="80" t="str">
        <f>REPLACE(INDEX(GroupVertices[Group],MATCH(Edges[[#This Row],[Vertex 1]],GroupVertices[Vertex],0)),1,1,"")</f>
        <v>3</v>
      </c>
      <c r="BD954" s="80" t="str">
        <f>REPLACE(INDEX(GroupVertices[Group],MATCH(Edges[[#This Row],[Vertex 2]],GroupVertices[Vertex],0)),1,1,"")</f>
        <v>3</v>
      </c>
    </row>
    <row r="955" spans="1:56" ht="15">
      <c r="A955" s="66" t="s">
        <v>5457</v>
      </c>
      <c r="B955" s="66" t="s">
        <v>594</v>
      </c>
      <c r="C955" s="67"/>
      <c r="D955" s="68"/>
      <c r="E955" s="69"/>
      <c r="F955" s="70"/>
      <c r="G955" s="67"/>
      <c r="H955" s="71"/>
      <c r="I955" s="72"/>
      <c r="J955" s="72"/>
      <c r="K955" s="34" t="s">
        <v>65</v>
      </c>
      <c r="L955" s="79">
        <v>955</v>
      </c>
      <c r="M955" s="79"/>
      <c r="N955" s="74"/>
      <c r="O955" s="81" t="s">
        <v>669</v>
      </c>
      <c r="P955" s="83">
        <v>43661.78199074074</v>
      </c>
      <c r="Q955" s="81" t="s">
        <v>724</v>
      </c>
      <c r="R955" s="81"/>
      <c r="S955" s="81"/>
      <c r="T955" s="81" t="s">
        <v>820</v>
      </c>
      <c r="U955" s="85" t="s">
        <v>879</v>
      </c>
      <c r="V955" s="85" t="s">
        <v>879</v>
      </c>
      <c r="W955" s="83">
        <v>43661.78199074074</v>
      </c>
      <c r="X955" s="87">
        <v>43661</v>
      </c>
      <c r="Y955" s="89" t="s">
        <v>5605</v>
      </c>
      <c r="Z955" s="85" t="s">
        <v>5675</v>
      </c>
      <c r="AA955" s="81"/>
      <c r="AB955" s="81"/>
      <c r="AC955" s="89" t="s">
        <v>5749</v>
      </c>
      <c r="AD955" s="81"/>
      <c r="AE955" s="81" t="b">
        <v>0</v>
      </c>
      <c r="AF955" s="81">
        <v>0</v>
      </c>
      <c r="AG955" s="89" t="s">
        <v>2530</v>
      </c>
      <c r="AH955" s="81" t="b">
        <v>0</v>
      </c>
      <c r="AI955" s="81" t="s">
        <v>2546</v>
      </c>
      <c r="AJ955" s="81"/>
      <c r="AK955" s="89" t="s">
        <v>2530</v>
      </c>
      <c r="AL955" s="81" t="b">
        <v>0</v>
      </c>
      <c r="AM955" s="81">
        <v>103</v>
      </c>
      <c r="AN955" s="89" t="s">
        <v>2512</v>
      </c>
      <c r="AO955" s="81" t="s">
        <v>2559</v>
      </c>
      <c r="AP955" s="81" t="b">
        <v>0</v>
      </c>
      <c r="AQ955" s="89" t="s">
        <v>2512</v>
      </c>
      <c r="AR955" s="81" t="s">
        <v>178</v>
      </c>
      <c r="AS955" s="81">
        <v>0</v>
      </c>
      <c r="AT955" s="81">
        <v>0</v>
      </c>
      <c r="AU955" s="81"/>
      <c r="AV955" s="81"/>
      <c r="AW955" s="81"/>
      <c r="AX955" s="81"/>
      <c r="AY955" s="81"/>
      <c r="AZ955" s="81"/>
      <c r="BA955" s="81"/>
      <c r="BB955" s="81"/>
      <c r="BC955" s="80" t="str">
        <f>REPLACE(INDEX(GroupVertices[Group],MATCH(Edges[[#This Row],[Vertex 1]],GroupVertices[Vertex],0)),1,1,"")</f>
        <v>2</v>
      </c>
      <c r="BD955" s="80" t="str">
        <f>REPLACE(INDEX(GroupVertices[Group],MATCH(Edges[[#This Row],[Vertex 2]],GroupVertices[Vertex],0)),1,1,"")</f>
        <v>2</v>
      </c>
    </row>
    <row r="956" spans="1:56" ht="15">
      <c r="A956" s="66" t="s">
        <v>5457</v>
      </c>
      <c r="B956" s="66" t="s">
        <v>622</v>
      </c>
      <c r="C956" s="67"/>
      <c r="D956" s="68"/>
      <c r="E956" s="69"/>
      <c r="F956" s="70"/>
      <c r="G956" s="67"/>
      <c r="H956" s="71"/>
      <c r="I956" s="72"/>
      <c r="J956" s="72"/>
      <c r="K956" s="34" t="s">
        <v>65</v>
      </c>
      <c r="L956" s="79">
        <v>956</v>
      </c>
      <c r="M956" s="79"/>
      <c r="N956" s="74"/>
      <c r="O956" s="81" t="s">
        <v>670</v>
      </c>
      <c r="P956" s="83">
        <v>43661.78199074074</v>
      </c>
      <c r="Q956" s="81" t="s">
        <v>724</v>
      </c>
      <c r="R956" s="81"/>
      <c r="S956" s="81"/>
      <c r="T956" s="81" t="s">
        <v>820</v>
      </c>
      <c r="U956" s="85" t="s">
        <v>879</v>
      </c>
      <c r="V956" s="85" t="s">
        <v>879</v>
      </c>
      <c r="W956" s="83">
        <v>43661.78199074074</v>
      </c>
      <c r="X956" s="87">
        <v>43661</v>
      </c>
      <c r="Y956" s="89" t="s">
        <v>5605</v>
      </c>
      <c r="Z956" s="85" t="s">
        <v>5675</v>
      </c>
      <c r="AA956" s="81"/>
      <c r="AB956" s="81"/>
      <c r="AC956" s="89" t="s">
        <v>5749</v>
      </c>
      <c r="AD956" s="81"/>
      <c r="AE956" s="81" t="b">
        <v>0</v>
      </c>
      <c r="AF956" s="81">
        <v>0</v>
      </c>
      <c r="AG956" s="89" t="s">
        <v>2530</v>
      </c>
      <c r="AH956" s="81" t="b">
        <v>0</v>
      </c>
      <c r="AI956" s="81" t="s">
        <v>2546</v>
      </c>
      <c r="AJ956" s="81"/>
      <c r="AK956" s="89" t="s">
        <v>2530</v>
      </c>
      <c r="AL956" s="81" t="b">
        <v>0</v>
      </c>
      <c r="AM956" s="81">
        <v>103</v>
      </c>
      <c r="AN956" s="89" t="s">
        <v>2512</v>
      </c>
      <c r="AO956" s="81" t="s">
        <v>2559</v>
      </c>
      <c r="AP956" s="81" t="b">
        <v>0</v>
      </c>
      <c r="AQ956" s="89" t="s">
        <v>2512</v>
      </c>
      <c r="AR956" s="81" t="s">
        <v>178</v>
      </c>
      <c r="AS956" s="81">
        <v>0</v>
      </c>
      <c r="AT956" s="81">
        <v>0</v>
      </c>
      <c r="AU956" s="81"/>
      <c r="AV956" s="81"/>
      <c r="AW956" s="81"/>
      <c r="AX956" s="81"/>
      <c r="AY956" s="81"/>
      <c r="AZ956" s="81"/>
      <c r="BA956" s="81"/>
      <c r="BB956" s="81"/>
      <c r="BC956" s="80" t="str">
        <f>REPLACE(INDEX(GroupVertices[Group],MATCH(Edges[[#This Row],[Vertex 1]],GroupVertices[Vertex],0)),1,1,"")</f>
        <v>2</v>
      </c>
      <c r="BD956" s="80" t="str">
        <f>REPLACE(INDEX(GroupVertices[Group],MATCH(Edges[[#This Row],[Vertex 2]],GroupVertices[Vertex],0)),1,1,"")</f>
        <v>2</v>
      </c>
    </row>
    <row r="957" spans="1:56" ht="15">
      <c r="A957" s="66" t="s">
        <v>5457</v>
      </c>
      <c r="B957" s="66" t="s">
        <v>647</v>
      </c>
      <c r="C957" s="67"/>
      <c r="D957" s="68"/>
      <c r="E957" s="69"/>
      <c r="F957" s="70"/>
      <c r="G957" s="67"/>
      <c r="H957" s="71"/>
      <c r="I957" s="72"/>
      <c r="J957" s="72"/>
      <c r="K957" s="34" t="s">
        <v>65</v>
      </c>
      <c r="L957" s="79">
        <v>957</v>
      </c>
      <c r="M957" s="79"/>
      <c r="N957" s="74"/>
      <c r="O957" s="81" t="s">
        <v>670</v>
      </c>
      <c r="P957" s="83">
        <v>43661.78199074074</v>
      </c>
      <c r="Q957" s="81" t="s">
        <v>724</v>
      </c>
      <c r="R957" s="81"/>
      <c r="S957" s="81"/>
      <c r="T957" s="81" t="s">
        <v>820</v>
      </c>
      <c r="U957" s="85" t="s">
        <v>879</v>
      </c>
      <c r="V957" s="85" t="s">
        <v>879</v>
      </c>
      <c r="W957" s="83">
        <v>43661.78199074074</v>
      </c>
      <c r="X957" s="87">
        <v>43661</v>
      </c>
      <c r="Y957" s="89" t="s">
        <v>5605</v>
      </c>
      <c r="Z957" s="85" t="s">
        <v>5675</v>
      </c>
      <c r="AA957" s="81"/>
      <c r="AB957" s="81"/>
      <c r="AC957" s="89" t="s">
        <v>5749</v>
      </c>
      <c r="AD957" s="81"/>
      <c r="AE957" s="81" t="b">
        <v>0</v>
      </c>
      <c r="AF957" s="81">
        <v>0</v>
      </c>
      <c r="AG957" s="89" t="s">
        <v>2530</v>
      </c>
      <c r="AH957" s="81" t="b">
        <v>0</v>
      </c>
      <c r="AI957" s="81" t="s">
        <v>2546</v>
      </c>
      <c r="AJ957" s="81"/>
      <c r="AK957" s="89" t="s">
        <v>2530</v>
      </c>
      <c r="AL957" s="81" t="b">
        <v>0</v>
      </c>
      <c r="AM957" s="81">
        <v>103</v>
      </c>
      <c r="AN957" s="89" t="s">
        <v>2512</v>
      </c>
      <c r="AO957" s="81" t="s">
        <v>2559</v>
      </c>
      <c r="AP957" s="81" t="b">
        <v>0</v>
      </c>
      <c r="AQ957" s="89" t="s">
        <v>2512</v>
      </c>
      <c r="AR957" s="81" t="s">
        <v>178</v>
      </c>
      <c r="AS957" s="81">
        <v>0</v>
      </c>
      <c r="AT957" s="81">
        <v>0</v>
      </c>
      <c r="AU957" s="81"/>
      <c r="AV957" s="81"/>
      <c r="AW957" s="81"/>
      <c r="AX957" s="81"/>
      <c r="AY957" s="81"/>
      <c r="AZ957" s="81"/>
      <c r="BA957" s="81"/>
      <c r="BB957" s="81"/>
      <c r="BC957" s="80" t="str">
        <f>REPLACE(INDEX(GroupVertices[Group],MATCH(Edges[[#This Row],[Vertex 1]],GroupVertices[Vertex],0)),1,1,"")</f>
        <v>2</v>
      </c>
      <c r="BD957" s="80" t="str">
        <f>REPLACE(INDEX(GroupVertices[Group],MATCH(Edges[[#This Row],[Vertex 2]],GroupVertices[Vertex],0)),1,1,"")</f>
        <v>2</v>
      </c>
    </row>
    <row r="958" spans="1:56" ht="15">
      <c r="A958" s="66" t="s">
        <v>5458</v>
      </c>
      <c r="B958" s="66" t="s">
        <v>618</v>
      </c>
      <c r="C958" s="67"/>
      <c r="D958" s="68"/>
      <c r="E958" s="69"/>
      <c r="F958" s="70"/>
      <c r="G958" s="67"/>
      <c r="H958" s="71"/>
      <c r="I958" s="72"/>
      <c r="J958" s="72"/>
      <c r="K958" s="34" t="s">
        <v>65</v>
      </c>
      <c r="L958" s="79">
        <v>958</v>
      </c>
      <c r="M958" s="79"/>
      <c r="N958" s="74"/>
      <c r="O958" s="81" t="s">
        <v>669</v>
      </c>
      <c r="P958" s="83">
        <v>43661.78202546296</v>
      </c>
      <c r="Q958" s="81" t="s">
        <v>685</v>
      </c>
      <c r="R958" s="81"/>
      <c r="S958" s="81"/>
      <c r="T958" s="81" t="s">
        <v>820</v>
      </c>
      <c r="U958" s="81"/>
      <c r="V958" s="85" t="s">
        <v>5553</v>
      </c>
      <c r="W958" s="83">
        <v>43661.78202546296</v>
      </c>
      <c r="X958" s="87">
        <v>43661</v>
      </c>
      <c r="Y958" s="89" t="s">
        <v>5606</v>
      </c>
      <c r="Z958" s="85" t="s">
        <v>5676</v>
      </c>
      <c r="AA958" s="81"/>
      <c r="AB958" s="81"/>
      <c r="AC958" s="89" t="s">
        <v>5750</v>
      </c>
      <c r="AD958" s="81"/>
      <c r="AE958" s="81" t="b">
        <v>0</v>
      </c>
      <c r="AF958" s="81">
        <v>0</v>
      </c>
      <c r="AG958" s="89" t="s">
        <v>2530</v>
      </c>
      <c r="AH958" s="81" t="b">
        <v>0</v>
      </c>
      <c r="AI958" s="81" t="s">
        <v>2546</v>
      </c>
      <c r="AJ958" s="81"/>
      <c r="AK958" s="89" t="s">
        <v>2530</v>
      </c>
      <c r="AL958" s="81" t="b">
        <v>0</v>
      </c>
      <c r="AM958" s="81">
        <v>59</v>
      </c>
      <c r="AN958" s="89" t="s">
        <v>2508</v>
      </c>
      <c r="AO958" s="81" t="s">
        <v>2560</v>
      </c>
      <c r="AP958" s="81" t="b">
        <v>0</v>
      </c>
      <c r="AQ958" s="89" t="s">
        <v>2508</v>
      </c>
      <c r="AR958" s="81" t="s">
        <v>178</v>
      </c>
      <c r="AS958" s="81">
        <v>0</v>
      </c>
      <c r="AT958" s="81">
        <v>0</v>
      </c>
      <c r="AU958" s="81"/>
      <c r="AV958" s="81"/>
      <c r="AW958" s="81"/>
      <c r="AX958" s="81"/>
      <c r="AY958" s="81"/>
      <c r="AZ958" s="81"/>
      <c r="BA958" s="81"/>
      <c r="BB958" s="81"/>
      <c r="BC958" s="80" t="str">
        <f>REPLACE(INDEX(GroupVertices[Group],MATCH(Edges[[#This Row],[Vertex 1]],GroupVertices[Vertex],0)),1,1,"")</f>
        <v>1</v>
      </c>
      <c r="BD958" s="80" t="str">
        <f>REPLACE(INDEX(GroupVertices[Group],MATCH(Edges[[#This Row],[Vertex 2]],GroupVertices[Vertex],0)),1,1,"")</f>
        <v>1</v>
      </c>
    </row>
    <row r="959" spans="1:56" ht="15">
      <c r="A959" s="66" t="s">
        <v>5458</v>
      </c>
      <c r="B959" s="66" t="s">
        <v>593</v>
      </c>
      <c r="C959" s="67"/>
      <c r="D959" s="68"/>
      <c r="E959" s="69"/>
      <c r="F959" s="70"/>
      <c r="G959" s="67"/>
      <c r="H959" s="71"/>
      <c r="I959" s="72"/>
      <c r="J959" s="72"/>
      <c r="K959" s="34" t="s">
        <v>65</v>
      </c>
      <c r="L959" s="79">
        <v>959</v>
      </c>
      <c r="M959" s="79"/>
      <c r="N959" s="74"/>
      <c r="O959" s="81" t="s">
        <v>670</v>
      </c>
      <c r="P959" s="83">
        <v>43661.78202546296</v>
      </c>
      <c r="Q959" s="81" t="s">
        <v>685</v>
      </c>
      <c r="R959" s="81"/>
      <c r="S959" s="81"/>
      <c r="T959" s="81" t="s">
        <v>820</v>
      </c>
      <c r="U959" s="81"/>
      <c r="V959" s="85" t="s">
        <v>5553</v>
      </c>
      <c r="W959" s="83">
        <v>43661.78202546296</v>
      </c>
      <c r="X959" s="87">
        <v>43661</v>
      </c>
      <c r="Y959" s="89" t="s">
        <v>5606</v>
      </c>
      <c r="Z959" s="85" t="s">
        <v>5676</v>
      </c>
      <c r="AA959" s="81"/>
      <c r="AB959" s="81"/>
      <c r="AC959" s="89" t="s">
        <v>5750</v>
      </c>
      <c r="AD959" s="81"/>
      <c r="AE959" s="81" t="b">
        <v>0</v>
      </c>
      <c r="AF959" s="81">
        <v>0</v>
      </c>
      <c r="AG959" s="89" t="s">
        <v>2530</v>
      </c>
      <c r="AH959" s="81" t="b">
        <v>0</v>
      </c>
      <c r="AI959" s="81" t="s">
        <v>2546</v>
      </c>
      <c r="AJ959" s="81"/>
      <c r="AK959" s="89" t="s">
        <v>2530</v>
      </c>
      <c r="AL959" s="81" t="b">
        <v>0</v>
      </c>
      <c r="AM959" s="81">
        <v>59</v>
      </c>
      <c r="AN959" s="89" t="s">
        <v>2508</v>
      </c>
      <c r="AO959" s="81" t="s">
        <v>2560</v>
      </c>
      <c r="AP959" s="81" t="b">
        <v>0</v>
      </c>
      <c r="AQ959" s="89" t="s">
        <v>2508</v>
      </c>
      <c r="AR959" s="81" t="s">
        <v>178</v>
      </c>
      <c r="AS959" s="81">
        <v>0</v>
      </c>
      <c r="AT959" s="81">
        <v>0</v>
      </c>
      <c r="AU959" s="81"/>
      <c r="AV959" s="81"/>
      <c r="AW959" s="81"/>
      <c r="AX959" s="81"/>
      <c r="AY959" s="81"/>
      <c r="AZ959" s="81"/>
      <c r="BA959" s="81"/>
      <c r="BB959" s="81"/>
      <c r="BC959" s="80" t="str">
        <f>REPLACE(INDEX(GroupVertices[Group],MATCH(Edges[[#This Row],[Vertex 1]],GroupVertices[Vertex],0)),1,1,"")</f>
        <v>1</v>
      </c>
      <c r="BD959" s="80" t="str">
        <f>REPLACE(INDEX(GroupVertices[Group],MATCH(Edges[[#This Row],[Vertex 2]],GroupVertices[Vertex],0)),1,1,"")</f>
        <v>1</v>
      </c>
    </row>
    <row r="960" spans="1:56" ht="15">
      <c r="A960" s="66" t="s">
        <v>5458</v>
      </c>
      <c r="B960" s="66" t="s">
        <v>634</v>
      </c>
      <c r="C960" s="67"/>
      <c r="D960" s="68"/>
      <c r="E960" s="69"/>
      <c r="F960" s="70"/>
      <c r="G960" s="67"/>
      <c r="H960" s="71"/>
      <c r="I960" s="72"/>
      <c r="J960" s="72"/>
      <c r="K960" s="34" t="s">
        <v>65</v>
      </c>
      <c r="L960" s="79">
        <v>960</v>
      </c>
      <c r="M960" s="79"/>
      <c r="N960" s="74"/>
      <c r="O960" s="81" t="s">
        <v>670</v>
      </c>
      <c r="P960" s="83">
        <v>43661.78202546296</v>
      </c>
      <c r="Q960" s="81" t="s">
        <v>685</v>
      </c>
      <c r="R960" s="81"/>
      <c r="S960" s="81"/>
      <c r="T960" s="81" t="s">
        <v>820</v>
      </c>
      <c r="U960" s="81"/>
      <c r="V960" s="85" t="s">
        <v>5553</v>
      </c>
      <c r="W960" s="83">
        <v>43661.78202546296</v>
      </c>
      <c r="X960" s="87">
        <v>43661</v>
      </c>
      <c r="Y960" s="89" t="s">
        <v>5606</v>
      </c>
      <c r="Z960" s="85" t="s">
        <v>5676</v>
      </c>
      <c r="AA960" s="81"/>
      <c r="AB960" s="81"/>
      <c r="AC960" s="89" t="s">
        <v>5750</v>
      </c>
      <c r="AD960" s="81"/>
      <c r="AE960" s="81" t="b">
        <v>0</v>
      </c>
      <c r="AF960" s="81">
        <v>0</v>
      </c>
      <c r="AG960" s="89" t="s">
        <v>2530</v>
      </c>
      <c r="AH960" s="81" t="b">
        <v>0</v>
      </c>
      <c r="AI960" s="81" t="s">
        <v>2546</v>
      </c>
      <c r="AJ960" s="81"/>
      <c r="AK960" s="89" t="s">
        <v>2530</v>
      </c>
      <c r="AL960" s="81" t="b">
        <v>0</v>
      </c>
      <c r="AM960" s="81">
        <v>59</v>
      </c>
      <c r="AN960" s="89" t="s">
        <v>2508</v>
      </c>
      <c r="AO960" s="81" t="s">
        <v>2560</v>
      </c>
      <c r="AP960" s="81" t="b">
        <v>0</v>
      </c>
      <c r="AQ960" s="89" t="s">
        <v>2508</v>
      </c>
      <c r="AR960" s="81" t="s">
        <v>178</v>
      </c>
      <c r="AS960" s="81">
        <v>0</v>
      </c>
      <c r="AT960" s="81">
        <v>0</v>
      </c>
      <c r="AU960" s="81"/>
      <c r="AV960" s="81"/>
      <c r="AW960" s="81"/>
      <c r="AX960" s="81"/>
      <c r="AY960" s="81"/>
      <c r="AZ960" s="81"/>
      <c r="BA960" s="81"/>
      <c r="BB960" s="81"/>
      <c r="BC960" s="80" t="str">
        <f>REPLACE(INDEX(GroupVertices[Group],MATCH(Edges[[#This Row],[Vertex 1]],GroupVertices[Vertex],0)),1,1,"")</f>
        <v>1</v>
      </c>
      <c r="BD960" s="80" t="str">
        <f>REPLACE(INDEX(GroupVertices[Group],MATCH(Edges[[#This Row],[Vertex 2]],GroupVertices[Vertex],0)),1,1,"")</f>
        <v>1</v>
      </c>
    </row>
    <row r="961" spans="1:56" ht="15">
      <c r="A961" s="66" t="s">
        <v>5458</v>
      </c>
      <c r="B961" s="66" t="s">
        <v>635</v>
      </c>
      <c r="C961" s="67"/>
      <c r="D961" s="68"/>
      <c r="E961" s="69"/>
      <c r="F961" s="70"/>
      <c r="G961" s="67"/>
      <c r="H961" s="71"/>
      <c r="I961" s="72"/>
      <c r="J961" s="72"/>
      <c r="K961" s="34" t="s">
        <v>65</v>
      </c>
      <c r="L961" s="79">
        <v>961</v>
      </c>
      <c r="M961" s="79"/>
      <c r="N961" s="74"/>
      <c r="O961" s="81" t="s">
        <v>670</v>
      </c>
      <c r="P961" s="83">
        <v>43661.78202546296</v>
      </c>
      <c r="Q961" s="81" t="s">
        <v>685</v>
      </c>
      <c r="R961" s="81"/>
      <c r="S961" s="81"/>
      <c r="T961" s="81" t="s">
        <v>820</v>
      </c>
      <c r="U961" s="81"/>
      <c r="V961" s="85" t="s">
        <v>5553</v>
      </c>
      <c r="W961" s="83">
        <v>43661.78202546296</v>
      </c>
      <c r="X961" s="87">
        <v>43661</v>
      </c>
      <c r="Y961" s="89" t="s">
        <v>5606</v>
      </c>
      <c r="Z961" s="85" t="s">
        <v>5676</v>
      </c>
      <c r="AA961" s="81"/>
      <c r="AB961" s="81"/>
      <c r="AC961" s="89" t="s">
        <v>5750</v>
      </c>
      <c r="AD961" s="81"/>
      <c r="AE961" s="81" t="b">
        <v>0</v>
      </c>
      <c r="AF961" s="81">
        <v>0</v>
      </c>
      <c r="AG961" s="89" t="s">
        <v>2530</v>
      </c>
      <c r="AH961" s="81" t="b">
        <v>0</v>
      </c>
      <c r="AI961" s="81" t="s">
        <v>2546</v>
      </c>
      <c r="AJ961" s="81"/>
      <c r="AK961" s="89" t="s">
        <v>2530</v>
      </c>
      <c r="AL961" s="81" t="b">
        <v>0</v>
      </c>
      <c r="AM961" s="81">
        <v>59</v>
      </c>
      <c r="AN961" s="89" t="s">
        <v>2508</v>
      </c>
      <c r="AO961" s="81" t="s">
        <v>2560</v>
      </c>
      <c r="AP961" s="81" t="b">
        <v>0</v>
      </c>
      <c r="AQ961" s="89" t="s">
        <v>2508</v>
      </c>
      <c r="AR961" s="81" t="s">
        <v>178</v>
      </c>
      <c r="AS961" s="81">
        <v>0</v>
      </c>
      <c r="AT961" s="81">
        <v>0</v>
      </c>
      <c r="AU961" s="81"/>
      <c r="AV961" s="81"/>
      <c r="AW961" s="81"/>
      <c r="AX961" s="81"/>
      <c r="AY961" s="81"/>
      <c r="AZ961" s="81"/>
      <c r="BA961" s="81"/>
      <c r="BB961" s="81"/>
      <c r="BC961" s="80" t="str">
        <f>REPLACE(INDEX(GroupVertices[Group],MATCH(Edges[[#This Row],[Vertex 1]],GroupVertices[Vertex],0)),1,1,"")</f>
        <v>1</v>
      </c>
      <c r="BD961" s="80" t="str">
        <f>REPLACE(INDEX(GroupVertices[Group],MATCH(Edges[[#This Row],[Vertex 2]],GroupVertices[Vertex],0)),1,1,"")</f>
        <v>1</v>
      </c>
    </row>
    <row r="962" spans="1:56" ht="15">
      <c r="A962" s="66" t="s">
        <v>5459</v>
      </c>
      <c r="B962" s="66" t="s">
        <v>5459</v>
      </c>
      <c r="C962" s="67"/>
      <c r="D962" s="68"/>
      <c r="E962" s="69"/>
      <c r="F962" s="70"/>
      <c r="G962" s="67"/>
      <c r="H962" s="71"/>
      <c r="I962" s="72"/>
      <c r="J962" s="72"/>
      <c r="K962" s="34" t="s">
        <v>65</v>
      </c>
      <c r="L962" s="79">
        <v>962</v>
      </c>
      <c r="M962" s="79"/>
      <c r="N962" s="74"/>
      <c r="O962" s="81" t="s">
        <v>178</v>
      </c>
      <c r="P962" s="83">
        <v>43661.78203703704</v>
      </c>
      <c r="Q962" s="81" t="s">
        <v>5491</v>
      </c>
      <c r="R962" s="81"/>
      <c r="S962" s="81"/>
      <c r="T962" s="81" t="s">
        <v>5528</v>
      </c>
      <c r="U962" s="85" t="s">
        <v>5530</v>
      </c>
      <c r="V962" s="85" t="s">
        <v>5530</v>
      </c>
      <c r="W962" s="83">
        <v>43661.78203703704</v>
      </c>
      <c r="X962" s="87">
        <v>43661</v>
      </c>
      <c r="Y962" s="89" t="s">
        <v>5607</v>
      </c>
      <c r="Z962" s="85" t="s">
        <v>5677</v>
      </c>
      <c r="AA962" s="81"/>
      <c r="AB962" s="81"/>
      <c r="AC962" s="89" t="s">
        <v>5751</v>
      </c>
      <c r="AD962" s="81"/>
      <c r="AE962" s="81" t="b">
        <v>0</v>
      </c>
      <c r="AF962" s="81">
        <v>0</v>
      </c>
      <c r="AG962" s="89" t="s">
        <v>2530</v>
      </c>
      <c r="AH962" s="81" t="b">
        <v>0</v>
      </c>
      <c r="AI962" s="81" t="s">
        <v>2546</v>
      </c>
      <c r="AJ962" s="81"/>
      <c r="AK962" s="89" t="s">
        <v>2530</v>
      </c>
      <c r="AL962" s="81" t="b">
        <v>0</v>
      </c>
      <c r="AM962" s="81">
        <v>0</v>
      </c>
      <c r="AN962" s="89" t="s">
        <v>2530</v>
      </c>
      <c r="AO962" s="81" t="s">
        <v>2562</v>
      </c>
      <c r="AP962" s="81" t="b">
        <v>0</v>
      </c>
      <c r="AQ962" s="89" t="s">
        <v>5751</v>
      </c>
      <c r="AR962" s="81" t="s">
        <v>178</v>
      </c>
      <c r="AS962" s="81">
        <v>0</v>
      </c>
      <c r="AT962" s="81">
        <v>0</v>
      </c>
      <c r="AU962" s="81"/>
      <c r="AV962" s="81"/>
      <c r="AW962" s="81"/>
      <c r="AX962" s="81"/>
      <c r="AY962" s="81"/>
      <c r="AZ962" s="81"/>
      <c r="BA962" s="81"/>
      <c r="BB962" s="81"/>
      <c r="BC962" s="80" t="str">
        <f>REPLACE(INDEX(GroupVertices[Group],MATCH(Edges[[#This Row],[Vertex 1]],GroupVertices[Vertex],0)),1,1,"")</f>
        <v>6</v>
      </c>
      <c r="BD962" s="80" t="str">
        <f>REPLACE(INDEX(GroupVertices[Group],MATCH(Edges[[#This Row],[Vertex 2]],GroupVertices[Vertex],0)),1,1,"")</f>
        <v>6</v>
      </c>
    </row>
    <row r="963" spans="1:56" ht="15">
      <c r="A963" s="66" t="s">
        <v>5460</v>
      </c>
      <c r="B963" s="66" t="s">
        <v>618</v>
      </c>
      <c r="C963" s="67"/>
      <c r="D963" s="68"/>
      <c r="E963" s="69"/>
      <c r="F963" s="70"/>
      <c r="G963" s="67"/>
      <c r="H963" s="71"/>
      <c r="I963" s="72"/>
      <c r="J963" s="72"/>
      <c r="K963" s="34" t="s">
        <v>65</v>
      </c>
      <c r="L963" s="79">
        <v>963</v>
      </c>
      <c r="M963" s="79"/>
      <c r="N963" s="74"/>
      <c r="O963" s="81" t="s">
        <v>669</v>
      </c>
      <c r="P963" s="83">
        <v>43661.782060185185</v>
      </c>
      <c r="Q963" s="81" t="s">
        <v>685</v>
      </c>
      <c r="R963" s="81"/>
      <c r="S963" s="81"/>
      <c r="T963" s="81" t="s">
        <v>820</v>
      </c>
      <c r="U963" s="81"/>
      <c r="V963" s="85" t="s">
        <v>5554</v>
      </c>
      <c r="W963" s="83">
        <v>43661.782060185185</v>
      </c>
      <c r="X963" s="87">
        <v>43661</v>
      </c>
      <c r="Y963" s="89" t="s">
        <v>5608</v>
      </c>
      <c r="Z963" s="85" t="s">
        <v>5678</v>
      </c>
      <c r="AA963" s="81"/>
      <c r="AB963" s="81"/>
      <c r="AC963" s="89" t="s">
        <v>5752</v>
      </c>
      <c r="AD963" s="81"/>
      <c r="AE963" s="81" t="b">
        <v>0</v>
      </c>
      <c r="AF963" s="81">
        <v>0</v>
      </c>
      <c r="AG963" s="89" t="s">
        <v>2530</v>
      </c>
      <c r="AH963" s="81" t="b">
        <v>0</v>
      </c>
      <c r="AI963" s="81" t="s">
        <v>2546</v>
      </c>
      <c r="AJ963" s="81"/>
      <c r="AK963" s="89" t="s">
        <v>2530</v>
      </c>
      <c r="AL963" s="81" t="b">
        <v>0</v>
      </c>
      <c r="AM963" s="81">
        <v>59</v>
      </c>
      <c r="AN963" s="89" t="s">
        <v>2508</v>
      </c>
      <c r="AO963" s="81" t="s">
        <v>2559</v>
      </c>
      <c r="AP963" s="81" t="b">
        <v>0</v>
      </c>
      <c r="AQ963" s="89" t="s">
        <v>2508</v>
      </c>
      <c r="AR963" s="81" t="s">
        <v>178</v>
      </c>
      <c r="AS963" s="81">
        <v>0</v>
      </c>
      <c r="AT963" s="81">
        <v>0</v>
      </c>
      <c r="AU963" s="81"/>
      <c r="AV963" s="81"/>
      <c r="AW963" s="81"/>
      <c r="AX963" s="81"/>
      <c r="AY963" s="81"/>
      <c r="AZ963" s="81"/>
      <c r="BA963" s="81"/>
      <c r="BB963" s="81"/>
      <c r="BC963" s="80" t="str">
        <f>REPLACE(INDEX(GroupVertices[Group],MATCH(Edges[[#This Row],[Vertex 1]],GroupVertices[Vertex],0)),1,1,"")</f>
        <v>1</v>
      </c>
      <c r="BD963" s="80" t="str">
        <f>REPLACE(INDEX(GroupVertices[Group],MATCH(Edges[[#This Row],[Vertex 2]],GroupVertices[Vertex],0)),1,1,"")</f>
        <v>1</v>
      </c>
    </row>
    <row r="964" spans="1:56" ht="15">
      <c r="A964" s="66" t="s">
        <v>5460</v>
      </c>
      <c r="B964" s="66" t="s">
        <v>593</v>
      </c>
      <c r="C964" s="67"/>
      <c r="D964" s="68"/>
      <c r="E964" s="69"/>
      <c r="F964" s="70"/>
      <c r="G964" s="67"/>
      <c r="H964" s="71"/>
      <c r="I964" s="72"/>
      <c r="J964" s="72"/>
      <c r="K964" s="34" t="s">
        <v>65</v>
      </c>
      <c r="L964" s="79">
        <v>964</v>
      </c>
      <c r="M964" s="79"/>
      <c r="N964" s="74"/>
      <c r="O964" s="81" t="s">
        <v>670</v>
      </c>
      <c r="P964" s="83">
        <v>43661.782060185185</v>
      </c>
      <c r="Q964" s="81" t="s">
        <v>685</v>
      </c>
      <c r="R964" s="81"/>
      <c r="S964" s="81"/>
      <c r="T964" s="81" t="s">
        <v>820</v>
      </c>
      <c r="U964" s="81"/>
      <c r="V964" s="85" t="s">
        <v>5554</v>
      </c>
      <c r="W964" s="83">
        <v>43661.782060185185</v>
      </c>
      <c r="X964" s="87">
        <v>43661</v>
      </c>
      <c r="Y964" s="89" t="s">
        <v>5608</v>
      </c>
      <c r="Z964" s="85" t="s">
        <v>5678</v>
      </c>
      <c r="AA964" s="81"/>
      <c r="AB964" s="81"/>
      <c r="AC964" s="89" t="s">
        <v>5752</v>
      </c>
      <c r="AD964" s="81"/>
      <c r="AE964" s="81" t="b">
        <v>0</v>
      </c>
      <c r="AF964" s="81">
        <v>0</v>
      </c>
      <c r="AG964" s="89" t="s">
        <v>2530</v>
      </c>
      <c r="AH964" s="81" t="b">
        <v>0</v>
      </c>
      <c r="AI964" s="81" t="s">
        <v>2546</v>
      </c>
      <c r="AJ964" s="81"/>
      <c r="AK964" s="89" t="s">
        <v>2530</v>
      </c>
      <c r="AL964" s="81" t="b">
        <v>0</v>
      </c>
      <c r="AM964" s="81">
        <v>59</v>
      </c>
      <c r="AN964" s="89" t="s">
        <v>2508</v>
      </c>
      <c r="AO964" s="81" t="s">
        <v>2559</v>
      </c>
      <c r="AP964" s="81" t="b">
        <v>0</v>
      </c>
      <c r="AQ964" s="89" t="s">
        <v>2508</v>
      </c>
      <c r="AR964" s="81" t="s">
        <v>178</v>
      </c>
      <c r="AS964" s="81">
        <v>0</v>
      </c>
      <c r="AT964" s="81">
        <v>0</v>
      </c>
      <c r="AU964" s="81"/>
      <c r="AV964" s="81"/>
      <c r="AW964" s="81"/>
      <c r="AX964" s="81"/>
      <c r="AY964" s="81"/>
      <c r="AZ964" s="81"/>
      <c r="BA964" s="81"/>
      <c r="BB964" s="81"/>
      <c r="BC964" s="80" t="str">
        <f>REPLACE(INDEX(GroupVertices[Group],MATCH(Edges[[#This Row],[Vertex 1]],GroupVertices[Vertex],0)),1,1,"")</f>
        <v>1</v>
      </c>
      <c r="BD964" s="80" t="str">
        <f>REPLACE(INDEX(GroupVertices[Group],MATCH(Edges[[#This Row],[Vertex 2]],GroupVertices[Vertex],0)),1,1,"")</f>
        <v>1</v>
      </c>
    </row>
    <row r="965" spans="1:56" ht="15">
      <c r="A965" s="66" t="s">
        <v>5460</v>
      </c>
      <c r="B965" s="66" t="s">
        <v>634</v>
      </c>
      <c r="C965" s="67"/>
      <c r="D965" s="68"/>
      <c r="E965" s="69"/>
      <c r="F965" s="70"/>
      <c r="G965" s="67"/>
      <c r="H965" s="71"/>
      <c r="I965" s="72"/>
      <c r="J965" s="72"/>
      <c r="K965" s="34" t="s">
        <v>65</v>
      </c>
      <c r="L965" s="79">
        <v>965</v>
      </c>
      <c r="M965" s="79"/>
      <c r="N965" s="74"/>
      <c r="O965" s="81" t="s">
        <v>670</v>
      </c>
      <c r="P965" s="83">
        <v>43661.782060185185</v>
      </c>
      <c r="Q965" s="81" t="s">
        <v>685</v>
      </c>
      <c r="R965" s="81"/>
      <c r="S965" s="81"/>
      <c r="T965" s="81" t="s">
        <v>820</v>
      </c>
      <c r="U965" s="81"/>
      <c r="V965" s="85" t="s">
        <v>5554</v>
      </c>
      <c r="W965" s="83">
        <v>43661.782060185185</v>
      </c>
      <c r="X965" s="87">
        <v>43661</v>
      </c>
      <c r="Y965" s="89" t="s">
        <v>5608</v>
      </c>
      <c r="Z965" s="85" t="s">
        <v>5678</v>
      </c>
      <c r="AA965" s="81"/>
      <c r="AB965" s="81"/>
      <c r="AC965" s="89" t="s">
        <v>5752</v>
      </c>
      <c r="AD965" s="81"/>
      <c r="AE965" s="81" t="b">
        <v>0</v>
      </c>
      <c r="AF965" s="81">
        <v>0</v>
      </c>
      <c r="AG965" s="89" t="s">
        <v>2530</v>
      </c>
      <c r="AH965" s="81" t="b">
        <v>0</v>
      </c>
      <c r="AI965" s="81" t="s">
        <v>2546</v>
      </c>
      <c r="AJ965" s="81"/>
      <c r="AK965" s="89" t="s">
        <v>2530</v>
      </c>
      <c r="AL965" s="81" t="b">
        <v>0</v>
      </c>
      <c r="AM965" s="81">
        <v>59</v>
      </c>
      <c r="AN965" s="89" t="s">
        <v>2508</v>
      </c>
      <c r="AO965" s="81" t="s">
        <v>2559</v>
      </c>
      <c r="AP965" s="81" t="b">
        <v>0</v>
      </c>
      <c r="AQ965" s="89" t="s">
        <v>2508</v>
      </c>
      <c r="AR965" s="81" t="s">
        <v>178</v>
      </c>
      <c r="AS965" s="81">
        <v>0</v>
      </c>
      <c r="AT965" s="81">
        <v>0</v>
      </c>
      <c r="AU965" s="81"/>
      <c r="AV965" s="81"/>
      <c r="AW965" s="81"/>
      <c r="AX965" s="81"/>
      <c r="AY965" s="81"/>
      <c r="AZ965" s="81"/>
      <c r="BA965" s="81"/>
      <c r="BB965" s="81"/>
      <c r="BC965" s="80" t="str">
        <f>REPLACE(INDEX(GroupVertices[Group],MATCH(Edges[[#This Row],[Vertex 1]],GroupVertices[Vertex],0)),1,1,"")</f>
        <v>1</v>
      </c>
      <c r="BD965" s="80" t="str">
        <f>REPLACE(INDEX(GroupVertices[Group],MATCH(Edges[[#This Row],[Vertex 2]],GroupVertices[Vertex],0)),1,1,"")</f>
        <v>1</v>
      </c>
    </row>
    <row r="966" spans="1:56" ht="15">
      <c r="A966" s="66" t="s">
        <v>5460</v>
      </c>
      <c r="B966" s="66" t="s">
        <v>635</v>
      </c>
      <c r="C966" s="67"/>
      <c r="D966" s="68"/>
      <c r="E966" s="69"/>
      <c r="F966" s="70"/>
      <c r="G966" s="67"/>
      <c r="H966" s="71"/>
      <c r="I966" s="72"/>
      <c r="J966" s="72"/>
      <c r="K966" s="34" t="s">
        <v>65</v>
      </c>
      <c r="L966" s="79">
        <v>966</v>
      </c>
      <c r="M966" s="79"/>
      <c r="N966" s="74"/>
      <c r="O966" s="81" t="s">
        <v>670</v>
      </c>
      <c r="P966" s="83">
        <v>43661.782060185185</v>
      </c>
      <c r="Q966" s="81" t="s">
        <v>685</v>
      </c>
      <c r="R966" s="81"/>
      <c r="S966" s="81"/>
      <c r="T966" s="81" t="s">
        <v>820</v>
      </c>
      <c r="U966" s="81"/>
      <c r="V966" s="85" t="s">
        <v>5554</v>
      </c>
      <c r="W966" s="83">
        <v>43661.782060185185</v>
      </c>
      <c r="X966" s="87">
        <v>43661</v>
      </c>
      <c r="Y966" s="89" t="s">
        <v>5608</v>
      </c>
      <c r="Z966" s="85" t="s">
        <v>5678</v>
      </c>
      <c r="AA966" s="81"/>
      <c r="AB966" s="81"/>
      <c r="AC966" s="89" t="s">
        <v>5752</v>
      </c>
      <c r="AD966" s="81"/>
      <c r="AE966" s="81" t="b">
        <v>0</v>
      </c>
      <c r="AF966" s="81">
        <v>0</v>
      </c>
      <c r="AG966" s="89" t="s">
        <v>2530</v>
      </c>
      <c r="AH966" s="81" t="b">
        <v>0</v>
      </c>
      <c r="AI966" s="81" t="s">
        <v>2546</v>
      </c>
      <c r="AJ966" s="81"/>
      <c r="AK966" s="89" t="s">
        <v>2530</v>
      </c>
      <c r="AL966" s="81" t="b">
        <v>0</v>
      </c>
      <c r="AM966" s="81">
        <v>59</v>
      </c>
      <c r="AN966" s="89" t="s">
        <v>2508</v>
      </c>
      <c r="AO966" s="81" t="s">
        <v>2559</v>
      </c>
      <c r="AP966" s="81" t="b">
        <v>0</v>
      </c>
      <c r="AQ966" s="89" t="s">
        <v>2508</v>
      </c>
      <c r="AR966" s="81" t="s">
        <v>178</v>
      </c>
      <c r="AS966" s="81">
        <v>0</v>
      </c>
      <c r="AT966" s="81">
        <v>0</v>
      </c>
      <c r="AU966" s="81"/>
      <c r="AV966" s="81"/>
      <c r="AW966" s="81"/>
      <c r="AX966" s="81"/>
      <c r="AY966" s="81"/>
      <c r="AZ966" s="81"/>
      <c r="BA966" s="81"/>
      <c r="BB966" s="81"/>
      <c r="BC966" s="80" t="str">
        <f>REPLACE(INDEX(GroupVertices[Group],MATCH(Edges[[#This Row],[Vertex 1]],GroupVertices[Vertex],0)),1,1,"")</f>
        <v>1</v>
      </c>
      <c r="BD966" s="80" t="str">
        <f>REPLACE(INDEX(GroupVertices[Group],MATCH(Edges[[#This Row],[Vertex 2]],GroupVertices[Vertex],0)),1,1,"")</f>
        <v>1</v>
      </c>
    </row>
    <row r="967" spans="1:56" ht="15">
      <c r="A967" s="66" t="s">
        <v>5461</v>
      </c>
      <c r="B967" s="66" t="s">
        <v>594</v>
      </c>
      <c r="C967" s="67"/>
      <c r="D967" s="68"/>
      <c r="E967" s="69"/>
      <c r="F967" s="70"/>
      <c r="G967" s="67"/>
      <c r="H967" s="71"/>
      <c r="I967" s="72"/>
      <c r="J967" s="72"/>
      <c r="K967" s="34" t="s">
        <v>65</v>
      </c>
      <c r="L967" s="79">
        <v>967</v>
      </c>
      <c r="M967" s="79"/>
      <c r="N967" s="74"/>
      <c r="O967" s="81" t="s">
        <v>669</v>
      </c>
      <c r="P967" s="83">
        <v>43661.78207175926</v>
      </c>
      <c r="Q967" s="81" t="s">
        <v>724</v>
      </c>
      <c r="R967" s="81"/>
      <c r="S967" s="81"/>
      <c r="T967" s="81" t="s">
        <v>820</v>
      </c>
      <c r="U967" s="85" t="s">
        <v>879</v>
      </c>
      <c r="V967" s="85" t="s">
        <v>879</v>
      </c>
      <c r="W967" s="83">
        <v>43661.78207175926</v>
      </c>
      <c r="X967" s="87">
        <v>43661</v>
      </c>
      <c r="Y967" s="89" t="s">
        <v>5609</v>
      </c>
      <c r="Z967" s="85" t="s">
        <v>5679</v>
      </c>
      <c r="AA967" s="81"/>
      <c r="AB967" s="81"/>
      <c r="AC967" s="89" t="s">
        <v>5753</v>
      </c>
      <c r="AD967" s="81"/>
      <c r="AE967" s="81" t="b">
        <v>0</v>
      </c>
      <c r="AF967" s="81">
        <v>0</v>
      </c>
      <c r="AG967" s="89" t="s">
        <v>2530</v>
      </c>
      <c r="AH967" s="81" t="b">
        <v>0</v>
      </c>
      <c r="AI967" s="81" t="s">
        <v>2546</v>
      </c>
      <c r="AJ967" s="81"/>
      <c r="AK967" s="89" t="s">
        <v>2530</v>
      </c>
      <c r="AL967" s="81" t="b">
        <v>0</v>
      </c>
      <c r="AM967" s="81">
        <v>103</v>
      </c>
      <c r="AN967" s="89" t="s">
        <v>2512</v>
      </c>
      <c r="AO967" s="81" t="s">
        <v>2560</v>
      </c>
      <c r="AP967" s="81" t="b">
        <v>0</v>
      </c>
      <c r="AQ967" s="89" t="s">
        <v>2512</v>
      </c>
      <c r="AR967" s="81" t="s">
        <v>178</v>
      </c>
      <c r="AS967" s="81">
        <v>0</v>
      </c>
      <c r="AT967" s="81">
        <v>0</v>
      </c>
      <c r="AU967" s="81"/>
      <c r="AV967" s="81"/>
      <c r="AW967" s="81"/>
      <c r="AX967" s="81"/>
      <c r="AY967" s="81"/>
      <c r="AZ967" s="81"/>
      <c r="BA967" s="81"/>
      <c r="BB967" s="81"/>
      <c r="BC967" s="80" t="str">
        <f>REPLACE(INDEX(GroupVertices[Group],MATCH(Edges[[#This Row],[Vertex 1]],GroupVertices[Vertex],0)),1,1,"")</f>
        <v>2</v>
      </c>
      <c r="BD967" s="80" t="str">
        <f>REPLACE(INDEX(GroupVertices[Group],MATCH(Edges[[#This Row],[Vertex 2]],GroupVertices[Vertex],0)),1,1,"")</f>
        <v>2</v>
      </c>
    </row>
    <row r="968" spans="1:56" ht="15">
      <c r="A968" s="66" t="s">
        <v>5461</v>
      </c>
      <c r="B968" s="66" t="s">
        <v>622</v>
      </c>
      <c r="C968" s="67"/>
      <c r="D968" s="68"/>
      <c r="E968" s="69"/>
      <c r="F968" s="70"/>
      <c r="G968" s="67"/>
      <c r="H968" s="71"/>
      <c r="I968" s="72"/>
      <c r="J968" s="72"/>
      <c r="K968" s="34" t="s">
        <v>65</v>
      </c>
      <c r="L968" s="79">
        <v>968</v>
      </c>
      <c r="M968" s="79"/>
      <c r="N968" s="74"/>
      <c r="O968" s="81" t="s">
        <v>670</v>
      </c>
      <c r="P968" s="83">
        <v>43661.78207175926</v>
      </c>
      <c r="Q968" s="81" t="s">
        <v>724</v>
      </c>
      <c r="R968" s="81"/>
      <c r="S968" s="81"/>
      <c r="T968" s="81" t="s">
        <v>820</v>
      </c>
      <c r="U968" s="85" t="s">
        <v>879</v>
      </c>
      <c r="V968" s="85" t="s">
        <v>879</v>
      </c>
      <c r="W968" s="83">
        <v>43661.78207175926</v>
      </c>
      <c r="X968" s="87">
        <v>43661</v>
      </c>
      <c r="Y968" s="89" t="s">
        <v>5609</v>
      </c>
      <c r="Z968" s="85" t="s">
        <v>5679</v>
      </c>
      <c r="AA968" s="81"/>
      <c r="AB968" s="81"/>
      <c r="AC968" s="89" t="s">
        <v>5753</v>
      </c>
      <c r="AD968" s="81"/>
      <c r="AE968" s="81" t="b">
        <v>0</v>
      </c>
      <c r="AF968" s="81">
        <v>0</v>
      </c>
      <c r="AG968" s="89" t="s">
        <v>2530</v>
      </c>
      <c r="AH968" s="81" t="b">
        <v>0</v>
      </c>
      <c r="AI968" s="81" t="s">
        <v>2546</v>
      </c>
      <c r="AJ968" s="81"/>
      <c r="AK968" s="89" t="s">
        <v>2530</v>
      </c>
      <c r="AL968" s="81" t="b">
        <v>0</v>
      </c>
      <c r="AM968" s="81">
        <v>103</v>
      </c>
      <c r="AN968" s="89" t="s">
        <v>2512</v>
      </c>
      <c r="AO968" s="81" t="s">
        <v>2560</v>
      </c>
      <c r="AP968" s="81" t="b">
        <v>0</v>
      </c>
      <c r="AQ968" s="89" t="s">
        <v>2512</v>
      </c>
      <c r="AR968" s="81" t="s">
        <v>178</v>
      </c>
      <c r="AS968" s="81">
        <v>0</v>
      </c>
      <c r="AT968" s="81">
        <v>0</v>
      </c>
      <c r="AU968" s="81"/>
      <c r="AV968" s="81"/>
      <c r="AW968" s="81"/>
      <c r="AX968" s="81"/>
      <c r="AY968" s="81"/>
      <c r="AZ968" s="81"/>
      <c r="BA968" s="81"/>
      <c r="BB968" s="81"/>
      <c r="BC968" s="80" t="str">
        <f>REPLACE(INDEX(GroupVertices[Group],MATCH(Edges[[#This Row],[Vertex 1]],GroupVertices[Vertex],0)),1,1,"")</f>
        <v>2</v>
      </c>
      <c r="BD968" s="80" t="str">
        <f>REPLACE(INDEX(GroupVertices[Group],MATCH(Edges[[#This Row],[Vertex 2]],GroupVertices[Vertex],0)),1,1,"")</f>
        <v>2</v>
      </c>
    </row>
    <row r="969" spans="1:56" ht="15">
      <c r="A969" s="66" t="s">
        <v>5461</v>
      </c>
      <c r="B969" s="66" t="s">
        <v>647</v>
      </c>
      <c r="C969" s="67"/>
      <c r="D969" s="68"/>
      <c r="E969" s="69"/>
      <c r="F969" s="70"/>
      <c r="G969" s="67"/>
      <c r="H969" s="71"/>
      <c r="I969" s="72"/>
      <c r="J969" s="72"/>
      <c r="K969" s="34" t="s">
        <v>65</v>
      </c>
      <c r="L969" s="79">
        <v>969</v>
      </c>
      <c r="M969" s="79"/>
      <c r="N969" s="74"/>
      <c r="O969" s="81" t="s">
        <v>670</v>
      </c>
      <c r="P969" s="83">
        <v>43661.78207175926</v>
      </c>
      <c r="Q969" s="81" t="s">
        <v>724</v>
      </c>
      <c r="R969" s="81"/>
      <c r="S969" s="81"/>
      <c r="T969" s="81" t="s">
        <v>820</v>
      </c>
      <c r="U969" s="85" t="s">
        <v>879</v>
      </c>
      <c r="V969" s="85" t="s">
        <v>879</v>
      </c>
      <c r="W969" s="83">
        <v>43661.78207175926</v>
      </c>
      <c r="X969" s="87">
        <v>43661</v>
      </c>
      <c r="Y969" s="89" t="s">
        <v>5609</v>
      </c>
      <c r="Z969" s="85" t="s">
        <v>5679</v>
      </c>
      <c r="AA969" s="81"/>
      <c r="AB969" s="81"/>
      <c r="AC969" s="89" t="s">
        <v>5753</v>
      </c>
      <c r="AD969" s="81"/>
      <c r="AE969" s="81" t="b">
        <v>0</v>
      </c>
      <c r="AF969" s="81">
        <v>0</v>
      </c>
      <c r="AG969" s="89" t="s">
        <v>2530</v>
      </c>
      <c r="AH969" s="81" t="b">
        <v>0</v>
      </c>
      <c r="AI969" s="81" t="s">
        <v>2546</v>
      </c>
      <c r="AJ969" s="81"/>
      <c r="AK969" s="89" t="s">
        <v>2530</v>
      </c>
      <c r="AL969" s="81" t="b">
        <v>0</v>
      </c>
      <c r="AM969" s="81">
        <v>103</v>
      </c>
      <c r="AN969" s="89" t="s">
        <v>2512</v>
      </c>
      <c r="AO969" s="81" t="s">
        <v>2560</v>
      </c>
      <c r="AP969" s="81" t="b">
        <v>0</v>
      </c>
      <c r="AQ969" s="89" t="s">
        <v>2512</v>
      </c>
      <c r="AR969" s="81" t="s">
        <v>178</v>
      </c>
      <c r="AS969" s="81">
        <v>0</v>
      </c>
      <c r="AT969" s="81">
        <v>0</v>
      </c>
      <c r="AU969" s="81"/>
      <c r="AV969" s="81"/>
      <c r="AW969" s="81"/>
      <c r="AX969" s="81"/>
      <c r="AY969" s="81"/>
      <c r="AZ969" s="81"/>
      <c r="BA969" s="81"/>
      <c r="BB969" s="81"/>
      <c r="BC969" s="80" t="str">
        <f>REPLACE(INDEX(GroupVertices[Group],MATCH(Edges[[#This Row],[Vertex 1]],GroupVertices[Vertex],0)),1,1,"")</f>
        <v>2</v>
      </c>
      <c r="BD969" s="80" t="str">
        <f>REPLACE(INDEX(GroupVertices[Group],MATCH(Edges[[#This Row],[Vertex 2]],GroupVertices[Vertex],0)),1,1,"")</f>
        <v>2</v>
      </c>
    </row>
    <row r="970" spans="1:56" ht="15">
      <c r="A970" s="66" t="s">
        <v>601</v>
      </c>
      <c r="B970" s="66" t="s">
        <v>626</v>
      </c>
      <c r="C970" s="67"/>
      <c r="D970" s="68"/>
      <c r="E970" s="69"/>
      <c r="F970" s="70"/>
      <c r="G970" s="67"/>
      <c r="H970" s="71"/>
      <c r="I970" s="72"/>
      <c r="J970" s="72"/>
      <c r="K970" s="34" t="s">
        <v>65</v>
      </c>
      <c r="L970" s="79">
        <v>970</v>
      </c>
      <c r="M970" s="79"/>
      <c r="N970" s="74"/>
      <c r="O970" s="81" t="s">
        <v>670</v>
      </c>
      <c r="P970" s="83">
        <v>43661.633877314816</v>
      </c>
      <c r="Q970" s="81" t="s">
        <v>672</v>
      </c>
      <c r="R970" s="81"/>
      <c r="S970" s="81"/>
      <c r="T970" s="81" t="s">
        <v>820</v>
      </c>
      <c r="U970" s="85" t="s">
        <v>920</v>
      </c>
      <c r="V970" s="85" t="s">
        <v>920</v>
      </c>
      <c r="W970" s="83">
        <v>43661.633877314816</v>
      </c>
      <c r="X970" s="87">
        <v>43661</v>
      </c>
      <c r="Y970" s="89" t="s">
        <v>1558</v>
      </c>
      <c r="Z970" s="85" t="s">
        <v>2021</v>
      </c>
      <c r="AA970" s="81"/>
      <c r="AB970" s="81"/>
      <c r="AC970" s="89" t="s">
        <v>2487</v>
      </c>
      <c r="AD970" s="81"/>
      <c r="AE970" s="81" t="b">
        <v>0</v>
      </c>
      <c r="AF970" s="81">
        <v>1697</v>
      </c>
      <c r="AG970" s="89" t="s">
        <v>2530</v>
      </c>
      <c r="AH970" s="81" t="b">
        <v>0</v>
      </c>
      <c r="AI970" s="81" t="s">
        <v>2546</v>
      </c>
      <c r="AJ970" s="81"/>
      <c r="AK970" s="89" t="s">
        <v>2530</v>
      </c>
      <c r="AL970" s="81" t="b">
        <v>0</v>
      </c>
      <c r="AM970" s="81">
        <v>418</v>
      </c>
      <c r="AN970" s="89" t="s">
        <v>2530</v>
      </c>
      <c r="AO970" s="81" t="s">
        <v>2568</v>
      </c>
      <c r="AP970" s="81" t="b">
        <v>0</v>
      </c>
      <c r="AQ970" s="89" t="s">
        <v>2487</v>
      </c>
      <c r="AR970" s="81" t="s">
        <v>669</v>
      </c>
      <c r="AS970" s="81">
        <v>0</v>
      </c>
      <c r="AT970" s="81">
        <v>0</v>
      </c>
      <c r="AU970" s="81"/>
      <c r="AV970" s="81"/>
      <c r="AW970" s="81"/>
      <c r="AX970" s="81"/>
      <c r="AY970" s="81"/>
      <c r="AZ970" s="81"/>
      <c r="BA970" s="81"/>
      <c r="BB970" s="81"/>
      <c r="BC970" s="80" t="str">
        <f>REPLACE(INDEX(GroupVertices[Group],MATCH(Edges[[#This Row],[Vertex 1]],GroupVertices[Vertex],0)),1,1,"")</f>
        <v>7</v>
      </c>
      <c r="BD970" s="80" t="str">
        <f>REPLACE(INDEX(GroupVertices[Group],MATCH(Edges[[#This Row],[Vertex 2]],GroupVertices[Vertex],0)),1,1,"")</f>
        <v>7</v>
      </c>
    </row>
    <row r="971" spans="1:56" ht="15">
      <c r="A971" s="66" t="s">
        <v>601</v>
      </c>
      <c r="B971" s="66" t="s">
        <v>593</v>
      </c>
      <c r="C971" s="67"/>
      <c r="D971" s="68"/>
      <c r="E971" s="69"/>
      <c r="F971" s="70"/>
      <c r="G971" s="67"/>
      <c r="H971" s="71"/>
      <c r="I971" s="72"/>
      <c r="J971" s="72"/>
      <c r="K971" s="34" t="s">
        <v>65</v>
      </c>
      <c r="L971" s="79">
        <v>971</v>
      </c>
      <c r="M971" s="79"/>
      <c r="N971" s="74"/>
      <c r="O971" s="81" t="s">
        <v>670</v>
      </c>
      <c r="P971" s="83">
        <v>43661.633877314816</v>
      </c>
      <c r="Q971" s="81" t="s">
        <v>672</v>
      </c>
      <c r="R971" s="81"/>
      <c r="S971" s="81"/>
      <c r="T971" s="81" t="s">
        <v>820</v>
      </c>
      <c r="U971" s="85" t="s">
        <v>920</v>
      </c>
      <c r="V971" s="85" t="s">
        <v>920</v>
      </c>
      <c r="W971" s="83">
        <v>43661.633877314816</v>
      </c>
      <c r="X971" s="87">
        <v>43661</v>
      </c>
      <c r="Y971" s="89" t="s">
        <v>1558</v>
      </c>
      <c r="Z971" s="85" t="s">
        <v>2021</v>
      </c>
      <c r="AA971" s="81"/>
      <c r="AB971" s="81"/>
      <c r="AC971" s="89" t="s">
        <v>2487</v>
      </c>
      <c r="AD971" s="81"/>
      <c r="AE971" s="81" t="b">
        <v>0</v>
      </c>
      <c r="AF971" s="81">
        <v>1697</v>
      </c>
      <c r="AG971" s="89" t="s">
        <v>2530</v>
      </c>
      <c r="AH971" s="81" t="b">
        <v>0</v>
      </c>
      <c r="AI971" s="81" t="s">
        <v>2546</v>
      </c>
      <c r="AJ971" s="81"/>
      <c r="AK971" s="89" t="s">
        <v>2530</v>
      </c>
      <c r="AL971" s="81" t="b">
        <v>0</v>
      </c>
      <c r="AM971" s="81">
        <v>418</v>
      </c>
      <c r="AN971" s="89" t="s">
        <v>2530</v>
      </c>
      <c r="AO971" s="81" t="s">
        <v>2568</v>
      </c>
      <c r="AP971" s="81" t="b">
        <v>0</v>
      </c>
      <c r="AQ971" s="89" t="s">
        <v>2487</v>
      </c>
      <c r="AR971" s="81" t="s">
        <v>669</v>
      </c>
      <c r="AS971" s="81">
        <v>0</v>
      </c>
      <c r="AT971" s="81">
        <v>0</v>
      </c>
      <c r="AU971" s="81"/>
      <c r="AV971" s="81"/>
      <c r="AW971" s="81"/>
      <c r="AX971" s="81"/>
      <c r="AY971" s="81"/>
      <c r="AZ971" s="81"/>
      <c r="BA971" s="81"/>
      <c r="BB971" s="81"/>
      <c r="BC971" s="80" t="str">
        <f>REPLACE(INDEX(GroupVertices[Group],MATCH(Edges[[#This Row],[Vertex 1]],GroupVertices[Vertex],0)),1,1,"")</f>
        <v>7</v>
      </c>
      <c r="BD971" s="80" t="str">
        <f>REPLACE(INDEX(GroupVertices[Group],MATCH(Edges[[#This Row],[Vertex 2]],GroupVertices[Vertex],0)),1,1,"")</f>
        <v>1</v>
      </c>
    </row>
    <row r="972" spans="1:56" ht="15">
      <c r="A972" s="66" t="s">
        <v>601</v>
      </c>
      <c r="B972" s="66" t="s">
        <v>627</v>
      </c>
      <c r="C972" s="67"/>
      <c r="D972" s="68"/>
      <c r="E972" s="69"/>
      <c r="F972" s="70"/>
      <c r="G972" s="67"/>
      <c r="H972" s="71"/>
      <c r="I972" s="72"/>
      <c r="J972" s="72"/>
      <c r="K972" s="34" t="s">
        <v>65</v>
      </c>
      <c r="L972" s="79">
        <v>972</v>
      </c>
      <c r="M972" s="79"/>
      <c r="N972" s="74"/>
      <c r="O972" s="81" t="s">
        <v>670</v>
      </c>
      <c r="P972" s="83">
        <v>43661.633877314816</v>
      </c>
      <c r="Q972" s="81" t="s">
        <v>672</v>
      </c>
      <c r="R972" s="81"/>
      <c r="S972" s="81"/>
      <c r="T972" s="81" t="s">
        <v>820</v>
      </c>
      <c r="U972" s="85" t="s">
        <v>920</v>
      </c>
      <c r="V972" s="85" t="s">
        <v>920</v>
      </c>
      <c r="W972" s="83">
        <v>43661.633877314816</v>
      </c>
      <c r="X972" s="87">
        <v>43661</v>
      </c>
      <c r="Y972" s="89" t="s">
        <v>1558</v>
      </c>
      <c r="Z972" s="85" t="s">
        <v>2021</v>
      </c>
      <c r="AA972" s="81"/>
      <c r="AB972" s="81"/>
      <c r="AC972" s="89" t="s">
        <v>2487</v>
      </c>
      <c r="AD972" s="81"/>
      <c r="AE972" s="81" t="b">
        <v>0</v>
      </c>
      <c r="AF972" s="81">
        <v>1697</v>
      </c>
      <c r="AG972" s="89" t="s">
        <v>2530</v>
      </c>
      <c r="AH972" s="81" t="b">
        <v>0</v>
      </c>
      <c r="AI972" s="81" t="s">
        <v>2546</v>
      </c>
      <c r="AJ972" s="81"/>
      <c r="AK972" s="89" t="s">
        <v>2530</v>
      </c>
      <c r="AL972" s="81" t="b">
        <v>0</v>
      </c>
      <c r="AM972" s="81">
        <v>418</v>
      </c>
      <c r="AN972" s="89" t="s">
        <v>2530</v>
      </c>
      <c r="AO972" s="81" t="s">
        <v>2568</v>
      </c>
      <c r="AP972" s="81" t="b">
        <v>0</v>
      </c>
      <c r="AQ972" s="89" t="s">
        <v>2487</v>
      </c>
      <c r="AR972" s="81" t="s">
        <v>669</v>
      </c>
      <c r="AS972" s="81">
        <v>0</v>
      </c>
      <c r="AT972" s="81">
        <v>0</v>
      </c>
      <c r="AU972" s="81"/>
      <c r="AV972" s="81"/>
      <c r="AW972" s="81"/>
      <c r="AX972" s="81"/>
      <c r="AY972" s="81"/>
      <c r="AZ972" s="81"/>
      <c r="BA972" s="81"/>
      <c r="BB972" s="81"/>
      <c r="BC972" s="80" t="str">
        <f>REPLACE(INDEX(GroupVertices[Group],MATCH(Edges[[#This Row],[Vertex 1]],GroupVertices[Vertex],0)),1,1,"")</f>
        <v>7</v>
      </c>
      <c r="BD972" s="80" t="str">
        <f>REPLACE(INDEX(GroupVertices[Group],MATCH(Edges[[#This Row],[Vertex 2]],GroupVertices[Vertex],0)),1,1,"")</f>
        <v>7</v>
      </c>
    </row>
    <row r="973" spans="1:56" ht="15">
      <c r="A973" s="66" t="s">
        <v>5462</v>
      </c>
      <c r="B973" s="66" t="s">
        <v>601</v>
      </c>
      <c r="C973" s="67"/>
      <c r="D973" s="68"/>
      <c r="E973" s="69"/>
      <c r="F973" s="70"/>
      <c r="G973" s="67"/>
      <c r="H973" s="71"/>
      <c r="I973" s="72"/>
      <c r="J973" s="72"/>
      <c r="K973" s="34" t="s">
        <v>65</v>
      </c>
      <c r="L973" s="79">
        <v>973</v>
      </c>
      <c r="M973" s="79"/>
      <c r="N973" s="74"/>
      <c r="O973" s="81" t="s">
        <v>669</v>
      </c>
      <c r="P973" s="83">
        <v>43661.78209490741</v>
      </c>
      <c r="Q973" s="81" t="s">
        <v>672</v>
      </c>
      <c r="R973" s="81"/>
      <c r="S973" s="81"/>
      <c r="T973" s="81" t="s">
        <v>820</v>
      </c>
      <c r="U973" s="81"/>
      <c r="V973" s="85" t="s">
        <v>5555</v>
      </c>
      <c r="W973" s="83">
        <v>43661.78209490741</v>
      </c>
      <c r="X973" s="87">
        <v>43661</v>
      </c>
      <c r="Y973" s="89" t="s">
        <v>5610</v>
      </c>
      <c r="Z973" s="85" t="s">
        <v>5680</v>
      </c>
      <c r="AA973" s="81"/>
      <c r="AB973" s="81"/>
      <c r="AC973" s="89" t="s">
        <v>5754</v>
      </c>
      <c r="AD973" s="81"/>
      <c r="AE973" s="81" t="b">
        <v>0</v>
      </c>
      <c r="AF973" s="81">
        <v>0</v>
      </c>
      <c r="AG973" s="89" t="s">
        <v>2530</v>
      </c>
      <c r="AH973" s="81" t="b">
        <v>0</v>
      </c>
      <c r="AI973" s="81" t="s">
        <v>2546</v>
      </c>
      <c r="AJ973" s="81"/>
      <c r="AK973" s="89" t="s">
        <v>2530</v>
      </c>
      <c r="AL973" s="81" t="b">
        <v>0</v>
      </c>
      <c r="AM973" s="81">
        <v>418</v>
      </c>
      <c r="AN973" s="89" t="s">
        <v>2487</v>
      </c>
      <c r="AO973" s="81" t="s">
        <v>2559</v>
      </c>
      <c r="AP973" s="81" t="b">
        <v>0</v>
      </c>
      <c r="AQ973" s="89" t="s">
        <v>2487</v>
      </c>
      <c r="AR973" s="81" t="s">
        <v>178</v>
      </c>
      <c r="AS973" s="81">
        <v>0</v>
      </c>
      <c r="AT973" s="81">
        <v>0</v>
      </c>
      <c r="AU973" s="81"/>
      <c r="AV973" s="81"/>
      <c r="AW973" s="81"/>
      <c r="AX973" s="81"/>
      <c r="AY973" s="81"/>
      <c r="AZ973" s="81"/>
      <c r="BA973" s="81"/>
      <c r="BB973" s="81"/>
      <c r="BC973" s="80" t="str">
        <f>REPLACE(INDEX(GroupVertices[Group],MATCH(Edges[[#This Row],[Vertex 1]],GroupVertices[Vertex],0)),1,1,"")</f>
        <v>7</v>
      </c>
      <c r="BD973" s="80" t="str">
        <f>REPLACE(INDEX(GroupVertices[Group],MATCH(Edges[[#This Row],[Vertex 2]],GroupVertices[Vertex],0)),1,1,"")</f>
        <v>7</v>
      </c>
    </row>
    <row r="974" spans="1:56" ht="15">
      <c r="A974" s="66" t="s">
        <v>5462</v>
      </c>
      <c r="B974" s="66" t="s">
        <v>626</v>
      </c>
      <c r="C974" s="67"/>
      <c r="D974" s="68"/>
      <c r="E974" s="69"/>
      <c r="F974" s="70"/>
      <c r="G974" s="67"/>
      <c r="H974" s="71"/>
      <c r="I974" s="72"/>
      <c r="J974" s="72"/>
      <c r="K974" s="34" t="s">
        <v>65</v>
      </c>
      <c r="L974" s="79">
        <v>974</v>
      </c>
      <c r="M974" s="79"/>
      <c r="N974" s="74"/>
      <c r="O974" s="81" t="s">
        <v>670</v>
      </c>
      <c r="P974" s="83">
        <v>43661.78209490741</v>
      </c>
      <c r="Q974" s="81" t="s">
        <v>672</v>
      </c>
      <c r="R974" s="81"/>
      <c r="S974" s="81"/>
      <c r="T974" s="81" t="s">
        <v>820</v>
      </c>
      <c r="U974" s="81"/>
      <c r="V974" s="85" t="s">
        <v>5555</v>
      </c>
      <c r="W974" s="83">
        <v>43661.78209490741</v>
      </c>
      <c r="X974" s="87">
        <v>43661</v>
      </c>
      <c r="Y974" s="89" t="s">
        <v>5610</v>
      </c>
      <c r="Z974" s="85" t="s">
        <v>5680</v>
      </c>
      <c r="AA974" s="81"/>
      <c r="AB974" s="81"/>
      <c r="AC974" s="89" t="s">
        <v>5754</v>
      </c>
      <c r="AD974" s="81"/>
      <c r="AE974" s="81" t="b">
        <v>0</v>
      </c>
      <c r="AF974" s="81">
        <v>0</v>
      </c>
      <c r="AG974" s="89" t="s">
        <v>2530</v>
      </c>
      <c r="AH974" s="81" t="b">
        <v>0</v>
      </c>
      <c r="AI974" s="81" t="s">
        <v>2546</v>
      </c>
      <c r="AJ974" s="81"/>
      <c r="AK974" s="89" t="s">
        <v>2530</v>
      </c>
      <c r="AL974" s="81" t="b">
        <v>0</v>
      </c>
      <c r="AM974" s="81">
        <v>418</v>
      </c>
      <c r="AN974" s="89" t="s">
        <v>2487</v>
      </c>
      <c r="AO974" s="81" t="s">
        <v>2559</v>
      </c>
      <c r="AP974" s="81" t="b">
        <v>0</v>
      </c>
      <c r="AQ974" s="89" t="s">
        <v>2487</v>
      </c>
      <c r="AR974" s="81" t="s">
        <v>178</v>
      </c>
      <c r="AS974" s="81">
        <v>0</v>
      </c>
      <c r="AT974" s="81">
        <v>0</v>
      </c>
      <c r="AU974" s="81"/>
      <c r="AV974" s="81"/>
      <c r="AW974" s="81"/>
      <c r="AX974" s="81"/>
      <c r="AY974" s="81"/>
      <c r="AZ974" s="81"/>
      <c r="BA974" s="81"/>
      <c r="BB974" s="81"/>
      <c r="BC974" s="80" t="str">
        <f>REPLACE(INDEX(GroupVertices[Group],MATCH(Edges[[#This Row],[Vertex 1]],GroupVertices[Vertex],0)),1,1,"")</f>
        <v>7</v>
      </c>
      <c r="BD974" s="80" t="str">
        <f>REPLACE(INDEX(GroupVertices[Group],MATCH(Edges[[#This Row],[Vertex 2]],GroupVertices[Vertex],0)),1,1,"")</f>
        <v>7</v>
      </c>
    </row>
    <row r="975" spans="1:56" ht="15">
      <c r="A975" s="66" t="s">
        <v>5462</v>
      </c>
      <c r="B975" s="66" t="s">
        <v>627</v>
      </c>
      <c r="C975" s="67"/>
      <c r="D975" s="68"/>
      <c r="E975" s="69"/>
      <c r="F975" s="70"/>
      <c r="G975" s="67"/>
      <c r="H975" s="71"/>
      <c r="I975" s="72"/>
      <c r="J975" s="72"/>
      <c r="K975" s="34" t="s">
        <v>65</v>
      </c>
      <c r="L975" s="79">
        <v>975</v>
      </c>
      <c r="M975" s="79"/>
      <c r="N975" s="74"/>
      <c r="O975" s="81" t="s">
        <v>670</v>
      </c>
      <c r="P975" s="83">
        <v>43661.78209490741</v>
      </c>
      <c r="Q975" s="81" t="s">
        <v>672</v>
      </c>
      <c r="R975" s="81"/>
      <c r="S975" s="81"/>
      <c r="T975" s="81" t="s">
        <v>820</v>
      </c>
      <c r="U975" s="81"/>
      <c r="V975" s="85" t="s">
        <v>5555</v>
      </c>
      <c r="W975" s="83">
        <v>43661.78209490741</v>
      </c>
      <c r="X975" s="87">
        <v>43661</v>
      </c>
      <c r="Y975" s="89" t="s">
        <v>5610</v>
      </c>
      <c r="Z975" s="85" t="s">
        <v>5680</v>
      </c>
      <c r="AA975" s="81"/>
      <c r="AB975" s="81"/>
      <c r="AC975" s="89" t="s">
        <v>5754</v>
      </c>
      <c r="AD975" s="81"/>
      <c r="AE975" s="81" t="b">
        <v>0</v>
      </c>
      <c r="AF975" s="81">
        <v>0</v>
      </c>
      <c r="AG975" s="89" t="s">
        <v>2530</v>
      </c>
      <c r="AH975" s="81" t="b">
        <v>0</v>
      </c>
      <c r="AI975" s="81" t="s">
        <v>2546</v>
      </c>
      <c r="AJ975" s="81"/>
      <c r="AK975" s="89" t="s">
        <v>2530</v>
      </c>
      <c r="AL975" s="81" t="b">
        <v>0</v>
      </c>
      <c r="AM975" s="81">
        <v>418</v>
      </c>
      <c r="AN975" s="89" t="s">
        <v>2487</v>
      </c>
      <c r="AO975" s="81" t="s">
        <v>2559</v>
      </c>
      <c r="AP975" s="81" t="b">
        <v>0</v>
      </c>
      <c r="AQ975" s="89" t="s">
        <v>2487</v>
      </c>
      <c r="AR975" s="81" t="s">
        <v>178</v>
      </c>
      <c r="AS975" s="81">
        <v>0</v>
      </c>
      <c r="AT975" s="81">
        <v>0</v>
      </c>
      <c r="AU975" s="81"/>
      <c r="AV975" s="81"/>
      <c r="AW975" s="81"/>
      <c r="AX975" s="81"/>
      <c r="AY975" s="81"/>
      <c r="AZ975" s="81"/>
      <c r="BA975" s="81"/>
      <c r="BB975" s="81"/>
      <c r="BC975" s="80" t="str">
        <f>REPLACE(INDEX(GroupVertices[Group],MATCH(Edges[[#This Row],[Vertex 1]],GroupVertices[Vertex],0)),1,1,"")</f>
        <v>7</v>
      </c>
      <c r="BD975" s="80" t="str">
        <f>REPLACE(INDEX(GroupVertices[Group],MATCH(Edges[[#This Row],[Vertex 2]],GroupVertices[Vertex],0)),1,1,"")</f>
        <v>7</v>
      </c>
    </row>
    <row r="976" spans="1:56" ht="15">
      <c r="A976" s="66" t="s">
        <v>5462</v>
      </c>
      <c r="B976" s="66" t="s">
        <v>593</v>
      </c>
      <c r="C976" s="67"/>
      <c r="D976" s="68"/>
      <c r="E976" s="69"/>
      <c r="F976" s="70"/>
      <c r="G976" s="67"/>
      <c r="H976" s="71"/>
      <c r="I976" s="72"/>
      <c r="J976" s="72"/>
      <c r="K976" s="34" t="s">
        <v>65</v>
      </c>
      <c r="L976" s="79">
        <v>976</v>
      </c>
      <c r="M976" s="79"/>
      <c r="N976" s="74"/>
      <c r="O976" s="81" t="s">
        <v>670</v>
      </c>
      <c r="P976" s="83">
        <v>43661.78209490741</v>
      </c>
      <c r="Q976" s="81" t="s">
        <v>672</v>
      </c>
      <c r="R976" s="81"/>
      <c r="S976" s="81"/>
      <c r="T976" s="81" t="s">
        <v>820</v>
      </c>
      <c r="U976" s="81"/>
      <c r="V976" s="85" t="s">
        <v>5555</v>
      </c>
      <c r="W976" s="83">
        <v>43661.78209490741</v>
      </c>
      <c r="X976" s="87">
        <v>43661</v>
      </c>
      <c r="Y976" s="89" t="s">
        <v>5610</v>
      </c>
      <c r="Z976" s="85" t="s">
        <v>5680</v>
      </c>
      <c r="AA976" s="81"/>
      <c r="AB976" s="81"/>
      <c r="AC976" s="89" t="s">
        <v>5754</v>
      </c>
      <c r="AD976" s="81"/>
      <c r="AE976" s="81" t="b">
        <v>0</v>
      </c>
      <c r="AF976" s="81">
        <v>0</v>
      </c>
      <c r="AG976" s="89" t="s">
        <v>2530</v>
      </c>
      <c r="AH976" s="81" t="b">
        <v>0</v>
      </c>
      <c r="AI976" s="81" t="s">
        <v>2546</v>
      </c>
      <c r="AJ976" s="81"/>
      <c r="AK976" s="89" t="s">
        <v>2530</v>
      </c>
      <c r="AL976" s="81" t="b">
        <v>0</v>
      </c>
      <c r="AM976" s="81">
        <v>418</v>
      </c>
      <c r="AN976" s="89" t="s">
        <v>2487</v>
      </c>
      <c r="AO976" s="81" t="s">
        <v>2559</v>
      </c>
      <c r="AP976" s="81" t="b">
        <v>0</v>
      </c>
      <c r="AQ976" s="89" t="s">
        <v>2487</v>
      </c>
      <c r="AR976" s="81" t="s">
        <v>178</v>
      </c>
      <c r="AS976" s="81">
        <v>0</v>
      </c>
      <c r="AT976" s="81">
        <v>0</v>
      </c>
      <c r="AU976" s="81"/>
      <c r="AV976" s="81"/>
      <c r="AW976" s="81"/>
      <c r="AX976" s="81"/>
      <c r="AY976" s="81"/>
      <c r="AZ976" s="81"/>
      <c r="BA976" s="81"/>
      <c r="BB976" s="81"/>
      <c r="BC976" s="80" t="str">
        <f>REPLACE(INDEX(GroupVertices[Group],MATCH(Edges[[#This Row],[Vertex 1]],GroupVertices[Vertex],0)),1,1,"")</f>
        <v>7</v>
      </c>
      <c r="BD976" s="80" t="str">
        <f>REPLACE(INDEX(GroupVertices[Group],MATCH(Edges[[#This Row],[Vertex 2]],GroupVertices[Vertex],0)),1,1,"")</f>
        <v>1</v>
      </c>
    </row>
    <row r="977" spans="1:56" ht="15">
      <c r="A977" s="66" t="s">
        <v>5463</v>
      </c>
      <c r="B977" s="66" t="s">
        <v>594</v>
      </c>
      <c r="C977" s="67"/>
      <c r="D977" s="68"/>
      <c r="E977" s="69"/>
      <c r="F977" s="70"/>
      <c r="G977" s="67"/>
      <c r="H977" s="71"/>
      <c r="I977" s="72"/>
      <c r="J977" s="72"/>
      <c r="K977" s="34" t="s">
        <v>65</v>
      </c>
      <c r="L977" s="79">
        <v>977</v>
      </c>
      <c r="M977" s="79"/>
      <c r="N977" s="74"/>
      <c r="O977" s="81" t="s">
        <v>669</v>
      </c>
      <c r="P977" s="83">
        <v>43661.782175925924</v>
      </c>
      <c r="Q977" s="81" t="s">
        <v>724</v>
      </c>
      <c r="R977" s="81"/>
      <c r="S977" s="81"/>
      <c r="T977" s="81" t="s">
        <v>820</v>
      </c>
      <c r="U977" s="85" t="s">
        <v>879</v>
      </c>
      <c r="V977" s="85" t="s">
        <v>879</v>
      </c>
      <c r="W977" s="83">
        <v>43661.782175925924</v>
      </c>
      <c r="X977" s="87">
        <v>43661</v>
      </c>
      <c r="Y977" s="89" t="s">
        <v>5611</v>
      </c>
      <c r="Z977" s="85" t="s">
        <v>5681</v>
      </c>
      <c r="AA977" s="81"/>
      <c r="AB977" s="81"/>
      <c r="AC977" s="89" t="s">
        <v>5755</v>
      </c>
      <c r="AD977" s="81"/>
      <c r="AE977" s="81" t="b">
        <v>0</v>
      </c>
      <c r="AF977" s="81">
        <v>0</v>
      </c>
      <c r="AG977" s="89" t="s">
        <v>2530</v>
      </c>
      <c r="AH977" s="81" t="b">
        <v>0</v>
      </c>
      <c r="AI977" s="81" t="s">
        <v>2546</v>
      </c>
      <c r="AJ977" s="81"/>
      <c r="AK977" s="89" t="s">
        <v>2530</v>
      </c>
      <c r="AL977" s="81" t="b">
        <v>0</v>
      </c>
      <c r="AM977" s="81">
        <v>103</v>
      </c>
      <c r="AN977" s="89" t="s">
        <v>2512</v>
      </c>
      <c r="AO977" s="81" t="s">
        <v>2559</v>
      </c>
      <c r="AP977" s="81" t="b">
        <v>0</v>
      </c>
      <c r="AQ977" s="89" t="s">
        <v>2512</v>
      </c>
      <c r="AR977" s="81" t="s">
        <v>178</v>
      </c>
      <c r="AS977" s="81">
        <v>0</v>
      </c>
      <c r="AT977" s="81">
        <v>0</v>
      </c>
      <c r="AU977" s="81"/>
      <c r="AV977" s="81"/>
      <c r="AW977" s="81"/>
      <c r="AX977" s="81"/>
      <c r="AY977" s="81"/>
      <c r="AZ977" s="81"/>
      <c r="BA977" s="81"/>
      <c r="BB977" s="81"/>
      <c r="BC977" s="80" t="str">
        <f>REPLACE(INDEX(GroupVertices[Group],MATCH(Edges[[#This Row],[Vertex 1]],GroupVertices[Vertex],0)),1,1,"")</f>
        <v>2</v>
      </c>
      <c r="BD977" s="80" t="str">
        <f>REPLACE(INDEX(GroupVertices[Group],MATCH(Edges[[#This Row],[Vertex 2]],GroupVertices[Vertex],0)),1,1,"")</f>
        <v>2</v>
      </c>
    </row>
    <row r="978" spans="1:56" ht="15">
      <c r="A978" s="66" t="s">
        <v>5463</v>
      </c>
      <c r="B978" s="66" t="s">
        <v>622</v>
      </c>
      <c r="C978" s="67"/>
      <c r="D978" s="68"/>
      <c r="E978" s="69"/>
      <c r="F978" s="70"/>
      <c r="G978" s="67"/>
      <c r="H978" s="71"/>
      <c r="I978" s="72"/>
      <c r="J978" s="72"/>
      <c r="K978" s="34" t="s">
        <v>65</v>
      </c>
      <c r="L978" s="79">
        <v>978</v>
      </c>
      <c r="M978" s="79"/>
      <c r="N978" s="74"/>
      <c r="O978" s="81" t="s">
        <v>670</v>
      </c>
      <c r="P978" s="83">
        <v>43661.782175925924</v>
      </c>
      <c r="Q978" s="81" t="s">
        <v>724</v>
      </c>
      <c r="R978" s="81"/>
      <c r="S978" s="81"/>
      <c r="T978" s="81" t="s">
        <v>820</v>
      </c>
      <c r="U978" s="85" t="s">
        <v>879</v>
      </c>
      <c r="V978" s="85" t="s">
        <v>879</v>
      </c>
      <c r="W978" s="83">
        <v>43661.782175925924</v>
      </c>
      <c r="X978" s="87">
        <v>43661</v>
      </c>
      <c r="Y978" s="89" t="s">
        <v>5611</v>
      </c>
      <c r="Z978" s="85" t="s">
        <v>5681</v>
      </c>
      <c r="AA978" s="81"/>
      <c r="AB978" s="81"/>
      <c r="AC978" s="89" t="s">
        <v>5755</v>
      </c>
      <c r="AD978" s="81"/>
      <c r="AE978" s="81" t="b">
        <v>0</v>
      </c>
      <c r="AF978" s="81">
        <v>0</v>
      </c>
      <c r="AG978" s="89" t="s">
        <v>2530</v>
      </c>
      <c r="AH978" s="81" t="b">
        <v>0</v>
      </c>
      <c r="AI978" s="81" t="s">
        <v>2546</v>
      </c>
      <c r="AJ978" s="81"/>
      <c r="AK978" s="89" t="s">
        <v>2530</v>
      </c>
      <c r="AL978" s="81" t="b">
        <v>0</v>
      </c>
      <c r="AM978" s="81">
        <v>103</v>
      </c>
      <c r="AN978" s="89" t="s">
        <v>2512</v>
      </c>
      <c r="AO978" s="81" t="s">
        <v>2559</v>
      </c>
      <c r="AP978" s="81" t="b">
        <v>0</v>
      </c>
      <c r="AQ978" s="89" t="s">
        <v>2512</v>
      </c>
      <c r="AR978" s="81" t="s">
        <v>178</v>
      </c>
      <c r="AS978" s="81">
        <v>0</v>
      </c>
      <c r="AT978" s="81">
        <v>0</v>
      </c>
      <c r="AU978" s="81"/>
      <c r="AV978" s="81"/>
      <c r="AW978" s="81"/>
      <c r="AX978" s="81"/>
      <c r="AY978" s="81"/>
      <c r="AZ978" s="81"/>
      <c r="BA978" s="81"/>
      <c r="BB978" s="81"/>
      <c r="BC978" s="80" t="str">
        <f>REPLACE(INDEX(GroupVertices[Group],MATCH(Edges[[#This Row],[Vertex 1]],GroupVertices[Vertex],0)),1,1,"")</f>
        <v>2</v>
      </c>
      <c r="BD978" s="80" t="str">
        <f>REPLACE(INDEX(GroupVertices[Group],MATCH(Edges[[#This Row],[Vertex 2]],GroupVertices[Vertex],0)),1,1,"")</f>
        <v>2</v>
      </c>
    </row>
    <row r="979" spans="1:56" ht="15">
      <c r="A979" s="66" t="s">
        <v>5463</v>
      </c>
      <c r="B979" s="66" t="s">
        <v>647</v>
      </c>
      <c r="C979" s="67"/>
      <c r="D979" s="68"/>
      <c r="E979" s="69"/>
      <c r="F979" s="70"/>
      <c r="G979" s="67"/>
      <c r="H979" s="71"/>
      <c r="I979" s="72"/>
      <c r="J979" s="72"/>
      <c r="K979" s="34" t="s">
        <v>65</v>
      </c>
      <c r="L979" s="79">
        <v>979</v>
      </c>
      <c r="M979" s="79"/>
      <c r="N979" s="74"/>
      <c r="O979" s="81" t="s">
        <v>670</v>
      </c>
      <c r="P979" s="83">
        <v>43661.782175925924</v>
      </c>
      <c r="Q979" s="81" t="s">
        <v>724</v>
      </c>
      <c r="R979" s="81"/>
      <c r="S979" s="81"/>
      <c r="T979" s="81" t="s">
        <v>820</v>
      </c>
      <c r="U979" s="85" t="s">
        <v>879</v>
      </c>
      <c r="V979" s="85" t="s">
        <v>879</v>
      </c>
      <c r="W979" s="83">
        <v>43661.782175925924</v>
      </c>
      <c r="X979" s="87">
        <v>43661</v>
      </c>
      <c r="Y979" s="89" t="s">
        <v>5611</v>
      </c>
      <c r="Z979" s="85" t="s">
        <v>5681</v>
      </c>
      <c r="AA979" s="81"/>
      <c r="AB979" s="81"/>
      <c r="AC979" s="89" t="s">
        <v>5755</v>
      </c>
      <c r="AD979" s="81"/>
      <c r="AE979" s="81" t="b">
        <v>0</v>
      </c>
      <c r="AF979" s="81">
        <v>0</v>
      </c>
      <c r="AG979" s="89" t="s">
        <v>2530</v>
      </c>
      <c r="AH979" s="81" t="b">
        <v>0</v>
      </c>
      <c r="AI979" s="81" t="s">
        <v>2546</v>
      </c>
      <c r="AJ979" s="81"/>
      <c r="AK979" s="89" t="s">
        <v>2530</v>
      </c>
      <c r="AL979" s="81" t="b">
        <v>0</v>
      </c>
      <c r="AM979" s="81">
        <v>103</v>
      </c>
      <c r="AN979" s="89" t="s">
        <v>2512</v>
      </c>
      <c r="AO979" s="81" t="s">
        <v>2559</v>
      </c>
      <c r="AP979" s="81" t="b">
        <v>0</v>
      </c>
      <c r="AQ979" s="89" t="s">
        <v>2512</v>
      </c>
      <c r="AR979" s="81" t="s">
        <v>178</v>
      </c>
      <c r="AS979" s="81">
        <v>0</v>
      </c>
      <c r="AT979" s="81">
        <v>0</v>
      </c>
      <c r="AU979" s="81"/>
      <c r="AV979" s="81"/>
      <c r="AW979" s="81"/>
      <c r="AX979" s="81"/>
      <c r="AY979" s="81"/>
      <c r="AZ979" s="81"/>
      <c r="BA979" s="81"/>
      <c r="BB979" s="81"/>
      <c r="BC979" s="80" t="str">
        <f>REPLACE(INDEX(GroupVertices[Group],MATCH(Edges[[#This Row],[Vertex 1]],GroupVertices[Vertex],0)),1,1,"")</f>
        <v>2</v>
      </c>
      <c r="BD979" s="80" t="str">
        <f>REPLACE(INDEX(GroupVertices[Group],MATCH(Edges[[#This Row],[Vertex 2]],GroupVertices[Vertex],0)),1,1,"")</f>
        <v>2</v>
      </c>
    </row>
    <row r="980" spans="1:56" ht="15">
      <c r="A980" s="66" t="s">
        <v>5464</v>
      </c>
      <c r="B980" s="66" t="s">
        <v>618</v>
      </c>
      <c r="C980" s="67"/>
      <c r="D980" s="68"/>
      <c r="E980" s="69"/>
      <c r="F980" s="70"/>
      <c r="G980" s="67"/>
      <c r="H980" s="71"/>
      <c r="I980" s="72"/>
      <c r="J980" s="72"/>
      <c r="K980" s="34" t="s">
        <v>65</v>
      </c>
      <c r="L980" s="79">
        <v>980</v>
      </c>
      <c r="M980" s="79"/>
      <c r="N980" s="74"/>
      <c r="O980" s="81" t="s">
        <v>669</v>
      </c>
      <c r="P980" s="83">
        <v>43661.78223379629</v>
      </c>
      <c r="Q980" s="81" t="s">
        <v>685</v>
      </c>
      <c r="R980" s="81"/>
      <c r="S980" s="81"/>
      <c r="T980" s="81" t="s">
        <v>820</v>
      </c>
      <c r="U980" s="81"/>
      <c r="V980" s="85" t="s">
        <v>5556</v>
      </c>
      <c r="W980" s="83">
        <v>43661.78223379629</v>
      </c>
      <c r="X980" s="87">
        <v>43661</v>
      </c>
      <c r="Y980" s="89" t="s">
        <v>5612</v>
      </c>
      <c r="Z980" s="85" t="s">
        <v>5682</v>
      </c>
      <c r="AA980" s="81"/>
      <c r="AB980" s="81"/>
      <c r="AC980" s="89" t="s">
        <v>5756</v>
      </c>
      <c r="AD980" s="81"/>
      <c r="AE980" s="81" t="b">
        <v>0</v>
      </c>
      <c r="AF980" s="81">
        <v>0</v>
      </c>
      <c r="AG980" s="89" t="s">
        <v>2530</v>
      </c>
      <c r="AH980" s="81" t="b">
        <v>0</v>
      </c>
      <c r="AI980" s="81" t="s">
        <v>2546</v>
      </c>
      <c r="AJ980" s="81"/>
      <c r="AK980" s="89" t="s">
        <v>2530</v>
      </c>
      <c r="AL980" s="81" t="b">
        <v>0</v>
      </c>
      <c r="AM980" s="81">
        <v>59</v>
      </c>
      <c r="AN980" s="89" t="s">
        <v>2508</v>
      </c>
      <c r="AO980" s="81" t="s">
        <v>2559</v>
      </c>
      <c r="AP980" s="81" t="b">
        <v>0</v>
      </c>
      <c r="AQ980" s="89" t="s">
        <v>2508</v>
      </c>
      <c r="AR980" s="81" t="s">
        <v>178</v>
      </c>
      <c r="AS980" s="81">
        <v>0</v>
      </c>
      <c r="AT980" s="81">
        <v>0</v>
      </c>
      <c r="AU980" s="81"/>
      <c r="AV980" s="81"/>
      <c r="AW980" s="81"/>
      <c r="AX980" s="81"/>
      <c r="AY980" s="81"/>
      <c r="AZ980" s="81"/>
      <c r="BA980" s="81"/>
      <c r="BB980" s="81"/>
      <c r="BC980" s="80" t="str">
        <f>REPLACE(INDEX(GroupVertices[Group],MATCH(Edges[[#This Row],[Vertex 1]],GroupVertices[Vertex],0)),1,1,"")</f>
        <v>1</v>
      </c>
      <c r="BD980" s="80" t="str">
        <f>REPLACE(INDEX(GroupVertices[Group],MATCH(Edges[[#This Row],[Vertex 2]],GroupVertices[Vertex],0)),1,1,"")</f>
        <v>1</v>
      </c>
    </row>
    <row r="981" spans="1:56" ht="15">
      <c r="A981" s="66" t="s">
        <v>5464</v>
      </c>
      <c r="B981" s="66" t="s">
        <v>593</v>
      </c>
      <c r="C981" s="67"/>
      <c r="D981" s="68"/>
      <c r="E981" s="69"/>
      <c r="F981" s="70"/>
      <c r="G981" s="67"/>
      <c r="H981" s="71"/>
      <c r="I981" s="72"/>
      <c r="J981" s="72"/>
      <c r="K981" s="34" t="s">
        <v>65</v>
      </c>
      <c r="L981" s="79">
        <v>981</v>
      </c>
      <c r="M981" s="79"/>
      <c r="N981" s="74"/>
      <c r="O981" s="81" t="s">
        <v>670</v>
      </c>
      <c r="P981" s="83">
        <v>43661.78223379629</v>
      </c>
      <c r="Q981" s="81" t="s">
        <v>685</v>
      </c>
      <c r="R981" s="81"/>
      <c r="S981" s="81"/>
      <c r="T981" s="81" t="s">
        <v>820</v>
      </c>
      <c r="U981" s="81"/>
      <c r="V981" s="85" t="s">
        <v>5556</v>
      </c>
      <c r="W981" s="83">
        <v>43661.78223379629</v>
      </c>
      <c r="X981" s="87">
        <v>43661</v>
      </c>
      <c r="Y981" s="89" t="s">
        <v>5612</v>
      </c>
      <c r="Z981" s="85" t="s">
        <v>5682</v>
      </c>
      <c r="AA981" s="81"/>
      <c r="AB981" s="81"/>
      <c r="AC981" s="89" t="s">
        <v>5756</v>
      </c>
      <c r="AD981" s="81"/>
      <c r="AE981" s="81" t="b">
        <v>0</v>
      </c>
      <c r="AF981" s="81">
        <v>0</v>
      </c>
      <c r="AG981" s="89" t="s">
        <v>2530</v>
      </c>
      <c r="AH981" s="81" t="b">
        <v>0</v>
      </c>
      <c r="AI981" s="81" t="s">
        <v>2546</v>
      </c>
      <c r="AJ981" s="81"/>
      <c r="AK981" s="89" t="s">
        <v>2530</v>
      </c>
      <c r="AL981" s="81" t="b">
        <v>0</v>
      </c>
      <c r="AM981" s="81">
        <v>59</v>
      </c>
      <c r="AN981" s="89" t="s">
        <v>2508</v>
      </c>
      <c r="AO981" s="81" t="s">
        <v>2559</v>
      </c>
      <c r="AP981" s="81" t="b">
        <v>0</v>
      </c>
      <c r="AQ981" s="89" t="s">
        <v>2508</v>
      </c>
      <c r="AR981" s="81" t="s">
        <v>178</v>
      </c>
      <c r="AS981" s="81">
        <v>0</v>
      </c>
      <c r="AT981" s="81">
        <v>0</v>
      </c>
      <c r="AU981" s="81"/>
      <c r="AV981" s="81"/>
      <c r="AW981" s="81"/>
      <c r="AX981" s="81"/>
      <c r="AY981" s="81"/>
      <c r="AZ981" s="81"/>
      <c r="BA981" s="81"/>
      <c r="BB981" s="81"/>
      <c r="BC981" s="80" t="str">
        <f>REPLACE(INDEX(GroupVertices[Group],MATCH(Edges[[#This Row],[Vertex 1]],GroupVertices[Vertex],0)),1,1,"")</f>
        <v>1</v>
      </c>
      <c r="BD981" s="80" t="str">
        <f>REPLACE(INDEX(GroupVertices[Group],MATCH(Edges[[#This Row],[Vertex 2]],GroupVertices[Vertex],0)),1,1,"")</f>
        <v>1</v>
      </c>
    </row>
    <row r="982" spans="1:56" ht="15">
      <c r="A982" s="66" t="s">
        <v>5464</v>
      </c>
      <c r="B982" s="66" t="s">
        <v>634</v>
      </c>
      <c r="C982" s="67"/>
      <c r="D982" s="68"/>
      <c r="E982" s="69"/>
      <c r="F982" s="70"/>
      <c r="G982" s="67"/>
      <c r="H982" s="71"/>
      <c r="I982" s="72"/>
      <c r="J982" s="72"/>
      <c r="K982" s="34" t="s">
        <v>65</v>
      </c>
      <c r="L982" s="79">
        <v>982</v>
      </c>
      <c r="M982" s="79"/>
      <c r="N982" s="74"/>
      <c r="O982" s="81" t="s">
        <v>670</v>
      </c>
      <c r="P982" s="83">
        <v>43661.78223379629</v>
      </c>
      <c r="Q982" s="81" t="s">
        <v>685</v>
      </c>
      <c r="R982" s="81"/>
      <c r="S982" s="81"/>
      <c r="T982" s="81" t="s">
        <v>820</v>
      </c>
      <c r="U982" s="81"/>
      <c r="V982" s="85" t="s">
        <v>5556</v>
      </c>
      <c r="W982" s="83">
        <v>43661.78223379629</v>
      </c>
      <c r="X982" s="87">
        <v>43661</v>
      </c>
      <c r="Y982" s="89" t="s">
        <v>5612</v>
      </c>
      <c r="Z982" s="85" t="s">
        <v>5682</v>
      </c>
      <c r="AA982" s="81"/>
      <c r="AB982" s="81"/>
      <c r="AC982" s="89" t="s">
        <v>5756</v>
      </c>
      <c r="AD982" s="81"/>
      <c r="AE982" s="81" t="b">
        <v>0</v>
      </c>
      <c r="AF982" s="81">
        <v>0</v>
      </c>
      <c r="AG982" s="89" t="s">
        <v>2530</v>
      </c>
      <c r="AH982" s="81" t="b">
        <v>0</v>
      </c>
      <c r="AI982" s="81" t="s">
        <v>2546</v>
      </c>
      <c r="AJ982" s="81"/>
      <c r="AK982" s="89" t="s">
        <v>2530</v>
      </c>
      <c r="AL982" s="81" t="b">
        <v>0</v>
      </c>
      <c r="AM982" s="81">
        <v>59</v>
      </c>
      <c r="AN982" s="89" t="s">
        <v>2508</v>
      </c>
      <c r="AO982" s="81" t="s">
        <v>2559</v>
      </c>
      <c r="AP982" s="81" t="b">
        <v>0</v>
      </c>
      <c r="AQ982" s="89" t="s">
        <v>2508</v>
      </c>
      <c r="AR982" s="81" t="s">
        <v>178</v>
      </c>
      <c r="AS982" s="81">
        <v>0</v>
      </c>
      <c r="AT982" s="81">
        <v>0</v>
      </c>
      <c r="AU982" s="81"/>
      <c r="AV982" s="81"/>
      <c r="AW982" s="81"/>
      <c r="AX982" s="81"/>
      <c r="AY982" s="81"/>
      <c r="AZ982" s="81"/>
      <c r="BA982" s="81"/>
      <c r="BB982" s="81"/>
      <c r="BC982" s="80" t="str">
        <f>REPLACE(INDEX(GroupVertices[Group],MATCH(Edges[[#This Row],[Vertex 1]],GroupVertices[Vertex],0)),1,1,"")</f>
        <v>1</v>
      </c>
      <c r="BD982" s="80" t="str">
        <f>REPLACE(INDEX(GroupVertices[Group],MATCH(Edges[[#This Row],[Vertex 2]],GroupVertices[Vertex],0)),1,1,"")</f>
        <v>1</v>
      </c>
    </row>
    <row r="983" spans="1:56" ht="15">
      <c r="A983" s="66" t="s">
        <v>5464</v>
      </c>
      <c r="B983" s="66" t="s">
        <v>635</v>
      </c>
      <c r="C983" s="67"/>
      <c r="D983" s="68"/>
      <c r="E983" s="69"/>
      <c r="F983" s="70"/>
      <c r="G983" s="67"/>
      <c r="H983" s="71"/>
      <c r="I983" s="72"/>
      <c r="J983" s="72"/>
      <c r="K983" s="34" t="s">
        <v>65</v>
      </c>
      <c r="L983" s="79">
        <v>983</v>
      </c>
      <c r="M983" s="79"/>
      <c r="N983" s="74"/>
      <c r="O983" s="81" t="s">
        <v>670</v>
      </c>
      <c r="P983" s="83">
        <v>43661.78223379629</v>
      </c>
      <c r="Q983" s="81" t="s">
        <v>685</v>
      </c>
      <c r="R983" s="81"/>
      <c r="S983" s="81"/>
      <c r="T983" s="81" t="s">
        <v>820</v>
      </c>
      <c r="U983" s="81"/>
      <c r="V983" s="85" t="s">
        <v>5556</v>
      </c>
      <c r="W983" s="83">
        <v>43661.78223379629</v>
      </c>
      <c r="X983" s="87">
        <v>43661</v>
      </c>
      <c r="Y983" s="89" t="s">
        <v>5612</v>
      </c>
      <c r="Z983" s="85" t="s">
        <v>5682</v>
      </c>
      <c r="AA983" s="81"/>
      <c r="AB983" s="81"/>
      <c r="AC983" s="89" t="s">
        <v>5756</v>
      </c>
      <c r="AD983" s="81"/>
      <c r="AE983" s="81" t="b">
        <v>0</v>
      </c>
      <c r="AF983" s="81">
        <v>0</v>
      </c>
      <c r="AG983" s="89" t="s">
        <v>2530</v>
      </c>
      <c r="AH983" s="81" t="b">
        <v>0</v>
      </c>
      <c r="AI983" s="81" t="s">
        <v>2546</v>
      </c>
      <c r="AJ983" s="81"/>
      <c r="AK983" s="89" t="s">
        <v>2530</v>
      </c>
      <c r="AL983" s="81" t="b">
        <v>0</v>
      </c>
      <c r="AM983" s="81">
        <v>59</v>
      </c>
      <c r="AN983" s="89" t="s">
        <v>2508</v>
      </c>
      <c r="AO983" s="81" t="s">
        <v>2559</v>
      </c>
      <c r="AP983" s="81" t="b">
        <v>0</v>
      </c>
      <c r="AQ983" s="89" t="s">
        <v>2508</v>
      </c>
      <c r="AR983" s="81" t="s">
        <v>178</v>
      </c>
      <c r="AS983" s="81">
        <v>0</v>
      </c>
      <c r="AT983" s="81">
        <v>0</v>
      </c>
      <c r="AU983" s="81"/>
      <c r="AV983" s="81"/>
      <c r="AW983" s="81"/>
      <c r="AX983" s="81"/>
      <c r="AY983" s="81"/>
      <c r="AZ983" s="81"/>
      <c r="BA983" s="81"/>
      <c r="BB983" s="81"/>
      <c r="BC983" s="80" t="str">
        <f>REPLACE(INDEX(GroupVertices[Group],MATCH(Edges[[#This Row],[Vertex 1]],GroupVertices[Vertex],0)),1,1,"")</f>
        <v>1</v>
      </c>
      <c r="BD983" s="80" t="str">
        <f>REPLACE(INDEX(GroupVertices[Group],MATCH(Edges[[#This Row],[Vertex 2]],GroupVertices[Vertex],0)),1,1,"")</f>
        <v>1</v>
      </c>
    </row>
    <row r="984" spans="1:56" ht="15">
      <c r="A984" s="66" t="s">
        <v>5465</v>
      </c>
      <c r="B984" s="66" t="s">
        <v>616</v>
      </c>
      <c r="C984" s="67"/>
      <c r="D984" s="68"/>
      <c r="E984" s="69"/>
      <c r="F984" s="70"/>
      <c r="G984" s="67"/>
      <c r="H984" s="71"/>
      <c r="I984" s="72"/>
      <c r="J984" s="72"/>
      <c r="K984" s="34" t="s">
        <v>65</v>
      </c>
      <c r="L984" s="79">
        <v>984</v>
      </c>
      <c r="M984" s="79"/>
      <c r="N984" s="74"/>
      <c r="O984" s="81" t="s">
        <v>669</v>
      </c>
      <c r="P984" s="83">
        <v>43661.78223379629</v>
      </c>
      <c r="Q984" s="81" t="s">
        <v>697</v>
      </c>
      <c r="R984" s="85" t="s">
        <v>5497</v>
      </c>
      <c r="S984" s="81" t="s">
        <v>5518</v>
      </c>
      <c r="T984" s="81" t="s">
        <v>820</v>
      </c>
      <c r="U984" s="81"/>
      <c r="V984" s="85" t="s">
        <v>5557</v>
      </c>
      <c r="W984" s="83">
        <v>43661.78223379629</v>
      </c>
      <c r="X984" s="87">
        <v>43661</v>
      </c>
      <c r="Y984" s="89" t="s">
        <v>5612</v>
      </c>
      <c r="Z984" s="85" t="s">
        <v>5683</v>
      </c>
      <c r="AA984" s="81"/>
      <c r="AB984" s="81"/>
      <c r="AC984" s="89" t="s">
        <v>5757</v>
      </c>
      <c r="AD984" s="81"/>
      <c r="AE984" s="81" t="b">
        <v>0</v>
      </c>
      <c r="AF984" s="81">
        <v>0</v>
      </c>
      <c r="AG984" s="89" t="s">
        <v>2530</v>
      </c>
      <c r="AH984" s="81" t="b">
        <v>0</v>
      </c>
      <c r="AI984" s="81" t="s">
        <v>2546</v>
      </c>
      <c r="AJ984" s="81"/>
      <c r="AK984" s="89" t="s">
        <v>2530</v>
      </c>
      <c r="AL984" s="81" t="b">
        <v>0</v>
      </c>
      <c r="AM984" s="81">
        <v>93</v>
      </c>
      <c r="AN984" s="89" t="s">
        <v>2504</v>
      </c>
      <c r="AO984" s="81" t="s">
        <v>2559</v>
      </c>
      <c r="AP984" s="81" t="b">
        <v>0</v>
      </c>
      <c r="AQ984" s="89" t="s">
        <v>2504</v>
      </c>
      <c r="AR984" s="81" t="s">
        <v>178</v>
      </c>
      <c r="AS984" s="81">
        <v>0</v>
      </c>
      <c r="AT984" s="81">
        <v>0</v>
      </c>
      <c r="AU984" s="81"/>
      <c r="AV984" s="81"/>
      <c r="AW984" s="81"/>
      <c r="AX984" s="81"/>
      <c r="AY984" s="81"/>
      <c r="AZ984" s="81"/>
      <c r="BA984" s="81"/>
      <c r="BB984" s="81"/>
      <c r="BC984" s="80" t="str">
        <f>REPLACE(INDEX(GroupVertices[Group],MATCH(Edges[[#This Row],[Vertex 1]],GroupVertices[Vertex],0)),1,1,"")</f>
        <v>3</v>
      </c>
      <c r="BD984" s="80" t="str">
        <f>REPLACE(INDEX(GroupVertices[Group],MATCH(Edges[[#This Row],[Vertex 2]],GroupVertices[Vertex],0)),1,1,"")</f>
        <v>3</v>
      </c>
    </row>
    <row r="985" spans="1:56" ht="15">
      <c r="A985" s="66" t="s">
        <v>623</v>
      </c>
      <c r="B985" s="66" t="s">
        <v>623</v>
      </c>
      <c r="C985" s="67"/>
      <c r="D985" s="68"/>
      <c r="E985" s="69"/>
      <c r="F985" s="70"/>
      <c r="G985" s="67"/>
      <c r="H985" s="71"/>
      <c r="I985" s="72"/>
      <c r="J985" s="72"/>
      <c r="K985" s="34" t="s">
        <v>65</v>
      </c>
      <c r="L985" s="79">
        <v>985</v>
      </c>
      <c r="M985" s="79"/>
      <c r="N985" s="74"/>
      <c r="O985" s="81" t="s">
        <v>178</v>
      </c>
      <c r="P985" s="83">
        <v>43661.76644675926</v>
      </c>
      <c r="Q985" s="81" t="s">
        <v>718</v>
      </c>
      <c r="R985" s="81"/>
      <c r="S985" s="81"/>
      <c r="T985" s="81" t="s">
        <v>820</v>
      </c>
      <c r="U985" s="85" t="s">
        <v>876</v>
      </c>
      <c r="V985" s="85" t="s">
        <v>876</v>
      </c>
      <c r="W985" s="83">
        <v>43661.76644675926</v>
      </c>
      <c r="X985" s="87">
        <v>43661</v>
      </c>
      <c r="Y985" s="89" t="s">
        <v>1583</v>
      </c>
      <c r="Z985" s="85" t="s">
        <v>2048</v>
      </c>
      <c r="AA985" s="81"/>
      <c r="AB985" s="81"/>
      <c r="AC985" s="89" t="s">
        <v>2515</v>
      </c>
      <c r="AD985" s="81"/>
      <c r="AE985" s="81" t="b">
        <v>0</v>
      </c>
      <c r="AF985" s="81">
        <v>108</v>
      </c>
      <c r="AG985" s="89" t="s">
        <v>2530</v>
      </c>
      <c r="AH985" s="81" t="b">
        <v>0</v>
      </c>
      <c r="AI985" s="81" t="s">
        <v>2546</v>
      </c>
      <c r="AJ985" s="81"/>
      <c r="AK985" s="89" t="s">
        <v>2530</v>
      </c>
      <c r="AL985" s="81" t="b">
        <v>0</v>
      </c>
      <c r="AM985" s="81">
        <v>12</v>
      </c>
      <c r="AN985" s="89" t="s">
        <v>2530</v>
      </c>
      <c r="AO985" s="81" t="s">
        <v>2568</v>
      </c>
      <c r="AP985" s="81" t="b">
        <v>0</v>
      </c>
      <c r="AQ985" s="89" t="s">
        <v>2515</v>
      </c>
      <c r="AR985" s="81" t="s">
        <v>178</v>
      </c>
      <c r="AS985" s="81">
        <v>0</v>
      </c>
      <c r="AT985" s="81">
        <v>0</v>
      </c>
      <c r="AU985" s="81"/>
      <c r="AV985" s="81"/>
      <c r="AW985" s="81"/>
      <c r="AX985" s="81"/>
      <c r="AY985" s="81"/>
      <c r="AZ985" s="81"/>
      <c r="BA985" s="81"/>
      <c r="BB985" s="81"/>
      <c r="BC985" s="80" t="str">
        <f>REPLACE(INDEX(GroupVertices[Group],MATCH(Edges[[#This Row],[Vertex 1]],GroupVertices[Vertex],0)),1,1,"")</f>
        <v>4</v>
      </c>
      <c r="BD985" s="80" t="str">
        <f>REPLACE(INDEX(GroupVertices[Group],MATCH(Edges[[#This Row],[Vertex 2]],GroupVertices[Vertex],0)),1,1,"")</f>
        <v>4</v>
      </c>
    </row>
    <row r="986" spans="1:56" ht="15">
      <c r="A986" s="66" t="s">
        <v>5466</v>
      </c>
      <c r="B986" s="66" t="s">
        <v>623</v>
      </c>
      <c r="C986" s="67"/>
      <c r="D986" s="68"/>
      <c r="E986" s="69"/>
      <c r="F986" s="70"/>
      <c r="G986" s="67"/>
      <c r="H986" s="71"/>
      <c r="I986" s="72"/>
      <c r="J986" s="72"/>
      <c r="K986" s="34" t="s">
        <v>65</v>
      </c>
      <c r="L986" s="79">
        <v>986</v>
      </c>
      <c r="M986" s="79"/>
      <c r="N986" s="74"/>
      <c r="O986" s="81" t="s">
        <v>669</v>
      </c>
      <c r="P986" s="83">
        <v>43661.78224537037</v>
      </c>
      <c r="Q986" s="81" t="s">
        <v>718</v>
      </c>
      <c r="R986" s="81"/>
      <c r="S986" s="81"/>
      <c r="T986" s="81" t="s">
        <v>820</v>
      </c>
      <c r="U986" s="85" t="s">
        <v>876</v>
      </c>
      <c r="V986" s="85" t="s">
        <v>876</v>
      </c>
      <c r="W986" s="83">
        <v>43661.78224537037</v>
      </c>
      <c r="X986" s="87">
        <v>43661</v>
      </c>
      <c r="Y986" s="89" t="s">
        <v>5613</v>
      </c>
      <c r="Z986" s="85" t="s">
        <v>5684</v>
      </c>
      <c r="AA986" s="81"/>
      <c r="AB986" s="81"/>
      <c r="AC986" s="89" t="s">
        <v>5758</v>
      </c>
      <c r="AD986" s="81"/>
      <c r="AE986" s="81" t="b">
        <v>0</v>
      </c>
      <c r="AF986" s="81">
        <v>0</v>
      </c>
      <c r="AG986" s="89" t="s">
        <v>2530</v>
      </c>
      <c r="AH986" s="81" t="b">
        <v>0</v>
      </c>
      <c r="AI986" s="81" t="s">
        <v>2546</v>
      </c>
      <c r="AJ986" s="81"/>
      <c r="AK986" s="89" t="s">
        <v>2530</v>
      </c>
      <c r="AL986" s="81" t="b">
        <v>0</v>
      </c>
      <c r="AM986" s="81">
        <v>12</v>
      </c>
      <c r="AN986" s="89" t="s">
        <v>2515</v>
      </c>
      <c r="AO986" s="81" t="s">
        <v>2560</v>
      </c>
      <c r="AP986" s="81" t="b">
        <v>0</v>
      </c>
      <c r="AQ986" s="89" t="s">
        <v>2515</v>
      </c>
      <c r="AR986" s="81" t="s">
        <v>178</v>
      </c>
      <c r="AS986" s="81">
        <v>0</v>
      </c>
      <c r="AT986" s="81">
        <v>0</v>
      </c>
      <c r="AU986" s="81"/>
      <c r="AV986" s="81"/>
      <c r="AW986" s="81"/>
      <c r="AX986" s="81"/>
      <c r="AY986" s="81"/>
      <c r="AZ986" s="81"/>
      <c r="BA986" s="81"/>
      <c r="BB986" s="81"/>
      <c r="BC986" s="80" t="str">
        <f>REPLACE(INDEX(GroupVertices[Group],MATCH(Edges[[#This Row],[Vertex 1]],GroupVertices[Vertex],0)),1,1,"")</f>
        <v>4</v>
      </c>
      <c r="BD986" s="80" t="str">
        <f>REPLACE(INDEX(GroupVertices[Group],MATCH(Edges[[#This Row],[Vertex 2]],GroupVertices[Vertex],0)),1,1,"")</f>
        <v>4</v>
      </c>
    </row>
    <row r="987" spans="1:56" ht="15">
      <c r="A987" s="66" t="s">
        <v>351</v>
      </c>
      <c r="B987" s="66" t="s">
        <v>632</v>
      </c>
      <c r="C987" s="67"/>
      <c r="D987" s="68"/>
      <c r="E987" s="69"/>
      <c r="F987" s="70"/>
      <c r="G987" s="67"/>
      <c r="H987" s="71"/>
      <c r="I987" s="72"/>
      <c r="J987" s="72"/>
      <c r="K987" s="34" t="s">
        <v>65</v>
      </c>
      <c r="L987" s="79">
        <v>987</v>
      </c>
      <c r="M987" s="79"/>
      <c r="N987" s="74"/>
      <c r="O987" s="81" t="s">
        <v>670</v>
      </c>
      <c r="P987" s="83">
        <v>43661.67013888889</v>
      </c>
      <c r="Q987" s="81" t="s">
        <v>682</v>
      </c>
      <c r="R987" s="81"/>
      <c r="S987" s="81"/>
      <c r="T987" s="81" t="s">
        <v>824</v>
      </c>
      <c r="U987" s="85" t="s">
        <v>867</v>
      </c>
      <c r="V987" s="85" t="s">
        <v>867</v>
      </c>
      <c r="W987" s="83">
        <v>43661.67013888889</v>
      </c>
      <c r="X987" s="87">
        <v>43661</v>
      </c>
      <c r="Y987" s="89" t="s">
        <v>1300</v>
      </c>
      <c r="Z987" s="85" t="s">
        <v>1730</v>
      </c>
      <c r="AA987" s="81"/>
      <c r="AB987" s="81"/>
      <c r="AC987" s="89" t="s">
        <v>2195</v>
      </c>
      <c r="AD987" s="81"/>
      <c r="AE987" s="81" t="b">
        <v>0</v>
      </c>
      <c r="AF987" s="81">
        <v>605</v>
      </c>
      <c r="AG987" s="89" t="s">
        <v>2530</v>
      </c>
      <c r="AH987" s="81" t="b">
        <v>0</v>
      </c>
      <c r="AI987" s="81" t="s">
        <v>2546</v>
      </c>
      <c r="AJ987" s="81"/>
      <c r="AK987" s="89" t="s">
        <v>2530</v>
      </c>
      <c r="AL987" s="81" t="b">
        <v>0</v>
      </c>
      <c r="AM987" s="81">
        <v>77</v>
      </c>
      <c r="AN987" s="89" t="s">
        <v>2530</v>
      </c>
      <c r="AO987" s="81" t="s">
        <v>2568</v>
      </c>
      <c r="AP987" s="81" t="b">
        <v>0</v>
      </c>
      <c r="AQ987" s="89" t="s">
        <v>2195</v>
      </c>
      <c r="AR987" s="81" t="s">
        <v>669</v>
      </c>
      <c r="AS987" s="81">
        <v>0</v>
      </c>
      <c r="AT987" s="81">
        <v>0</v>
      </c>
      <c r="AU987" s="81"/>
      <c r="AV987" s="81"/>
      <c r="AW987" s="81"/>
      <c r="AX987" s="81"/>
      <c r="AY987" s="81"/>
      <c r="AZ987" s="81"/>
      <c r="BA987" s="81"/>
      <c r="BB987" s="81"/>
      <c r="BC987" s="80" t="str">
        <f>REPLACE(INDEX(GroupVertices[Group],MATCH(Edges[[#This Row],[Vertex 1]],GroupVertices[Vertex],0)),1,1,"")</f>
        <v>13</v>
      </c>
      <c r="BD987" s="80" t="str">
        <f>REPLACE(INDEX(GroupVertices[Group],MATCH(Edges[[#This Row],[Vertex 2]],GroupVertices[Vertex],0)),1,1,"")</f>
        <v>13</v>
      </c>
    </row>
    <row r="988" spans="1:56" ht="15">
      <c r="A988" s="66" t="s">
        <v>351</v>
      </c>
      <c r="B988" s="66" t="s">
        <v>633</v>
      </c>
      <c r="C988" s="67"/>
      <c r="D988" s="68"/>
      <c r="E988" s="69"/>
      <c r="F988" s="70"/>
      <c r="G988" s="67"/>
      <c r="H988" s="71"/>
      <c r="I988" s="72"/>
      <c r="J988" s="72"/>
      <c r="K988" s="34" t="s">
        <v>65</v>
      </c>
      <c r="L988" s="79">
        <v>988</v>
      </c>
      <c r="M988" s="79"/>
      <c r="N988" s="74"/>
      <c r="O988" s="81" t="s">
        <v>670</v>
      </c>
      <c r="P988" s="83">
        <v>43661.67013888889</v>
      </c>
      <c r="Q988" s="81" t="s">
        <v>682</v>
      </c>
      <c r="R988" s="81"/>
      <c r="S988" s="81"/>
      <c r="T988" s="81" t="s">
        <v>824</v>
      </c>
      <c r="U988" s="85" t="s">
        <v>867</v>
      </c>
      <c r="V988" s="85" t="s">
        <v>867</v>
      </c>
      <c r="W988" s="83">
        <v>43661.67013888889</v>
      </c>
      <c r="X988" s="87">
        <v>43661</v>
      </c>
      <c r="Y988" s="89" t="s">
        <v>1300</v>
      </c>
      <c r="Z988" s="85" t="s">
        <v>1730</v>
      </c>
      <c r="AA988" s="81"/>
      <c r="AB988" s="81"/>
      <c r="AC988" s="89" t="s">
        <v>2195</v>
      </c>
      <c r="AD988" s="81"/>
      <c r="AE988" s="81" t="b">
        <v>0</v>
      </c>
      <c r="AF988" s="81">
        <v>605</v>
      </c>
      <c r="AG988" s="89" t="s">
        <v>2530</v>
      </c>
      <c r="AH988" s="81" t="b">
        <v>0</v>
      </c>
      <c r="AI988" s="81" t="s">
        <v>2546</v>
      </c>
      <c r="AJ988" s="81"/>
      <c r="AK988" s="89" t="s">
        <v>2530</v>
      </c>
      <c r="AL988" s="81" t="b">
        <v>0</v>
      </c>
      <c r="AM988" s="81">
        <v>77</v>
      </c>
      <c r="AN988" s="89" t="s">
        <v>2530</v>
      </c>
      <c r="AO988" s="81" t="s">
        <v>2568</v>
      </c>
      <c r="AP988" s="81" t="b">
        <v>0</v>
      </c>
      <c r="AQ988" s="89" t="s">
        <v>2195</v>
      </c>
      <c r="AR988" s="81" t="s">
        <v>669</v>
      </c>
      <c r="AS988" s="81">
        <v>0</v>
      </c>
      <c r="AT988" s="81">
        <v>0</v>
      </c>
      <c r="AU988" s="81"/>
      <c r="AV988" s="81"/>
      <c r="AW988" s="81"/>
      <c r="AX988" s="81"/>
      <c r="AY988" s="81"/>
      <c r="AZ988" s="81"/>
      <c r="BA988" s="81"/>
      <c r="BB988" s="81"/>
      <c r="BC988" s="80" t="str">
        <f>REPLACE(INDEX(GroupVertices[Group],MATCH(Edges[[#This Row],[Vertex 1]],GroupVertices[Vertex],0)),1,1,"")</f>
        <v>13</v>
      </c>
      <c r="BD988" s="80" t="str">
        <f>REPLACE(INDEX(GroupVertices[Group],MATCH(Edges[[#This Row],[Vertex 2]],GroupVertices[Vertex],0)),1,1,"")</f>
        <v>13</v>
      </c>
    </row>
    <row r="989" spans="1:56" ht="15">
      <c r="A989" s="66" t="s">
        <v>5467</v>
      </c>
      <c r="B989" s="66" t="s">
        <v>351</v>
      </c>
      <c r="C989" s="67"/>
      <c r="D989" s="68"/>
      <c r="E989" s="69"/>
      <c r="F989" s="70"/>
      <c r="G989" s="67"/>
      <c r="H989" s="71"/>
      <c r="I989" s="72"/>
      <c r="J989" s="72"/>
      <c r="K989" s="34" t="s">
        <v>65</v>
      </c>
      <c r="L989" s="79">
        <v>989</v>
      </c>
      <c r="M989" s="79"/>
      <c r="N989" s="74"/>
      <c r="O989" s="81" t="s">
        <v>669</v>
      </c>
      <c r="P989" s="83">
        <v>43661.78225694445</v>
      </c>
      <c r="Q989" s="81" t="s">
        <v>682</v>
      </c>
      <c r="R989" s="81"/>
      <c r="S989" s="81"/>
      <c r="T989" s="81" t="s">
        <v>824</v>
      </c>
      <c r="U989" s="85" t="s">
        <v>867</v>
      </c>
      <c r="V989" s="85" t="s">
        <v>867</v>
      </c>
      <c r="W989" s="83">
        <v>43661.78225694445</v>
      </c>
      <c r="X989" s="87">
        <v>43661</v>
      </c>
      <c r="Y989" s="89" t="s">
        <v>5614</v>
      </c>
      <c r="Z989" s="85" t="s">
        <v>5685</v>
      </c>
      <c r="AA989" s="81"/>
      <c r="AB989" s="81"/>
      <c r="AC989" s="89" t="s">
        <v>5759</v>
      </c>
      <c r="AD989" s="81"/>
      <c r="AE989" s="81" t="b">
        <v>0</v>
      </c>
      <c r="AF989" s="81">
        <v>0</v>
      </c>
      <c r="AG989" s="89" t="s">
        <v>2530</v>
      </c>
      <c r="AH989" s="81" t="b">
        <v>0</v>
      </c>
      <c r="AI989" s="81" t="s">
        <v>2546</v>
      </c>
      <c r="AJ989" s="81"/>
      <c r="AK989" s="89" t="s">
        <v>2530</v>
      </c>
      <c r="AL989" s="81" t="b">
        <v>0</v>
      </c>
      <c r="AM989" s="81">
        <v>77</v>
      </c>
      <c r="AN989" s="89" t="s">
        <v>2195</v>
      </c>
      <c r="AO989" s="81" t="s">
        <v>2559</v>
      </c>
      <c r="AP989" s="81" t="b">
        <v>0</v>
      </c>
      <c r="AQ989" s="89" t="s">
        <v>2195</v>
      </c>
      <c r="AR989" s="81" t="s">
        <v>178</v>
      </c>
      <c r="AS989" s="81">
        <v>0</v>
      </c>
      <c r="AT989" s="81">
        <v>0</v>
      </c>
      <c r="AU989" s="81"/>
      <c r="AV989" s="81"/>
      <c r="AW989" s="81"/>
      <c r="AX989" s="81"/>
      <c r="AY989" s="81"/>
      <c r="AZ989" s="81"/>
      <c r="BA989" s="81"/>
      <c r="BB989" s="81"/>
      <c r="BC989" s="80" t="str">
        <f>REPLACE(INDEX(GroupVertices[Group],MATCH(Edges[[#This Row],[Vertex 1]],GroupVertices[Vertex],0)),1,1,"")</f>
        <v>13</v>
      </c>
      <c r="BD989" s="80" t="str">
        <f>REPLACE(INDEX(GroupVertices[Group],MATCH(Edges[[#This Row],[Vertex 2]],GroupVertices[Vertex],0)),1,1,"")</f>
        <v>13</v>
      </c>
    </row>
    <row r="990" spans="1:56" ht="15">
      <c r="A990" s="66" t="s">
        <v>5467</v>
      </c>
      <c r="B990" s="66" t="s">
        <v>632</v>
      </c>
      <c r="C990" s="67"/>
      <c r="D990" s="68"/>
      <c r="E990" s="69"/>
      <c r="F990" s="70"/>
      <c r="G990" s="67"/>
      <c r="H990" s="71"/>
      <c r="I990" s="72"/>
      <c r="J990" s="72"/>
      <c r="K990" s="34" t="s">
        <v>65</v>
      </c>
      <c r="L990" s="79">
        <v>990</v>
      </c>
      <c r="M990" s="79"/>
      <c r="N990" s="74"/>
      <c r="O990" s="81" t="s">
        <v>670</v>
      </c>
      <c r="P990" s="83">
        <v>43661.78225694445</v>
      </c>
      <c r="Q990" s="81" t="s">
        <v>682</v>
      </c>
      <c r="R990" s="81"/>
      <c r="S990" s="81"/>
      <c r="T990" s="81" t="s">
        <v>824</v>
      </c>
      <c r="U990" s="85" t="s">
        <v>867</v>
      </c>
      <c r="V990" s="85" t="s">
        <v>867</v>
      </c>
      <c r="W990" s="83">
        <v>43661.78225694445</v>
      </c>
      <c r="X990" s="87">
        <v>43661</v>
      </c>
      <c r="Y990" s="89" t="s">
        <v>5614</v>
      </c>
      <c r="Z990" s="85" t="s">
        <v>5685</v>
      </c>
      <c r="AA990" s="81"/>
      <c r="AB990" s="81"/>
      <c r="AC990" s="89" t="s">
        <v>5759</v>
      </c>
      <c r="AD990" s="81"/>
      <c r="AE990" s="81" t="b">
        <v>0</v>
      </c>
      <c r="AF990" s="81">
        <v>0</v>
      </c>
      <c r="AG990" s="89" t="s">
        <v>2530</v>
      </c>
      <c r="AH990" s="81" t="b">
        <v>0</v>
      </c>
      <c r="AI990" s="81" t="s">
        <v>2546</v>
      </c>
      <c r="AJ990" s="81"/>
      <c r="AK990" s="89" t="s">
        <v>2530</v>
      </c>
      <c r="AL990" s="81" t="b">
        <v>0</v>
      </c>
      <c r="AM990" s="81">
        <v>77</v>
      </c>
      <c r="AN990" s="89" t="s">
        <v>2195</v>
      </c>
      <c r="AO990" s="81" t="s">
        <v>2559</v>
      </c>
      <c r="AP990" s="81" t="b">
        <v>0</v>
      </c>
      <c r="AQ990" s="89" t="s">
        <v>2195</v>
      </c>
      <c r="AR990" s="81" t="s">
        <v>178</v>
      </c>
      <c r="AS990" s="81">
        <v>0</v>
      </c>
      <c r="AT990" s="81">
        <v>0</v>
      </c>
      <c r="AU990" s="81"/>
      <c r="AV990" s="81"/>
      <c r="AW990" s="81"/>
      <c r="AX990" s="81"/>
      <c r="AY990" s="81"/>
      <c r="AZ990" s="81"/>
      <c r="BA990" s="81"/>
      <c r="BB990" s="81"/>
      <c r="BC990" s="80" t="str">
        <f>REPLACE(INDEX(GroupVertices[Group],MATCH(Edges[[#This Row],[Vertex 1]],GroupVertices[Vertex],0)),1,1,"")</f>
        <v>13</v>
      </c>
      <c r="BD990" s="80" t="str">
        <f>REPLACE(INDEX(GroupVertices[Group],MATCH(Edges[[#This Row],[Vertex 2]],GroupVertices[Vertex],0)),1,1,"")</f>
        <v>13</v>
      </c>
    </row>
    <row r="991" spans="1:56" ht="15">
      <c r="A991" s="66" t="s">
        <v>5467</v>
      </c>
      <c r="B991" s="66" t="s">
        <v>633</v>
      </c>
      <c r="C991" s="67"/>
      <c r="D991" s="68"/>
      <c r="E991" s="69"/>
      <c r="F991" s="70"/>
      <c r="G991" s="67"/>
      <c r="H991" s="71"/>
      <c r="I991" s="72"/>
      <c r="J991" s="72"/>
      <c r="K991" s="34" t="s">
        <v>65</v>
      </c>
      <c r="L991" s="79">
        <v>991</v>
      </c>
      <c r="M991" s="79"/>
      <c r="N991" s="74"/>
      <c r="O991" s="81" t="s">
        <v>670</v>
      </c>
      <c r="P991" s="83">
        <v>43661.78225694445</v>
      </c>
      <c r="Q991" s="81" t="s">
        <v>682</v>
      </c>
      <c r="R991" s="81"/>
      <c r="S991" s="81"/>
      <c r="T991" s="81" t="s">
        <v>824</v>
      </c>
      <c r="U991" s="85" t="s">
        <v>867</v>
      </c>
      <c r="V991" s="85" t="s">
        <v>867</v>
      </c>
      <c r="W991" s="83">
        <v>43661.78225694445</v>
      </c>
      <c r="X991" s="87">
        <v>43661</v>
      </c>
      <c r="Y991" s="89" t="s">
        <v>5614</v>
      </c>
      <c r="Z991" s="85" t="s">
        <v>5685</v>
      </c>
      <c r="AA991" s="81"/>
      <c r="AB991" s="81"/>
      <c r="AC991" s="89" t="s">
        <v>5759</v>
      </c>
      <c r="AD991" s="81"/>
      <c r="AE991" s="81" t="b">
        <v>0</v>
      </c>
      <c r="AF991" s="81">
        <v>0</v>
      </c>
      <c r="AG991" s="89" t="s">
        <v>2530</v>
      </c>
      <c r="AH991" s="81" t="b">
        <v>0</v>
      </c>
      <c r="AI991" s="81" t="s">
        <v>2546</v>
      </c>
      <c r="AJ991" s="81"/>
      <c r="AK991" s="89" t="s">
        <v>2530</v>
      </c>
      <c r="AL991" s="81" t="b">
        <v>0</v>
      </c>
      <c r="AM991" s="81">
        <v>77</v>
      </c>
      <c r="AN991" s="89" t="s">
        <v>2195</v>
      </c>
      <c r="AO991" s="81" t="s">
        <v>2559</v>
      </c>
      <c r="AP991" s="81" t="b">
        <v>0</v>
      </c>
      <c r="AQ991" s="89" t="s">
        <v>2195</v>
      </c>
      <c r="AR991" s="81" t="s">
        <v>178</v>
      </c>
      <c r="AS991" s="81">
        <v>0</v>
      </c>
      <c r="AT991" s="81">
        <v>0</v>
      </c>
      <c r="AU991" s="81"/>
      <c r="AV991" s="81"/>
      <c r="AW991" s="81"/>
      <c r="AX991" s="81"/>
      <c r="AY991" s="81"/>
      <c r="AZ991" s="81"/>
      <c r="BA991" s="81"/>
      <c r="BB991" s="81"/>
      <c r="BC991" s="80" t="str">
        <f>REPLACE(INDEX(GroupVertices[Group],MATCH(Edges[[#This Row],[Vertex 1]],GroupVertices[Vertex],0)),1,1,"")</f>
        <v>13</v>
      </c>
      <c r="BD991" s="80" t="str">
        <f>REPLACE(INDEX(GroupVertices[Group],MATCH(Edges[[#This Row],[Vertex 2]],GroupVertices[Vertex],0)),1,1,"")</f>
        <v>13</v>
      </c>
    </row>
    <row r="992" spans="1:56" ht="15">
      <c r="A992" s="66" t="s">
        <v>622</v>
      </c>
      <c r="B992" s="66" t="s">
        <v>593</v>
      </c>
      <c r="C992" s="67"/>
      <c r="D992" s="68"/>
      <c r="E992" s="69"/>
      <c r="F992" s="70"/>
      <c r="G992" s="67"/>
      <c r="H992" s="71"/>
      <c r="I992" s="72"/>
      <c r="J992" s="72"/>
      <c r="K992" s="34" t="s">
        <v>65</v>
      </c>
      <c r="L992" s="79">
        <v>992</v>
      </c>
      <c r="M992" s="79"/>
      <c r="N992" s="74"/>
      <c r="O992" s="81" t="s">
        <v>670</v>
      </c>
      <c r="P992" s="83">
        <v>43661.62855324074</v>
      </c>
      <c r="Q992" s="81" t="s">
        <v>681</v>
      </c>
      <c r="R992" s="81"/>
      <c r="S992" s="81"/>
      <c r="T992" s="81" t="s">
        <v>820</v>
      </c>
      <c r="U992" s="85" t="s">
        <v>866</v>
      </c>
      <c r="V992" s="85" t="s">
        <v>866</v>
      </c>
      <c r="W992" s="83">
        <v>43661.62855324074</v>
      </c>
      <c r="X992" s="87">
        <v>43661</v>
      </c>
      <c r="Y992" s="89" t="s">
        <v>1582</v>
      </c>
      <c r="Z992" s="85" t="s">
        <v>2047</v>
      </c>
      <c r="AA992" s="81"/>
      <c r="AB992" s="81"/>
      <c r="AC992" s="89" t="s">
        <v>2514</v>
      </c>
      <c r="AD992" s="81"/>
      <c r="AE992" s="81" t="b">
        <v>0</v>
      </c>
      <c r="AF992" s="81">
        <v>1289</v>
      </c>
      <c r="AG992" s="89" t="s">
        <v>2530</v>
      </c>
      <c r="AH992" s="81" t="b">
        <v>0</v>
      </c>
      <c r="AI992" s="81" t="s">
        <v>2546</v>
      </c>
      <c r="AJ992" s="81"/>
      <c r="AK992" s="89" t="s">
        <v>2530</v>
      </c>
      <c r="AL992" s="81" t="b">
        <v>0</v>
      </c>
      <c r="AM992" s="81">
        <v>175</v>
      </c>
      <c r="AN992" s="89" t="s">
        <v>2530</v>
      </c>
      <c r="AO992" s="81" t="s">
        <v>2562</v>
      </c>
      <c r="AP992" s="81" t="b">
        <v>0</v>
      </c>
      <c r="AQ992" s="89" t="s">
        <v>2514</v>
      </c>
      <c r="AR992" s="81" t="s">
        <v>669</v>
      </c>
      <c r="AS992" s="81">
        <v>0</v>
      </c>
      <c r="AT992" s="81">
        <v>0</v>
      </c>
      <c r="AU992" s="81"/>
      <c r="AV992" s="81"/>
      <c r="AW992" s="81"/>
      <c r="AX992" s="81"/>
      <c r="AY992" s="81"/>
      <c r="AZ992" s="81"/>
      <c r="BA992" s="81"/>
      <c r="BB992" s="81"/>
      <c r="BC992" s="80" t="str">
        <f>REPLACE(INDEX(GroupVertices[Group],MATCH(Edges[[#This Row],[Vertex 1]],GroupVertices[Vertex],0)),1,1,"")</f>
        <v>2</v>
      </c>
      <c r="BD992" s="80" t="str">
        <f>REPLACE(INDEX(GroupVertices[Group],MATCH(Edges[[#This Row],[Vertex 2]],GroupVertices[Vertex],0)),1,1,"")</f>
        <v>1</v>
      </c>
    </row>
    <row r="993" spans="1:56" ht="15">
      <c r="A993" s="66" t="s">
        <v>594</v>
      </c>
      <c r="B993" s="66" t="s">
        <v>622</v>
      </c>
      <c r="C993" s="67"/>
      <c r="D993" s="68"/>
      <c r="E993" s="69"/>
      <c r="F993" s="70"/>
      <c r="G993" s="67"/>
      <c r="H993" s="71"/>
      <c r="I993" s="72"/>
      <c r="J993" s="72"/>
      <c r="K993" s="34" t="s">
        <v>65</v>
      </c>
      <c r="L993" s="79">
        <v>993</v>
      </c>
      <c r="M993" s="79"/>
      <c r="N993" s="74"/>
      <c r="O993" s="81" t="s">
        <v>670</v>
      </c>
      <c r="P993" s="83">
        <v>43661.76694444445</v>
      </c>
      <c r="Q993" s="81" t="s">
        <v>724</v>
      </c>
      <c r="R993" s="81"/>
      <c r="S993" s="81"/>
      <c r="T993" s="81" t="s">
        <v>820</v>
      </c>
      <c r="U993" s="85" t="s">
        <v>879</v>
      </c>
      <c r="V993" s="85" t="s">
        <v>879</v>
      </c>
      <c r="W993" s="83">
        <v>43661.76694444445</v>
      </c>
      <c r="X993" s="87">
        <v>43661</v>
      </c>
      <c r="Y993" s="89" t="s">
        <v>1580</v>
      </c>
      <c r="Z993" s="85" t="s">
        <v>810</v>
      </c>
      <c r="AA993" s="81"/>
      <c r="AB993" s="81"/>
      <c r="AC993" s="89" t="s">
        <v>2512</v>
      </c>
      <c r="AD993" s="81"/>
      <c r="AE993" s="81" t="b">
        <v>0</v>
      </c>
      <c r="AF993" s="81">
        <v>367</v>
      </c>
      <c r="AG993" s="89" t="s">
        <v>2530</v>
      </c>
      <c r="AH993" s="81" t="b">
        <v>0</v>
      </c>
      <c r="AI993" s="81" t="s">
        <v>2546</v>
      </c>
      <c r="AJ993" s="81"/>
      <c r="AK993" s="89" t="s">
        <v>2530</v>
      </c>
      <c r="AL993" s="81" t="b">
        <v>0</v>
      </c>
      <c r="AM993" s="81">
        <v>103</v>
      </c>
      <c r="AN993" s="89" t="s">
        <v>2530</v>
      </c>
      <c r="AO993" s="81" t="s">
        <v>2563</v>
      </c>
      <c r="AP993" s="81" t="b">
        <v>0</v>
      </c>
      <c r="AQ993" s="89" t="s">
        <v>2512</v>
      </c>
      <c r="AR993" s="81" t="s">
        <v>178</v>
      </c>
      <c r="AS993" s="81">
        <v>0</v>
      </c>
      <c r="AT993" s="81">
        <v>0</v>
      </c>
      <c r="AU993" s="81"/>
      <c r="AV993" s="81"/>
      <c r="AW993" s="81"/>
      <c r="AX993" s="81"/>
      <c r="AY993" s="81"/>
      <c r="AZ993" s="81"/>
      <c r="BA993" s="81"/>
      <c r="BB993" s="81"/>
      <c r="BC993" s="80" t="str">
        <f>REPLACE(INDEX(GroupVertices[Group],MATCH(Edges[[#This Row],[Vertex 1]],GroupVertices[Vertex],0)),1,1,"")</f>
        <v>2</v>
      </c>
      <c r="BD993" s="80" t="str">
        <f>REPLACE(INDEX(GroupVertices[Group],MATCH(Edges[[#This Row],[Vertex 2]],GroupVertices[Vertex],0)),1,1,"")</f>
        <v>2</v>
      </c>
    </row>
    <row r="994" spans="1:56" ht="15">
      <c r="A994" s="66" t="s">
        <v>5468</v>
      </c>
      <c r="B994" s="66" t="s">
        <v>622</v>
      </c>
      <c r="C994" s="67"/>
      <c r="D994" s="68"/>
      <c r="E994" s="69"/>
      <c r="F994" s="70"/>
      <c r="G994" s="67"/>
      <c r="H994" s="71"/>
      <c r="I994" s="72"/>
      <c r="J994" s="72"/>
      <c r="K994" s="34" t="s">
        <v>65</v>
      </c>
      <c r="L994" s="79">
        <v>994</v>
      </c>
      <c r="M994" s="79"/>
      <c r="N994" s="74"/>
      <c r="O994" s="81" t="s">
        <v>670</v>
      </c>
      <c r="P994" s="83">
        <v>43661.78228009259</v>
      </c>
      <c r="Q994" s="81" t="s">
        <v>724</v>
      </c>
      <c r="R994" s="81"/>
      <c r="S994" s="81"/>
      <c r="T994" s="81" t="s">
        <v>820</v>
      </c>
      <c r="U994" s="85" t="s">
        <v>879</v>
      </c>
      <c r="V994" s="85" t="s">
        <v>879</v>
      </c>
      <c r="W994" s="83">
        <v>43661.78228009259</v>
      </c>
      <c r="X994" s="87">
        <v>43661</v>
      </c>
      <c r="Y994" s="89" t="s">
        <v>5615</v>
      </c>
      <c r="Z994" s="85" t="s">
        <v>5686</v>
      </c>
      <c r="AA994" s="81"/>
      <c r="AB994" s="81"/>
      <c r="AC994" s="89" t="s">
        <v>5760</v>
      </c>
      <c r="AD994" s="81"/>
      <c r="AE994" s="81" t="b">
        <v>0</v>
      </c>
      <c r="AF994" s="81">
        <v>0</v>
      </c>
      <c r="AG994" s="89" t="s">
        <v>2530</v>
      </c>
      <c r="AH994" s="81" t="b">
        <v>0</v>
      </c>
      <c r="AI994" s="81" t="s">
        <v>2546</v>
      </c>
      <c r="AJ994" s="81"/>
      <c r="AK994" s="89" t="s">
        <v>2530</v>
      </c>
      <c r="AL994" s="81" t="b">
        <v>0</v>
      </c>
      <c r="AM994" s="81">
        <v>103</v>
      </c>
      <c r="AN994" s="89" t="s">
        <v>2512</v>
      </c>
      <c r="AO994" s="81" t="s">
        <v>2559</v>
      </c>
      <c r="AP994" s="81" t="b">
        <v>0</v>
      </c>
      <c r="AQ994" s="89" t="s">
        <v>2512</v>
      </c>
      <c r="AR994" s="81" t="s">
        <v>178</v>
      </c>
      <c r="AS994" s="81">
        <v>0</v>
      </c>
      <c r="AT994" s="81">
        <v>0</v>
      </c>
      <c r="AU994" s="81"/>
      <c r="AV994" s="81"/>
      <c r="AW994" s="81"/>
      <c r="AX994" s="81"/>
      <c r="AY994" s="81"/>
      <c r="AZ994" s="81"/>
      <c r="BA994" s="81"/>
      <c r="BB994" s="81"/>
      <c r="BC994" s="80" t="str">
        <f>REPLACE(INDEX(GroupVertices[Group],MATCH(Edges[[#This Row],[Vertex 1]],GroupVertices[Vertex],0)),1,1,"")</f>
        <v>2</v>
      </c>
      <c r="BD994" s="80" t="str">
        <f>REPLACE(INDEX(GroupVertices[Group],MATCH(Edges[[#This Row],[Vertex 2]],GroupVertices[Vertex],0)),1,1,"")</f>
        <v>2</v>
      </c>
    </row>
    <row r="995" spans="1:56" ht="15">
      <c r="A995" s="66" t="s">
        <v>594</v>
      </c>
      <c r="B995" s="66" t="s">
        <v>647</v>
      </c>
      <c r="C995" s="67"/>
      <c r="D995" s="68"/>
      <c r="E995" s="69"/>
      <c r="F995" s="70"/>
      <c r="G995" s="67"/>
      <c r="H995" s="71"/>
      <c r="I995" s="72"/>
      <c r="J995" s="72"/>
      <c r="K995" s="34" t="s">
        <v>65</v>
      </c>
      <c r="L995" s="79">
        <v>995</v>
      </c>
      <c r="M995" s="79"/>
      <c r="N995" s="74"/>
      <c r="O995" s="81" t="s">
        <v>670</v>
      </c>
      <c r="P995" s="83">
        <v>43661.76694444445</v>
      </c>
      <c r="Q995" s="81" t="s">
        <v>724</v>
      </c>
      <c r="R995" s="81"/>
      <c r="S995" s="81"/>
      <c r="T995" s="81" t="s">
        <v>820</v>
      </c>
      <c r="U995" s="85" t="s">
        <v>879</v>
      </c>
      <c r="V995" s="85" t="s">
        <v>879</v>
      </c>
      <c r="W995" s="83">
        <v>43661.76694444445</v>
      </c>
      <c r="X995" s="87">
        <v>43661</v>
      </c>
      <c r="Y995" s="89" t="s">
        <v>1580</v>
      </c>
      <c r="Z995" s="85" t="s">
        <v>810</v>
      </c>
      <c r="AA995" s="81"/>
      <c r="AB995" s="81"/>
      <c r="AC995" s="89" t="s">
        <v>2512</v>
      </c>
      <c r="AD995" s="81"/>
      <c r="AE995" s="81" t="b">
        <v>0</v>
      </c>
      <c r="AF995" s="81">
        <v>367</v>
      </c>
      <c r="AG995" s="89" t="s">
        <v>2530</v>
      </c>
      <c r="AH995" s="81" t="b">
        <v>0</v>
      </c>
      <c r="AI995" s="81" t="s">
        <v>2546</v>
      </c>
      <c r="AJ995" s="81"/>
      <c r="AK995" s="89" t="s">
        <v>2530</v>
      </c>
      <c r="AL995" s="81" t="b">
        <v>0</v>
      </c>
      <c r="AM995" s="81">
        <v>103</v>
      </c>
      <c r="AN995" s="89" t="s">
        <v>2530</v>
      </c>
      <c r="AO995" s="81" t="s">
        <v>2563</v>
      </c>
      <c r="AP995" s="81" t="b">
        <v>0</v>
      </c>
      <c r="AQ995" s="89" t="s">
        <v>2512</v>
      </c>
      <c r="AR995" s="81" t="s">
        <v>178</v>
      </c>
      <c r="AS995" s="81">
        <v>0</v>
      </c>
      <c r="AT995" s="81">
        <v>0</v>
      </c>
      <c r="AU995" s="81"/>
      <c r="AV995" s="81"/>
      <c r="AW995" s="81"/>
      <c r="AX995" s="81"/>
      <c r="AY995" s="81"/>
      <c r="AZ995" s="81"/>
      <c r="BA995" s="81"/>
      <c r="BB995" s="81"/>
      <c r="BC995" s="80" t="str">
        <f>REPLACE(INDEX(GroupVertices[Group],MATCH(Edges[[#This Row],[Vertex 1]],GroupVertices[Vertex],0)),1,1,"")</f>
        <v>2</v>
      </c>
      <c r="BD995" s="80" t="str">
        <f>REPLACE(INDEX(GroupVertices[Group],MATCH(Edges[[#This Row],[Vertex 2]],GroupVertices[Vertex],0)),1,1,"")</f>
        <v>2</v>
      </c>
    </row>
    <row r="996" spans="1:56" ht="15">
      <c r="A996" s="66" t="s">
        <v>5468</v>
      </c>
      <c r="B996" s="66" t="s">
        <v>647</v>
      </c>
      <c r="C996" s="67"/>
      <c r="D996" s="68"/>
      <c r="E996" s="69"/>
      <c r="F996" s="70"/>
      <c r="G996" s="67"/>
      <c r="H996" s="71"/>
      <c r="I996" s="72"/>
      <c r="J996" s="72"/>
      <c r="K996" s="34" t="s">
        <v>65</v>
      </c>
      <c r="L996" s="79">
        <v>996</v>
      </c>
      <c r="M996" s="79"/>
      <c r="N996" s="74"/>
      <c r="O996" s="81" t="s">
        <v>670</v>
      </c>
      <c r="P996" s="83">
        <v>43661.78228009259</v>
      </c>
      <c r="Q996" s="81" t="s">
        <v>724</v>
      </c>
      <c r="R996" s="81"/>
      <c r="S996" s="81"/>
      <c r="T996" s="81" t="s">
        <v>820</v>
      </c>
      <c r="U996" s="85" t="s">
        <v>879</v>
      </c>
      <c r="V996" s="85" t="s">
        <v>879</v>
      </c>
      <c r="W996" s="83">
        <v>43661.78228009259</v>
      </c>
      <c r="X996" s="87">
        <v>43661</v>
      </c>
      <c r="Y996" s="89" t="s">
        <v>5615</v>
      </c>
      <c r="Z996" s="85" t="s">
        <v>5686</v>
      </c>
      <c r="AA996" s="81"/>
      <c r="AB996" s="81"/>
      <c r="AC996" s="89" t="s">
        <v>5760</v>
      </c>
      <c r="AD996" s="81"/>
      <c r="AE996" s="81" t="b">
        <v>0</v>
      </c>
      <c r="AF996" s="81">
        <v>0</v>
      </c>
      <c r="AG996" s="89" t="s">
        <v>2530</v>
      </c>
      <c r="AH996" s="81" t="b">
        <v>0</v>
      </c>
      <c r="AI996" s="81" t="s">
        <v>2546</v>
      </c>
      <c r="AJ996" s="81"/>
      <c r="AK996" s="89" t="s">
        <v>2530</v>
      </c>
      <c r="AL996" s="81" t="b">
        <v>0</v>
      </c>
      <c r="AM996" s="81">
        <v>103</v>
      </c>
      <c r="AN996" s="89" t="s">
        <v>2512</v>
      </c>
      <c r="AO996" s="81" t="s">
        <v>2559</v>
      </c>
      <c r="AP996" s="81" t="b">
        <v>0</v>
      </c>
      <c r="AQ996" s="89" t="s">
        <v>2512</v>
      </c>
      <c r="AR996" s="81" t="s">
        <v>178</v>
      </c>
      <c r="AS996" s="81">
        <v>0</v>
      </c>
      <c r="AT996" s="81">
        <v>0</v>
      </c>
      <c r="AU996" s="81"/>
      <c r="AV996" s="81"/>
      <c r="AW996" s="81"/>
      <c r="AX996" s="81"/>
      <c r="AY996" s="81"/>
      <c r="AZ996" s="81"/>
      <c r="BA996" s="81"/>
      <c r="BB996" s="81"/>
      <c r="BC996" s="80" t="str">
        <f>REPLACE(INDEX(GroupVertices[Group],MATCH(Edges[[#This Row],[Vertex 1]],GroupVertices[Vertex],0)),1,1,"")</f>
        <v>2</v>
      </c>
      <c r="BD996" s="80" t="str">
        <f>REPLACE(INDEX(GroupVertices[Group],MATCH(Edges[[#This Row],[Vertex 2]],GroupVertices[Vertex],0)),1,1,"")</f>
        <v>2</v>
      </c>
    </row>
    <row r="997" spans="1:56" ht="15">
      <c r="A997" s="66" t="s">
        <v>5468</v>
      </c>
      <c r="B997" s="66" t="s">
        <v>594</v>
      </c>
      <c r="C997" s="67"/>
      <c r="D997" s="68"/>
      <c r="E997" s="69"/>
      <c r="F997" s="70"/>
      <c r="G997" s="67"/>
      <c r="H997" s="71"/>
      <c r="I997" s="72"/>
      <c r="J997" s="72"/>
      <c r="K997" s="34" t="s">
        <v>65</v>
      </c>
      <c r="L997" s="79">
        <v>997</v>
      </c>
      <c r="M997" s="79"/>
      <c r="N997" s="74"/>
      <c r="O997" s="81" t="s">
        <v>669</v>
      </c>
      <c r="P997" s="83">
        <v>43661.78228009259</v>
      </c>
      <c r="Q997" s="81" t="s">
        <v>724</v>
      </c>
      <c r="R997" s="81"/>
      <c r="S997" s="81"/>
      <c r="T997" s="81" t="s">
        <v>820</v>
      </c>
      <c r="U997" s="85" t="s">
        <v>879</v>
      </c>
      <c r="V997" s="85" t="s">
        <v>879</v>
      </c>
      <c r="W997" s="83">
        <v>43661.78228009259</v>
      </c>
      <c r="X997" s="87">
        <v>43661</v>
      </c>
      <c r="Y997" s="89" t="s">
        <v>5615</v>
      </c>
      <c r="Z997" s="85" t="s">
        <v>5686</v>
      </c>
      <c r="AA997" s="81"/>
      <c r="AB997" s="81"/>
      <c r="AC997" s="89" t="s">
        <v>5760</v>
      </c>
      <c r="AD997" s="81"/>
      <c r="AE997" s="81" t="b">
        <v>0</v>
      </c>
      <c r="AF997" s="81">
        <v>0</v>
      </c>
      <c r="AG997" s="89" t="s">
        <v>2530</v>
      </c>
      <c r="AH997" s="81" t="b">
        <v>0</v>
      </c>
      <c r="AI997" s="81" t="s">
        <v>2546</v>
      </c>
      <c r="AJ997" s="81"/>
      <c r="AK997" s="89" t="s">
        <v>2530</v>
      </c>
      <c r="AL997" s="81" t="b">
        <v>0</v>
      </c>
      <c r="AM997" s="81">
        <v>103</v>
      </c>
      <c r="AN997" s="89" t="s">
        <v>2512</v>
      </c>
      <c r="AO997" s="81" t="s">
        <v>2559</v>
      </c>
      <c r="AP997" s="81" t="b">
        <v>0</v>
      </c>
      <c r="AQ997" s="89" t="s">
        <v>2512</v>
      </c>
      <c r="AR997" s="81" t="s">
        <v>178</v>
      </c>
      <c r="AS997" s="81">
        <v>0</v>
      </c>
      <c r="AT997" s="81">
        <v>0</v>
      </c>
      <c r="AU997" s="81"/>
      <c r="AV997" s="81"/>
      <c r="AW997" s="81"/>
      <c r="AX997" s="81"/>
      <c r="AY997" s="81"/>
      <c r="AZ997" s="81"/>
      <c r="BA997" s="81"/>
      <c r="BB997" s="81"/>
      <c r="BC997" s="80" t="str">
        <f>REPLACE(INDEX(GroupVertices[Group],MATCH(Edges[[#This Row],[Vertex 1]],GroupVertices[Vertex],0)),1,1,"")</f>
        <v>2</v>
      </c>
      <c r="BD997" s="80" t="str">
        <f>REPLACE(INDEX(GroupVertices[Group],MATCH(Edges[[#This Row],[Vertex 2]],GroupVertices[Vertex],0)),1,1,"")</f>
        <v>2</v>
      </c>
    </row>
    <row r="998" spans="1:56" ht="15">
      <c r="A998" s="66" t="s">
        <v>553</v>
      </c>
      <c r="B998" s="66" t="s">
        <v>593</v>
      </c>
      <c r="C998" s="67"/>
      <c r="D998" s="68"/>
      <c r="E998" s="69"/>
      <c r="F998" s="70"/>
      <c r="G998" s="67"/>
      <c r="H998" s="71"/>
      <c r="I998" s="72"/>
      <c r="J998" s="72"/>
      <c r="K998" s="34" t="s">
        <v>65</v>
      </c>
      <c r="L998" s="79">
        <v>998</v>
      </c>
      <c r="M998" s="79"/>
      <c r="N998" s="74"/>
      <c r="O998" s="81" t="s">
        <v>670</v>
      </c>
      <c r="P998" s="83">
        <v>43661.7752662037</v>
      </c>
      <c r="Q998" s="81" t="s">
        <v>758</v>
      </c>
      <c r="R998" s="81"/>
      <c r="S998" s="81"/>
      <c r="T998" s="81" t="s">
        <v>853</v>
      </c>
      <c r="U998" s="85" t="s">
        <v>899</v>
      </c>
      <c r="V998" s="85" t="s">
        <v>899</v>
      </c>
      <c r="W998" s="83">
        <v>43661.7752662037</v>
      </c>
      <c r="X998" s="87">
        <v>43661</v>
      </c>
      <c r="Y998" s="89" t="s">
        <v>1497</v>
      </c>
      <c r="Z998" s="85" t="s">
        <v>1945</v>
      </c>
      <c r="AA998" s="81"/>
      <c r="AB998" s="81"/>
      <c r="AC998" s="89" t="s">
        <v>2411</v>
      </c>
      <c r="AD998" s="81"/>
      <c r="AE998" s="81" t="b">
        <v>0</v>
      </c>
      <c r="AF998" s="81">
        <v>48</v>
      </c>
      <c r="AG998" s="89" t="s">
        <v>2530</v>
      </c>
      <c r="AH998" s="81" t="b">
        <v>0</v>
      </c>
      <c r="AI998" s="81" t="s">
        <v>2546</v>
      </c>
      <c r="AJ998" s="81"/>
      <c r="AK998" s="89" t="s">
        <v>2530</v>
      </c>
      <c r="AL998" s="81" t="b">
        <v>0</v>
      </c>
      <c r="AM998" s="81">
        <v>12</v>
      </c>
      <c r="AN998" s="89" t="s">
        <v>2530</v>
      </c>
      <c r="AO998" s="81" t="s">
        <v>2568</v>
      </c>
      <c r="AP998" s="81" t="b">
        <v>0</v>
      </c>
      <c r="AQ998" s="89" t="s">
        <v>2411</v>
      </c>
      <c r="AR998" s="81" t="s">
        <v>178</v>
      </c>
      <c r="AS998" s="81">
        <v>0</v>
      </c>
      <c r="AT998" s="81">
        <v>0</v>
      </c>
      <c r="AU998" s="81"/>
      <c r="AV998" s="81"/>
      <c r="AW998" s="81"/>
      <c r="AX998" s="81"/>
      <c r="AY998" s="81"/>
      <c r="AZ998" s="81"/>
      <c r="BA998" s="81"/>
      <c r="BB998" s="81"/>
      <c r="BC998" s="80" t="str">
        <f>REPLACE(INDEX(GroupVertices[Group],MATCH(Edges[[#This Row],[Vertex 1]],GroupVertices[Vertex],0)),1,1,"")</f>
        <v>1</v>
      </c>
      <c r="BD998" s="80" t="str">
        <f>REPLACE(INDEX(GroupVertices[Group],MATCH(Edges[[#This Row],[Vertex 2]],GroupVertices[Vertex],0)),1,1,"")</f>
        <v>1</v>
      </c>
    </row>
    <row r="999" spans="1:56" ht="15">
      <c r="A999" s="66" t="s">
        <v>5469</v>
      </c>
      <c r="B999" s="66" t="s">
        <v>553</v>
      </c>
      <c r="C999" s="67"/>
      <c r="D999" s="68"/>
      <c r="E999" s="69"/>
      <c r="F999" s="70"/>
      <c r="G999" s="67"/>
      <c r="H999" s="71"/>
      <c r="I999" s="72"/>
      <c r="J999" s="72"/>
      <c r="K999" s="34" t="s">
        <v>65</v>
      </c>
      <c r="L999" s="79">
        <v>999</v>
      </c>
      <c r="M999" s="79"/>
      <c r="N999" s="74"/>
      <c r="O999" s="81" t="s">
        <v>669</v>
      </c>
      <c r="P999" s="83">
        <v>43661.782326388886</v>
      </c>
      <c r="Q999" s="81" t="s">
        <v>758</v>
      </c>
      <c r="R999" s="81"/>
      <c r="S999" s="81"/>
      <c r="T999" s="81" t="s">
        <v>553</v>
      </c>
      <c r="U999" s="81"/>
      <c r="V999" s="85" t="s">
        <v>5558</v>
      </c>
      <c r="W999" s="83">
        <v>43661.782326388886</v>
      </c>
      <c r="X999" s="87">
        <v>43661</v>
      </c>
      <c r="Y999" s="89" t="s">
        <v>5616</v>
      </c>
      <c r="Z999" s="85" t="s">
        <v>5687</v>
      </c>
      <c r="AA999" s="81"/>
      <c r="AB999" s="81"/>
      <c r="AC999" s="89" t="s">
        <v>5761</v>
      </c>
      <c r="AD999" s="81"/>
      <c r="AE999" s="81" t="b">
        <v>0</v>
      </c>
      <c r="AF999" s="81">
        <v>0</v>
      </c>
      <c r="AG999" s="89" t="s">
        <v>2530</v>
      </c>
      <c r="AH999" s="81" t="b">
        <v>0</v>
      </c>
      <c r="AI999" s="81" t="s">
        <v>2546</v>
      </c>
      <c r="AJ999" s="81"/>
      <c r="AK999" s="89" t="s">
        <v>2530</v>
      </c>
      <c r="AL999" s="81" t="b">
        <v>0</v>
      </c>
      <c r="AM999" s="81">
        <v>12</v>
      </c>
      <c r="AN999" s="89" t="s">
        <v>2411</v>
      </c>
      <c r="AO999" s="81" t="s">
        <v>2560</v>
      </c>
      <c r="AP999" s="81" t="b">
        <v>0</v>
      </c>
      <c r="AQ999" s="89" t="s">
        <v>2411</v>
      </c>
      <c r="AR999" s="81" t="s">
        <v>178</v>
      </c>
      <c r="AS999" s="81">
        <v>0</v>
      </c>
      <c r="AT999" s="81">
        <v>0</v>
      </c>
      <c r="AU999" s="81"/>
      <c r="AV999" s="81"/>
      <c r="AW999" s="81"/>
      <c r="AX999" s="81"/>
      <c r="AY999" s="81"/>
      <c r="AZ999" s="81"/>
      <c r="BA999" s="81"/>
      <c r="BB999" s="81"/>
      <c r="BC999" s="80" t="str">
        <f>REPLACE(INDEX(GroupVertices[Group],MATCH(Edges[[#This Row],[Vertex 1]],GroupVertices[Vertex],0)),1,1,"")</f>
        <v>1</v>
      </c>
      <c r="BD999" s="80" t="str">
        <f>REPLACE(INDEX(GroupVertices[Group],MATCH(Edges[[#This Row],[Vertex 2]],GroupVertices[Vertex],0)),1,1,"")</f>
        <v>1</v>
      </c>
    </row>
    <row r="1000" spans="1:56" ht="15">
      <c r="A1000" s="66" t="s">
        <v>5469</v>
      </c>
      <c r="B1000" s="66" t="s">
        <v>593</v>
      </c>
      <c r="C1000" s="67"/>
      <c r="D1000" s="68"/>
      <c r="E1000" s="69"/>
      <c r="F1000" s="70"/>
      <c r="G1000" s="67"/>
      <c r="H1000" s="71"/>
      <c r="I1000" s="72"/>
      <c r="J1000" s="72"/>
      <c r="K1000" s="34" t="s">
        <v>65</v>
      </c>
      <c r="L1000" s="79">
        <v>1000</v>
      </c>
      <c r="M1000" s="79"/>
      <c r="N1000" s="74"/>
      <c r="O1000" s="81" t="s">
        <v>670</v>
      </c>
      <c r="P1000" s="83">
        <v>43661.782326388886</v>
      </c>
      <c r="Q1000" s="81" t="s">
        <v>758</v>
      </c>
      <c r="R1000" s="81"/>
      <c r="S1000" s="81"/>
      <c r="T1000" s="81" t="s">
        <v>553</v>
      </c>
      <c r="U1000" s="81"/>
      <c r="V1000" s="85" t="s">
        <v>5558</v>
      </c>
      <c r="W1000" s="83">
        <v>43661.782326388886</v>
      </c>
      <c r="X1000" s="87">
        <v>43661</v>
      </c>
      <c r="Y1000" s="89" t="s">
        <v>5616</v>
      </c>
      <c r="Z1000" s="85" t="s">
        <v>5687</v>
      </c>
      <c r="AA1000" s="81"/>
      <c r="AB1000" s="81"/>
      <c r="AC1000" s="89" t="s">
        <v>5761</v>
      </c>
      <c r="AD1000" s="81"/>
      <c r="AE1000" s="81" t="b">
        <v>0</v>
      </c>
      <c r="AF1000" s="81">
        <v>0</v>
      </c>
      <c r="AG1000" s="89" t="s">
        <v>2530</v>
      </c>
      <c r="AH1000" s="81" t="b">
        <v>0</v>
      </c>
      <c r="AI1000" s="81" t="s">
        <v>2546</v>
      </c>
      <c r="AJ1000" s="81"/>
      <c r="AK1000" s="89" t="s">
        <v>2530</v>
      </c>
      <c r="AL1000" s="81" t="b">
        <v>0</v>
      </c>
      <c r="AM1000" s="81">
        <v>12</v>
      </c>
      <c r="AN1000" s="89" t="s">
        <v>2411</v>
      </c>
      <c r="AO1000" s="81" t="s">
        <v>2560</v>
      </c>
      <c r="AP1000" s="81" t="b">
        <v>0</v>
      </c>
      <c r="AQ1000" s="89" t="s">
        <v>2411</v>
      </c>
      <c r="AR1000" s="81" t="s">
        <v>178</v>
      </c>
      <c r="AS1000" s="81">
        <v>0</v>
      </c>
      <c r="AT1000" s="81">
        <v>0</v>
      </c>
      <c r="AU1000" s="81"/>
      <c r="AV1000" s="81"/>
      <c r="AW1000" s="81"/>
      <c r="AX1000" s="81"/>
      <c r="AY1000" s="81"/>
      <c r="AZ1000" s="81"/>
      <c r="BA1000" s="81"/>
      <c r="BB1000" s="81"/>
      <c r="BC1000" s="80" t="str">
        <f>REPLACE(INDEX(GroupVertices[Group],MATCH(Edges[[#This Row],[Vertex 1]],GroupVertices[Vertex],0)),1,1,"")</f>
        <v>1</v>
      </c>
      <c r="BD1000" s="80" t="str">
        <f>REPLACE(INDEX(GroupVertices[Group],MATCH(Edges[[#This Row],[Vertex 2]],GroupVertices[Vertex],0)),1,1,"")</f>
        <v>1</v>
      </c>
    </row>
    <row r="1001" spans="1:56" ht="15">
      <c r="A1001" s="66" t="s">
        <v>618</v>
      </c>
      <c r="B1001" s="66" t="s">
        <v>593</v>
      </c>
      <c r="C1001" s="67"/>
      <c r="D1001" s="68"/>
      <c r="E1001" s="69"/>
      <c r="F1001" s="70"/>
      <c r="G1001" s="67"/>
      <c r="H1001" s="71"/>
      <c r="I1001" s="72"/>
      <c r="J1001" s="72"/>
      <c r="K1001" s="34" t="s">
        <v>66</v>
      </c>
      <c r="L1001" s="79">
        <v>1001</v>
      </c>
      <c r="M1001" s="79"/>
      <c r="N1001" s="74"/>
      <c r="O1001" s="81" t="s">
        <v>670</v>
      </c>
      <c r="P1001" s="83">
        <v>43661.65625</v>
      </c>
      <c r="Q1001" s="81" t="s">
        <v>685</v>
      </c>
      <c r="R1001" s="85" t="s">
        <v>5513</v>
      </c>
      <c r="S1001" s="81" t="s">
        <v>5518</v>
      </c>
      <c r="T1001" s="81" t="s">
        <v>820</v>
      </c>
      <c r="U1001" s="85" t="s">
        <v>922</v>
      </c>
      <c r="V1001" s="85" t="s">
        <v>922</v>
      </c>
      <c r="W1001" s="83">
        <v>43661.65625</v>
      </c>
      <c r="X1001" s="87">
        <v>43661</v>
      </c>
      <c r="Y1001" s="89" t="s">
        <v>1576</v>
      </c>
      <c r="Z1001" s="85" t="s">
        <v>2042</v>
      </c>
      <c r="AA1001" s="81"/>
      <c r="AB1001" s="81"/>
      <c r="AC1001" s="89" t="s">
        <v>2508</v>
      </c>
      <c r="AD1001" s="81"/>
      <c r="AE1001" s="81" t="b">
        <v>0</v>
      </c>
      <c r="AF1001" s="81">
        <v>306</v>
      </c>
      <c r="AG1001" s="89" t="s">
        <v>2530</v>
      </c>
      <c r="AH1001" s="81" t="b">
        <v>0</v>
      </c>
      <c r="AI1001" s="81" t="s">
        <v>2546</v>
      </c>
      <c r="AJ1001" s="81"/>
      <c r="AK1001" s="89" t="s">
        <v>2530</v>
      </c>
      <c r="AL1001" s="81" t="b">
        <v>0</v>
      </c>
      <c r="AM1001" s="81">
        <v>59</v>
      </c>
      <c r="AN1001" s="89" t="s">
        <v>2530</v>
      </c>
      <c r="AO1001" s="81" t="s">
        <v>2568</v>
      </c>
      <c r="AP1001" s="81" t="b">
        <v>0</v>
      </c>
      <c r="AQ1001" s="89" t="s">
        <v>2508</v>
      </c>
      <c r="AR1001" s="81" t="s">
        <v>669</v>
      </c>
      <c r="AS1001" s="81">
        <v>0</v>
      </c>
      <c r="AT1001" s="81">
        <v>0</v>
      </c>
      <c r="AU1001" s="81"/>
      <c r="AV1001" s="81"/>
      <c r="AW1001" s="81"/>
      <c r="AX1001" s="81"/>
      <c r="AY1001" s="81"/>
      <c r="AZ1001" s="81"/>
      <c r="BA1001" s="81"/>
      <c r="BB1001" s="81"/>
      <c r="BC1001" s="80" t="str">
        <f>REPLACE(INDEX(GroupVertices[Group],MATCH(Edges[[#This Row],[Vertex 1]],GroupVertices[Vertex],0)),1,1,"")</f>
        <v>1</v>
      </c>
      <c r="BD1001" s="80" t="str">
        <f>REPLACE(INDEX(GroupVertices[Group],MATCH(Edges[[#This Row],[Vertex 2]],GroupVertices[Vertex],0)),1,1,"")</f>
        <v>1</v>
      </c>
    </row>
    <row r="1002" spans="1:56" ht="15">
      <c r="A1002" s="66" t="s">
        <v>618</v>
      </c>
      <c r="B1002" s="66" t="s">
        <v>634</v>
      </c>
      <c r="C1002" s="67"/>
      <c r="D1002" s="68"/>
      <c r="E1002" s="69"/>
      <c r="F1002" s="70"/>
      <c r="G1002" s="67"/>
      <c r="H1002" s="71"/>
      <c r="I1002" s="72"/>
      <c r="J1002" s="72"/>
      <c r="K1002" s="34" t="s">
        <v>65</v>
      </c>
      <c r="L1002" s="79">
        <v>1002</v>
      </c>
      <c r="M1002" s="79"/>
      <c r="N1002" s="74"/>
      <c r="O1002" s="81" t="s">
        <v>670</v>
      </c>
      <c r="P1002" s="83">
        <v>43661.65625</v>
      </c>
      <c r="Q1002" s="81" t="s">
        <v>685</v>
      </c>
      <c r="R1002" s="85" t="s">
        <v>5513</v>
      </c>
      <c r="S1002" s="81" t="s">
        <v>5518</v>
      </c>
      <c r="T1002" s="81" t="s">
        <v>820</v>
      </c>
      <c r="U1002" s="85" t="s">
        <v>922</v>
      </c>
      <c r="V1002" s="85" t="s">
        <v>922</v>
      </c>
      <c r="W1002" s="83">
        <v>43661.65625</v>
      </c>
      <c r="X1002" s="87">
        <v>43661</v>
      </c>
      <c r="Y1002" s="89" t="s">
        <v>1576</v>
      </c>
      <c r="Z1002" s="85" t="s">
        <v>2042</v>
      </c>
      <c r="AA1002" s="81"/>
      <c r="AB1002" s="81"/>
      <c r="AC1002" s="89" t="s">
        <v>2508</v>
      </c>
      <c r="AD1002" s="81"/>
      <c r="AE1002" s="81" t="b">
        <v>0</v>
      </c>
      <c r="AF1002" s="81">
        <v>306</v>
      </c>
      <c r="AG1002" s="89" t="s">
        <v>2530</v>
      </c>
      <c r="AH1002" s="81" t="b">
        <v>0</v>
      </c>
      <c r="AI1002" s="81" t="s">
        <v>2546</v>
      </c>
      <c r="AJ1002" s="81"/>
      <c r="AK1002" s="89" t="s">
        <v>2530</v>
      </c>
      <c r="AL1002" s="81" t="b">
        <v>0</v>
      </c>
      <c r="AM1002" s="81">
        <v>59</v>
      </c>
      <c r="AN1002" s="89" t="s">
        <v>2530</v>
      </c>
      <c r="AO1002" s="81" t="s">
        <v>2568</v>
      </c>
      <c r="AP1002" s="81" t="b">
        <v>0</v>
      </c>
      <c r="AQ1002" s="89" t="s">
        <v>2508</v>
      </c>
      <c r="AR1002" s="81" t="s">
        <v>669</v>
      </c>
      <c r="AS1002" s="81">
        <v>0</v>
      </c>
      <c r="AT1002" s="81">
        <v>0</v>
      </c>
      <c r="AU1002" s="81"/>
      <c r="AV1002" s="81"/>
      <c r="AW1002" s="81"/>
      <c r="AX1002" s="81"/>
      <c r="AY1002" s="81"/>
      <c r="AZ1002" s="81"/>
      <c r="BA1002" s="81"/>
      <c r="BB1002" s="81"/>
      <c r="BC1002" s="80" t="str">
        <f>REPLACE(INDEX(GroupVertices[Group],MATCH(Edges[[#This Row],[Vertex 1]],GroupVertices[Vertex],0)),1,1,"")</f>
        <v>1</v>
      </c>
      <c r="BD1002" s="80" t="str">
        <f>REPLACE(INDEX(GroupVertices[Group],MATCH(Edges[[#This Row],[Vertex 2]],GroupVertices[Vertex],0)),1,1,"")</f>
        <v>1</v>
      </c>
    </row>
    <row r="1003" spans="1:56" ht="15">
      <c r="A1003" s="66" t="s">
        <v>618</v>
      </c>
      <c r="B1003" s="66" t="s">
        <v>635</v>
      </c>
      <c r="C1003" s="67"/>
      <c r="D1003" s="68"/>
      <c r="E1003" s="69"/>
      <c r="F1003" s="70"/>
      <c r="G1003" s="67"/>
      <c r="H1003" s="71"/>
      <c r="I1003" s="72"/>
      <c r="J1003" s="72"/>
      <c r="K1003" s="34" t="s">
        <v>65</v>
      </c>
      <c r="L1003" s="79">
        <v>1003</v>
      </c>
      <c r="M1003" s="79"/>
      <c r="N1003" s="74"/>
      <c r="O1003" s="81" t="s">
        <v>670</v>
      </c>
      <c r="P1003" s="83">
        <v>43661.65625</v>
      </c>
      <c r="Q1003" s="81" t="s">
        <v>685</v>
      </c>
      <c r="R1003" s="85" t="s">
        <v>5513</v>
      </c>
      <c r="S1003" s="81" t="s">
        <v>5518</v>
      </c>
      <c r="T1003" s="81" t="s">
        <v>820</v>
      </c>
      <c r="U1003" s="85" t="s">
        <v>922</v>
      </c>
      <c r="V1003" s="85" t="s">
        <v>922</v>
      </c>
      <c r="W1003" s="83">
        <v>43661.65625</v>
      </c>
      <c r="X1003" s="87">
        <v>43661</v>
      </c>
      <c r="Y1003" s="89" t="s">
        <v>1576</v>
      </c>
      <c r="Z1003" s="85" t="s">
        <v>2042</v>
      </c>
      <c r="AA1003" s="81"/>
      <c r="AB1003" s="81"/>
      <c r="AC1003" s="89" t="s">
        <v>2508</v>
      </c>
      <c r="AD1003" s="81"/>
      <c r="AE1003" s="81" t="b">
        <v>0</v>
      </c>
      <c r="AF1003" s="81">
        <v>306</v>
      </c>
      <c r="AG1003" s="89" t="s">
        <v>2530</v>
      </c>
      <c r="AH1003" s="81" t="b">
        <v>0</v>
      </c>
      <c r="AI1003" s="81" t="s">
        <v>2546</v>
      </c>
      <c r="AJ1003" s="81"/>
      <c r="AK1003" s="89" t="s">
        <v>2530</v>
      </c>
      <c r="AL1003" s="81" t="b">
        <v>0</v>
      </c>
      <c r="AM1003" s="81">
        <v>59</v>
      </c>
      <c r="AN1003" s="89" t="s">
        <v>2530</v>
      </c>
      <c r="AO1003" s="81" t="s">
        <v>2568</v>
      </c>
      <c r="AP1003" s="81" t="b">
        <v>0</v>
      </c>
      <c r="AQ1003" s="89" t="s">
        <v>2508</v>
      </c>
      <c r="AR1003" s="81" t="s">
        <v>669</v>
      </c>
      <c r="AS1003" s="81">
        <v>0</v>
      </c>
      <c r="AT1003" s="81">
        <v>0</v>
      </c>
      <c r="AU1003" s="81"/>
      <c r="AV1003" s="81"/>
      <c r="AW1003" s="81"/>
      <c r="AX1003" s="81"/>
      <c r="AY1003" s="81"/>
      <c r="AZ1003" s="81"/>
      <c r="BA1003" s="81"/>
      <c r="BB1003" s="81"/>
      <c r="BC1003" s="80" t="str">
        <f>REPLACE(INDEX(GroupVertices[Group],MATCH(Edges[[#This Row],[Vertex 1]],GroupVertices[Vertex],0)),1,1,"")</f>
        <v>1</v>
      </c>
      <c r="BD1003" s="80" t="str">
        <f>REPLACE(INDEX(GroupVertices[Group],MATCH(Edges[[#This Row],[Vertex 2]],GroupVertices[Vertex],0)),1,1,"")</f>
        <v>1</v>
      </c>
    </row>
    <row r="1004" spans="1:56" ht="15">
      <c r="A1004" s="66" t="s">
        <v>593</v>
      </c>
      <c r="B1004" s="66" t="s">
        <v>618</v>
      </c>
      <c r="C1004" s="67"/>
      <c r="D1004" s="68"/>
      <c r="E1004" s="69"/>
      <c r="F1004" s="70"/>
      <c r="G1004" s="67"/>
      <c r="H1004" s="71"/>
      <c r="I1004" s="72"/>
      <c r="J1004" s="72"/>
      <c r="K1004" s="34" t="s">
        <v>66</v>
      </c>
      <c r="L1004" s="79">
        <v>1004</v>
      </c>
      <c r="M1004" s="79"/>
      <c r="N1004" s="74"/>
      <c r="O1004" s="81" t="s">
        <v>669</v>
      </c>
      <c r="P1004" s="83">
        <v>43661.778819444444</v>
      </c>
      <c r="Q1004" s="81" t="s">
        <v>685</v>
      </c>
      <c r="R1004" s="81"/>
      <c r="S1004" s="81"/>
      <c r="T1004" s="81" t="s">
        <v>820</v>
      </c>
      <c r="U1004" s="81"/>
      <c r="V1004" s="85" t="s">
        <v>1154</v>
      </c>
      <c r="W1004" s="83">
        <v>43661.778819444444</v>
      </c>
      <c r="X1004" s="87">
        <v>43661</v>
      </c>
      <c r="Y1004" s="89" t="s">
        <v>1577</v>
      </c>
      <c r="Z1004" s="85" t="s">
        <v>2043</v>
      </c>
      <c r="AA1004" s="81"/>
      <c r="AB1004" s="81"/>
      <c r="AC1004" s="89" t="s">
        <v>2509</v>
      </c>
      <c r="AD1004" s="81"/>
      <c r="AE1004" s="81" t="b">
        <v>0</v>
      </c>
      <c r="AF1004" s="81">
        <v>0</v>
      </c>
      <c r="AG1004" s="89" t="s">
        <v>2530</v>
      </c>
      <c r="AH1004" s="81" t="b">
        <v>0</v>
      </c>
      <c r="AI1004" s="81" t="s">
        <v>2546</v>
      </c>
      <c r="AJ1004" s="81"/>
      <c r="AK1004" s="89" t="s">
        <v>2530</v>
      </c>
      <c r="AL1004" s="81" t="b">
        <v>0</v>
      </c>
      <c r="AM1004" s="81">
        <v>59</v>
      </c>
      <c r="AN1004" s="89" t="s">
        <v>2508</v>
      </c>
      <c r="AO1004" s="81" t="s">
        <v>2561</v>
      </c>
      <c r="AP1004" s="81" t="b">
        <v>0</v>
      </c>
      <c r="AQ1004" s="89" t="s">
        <v>2508</v>
      </c>
      <c r="AR1004" s="81" t="s">
        <v>178</v>
      </c>
      <c r="AS1004" s="81">
        <v>0</v>
      </c>
      <c r="AT1004" s="81">
        <v>0</v>
      </c>
      <c r="AU1004" s="81"/>
      <c r="AV1004" s="81"/>
      <c r="AW1004" s="81"/>
      <c r="AX1004" s="81"/>
      <c r="AY1004" s="81"/>
      <c r="AZ1004" s="81"/>
      <c r="BA1004" s="81"/>
      <c r="BB1004" s="81"/>
      <c r="BC1004" s="80" t="str">
        <f>REPLACE(INDEX(GroupVertices[Group],MATCH(Edges[[#This Row],[Vertex 1]],GroupVertices[Vertex],0)),1,1,"")</f>
        <v>1</v>
      </c>
      <c r="BD1004" s="80" t="str">
        <f>REPLACE(INDEX(GroupVertices[Group],MATCH(Edges[[#This Row],[Vertex 2]],GroupVertices[Vertex],0)),1,1,"")</f>
        <v>1</v>
      </c>
    </row>
    <row r="1005" spans="1:56" ht="15">
      <c r="A1005" s="66" t="s">
        <v>617</v>
      </c>
      <c r="B1005" s="66" t="s">
        <v>618</v>
      </c>
      <c r="C1005" s="67"/>
      <c r="D1005" s="68"/>
      <c r="E1005" s="69"/>
      <c r="F1005" s="70"/>
      <c r="G1005" s="67"/>
      <c r="H1005" s="71"/>
      <c r="I1005" s="72"/>
      <c r="J1005" s="72"/>
      <c r="K1005" s="34" t="s">
        <v>65</v>
      </c>
      <c r="L1005" s="79">
        <v>1005</v>
      </c>
      <c r="M1005" s="79"/>
      <c r="N1005" s="74"/>
      <c r="O1005" s="81" t="s">
        <v>669</v>
      </c>
      <c r="P1005" s="83">
        <v>43661.77946759259</v>
      </c>
      <c r="Q1005" s="81" t="s">
        <v>685</v>
      </c>
      <c r="R1005" s="81"/>
      <c r="S1005" s="81"/>
      <c r="T1005" s="81" t="s">
        <v>820</v>
      </c>
      <c r="U1005" s="81"/>
      <c r="V1005" s="85" t="s">
        <v>1165</v>
      </c>
      <c r="W1005" s="83">
        <v>43661.77946759259</v>
      </c>
      <c r="X1005" s="87">
        <v>43661</v>
      </c>
      <c r="Y1005" s="89" t="s">
        <v>1575</v>
      </c>
      <c r="Z1005" s="85" t="s">
        <v>2041</v>
      </c>
      <c r="AA1005" s="81"/>
      <c r="AB1005" s="81"/>
      <c r="AC1005" s="89" t="s">
        <v>2507</v>
      </c>
      <c r="AD1005" s="81"/>
      <c r="AE1005" s="81" t="b">
        <v>0</v>
      </c>
      <c r="AF1005" s="81">
        <v>0</v>
      </c>
      <c r="AG1005" s="89" t="s">
        <v>2530</v>
      </c>
      <c r="AH1005" s="81" t="b">
        <v>0</v>
      </c>
      <c r="AI1005" s="81" t="s">
        <v>2546</v>
      </c>
      <c r="AJ1005" s="81"/>
      <c r="AK1005" s="89" t="s">
        <v>2530</v>
      </c>
      <c r="AL1005" s="81" t="b">
        <v>0</v>
      </c>
      <c r="AM1005" s="81">
        <v>59</v>
      </c>
      <c r="AN1005" s="89" t="s">
        <v>2508</v>
      </c>
      <c r="AO1005" s="81" t="s">
        <v>2559</v>
      </c>
      <c r="AP1005" s="81" t="b">
        <v>0</v>
      </c>
      <c r="AQ1005" s="89" t="s">
        <v>2508</v>
      </c>
      <c r="AR1005" s="81" t="s">
        <v>178</v>
      </c>
      <c r="AS1005" s="81">
        <v>0</v>
      </c>
      <c r="AT1005" s="81">
        <v>0</v>
      </c>
      <c r="AU1005" s="81"/>
      <c r="AV1005" s="81"/>
      <c r="AW1005" s="81"/>
      <c r="AX1005" s="81"/>
      <c r="AY1005" s="81"/>
      <c r="AZ1005" s="81"/>
      <c r="BA1005" s="81"/>
      <c r="BB1005" s="81"/>
      <c r="BC1005" s="80" t="str">
        <f>REPLACE(INDEX(GroupVertices[Group],MATCH(Edges[[#This Row],[Vertex 1]],GroupVertices[Vertex],0)),1,1,"")</f>
        <v>1</v>
      </c>
      <c r="BD1005" s="80" t="str">
        <f>REPLACE(INDEX(GroupVertices[Group],MATCH(Edges[[#This Row],[Vertex 2]],GroupVertices[Vertex],0)),1,1,"")</f>
        <v>1</v>
      </c>
    </row>
    <row r="1006" spans="1:56" ht="15">
      <c r="A1006" s="66" t="s">
        <v>593</v>
      </c>
      <c r="B1006" s="66" t="s">
        <v>634</v>
      </c>
      <c r="C1006" s="67"/>
      <c r="D1006" s="68"/>
      <c r="E1006" s="69"/>
      <c r="F1006" s="70"/>
      <c r="G1006" s="67"/>
      <c r="H1006" s="71"/>
      <c r="I1006" s="72"/>
      <c r="J1006" s="72"/>
      <c r="K1006" s="34" t="s">
        <v>65</v>
      </c>
      <c r="L1006" s="79">
        <v>1006</v>
      </c>
      <c r="M1006" s="79"/>
      <c r="N1006" s="74"/>
      <c r="O1006" s="81" t="s">
        <v>670</v>
      </c>
      <c r="P1006" s="83">
        <v>43661.778819444444</v>
      </c>
      <c r="Q1006" s="81" t="s">
        <v>685</v>
      </c>
      <c r="R1006" s="81"/>
      <c r="S1006" s="81"/>
      <c r="T1006" s="81" t="s">
        <v>820</v>
      </c>
      <c r="U1006" s="81"/>
      <c r="V1006" s="85" t="s">
        <v>1154</v>
      </c>
      <c r="W1006" s="83">
        <v>43661.778819444444</v>
      </c>
      <c r="X1006" s="87">
        <v>43661</v>
      </c>
      <c r="Y1006" s="89" t="s">
        <v>1577</v>
      </c>
      <c r="Z1006" s="85" t="s">
        <v>2043</v>
      </c>
      <c r="AA1006" s="81"/>
      <c r="AB1006" s="81"/>
      <c r="AC1006" s="89" t="s">
        <v>2509</v>
      </c>
      <c r="AD1006" s="81"/>
      <c r="AE1006" s="81" t="b">
        <v>0</v>
      </c>
      <c r="AF1006" s="81">
        <v>0</v>
      </c>
      <c r="AG1006" s="89" t="s">
        <v>2530</v>
      </c>
      <c r="AH1006" s="81" t="b">
        <v>0</v>
      </c>
      <c r="AI1006" s="81" t="s">
        <v>2546</v>
      </c>
      <c r="AJ1006" s="81"/>
      <c r="AK1006" s="89" t="s">
        <v>2530</v>
      </c>
      <c r="AL1006" s="81" t="b">
        <v>0</v>
      </c>
      <c r="AM1006" s="81">
        <v>59</v>
      </c>
      <c r="AN1006" s="89" t="s">
        <v>2508</v>
      </c>
      <c r="AO1006" s="81" t="s">
        <v>2561</v>
      </c>
      <c r="AP1006" s="81" t="b">
        <v>0</v>
      </c>
      <c r="AQ1006" s="89" t="s">
        <v>2508</v>
      </c>
      <c r="AR1006" s="81" t="s">
        <v>178</v>
      </c>
      <c r="AS1006" s="81">
        <v>0</v>
      </c>
      <c r="AT1006" s="81">
        <v>0</v>
      </c>
      <c r="AU1006" s="81"/>
      <c r="AV1006" s="81"/>
      <c r="AW1006" s="81"/>
      <c r="AX1006" s="81"/>
      <c r="AY1006" s="81"/>
      <c r="AZ1006" s="81"/>
      <c r="BA1006" s="81"/>
      <c r="BB1006" s="81"/>
      <c r="BC1006" s="80" t="str">
        <f>REPLACE(INDEX(GroupVertices[Group],MATCH(Edges[[#This Row],[Vertex 1]],GroupVertices[Vertex],0)),1,1,"")</f>
        <v>1</v>
      </c>
      <c r="BD1006" s="80" t="str">
        <f>REPLACE(INDEX(GroupVertices[Group],MATCH(Edges[[#This Row],[Vertex 2]],GroupVertices[Vertex],0)),1,1,"")</f>
        <v>1</v>
      </c>
    </row>
    <row r="1007" spans="1:56" ht="15">
      <c r="A1007" s="66" t="s">
        <v>617</v>
      </c>
      <c r="B1007" s="66" t="s">
        <v>634</v>
      </c>
      <c r="C1007" s="67"/>
      <c r="D1007" s="68"/>
      <c r="E1007" s="69"/>
      <c r="F1007" s="70"/>
      <c r="G1007" s="67"/>
      <c r="H1007" s="71"/>
      <c r="I1007" s="72"/>
      <c r="J1007" s="72"/>
      <c r="K1007" s="34" t="s">
        <v>65</v>
      </c>
      <c r="L1007" s="79">
        <v>1007</v>
      </c>
      <c r="M1007" s="79"/>
      <c r="N1007" s="74"/>
      <c r="O1007" s="81" t="s">
        <v>670</v>
      </c>
      <c r="P1007" s="83">
        <v>43661.77946759259</v>
      </c>
      <c r="Q1007" s="81" t="s">
        <v>685</v>
      </c>
      <c r="R1007" s="81"/>
      <c r="S1007" s="81"/>
      <c r="T1007" s="81" t="s">
        <v>820</v>
      </c>
      <c r="U1007" s="81"/>
      <c r="V1007" s="85" t="s">
        <v>1165</v>
      </c>
      <c r="W1007" s="83">
        <v>43661.77946759259</v>
      </c>
      <c r="X1007" s="87">
        <v>43661</v>
      </c>
      <c r="Y1007" s="89" t="s">
        <v>1575</v>
      </c>
      <c r="Z1007" s="85" t="s">
        <v>2041</v>
      </c>
      <c r="AA1007" s="81"/>
      <c r="AB1007" s="81"/>
      <c r="AC1007" s="89" t="s">
        <v>2507</v>
      </c>
      <c r="AD1007" s="81"/>
      <c r="AE1007" s="81" t="b">
        <v>0</v>
      </c>
      <c r="AF1007" s="81">
        <v>0</v>
      </c>
      <c r="AG1007" s="89" t="s">
        <v>2530</v>
      </c>
      <c r="AH1007" s="81" t="b">
        <v>0</v>
      </c>
      <c r="AI1007" s="81" t="s">
        <v>2546</v>
      </c>
      <c r="AJ1007" s="81"/>
      <c r="AK1007" s="89" t="s">
        <v>2530</v>
      </c>
      <c r="AL1007" s="81" t="b">
        <v>0</v>
      </c>
      <c r="AM1007" s="81">
        <v>59</v>
      </c>
      <c r="AN1007" s="89" t="s">
        <v>2508</v>
      </c>
      <c r="AO1007" s="81" t="s">
        <v>2559</v>
      </c>
      <c r="AP1007" s="81" t="b">
        <v>0</v>
      </c>
      <c r="AQ1007" s="89" t="s">
        <v>2508</v>
      </c>
      <c r="AR1007" s="81" t="s">
        <v>178</v>
      </c>
      <c r="AS1007" s="81">
        <v>0</v>
      </c>
      <c r="AT1007" s="81">
        <v>0</v>
      </c>
      <c r="AU1007" s="81"/>
      <c r="AV1007" s="81"/>
      <c r="AW1007" s="81"/>
      <c r="AX1007" s="81"/>
      <c r="AY1007" s="81"/>
      <c r="AZ1007" s="81"/>
      <c r="BA1007" s="81"/>
      <c r="BB1007" s="81"/>
      <c r="BC1007" s="80" t="str">
        <f>REPLACE(INDEX(GroupVertices[Group],MATCH(Edges[[#This Row],[Vertex 1]],GroupVertices[Vertex],0)),1,1,"")</f>
        <v>1</v>
      </c>
      <c r="BD1007" s="80" t="str">
        <f>REPLACE(INDEX(GroupVertices[Group],MATCH(Edges[[#This Row],[Vertex 2]],GroupVertices[Vertex],0)),1,1,"")</f>
        <v>1</v>
      </c>
    </row>
    <row r="1008" spans="1:56" ht="15">
      <c r="A1008" s="66" t="s">
        <v>593</v>
      </c>
      <c r="B1008" s="66" t="s">
        <v>635</v>
      </c>
      <c r="C1008" s="67"/>
      <c r="D1008" s="68"/>
      <c r="E1008" s="69"/>
      <c r="F1008" s="70"/>
      <c r="G1008" s="67"/>
      <c r="H1008" s="71"/>
      <c r="I1008" s="72"/>
      <c r="J1008" s="72"/>
      <c r="K1008" s="34" t="s">
        <v>65</v>
      </c>
      <c r="L1008" s="79">
        <v>1008</v>
      </c>
      <c r="M1008" s="79"/>
      <c r="N1008" s="74"/>
      <c r="O1008" s="81" t="s">
        <v>670</v>
      </c>
      <c r="P1008" s="83">
        <v>43661.778819444444</v>
      </c>
      <c r="Q1008" s="81" t="s">
        <v>685</v>
      </c>
      <c r="R1008" s="81"/>
      <c r="S1008" s="81"/>
      <c r="T1008" s="81" t="s">
        <v>820</v>
      </c>
      <c r="U1008" s="81"/>
      <c r="V1008" s="85" t="s">
        <v>1154</v>
      </c>
      <c r="W1008" s="83">
        <v>43661.778819444444</v>
      </c>
      <c r="X1008" s="87">
        <v>43661</v>
      </c>
      <c r="Y1008" s="89" t="s">
        <v>1577</v>
      </c>
      <c r="Z1008" s="85" t="s">
        <v>2043</v>
      </c>
      <c r="AA1008" s="81"/>
      <c r="AB1008" s="81"/>
      <c r="AC1008" s="89" t="s">
        <v>2509</v>
      </c>
      <c r="AD1008" s="81"/>
      <c r="AE1008" s="81" t="b">
        <v>0</v>
      </c>
      <c r="AF1008" s="81">
        <v>0</v>
      </c>
      <c r="AG1008" s="89" t="s">
        <v>2530</v>
      </c>
      <c r="AH1008" s="81" t="b">
        <v>0</v>
      </c>
      <c r="AI1008" s="81" t="s">
        <v>2546</v>
      </c>
      <c r="AJ1008" s="81"/>
      <c r="AK1008" s="89" t="s">
        <v>2530</v>
      </c>
      <c r="AL1008" s="81" t="b">
        <v>0</v>
      </c>
      <c r="AM1008" s="81">
        <v>59</v>
      </c>
      <c r="AN1008" s="89" t="s">
        <v>2508</v>
      </c>
      <c r="AO1008" s="81" t="s">
        <v>2561</v>
      </c>
      <c r="AP1008" s="81" t="b">
        <v>0</v>
      </c>
      <c r="AQ1008" s="89" t="s">
        <v>2508</v>
      </c>
      <c r="AR1008" s="81" t="s">
        <v>178</v>
      </c>
      <c r="AS1008" s="81">
        <v>0</v>
      </c>
      <c r="AT1008" s="81">
        <v>0</v>
      </c>
      <c r="AU1008" s="81"/>
      <c r="AV1008" s="81"/>
      <c r="AW1008" s="81"/>
      <c r="AX1008" s="81"/>
      <c r="AY1008" s="81"/>
      <c r="AZ1008" s="81"/>
      <c r="BA1008" s="81"/>
      <c r="BB1008" s="81"/>
      <c r="BC1008" s="80" t="str">
        <f>REPLACE(INDEX(GroupVertices[Group],MATCH(Edges[[#This Row],[Vertex 1]],GroupVertices[Vertex],0)),1,1,"")</f>
        <v>1</v>
      </c>
      <c r="BD1008" s="80" t="str">
        <f>REPLACE(INDEX(GroupVertices[Group],MATCH(Edges[[#This Row],[Vertex 2]],GroupVertices[Vertex],0)),1,1,"")</f>
        <v>1</v>
      </c>
    </row>
    <row r="1009" spans="1:56" ht="15">
      <c r="A1009" s="66" t="s">
        <v>617</v>
      </c>
      <c r="B1009" s="66" t="s">
        <v>635</v>
      </c>
      <c r="C1009" s="67"/>
      <c r="D1009" s="68"/>
      <c r="E1009" s="69"/>
      <c r="F1009" s="70"/>
      <c r="G1009" s="67"/>
      <c r="H1009" s="71"/>
      <c r="I1009" s="72"/>
      <c r="J1009" s="72"/>
      <c r="K1009" s="34" t="s">
        <v>65</v>
      </c>
      <c r="L1009" s="79">
        <v>1009</v>
      </c>
      <c r="M1009" s="79"/>
      <c r="N1009" s="74"/>
      <c r="O1009" s="81" t="s">
        <v>670</v>
      </c>
      <c r="P1009" s="83">
        <v>43661.77946759259</v>
      </c>
      <c r="Q1009" s="81" t="s">
        <v>685</v>
      </c>
      <c r="R1009" s="81"/>
      <c r="S1009" s="81"/>
      <c r="T1009" s="81" t="s">
        <v>820</v>
      </c>
      <c r="U1009" s="81"/>
      <c r="V1009" s="85" t="s">
        <v>1165</v>
      </c>
      <c r="W1009" s="83">
        <v>43661.77946759259</v>
      </c>
      <c r="X1009" s="87">
        <v>43661</v>
      </c>
      <c r="Y1009" s="89" t="s">
        <v>1575</v>
      </c>
      <c r="Z1009" s="85" t="s">
        <v>2041</v>
      </c>
      <c r="AA1009" s="81"/>
      <c r="AB1009" s="81"/>
      <c r="AC1009" s="89" t="s">
        <v>2507</v>
      </c>
      <c r="AD1009" s="81"/>
      <c r="AE1009" s="81" t="b">
        <v>0</v>
      </c>
      <c r="AF1009" s="81">
        <v>0</v>
      </c>
      <c r="AG1009" s="89" t="s">
        <v>2530</v>
      </c>
      <c r="AH1009" s="81" t="b">
        <v>0</v>
      </c>
      <c r="AI1009" s="81" t="s">
        <v>2546</v>
      </c>
      <c r="AJ1009" s="81"/>
      <c r="AK1009" s="89" t="s">
        <v>2530</v>
      </c>
      <c r="AL1009" s="81" t="b">
        <v>0</v>
      </c>
      <c r="AM1009" s="81">
        <v>59</v>
      </c>
      <c r="AN1009" s="89" t="s">
        <v>2508</v>
      </c>
      <c r="AO1009" s="81" t="s">
        <v>2559</v>
      </c>
      <c r="AP1009" s="81" t="b">
        <v>0</v>
      </c>
      <c r="AQ1009" s="89" t="s">
        <v>2508</v>
      </c>
      <c r="AR1009" s="81" t="s">
        <v>178</v>
      </c>
      <c r="AS1009" s="81">
        <v>0</v>
      </c>
      <c r="AT1009" s="81">
        <v>0</v>
      </c>
      <c r="AU1009" s="81"/>
      <c r="AV1009" s="81"/>
      <c r="AW1009" s="81"/>
      <c r="AX1009" s="81"/>
      <c r="AY1009" s="81"/>
      <c r="AZ1009" s="81"/>
      <c r="BA1009" s="81"/>
      <c r="BB1009" s="81"/>
      <c r="BC1009" s="80" t="str">
        <f>REPLACE(INDEX(GroupVertices[Group],MATCH(Edges[[#This Row],[Vertex 1]],GroupVertices[Vertex],0)),1,1,"")</f>
        <v>1</v>
      </c>
      <c r="BD1009" s="80" t="str">
        <f>REPLACE(INDEX(GroupVertices[Group],MATCH(Edges[[#This Row],[Vertex 2]],GroupVertices[Vertex],0)),1,1,"")</f>
        <v>1</v>
      </c>
    </row>
    <row r="1010" spans="1:56" ht="15">
      <c r="A1010" s="66" t="s">
        <v>610</v>
      </c>
      <c r="B1010" s="66" t="s">
        <v>593</v>
      </c>
      <c r="C1010" s="67"/>
      <c r="D1010" s="68"/>
      <c r="E1010" s="69"/>
      <c r="F1010" s="70"/>
      <c r="G1010" s="67"/>
      <c r="H1010" s="71"/>
      <c r="I1010" s="72"/>
      <c r="J1010" s="72"/>
      <c r="K1010" s="34" t="s">
        <v>66</v>
      </c>
      <c r="L1010" s="79">
        <v>1010</v>
      </c>
      <c r="M1010" s="79"/>
      <c r="N1010" s="74"/>
      <c r="O1010" s="81" t="s">
        <v>670</v>
      </c>
      <c r="P1010" s="83">
        <v>43661.667905092596</v>
      </c>
      <c r="Q1010" s="81" t="s">
        <v>695</v>
      </c>
      <c r="R1010" s="81"/>
      <c r="S1010" s="81"/>
      <c r="T1010" s="81" t="s">
        <v>820</v>
      </c>
      <c r="U1010" s="85" t="s">
        <v>921</v>
      </c>
      <c r="V1010" s="85" t="s">
        <v>921</v>
      </c>
      <c r="W1010" s="83">
        <v>43661.667905092596</v>
      </c>
      <c r="X1010" s="87">
        <v>43661</v>
      </c>
      <c r="Y1010" s="89" t="s">
        <v>1568</v>
      </c>
      <c r="Z1010" s="85" t="s">
        <v>2031</v>
      </c>
      <c r="AA1010" s="81"/>
      <c r="AB1010" s="81"/>
      <c r="AC1010" s="89" t="s">
        <v>2497</v>
      </c>
      <c r="AD1010" s="81"/>
      <c r="AE1010" s="81" t="b">
        <v>0</v>
      </c>
      <c r="AF1010" s="81">
        <v>500</v>
      </c>
      <c r="AG1010" s="89" t="s">
        <v>2530</v>
      </c>
      <c r="AH1010" s="81" t="b">
        <v>0</v>
      </c>
      <c r="AI1010" s="81" t="s">
        <v>2546</v>
      </c>
      <c r="AJ1010" s="81"/>
      <c r="AK1010" s="89" t="s">
        <v>2530</v>
      </c>
      <c r="AL1010" s="81" t="b">
        <v>0</v>
      </c>
      <c r="AM1010" s="81">
        <v>103</v>
      </c>
      <c r="AN1010" s="89" t="s">
        <v>2530</v>
      </c>
      <c r="AO1010" s="81" t="s">
        <v>2568</v>
      </c>
      <c r="AP1010" s="81" t="b">
        <v>0</v>
      </c>
      <c r="AQ1010" s="89" t="s">
        <v>2497</v>
      </c>
      <c r="AR1010" s="81" t="s">
        <v>669</v>
      </c>
      <c r="AS1010" s="81">
        <v>0</v>
      </c>
      <c r="AT1010" s="81">
        <v>0</v>
      </c>
      <c r="AU1010" s="81"/>
      <c r="AV1010" s="81"/>
      <c r="AW1010" s="81"/>
      <c r="AX1010" s="81"/>
      <c r="AY1010" s="81"/>
      <c r="AZ1010" s="81"/>
      <c r="BA1010" s="81"/>
      <c r="BB1010" s="81"/>
      <c r="BC1010" s="80" t="str">
        <f>REPLACE(INDEX(GroupVertices[Group],MATCH(Edges[[#This Row],[Vertex 1]],GroupVertices[Vertex],0)),1,1,"")</f>
        <v>1</v>
      </c>
      <c r="BD1010" s="80" t="str">
        <f>REPLACE(INDEX(GroupVertices[Group],MATCH(Edges[[#This Row],[Vertex 2]],GroupVertices[Vertex],0)),1,1,"")</f>
        <v>1</v>
      </c>
    </row>
    <row r="1011" spans="1:56" ht="15">
      <c r="A1011" s="66" t="s">
        <v>593</v>
      </c>
      <c r="B1011" s="66" t="s">
        <v>610</v>
      </c>
      <c r="C1011" s="67"/>
      <c r="D1011" s="68"/>
      <c r="E1011" s="69"/>
      <c r="F1011" s="70"/>
      <c r="G1011" s="67"/>
      <c r="H1011" s="71"/>
      <c r="I1011" s="72"/>
      <c r="J1011" s="72"/>
      <c r="K1011" s="34" t="s">
        <v>66</v>
      </c>
      <c r="L1011" s="79">
        <v>1011</v>
      </c>
      <c r="M1011" s="79"/>
      <c r="N1011" s="74"/>
      <c r="O1011" s="81" t="s">
        <v>669</v>
      </c>
      <c r="P1011" s="83">
        <v>43661.77753472222</v>
      </c>
      <c r="Q1011" s="81" t="s">
        <v>695</v>
      </c>
      <c r="R1011" s="81"/>
      <c r="S1011" s="81"/>
      <c r="T1011" s="81" t="s">
        <v>820</v>
      </c>
      <c r="U1011" s="81"/>
      <c r="V1011" s="85" t="s">
        <v>1154</v>
      </c>
      <c r="W1011" s="83">
        <v>43661.77753472222</v>
      </c>
      <c r="X1011" s="87">
        <v>43661</v>
      </c>
      <c r="Y1011" s="89" t="s">
        <v>1499</v>
      </c>
      <c r="Z1011" s="85" t="s">
        <v>2032</v>
      </c>
      <c r="AA1011" s="81"/>
      <c r="AB1011" s="81"/>
      <c r="AC1011" s="89" t="s">
        <v>2498</v>
      </c>
      <c r="AD1011" s="81"/>
      <c r="AE1011" s="81" t="b">
        <v>0</v>
      </c>
      <c r="AF1011" s="81">
        <v>0</v>
      </c>
      <c r="AG1011" s="89" t="s">
        <v>2530</v>
      </c>
      <c r="AH1011" s="81" t="b">
        <v>0</v>
      </c>
      <c r="AI1011" s="81" t="s">
        <v>2546</v>
      </c>
      <c r="AJ1011" s="81"/>
      <c r="AK1011" s="89" t="s">
        <v>2530</v>
      </c>
      <c r="AL1011" s="81" t="b">
        <v>0</v>
      </c>
      <c r="AM1011" s="81">
        <v>103</v>
      </c>
      <c r="AN1011" s="89" t="s">
        <v>2497</v>
      </c>
      <c r="AO1011" s="81" t="s">
        <v>2561</v>
      </c>
      <c r="AP1011" s="81" t="b">
        <v>0</v>
      </c>
      <c r="AQ1011" s="89" t="s">
        <v>2497</v>
      </c>
      <c r="AR1011" s="81" t="s">
        <v>178</v>
      </c>
      <c r="AS1011" s="81">
        <v>0</v>
      </c>
      <c r="AT1011" s="81">
        <v>0</v>
      </c>
      <c r="AU1011" s="81"/>
      <c r="AV1011" s="81"/>
      <c r="AW1011" s="81"/>
      <c r="AX1011" s="81"/>
      <c r="AY1011" s="81"/>
      <c r="AZ1011" s="81"/>
      <c r="BA1011" s="81"/>
      <c r="BB1011" s="81"/>
      <c r="BC1011" s="80" t="str">
        <f>REPLACE(INDEX(GroupVertices[Group],MATCH(Edges[[#This Row],[Vertex 1]],GroupVertices[Vertex],0)),1,1,"")</f>
        <v>1</v>
      </c>
      <c r="BD1011" s="80" t="str">
        <f>REPLACE(INDEX(GroupVertices[Group],MATCH(Edges[[#This Row],[Vertex 2]],GroupVertices[Vertex],0)),1,1,"")</f>
        <v>1</v>
      </c>
    </row>
    <row r="1012" spans="1:56" ht="15">
      <c r="A1012" s="66" t="s">
        <v>617</v>
      </c>
      <c r="B1012" s="66" t="s">
        <v>610</v>
      </c>
      <c r="C1012" s="67"/>
      <c r="D1012" s="68"/>
      <c r="E1012" s="69"/>
      <c r="F1012" s="70"/>
      <c r="G1012" s="67"/>
      <c r="H1012" s="71"/>
      <c r="I1012" s="72"/>
      <c r="J1012" s="72"/>
      <c r="K1012" s="34" t="s">
        <v>65</v>
      </c>
      <c r="L1012" s="79">
        <v>1012</v>
      </c>
      <c r="M1012" s="79"/>
      <c r="N1012" s="74"/>
      <c r="O1012" s="81" t="s">
        <v>669</v>
      </c>
      <c r="P1012" s="83">
        <v>43661.78233796296</v>
      </c>
      <c r="Q1012" s="81" t="s">
        <v>695</v>
      </c>
      <c r="R1012" s="81"/>
      <c r="S1012" s="81"/>
      <c r="T1012" s="81" t="s">
        <v>820</v>
      </c>
      <c r="U1012" s="81"/>
      <c r="V1012" s="85" t="s">
        <v>1165</v>
      </c>
      <c r="W1012" s="83">
        <v>43661.78233796296</v>
      </c>
      <c r="X1012" s="87">
        <v>43661</v>
      </c>
      <c r="Y1012" s="89" t="s">
        <v>5617</v>
      </c>
      <c r="Z1012" s="85" t="s">
        <v>5688</v>
      </c>
      <c r="AA1012" s="81"/>
      <c r="AB1012" s="81"/>
      <c r="AC1012" s="89" t="s">
        <v>5762</v>
      </c>
      <c r="AD1012" s="81"/>
      <c r="AE1012" s="81" t="b">
        <v>0</v>
      </c>
      <c r="AF1012" s="81">
        <v>0</v>
      </c>
      <c r="AG1012" s="89" t="s">
        <v>2530</v>
      </c>
      <c r="AH1012" s="81" t="b">
        <v>0</v>
      </c>
      <c r="AI1012" s="81" t="s">
        <v>2546</v>
      </c>
      <c r="AJ1012" s="81"/>
      <c r="AK1012" s="89" t="s">
        <v>2530</v>
      </c>
      <c r="AL1012" s="81" t="b">
        <v>0</v>
      </c>
      <c r="AM1012" s="81">
        <v>103</v>
      </c>
      <c r="AN1012" s="89" t="s">
        <v>2497</v>
      </c>
      <c r="AO1012" s="81" t="s">
        <v>2559</v>
      </c>
      <c r="AP1012" s="81" t="b">
        <v>0</v>
      </c>
      <c r="AQ1012" s="89" t="s">
        <v>2497</v>
      </c>
      <c r="AR1012" s="81" t="s">
        <v>178</v>
      </c>
      <c r="AS1012" s="81">
        <v>0</v>
      </c>
      <c r="AT1012" s="81">
        <v>0</v>
      </c>
      <c r="AU1012" s="81"/>
      <c r="AV1012" s="81"/>
      <c r="AW1012" s="81"/>
      <c r="AX1012" s="81"/>
      <c r="AY1012" s="81"/>
      <c r="AZ1012" s="81"/>
      <c r="BA1012" s="81"/>
      <c r="BB1012" s="81"/>
      <c r="BC1012" s="80" t="str">
        <f>REPLACE(INDEX(GroupVertices[Group],MATCH(Edges[[#This Row],[Vertex 1]],GroupVertices[Vertex],0)),1,1,"")</f>
        <v>1</v>
      </c>
      <c r="BD1012" s="80" t="str">
        <f>REPLACE(INDEX(GroupVertices[Group],MATCH(Edges[[#This Row],[Vertex 2]],GroupVertices[Vertex],0)),1,1,"")</f>
        <v>1</v>
      </c>
    </row>
    <row r="1013" spans="1:56" ht="15">
      <c r="A1013" s="66" t="s">
        <v>5470</v>
      </c>
      <c r="B1013" s="66" t="s">
        <v>610</v>
      </c>
      <c r="C1013" s="67"/>
      <c r="D1013" s="68"/>
      <c r="E1013" s="69"/>
      <c r="F1013" s="70"/>
      <c r="G1013" s="67"/>
      <c r="H1013" s="71"/>
      <c r="I1013" s="72"/>
      <c r="J1013" s="72"/>
      <c r="K1013" s="34" t="s">
        <v>65</v>
      </c>
      <c r="L1013" s="79">
        <v>1013</v>
      </c>
      <c r="M1013" s="79"/>
      <c r="N1013" s="74"/>
      <c r="O1013" s="81" t="s">
        <v>669</v>
      </c>
      <c r="P1013" s="83">
        <v>43661.78134259259</v>
      </c>
      <c r="Q1013" s="81" t="s">
        <v>695</v>
      </c>
      <c r="R1013" s="81"/>
      <c r="S1013" s="81"/>
      <c r="T1013" s="81" t="s">
        <v>820</v>
      </c>
      <c r="U1013" s="81"/>
      <c r="V1013" s="85" t="s">
        <v>5559</v>
      </c>
      <c r="W1013" s="83">
        <v>43661.78134259259</v>
      </c>
      <c r="X1013" s="87">
        <v>43661</v>
      </c>
      <c r="Y1013" s="89" t="s">
        <v>5618</v>
      </c>
      <c r="Z1013" s="85" t="s">
        <v>5689</v>
      </c>
      <c r="AA1013" s="81"/>
      <c r="AB1013" s="81"/>
      <c r="AC1013" s="89" t="s">
        <v>5763</v>
      </c>
      <c r="AD1013" s="81"/>
      <c r="AE1013" s="81" t="b">
        <v>0</v>
      </c>
      <c r="AF1013" s="81">
        <v>0</v>
      </c>
      <c r="AG1013" s="89" t="s">
        <v>2530</v>
      </c>
      <c r="AH1013" s="81" t="b">
        <v>0</v>
      </c>
      <c r="AI1013" s="81" t="s">
        <v>2546</v>
      </c>
      <c r="AJ1013" s="81"/>
      <c r="AK1013" s="89" t="s">
        <v>2530</v>
      </c>
      <c r="AL1013" s="81" t="b">
        <v>0</v>
      </c>
      <c r="AM1013" s="81">
        <v>103</v>
      </c>
      <c r="AN1013" s="89" t="s">
        <v>2497</v>
      </c>
      <c r="AO1013" s="81" t="s">
        <v>2559</v>
      </c>
      <c r="AP1013" s="81" t="b">
        <v>0</v>
      </c>
      <c r="AQ1013" s="89" t="s">
        <v>2497</v>
      </c>
      <c r="AR1013" s="81" t="s">
        <v>178</v>
      </c>
      <c r="AS1013" s="81">
        <v>0</v>
      </c>
      <c r="AT1013" s="81">
        <v>0</v>
      </c>
      <c r="AU1013" s="81"/>
      <c r="AV1013" s="81"/>
      <c r="AW1013" s="81"/>
      <c r="AX1013" s="81"/>
      <c r="AY1013" s="81"/>
      <c r="AZ1013" s="81"/>
      <c r="BA1013" s="81"/>
      <c r="BB1013" s="81"/>
      <c r="BC1013" s="80" t="str">
        <f>REPLACE(INDEX(GroupVertices[Group],MATCH(Edges[[#This Row],[Vertex 1]],GroupVertices[Vertex],0)),1,1,"")</f>
        <v>1</v>
      </c>
      <c r="BD1013" s="80" t="str">
        <f>REPLACE(INDEX(GroupVertices[Group],MATCH(Edges[[#This Row],[Vertex 2]],GroupVertices[Vertex],0)),1,1,"")</f>
        <v>1</v>
      </c>
    </row>
    <row r="1014" spans="1:56" ht="15">
      <c r="A1014" s="66" t="s">
        <v>594</v>
      </c>
      <c r="B1014" s="66" t="s">
        <v>593</v>
      </c>
      <c r="C1014" s="67"/>
      <c r="D1014" s="68"/>
      <c r="E1014" s="69"/>
      <c r="F1014" s="70"/>
      <c r="G1014" s="67"/>
      <c r="H1014" s="71"/>
      <c r="I1014" s="72"/>
      <c r="J1014" s="72"/>
      <c r="K1014" s="34" t="s">
        <v>65</v>
      </c>
      <c r="L1014" s="79">
        <v>1014</v>
      </c>
      <c r="M1014" s="79"/>
      <c r="N1014" s="74"/>
      <c r="O1014" s="81" t="s">
        <v>670</v>
      </c>
      <c r="P1014" s="83">
        <v>43660.57913194445</v>
      </c>
      <c r="Q1014" s="81" t="s">
        <v>676</v>
      </c>
      <c r="R1014" s="81"/>
      <c r="S1014" s="81"/>
      <c r="T1014" s="81" t="s">
        <v>820</v>
      </c>
      <c r="U1014" s="85" t="s">
        <v>917</v>
      </c>
      <c r="V1014" s="85" t="s">
        <v>917</v>
      </c>
      <c r="W1014" s="83">
        <v>43660.57913194445</v>
      </c>
      <c r="X1014" s="87">
        <v>43660</v>
      </c>
      <c r="Y1014" s="89" t="s">
        <v>1550</v>
      </c>
      <c r="Z1014" s="85" t="s">
        <v>2012</v>
      </c>
      <c r="AA1014" s="81"/>
      <c r="AB1014" s="81"/>
      <c r="AC1014" s="89" t="s">
        <v>2478</v>
      </c>
      <c r="AD1014" s="81"/>
      <c r="AE1014" s="81" t="b">
        <v>0</v>
      </c>
      <c r="AF1014" s="81">
        <v>14315</v>
      </c>
      <c r="AG1014" s="89" t="s">
        <v>2530</v>
      </c>
      <c r="AH1014" s="81" t="b">
        <v>0</v>
      </c>
      <c r="AI1014" s="81" t="s">
        <v>2546</v>
      </c>
      <c r="AJ1014" s="81"/>
      <c r="AK1014" s="89" t="s">
        <v>2530</v>
      </c>
      <c r="AL1014" s="81" t="b">
        <v>0</v>
      </c>
      <c r="AM1014" s="81">
        <v>2794</v>
      </c>
      <c r="AN1014" s="89" t="s">
        <v>2530</v>
      </c>
      <c r="AO1014" s="81" t="s">
        <v>2563</v>
      </c>
      <c r="AP1014" s="81" t="b">
        <v>0</v>
      </c>
      <c r="AQ1014" s="89" t="s">
        <v>2478</v>
      </c>
      <c r="AR1014" s="81" t="s">
        <v>669</v>
      </c>
      <c r="AS1014" s="81">
        <v>0</v>
      </c>
      <c r="AT1014" s="81">
        <v>0</v>
      </c>
      <c r="AU1014" s="81"/>
      <c r="AV1014" s="81"/>
      <c r="AW1014" s="81"/>
      <c r="AX1014" s="81"/>
      <c r="AY1014" s="81"/>
      <c r="AZ1014" s="81"/>
      <c r="BA1014" s="81"/>
      <c r="BB1014" s="81"/>
      <c r="BC1014" s="80" t="str">
        <f>REPLACE(INDEX(GroupVertices[Group],MATCH(Edges[[#This Row],[Vertex 1]],GroupVertices[Vertex],0)),1,1,"")</f>
        <v>2</v>
      </c>
      <c r="BD1014" s="80" t="str">
        <f>REPLACE(INDEX(GroupVertices[Group],MATCH(Edges[[#This Row],[Vertex 2]],GroupVertices[Vertex],0)),1,1,"")</f>
        <v>1</v>
      </c>
    </row>
    <row r="1015" spans="1:56" ht="15">
      <c r="A1015" s="66" t="s">
        <v>594</v>
      </c>
      <c r="B1015" s="66" t="s">
        <v>630</v>
      </c>
      <c r="C1015" s="67"/>
      <c r="D1015" s="68"/>
      <c r="E1015" s="69"/>
      <c r="F1015" s="70"/>
      <c r="G1015" s="67"/>
      <c r="H1015" s="71"/>
      <c r="I1015" s="72"/>
      <c r="J1015" s="72"/>
      <c r="K1015" s="34" t="s">
        <v>65</v>
      </c>
      <c r="L1015" s="79">
        <v>1015</v>
      </c>
      <c r="M1015" s="79"/>
      <c r="N1015" s="74"/>
      <c r="O1015" s="81" t="s">
        <v>670</v>
      </c>
      <c r="P1015" s="83">
        <v>43660.57913194445</v>
      </c>
      <c r="Q1015" s="81" t="s">
        <v>676</v>
      </c>
      <c r="R1015" s="81"/>
      <c r="S1015" s="81"/>
      <c r="T1015" s="81" t="s">
        <v>820</v>
      </c>
      <c r="U1015" s="85" t="s">
        <v>917</v>
      </c>
      <c r="V1015" s="85" t="s">
        <v>917</v>
      </c>
      <c r="W1015" s="83">
        <v>43660.57913194445</v>
      </c>
      <c r="X1015" s="87">
        <v>43660</v>
      </c>
      <c r="Y1015" s="89" t="s">
        <v>1550</v>
      </c>
      <c r="Z1015" s="85" t="s">
        <v>2012</v>
      </c>
      <c r="AA1015" s="81"/>
      <c r="AB1015" s="81"/>
      <c r="AC1015" s="89" t="s">
        <v>2478</v>
      </c>
      <c r="AD1015" s="81"/>
      <c r="AE1015" s="81" t="b">
        <v>0</v>
      </c>
      <c r="AF1015" s="81">
        <v>14315</v>
      </c>
      <c r="AG1015" s="89" t="s">
        <v>2530</v>
      </c>
      <c r="AH1015" s="81" t="b">
        <v>0</v>
      </c>
      <c r="AI1015" s="81" t="s">
        <v>2546</v>
      </c>
      <c r="AJ1015" s="81"/>
      <c r="AK1015" s="89" t="s">
        <v>2530</v>
      </c>
      <c r="AL1015" s="81" t="b">
        <v>0</v>
      </c>
      <c r="AM1015" s="81">
        <v>2794</v>
      </c>
      <c r="AN1015" s="89" t="s">
        <v>2530</v>
      </c>
      <c r="AO1015" s="81" t="s">
        <v>2563</v>
      </c>
      <c r="AP1015" s="81" t="b">
        <v>0</v>
      </c>
      <c r="AQ1015" s="89" t="s">
        <v>2478</v>
      </c>
      <c r="AR1015" s="81" t="s">
        <v>669</v>
      </c>
      <c r="AS1015" s="81">
        <v>0</v>
      </c>
      <c r="AT1015" s="81">
        <v>0</v>
      </c>
      <c r="AU1015" s="81"/>
      <c r="AV1015" s="81"/>
      <c r="AW1015" s="81"/>
      <c r="AX1015" s="81"/>
      <c r="AY1015" s="81"/>
      <c r="AZ1015" s="81"/>
      <c r="BA1015" s="81"/>
      <c r="BB1015" s="81"/>
      <c r="BC1015" s="80" t="str">
        <f>REPLACE(INDEX(GroupVertices[Group],MATCH(Edges[[#This Row],[Vertex 1]],GroupVertices[Vertex],0)),1,1,"")</f>
        <v>2</v>
      </c>
      <c r="BD1015" s="80" t="str">
        <f>REPLACE(INDEX(GroupVertices[Group],MATCH(Edges[[#This Row],[Vertex 2]],GroupVertices[Vertex],0)),1,1,"")</f>
        <v>8</v>
      </c>
    </row>
    <row r="1016" spans="1:56" ht="15">
      <c r="A1016" s="66" t="s">
        <v>5470</v>
      </c>
      <c r="B1016" s="66" t="s">
        <v>594</v>
      </c>
      <c r="C1016" s="67"/>
      <c r="D1016" s="68"/>
      <c r="E1016" s="69"/>
      <c r="F1016" s="70"/>
      <c r="G1016" s="67"/>
      <c r="H1016" s="71"/>
      <c r="I1016" s="72"/>
      <c r="J1016" s="72"/>
      <c r="K1016" s="34" t="s">
        <v>65</v>
      </c>
      <c r="L1016" s="79">
        <v>1016</v>
      </c>
      <c r="M1016" s="79"/>
      <c r="N1016" s="74"/>
      <c r="O1016" s="81" t="s">
        <v>669</v>
      </c>
      <c r="P1016" s="83">
        <v>43661.7824537037</v>
      </c>
      <c r="Q1016" s="81" t="s">
        <v>676</v>
      </c>
      <c r="R1016" s="81"/>
      <c r="S1016" s="81"/>
      <c r="T1016" s="81" t="s">
        <v>820</v>
      </c>
      <c r="U1016" s="81"/>
      <c r="V1016" s="85" t="s">
        <v>5559</v>
      </c>
      <c r="W1016" s="83">
        <v>43661.7824537037</v>
      </c>
      <c r="X1016" s="87">
        <v>43661</v>
      </c>
      <c r="Y1016" s="89" t="s">
        <v>5619</v>
      </c>
      <c r="Z1016" s="85" t="s">
        <v>5690</v>
      </c>
      <c r="AA1016" s="81"/>
      <c r="AB1016" s="81"/>
      <c r="AC1016" s="89" t="s">
        <v>5764</v>
      </c>
      <c r="AD1016" s="81"/>
      <c r="AE1016" s="81" t="b">
        <v>0</v>
      </c>
      <c r="AF1016" s="81">
        <v>0</v>
      </c>
      <c r="AG1016" s="89" t="s">
        <v>2530</v>
      </c>
      <c r="AH1016" s="81" t="b">
        <v>0</v>
      </c>
      <c r="AI1016" s="81" t="s">
        <v>2546</v>
      </c>
      <c r="AJ1016" s="81"/>
      <c r="AK1016" s="89" t="s">
        <v>2530</v>
      </c>
      <c r="AL1016" s="81" t="b">
        <v>0</v>
      </c>
      <c r="AM1016" s="81">
        <v>2794</v>
      </c>
      <c r="AN1016" s="89" t="s">
        <v>2478</v>
      </c>
      <c r="AO1016" s="81" t="s">
        <v>2559</v>
      </c>
      <c r="AP1016" s="81" t="b">
        <v>0</v>
      </c>
      <c r="AQ1016" s="89" t="s">
        <v>2478</v>
      </c>
      <c r="AR1016" s="81" t="s">
        <v>178</v>
      </c>
      <c r="AS1016" s="81">
        <v>0</v>
      </c>
      <c r="AT1016" s="81">
        <v>0</v>
      </c>
      <c r="AU1016" s="81"/>
      <c r="AV1016" s="81"/>
      <c r="AW1016" s="81"/>
      <c r="AX1016" s="81"/>
      <c r="AY1016" s="81"/>
      <c r="AZ1016" s="81"/>
      <c r="BA1016" s="81"/>
      <c r="BB1016" s="81"/>
      <c r="BC1016" s="80" t="str">
        <f>REPLACE(INDEX(GroupVertices[Group],MATCH(Edges[[#This Row],[Vertex 1]],GroupVertices[Vertex],0)),1,1,"")</f>
        <v>1</v>
      </c>
      <c r="BD1016" s="80" t="str">
        <f>REPLACE(INDEX(GroupVertices[Group],MATCH(Edges[[#This Row],[Vertex 2]],GroupVertices[Vertex],0)),1,1,"")</f>
        <v>2</v>
      </c>
    </row>
    <row r="1017" spans="1:56" ht="15">
      <c r="A1017" s="66" t="s">
        <v>593</v>
      </c>
      <c r="B1017" s="66" t="s">
        <v>630</v>
      </c>
      <c r="C1017" s="67"/>
      <c r="D1017" s="68"/>
      <c r="E1017" s="69"/>
      <c r="F1017" s="70"/>
      <c r="G1017" s="67"/>
      <c r="H1017" s="71"/>
      <c r="I1017" s="72"/>
      <c r="J1017" s="72"/>
      <c r="K1017" s="34" t="s">
        <v>65</v>
      </c>
      <c r="L1017" s="79">
        <v>1017</v>
      </c>
      <c r="M1017" s="79"/>
      <c r="N1017" s="74"/>
      <c r="O1017" s="81" t="s">
        <v>670</v>
      </c>
      <c r="P1017" s="83">
        <v>43658.696921296294</v>
      </c>
      <c r="Q1017" s="81" t="s">
        <v>712</v>
      </c>
      <c r="R1017" s="85" t="s">
        <v>799</v>
      </c>
      <c r="S1017" s="81" t="s">
        <v>811</v>
      </c>
      <c r="T1017" s="81" t="s">
        <v>821</v>
      </c>
      <c r="U1017" s="81"/>
      <c r="V1017" s="85" t="s">
        <v>1154</v>
      </c>
      <c r="W1017" s="83">
        <v>43658.696921296294</v>
      </c>
      <c r="X1017" s="87">
        <v>43658</v>
      </c>
      <c r="Y1017" s="89" t="s">
        <v>1551</v>
      </c>
      <c r="Z1017" s="85" t="s">
        <v>2013</v>
      </c>
      <c r="AA1017" s="81"/>
      <c r="AB1017" s="81"/>
      <c r="AC1017" s="89" t="s">
        <v>2479</v>
      </c>
      <c r="AD1017" s="81"/>
      <c r="AE1017" s="81" t="b">
        <v>0</v>
      </c>
      <c r="AF1017" s="81">
        <v>698</v>
      </c>
      <c r="AG1017" s="89" t="s">
        <v>2530</v>
      </c>
      <c r="AH1017" s="81" t="b">
        <v>1</v>
      </c>
      <c r="AI1017" s="81" t="s">
        <v>2546</v>
      </c>
      <c r="AJ1017" s="81"/>
      <c r="AK1017" s="89" t="s">
        <v>2553</v>
      </c>
      <c r="AL1017" s="81" t="b">
        <v>0</v>
      </c>
      <c r="AM1017" s="81">
        <v>108</v>
      </c>
      <c r="AN1017" s="89" t="s">
        <v>2530</v>
      </c>
      <c r="AO1017" s="81" t="s">
        <v>2561</v>
      </c>
      <c r="AP1017" s="81" t="b">
        <v>0</v>
      </c>
      <c r="AQ1017" s="89" t="s">
        <v>2479</v>
      </c>
      <c r="AR1017" s="81" t="s">
        <v>669</v>
      </c>
      <c r="AS1017" s="81">
        <v>0</v>
      </c>
      <c r="AT1017" s="81">
        <v>0</v>
      </c>
      <c r="AU1017" s="81"/>
      <c r="AV1017" s="81"/>
      <c r="AW1017" s="81"/>
      <c r="AX1017" s="81"/>
      <c r="AY1017" s="81"/>
      <c r="AZ1017" s="81"/>
      <c r="BA1017" s="81"/>
      <c r="BB1017" s="81"/>
      <c r="BC1017" s="80" t="str">
        <f>REPLACE(INDEX(GroupVertices[Group],MATCH(Edges[[#This Row],[Vertex 1]],GroupVertices[Vertex],0)),1,1,"")</f>
        <v>1</v>
      </c>
      <c r="BD1017" s="80" t="str">
        <f>REPLACE(INDEX(GroupVertices[Group],MATCH(Edges[[#This Row],[Vertex 2]],GroupVertices[Vertex],0)),1,1,"")</f>
        <v>8</v>
      </c>
    </row>
    <row r="1018" spans="1:56" ht="15">
      <c r="A1018" s="66" t="s">
        <v>5470</v>
      </c>
      <c r="B1018" s="66" t="s">
        <v>630</v>
      </c>
      <c r="C1018" s="67"/>
      <c r="D1018" s="68"/>
      <c r="E1018" s="69"/>
      <c r="F1018" s="70"/>
      <c r="G1018" s="67"/>
      <c r="H1018" s="71"/>
      <c r="I1018" s="72"/>
      <c r="J1018" s="72"/>
      <c r="K1018" s="34" t="s">
        <v>65</v>
      </c>
      <c r="L1018" s="79">
        <v>1018</v>
      </c>
      <c r="M1018" s="79"/>
      <c r="N1018" s="74"/>
      <c r="O1018" s="81" t="s">
        <v>670</v>
      </c>
      <c r="P1018" s="83">
        <v>43661.7824537037</v>
      </c>
      <c r="Q1018" s="81" t="s">
        <v>676</v>
      </c>
      <c r="R1018" s="81"/>
      <c r="S1018" s="81"/>
      <c r="T1018" s="81" t="s">
        <v>820</v>
      </c>
      <c r="U1018" s="81"/>
      <c r="V1018" s="85" t="s">
        <v>5559</v>
      </c>
      <c r="W1018" s="83">
        <v>43661.7824537037</v>
      </c>
      <c r="X1018" s="87">
        <v>43661</v>
      </c>
      <c r="Y1018" s="89" t="s">
        <v>5619</v>
      </c>
      <c r="Z1018" s="85" t="s">
        <v>5690</v>
      </c>
      <c r="AA1018" s="81"/>
      <c r="AB1018" s="81"/>
      <c r="AC1018" s="89" t="s">
        <v>5764</v>
      </c>
      <c r="AD1018" s="81"/>
      <c r="AE1018" s="81" t="b">
        <v>0</v>
      </c>
      <c r="AF1018" s="81">
        <v>0</v>
      </c>
      <c r="AG1018" s="89" t="s">
        <v>2530</v>
      </c>
      <c r="AH1018" s="81" t="b">
        <v>0</v>
      </c>
      <c r="AI1018" s="81" t="s">
        <v>2546</v>
      </c>
      <c r="AJ1018" s="81"/>
      <c r="AK1018" s="89" t="s">
        <v>2530</v>
      </c>
      <c r="AL1018" s="81" t="b">
        <v>0</v>
      </c>
      <c r="AM1018" s="81">
        <v>2794</v>
      </c>
      <c r="AN1018" s="89" t="s">
        <v>2478</v>
      </c>
      <c r="AO1018" s="81" t="s">
        <v>2559</v>
      </c>
      <c r="AP1018" s="81" t="b">
        <v>0</v>
      </c>
      <c r="AQ1018" s="89" t="s">
        <v>2478</v>
      </c>
      <c r="AR1018" s="81" t="s">
        <v>178</v>
      </c>
      <c r="AS1018" s="81">
        <v>0</v>
      </c>
      <c r="AT1018" s="81">
        <v>0</v>
      </c>
      <c r="AU1018" s="81"/>
      <c r="AV1018" s="81"/>
      <c r="AW1018" s="81"/>
      <c r="AX1018" s="81"/>
      <c r="AY1018" s="81"/>
      <c r="AZ1018" s="81"/>
      <c r="BA1018" s="81"/>
      <c r="BB1018" s="81"/>
      <c r="BC1018" s="80" t="str">
        <f>REPLACE(INDEX(GroupVertices[Group],MATCH(Edges[[#This Row],[Vertex 1]],GroupVertices[Vertex],0)),1,1,"")</f>
        <v>1</v>
      </c>
      <c r="BD1018" s="80" t="str">
        <f>REPLACE(INDEX(GroupVertices[Group],MATCH(Edges[[#This Row],[Vertex 2]],GroupVertices[Vertex],0)),1,1,"")</f>
        <v>8</v>
      </c>
    </row>
    <row r="1019" spans="1:56" ht="15">
      <c r="A1019" s="66" t="s">
        <v>5470</v>
      </c>
      <c r="B1019" s="66" t="s">
        <v>616</v>
      </c>
      <c r="C1019" s="67"/>
      <c r="D1019" s="68"/>
      <c r="E1019" s="69"/>
      <c r="F1019" s="70"/>
      <c r="G1019" s="67"/>
      <c r="H1019" s="71"/>
      <c r="I1019" s="72"/>
      <c r="J1019" s="72"/>
      <c r="K1019" s="34" t="s">
        <v>65</v>
      </c>
      <c r="L1019" s="79">
        <v>1019</v>
      </c>
      <c r="M1019" s="79"/>
      <c r="N1019" s="74"/>
      <c r="O1019" s="81" t="s">
        <v>669</v>
      </c>
      <c r="P1019" s="83">
        <v>43661.7812962963</v>
      </c>
      <c r="Q1019" s="81" t="s">
        <v>697</v>
      </c>
      <c r="R1019" s="85" t="s">
        <v>5497</v>
      </c>
      <c r="S1019" s="81" t="s">
        <v>5518</v>
      </c>
      <c r="T1019" s="81" t="s">
        <v>820</v>
      </c>
      <c r="U1019" s="81"/>
      <c r="V1019" s="85" t="s">
        <v>5559</v>
      </c>
      <c r="W1019" s="83">
        <v>43661.7812962963</v>
      </c>
      <c r="X1019" s="87">
        <v>43661</v>
      </c>
      <c r="Y1019" s="89" t="s">
        <v>5620</v>
      </c>
      <c r="Z1019" s="85" t="s">
        <v>5691</v>
      </c>
      <c r="AA1019" s="81"/>
      <c r="AB1019" s="81"/>
      <c r="AC1019" s="89" t="s">
        <v>5765</v>
      </c>
      <c r="AD1019" s="81"/>
      <c r="AE1019" s="81" t="b">
        <v>0</v>
      </c>
      <c r="AF1019" s="81">
        <v>0</v>
      </c>
      <c r="AG1019" s="89" t="s">
        <v>2530</v>
      </c>
      <c r="AH1019" s="81" t="b">
        <v>0</v>
      </c>
      <c r="AI1019" s="81" t="s">
        <v>2546</v>
      </c>
      <c r="AJ1019" s="81"/>
      <c r="AK1019" s="89" t="s">
        <v>2530</v>
      </c>
      <c r="AL1019" s="81" t="b">
        <v>0</v>
      </c>
      <c r="AM1019" s="81">
        <v>93</v>
      </c>
      <c r="AN1019" s="89" t="s">
        <v>2504</v>
      </c>
      <c r="AO1019" s="81" t="s">
        <v>2559</v>
      </c>
      <c r="AP1019" s="81" t="b">
        <v>0</v>
      </c>
      <c r="AQ1019" s="89" t="s">
        <v>2504</v>
      </c>
      <c r="AR1019" s="81" t="s">
        <v>178</v>
      </c>
      <c r="AS1019" s="81">
        <v>0</v>
      </c>
      <c r="AT1019" s="81">
        <v>0</v>
      </c>
      <c r="AU1019" s="81"/>
      <c r="AV1019" s="81"/>
      <c r="AW1019" s="81"/>
      <c r="AX1019" s="81"/>
      <c r="AY1019" s="81"/>
      <c r="AZ1019" s="81"/>
      <c r="BA1019" s="81"/>
      <c r="BB1019" s="81"/>
      <c r="BC1019" s="80" t="str">
        <f>REPLACE(INDEX(GroupVertices[Group],MATCH(Edges[[#This Row],[Vertex 1]],GroupVertices[Vertex],0)),1,1,"")</f>
        <v>1</v>
      </c>
      <c r="BD1019" s="80" t="str">
        <f>REPLACE(INDEX(GroupVertices[Group],MATCH(Edges[[#This Row],[Vertex 2]],GroupVertices[Vertex],0)),1,1,"")</f>
        <v>3</v>
      </c>
    </row>
    <row r="1020" spans="1:56" ht="15">
      <c r="A1020" s="66" t="s">
        <v>5470</v>
      </c>
      <c r="B1020" s="66" t="s">
        <v>593</v>
      </c>
      <c r="C1020" s="67"/>
      <c r="D1020" s="68"/>
      <c r="E1020" s="69"/>
      <c r="F1020" s="70"/>
      <c r="G1020" s="67"/>
      <c r="H1020" s="71"/>
      <c r="I1020" s="72"/>
      <c r="J1020" s="72"/>
      <c r="K1020" s="34" t="s">
        <v>65</v>
      </c>
      <c r="L1020" s="79">
        <v>1020</v>
      </c>
      <c r="M1020" s="79"/>
      <c r="N1020" s="74"/>
      <c r="O1020" s="81" t="s">
        <v>670</v>
      </c>
      <c r="P1020" s="83">
        <v>43661.78134259259</v>
      </c>
      <c r="Q1020" s="81" t="s">
        <v>695</v>
      </c>
      <c r="R1020" s="81"/>
      <c r="S1020" s="81"/>
      <c r="T1020" s="81" t="s">
        <v>820</v>
      </c>
      <c r="U1020" s="81"/>
      <c r="V1020" s="85" t="s">
        <v>5559</v>
      </c>
      <c r="W1020" s="83">
        <v>43661.78134259259</v>
      </c>
      <c r="X1020" s="87">
        <v>43661</v>
      </c>
      <c r="Y1020" s="89" t="s">
        <v>5618</v>
      </c>
      <c r="Z1020" s="85" t="s">
        <v>5689</v>
      </c>
      <c r="AA1020" s="81"/>
      <c r="AB1020" s="81"/>
      <c r="AC1020" s="89" t="s">
        <v>5763</v>
      </c>
      <c r="AD1020" s="81"/>
      <c r="AE1020" s="81" t="b">
        <v>0</v>
      </c>
      <c r="AF1020" s="81">
        <v>0</v>
      </c>
      <c r="AG1020" s="89" t="s">
        <v>2530</v>
      </c>
      <c r="AH1020" s="81" t="b">
        <v>0</v>
      </c>
      <c r="AI1020" s="81" t="s">
        <v>2546</v>
      </c>
      <c r="AJ1020" s="81"/>
      <c r="AK1020" s="89" t="s">
        <v>2530</v>
      </c>
      <c r="AL1020" s="81" t="b">
        <v>0</v>
      </c>
      <c r="AM1020" s="81">
        <v>103</v>
      </c>
      <c r="AN1020" s="89" t="s">
        <v>2497</v>
      </c>
      <c r="AO1020" s="81" t="s">
        <v>2559</v>
      </c>
      <c r="AP1020" s="81" t="b">
        <v>0</v>
      </c>
      <c r="AQ1020" s="89" t="s">
        <v>2497</v>
      </c>
      <c r="AR1020" s="81" t="s">
        <v>178</v>
      </c>
      <c r="AS1020" s="81">
        <v>0</v>
      </c>
      <c r="AT1020" s="81">
        <v>0</v>
      </c>
      <c r="AU1020" s="81"/>
      <c r="AV1020" s="81"/>
      <c r="AW1020" s="81"/>
      <c r="AX1020" s="81"/>
      <c r="AY1020" s="81"/>
      <c r="AZ1020" s="81"/>
      <c r="BA1020" s="81"/>
      <c r="BB1020" s="81"/>
      <c r="BC1020" s="80" t="str">
        <f>REPLACE(INDEX(GroupVertices[Group],MATCH(Edges[[#This Row],[Vertex 1]],GroupVertices[Vertex],0)),1,1,"")</f>
        <v>1</v>
      </c>
      <c r="BD1020" s="80" t="str">
        <f>REPLACE(INDEX(GroupVertices[Group],MATCH(Edges[[#This Row],[Vertex 2]],GroupVertices[Vertex],0)),1,1,"")</f>
        <v>1</v>
      </c>
    </row>
    <row r="1021" spans="1:56" ht="15">
      <c r="A1021" s="66" t="s">
        <v>5470</v>
      </c>
      <c r="B1021" s="66" t="s">
        <v>593</v>
      </c>
      <c r="C1021" s="67"/>
      <c r="D1021" s="68"/>
      <c r="E1021" s="69"/>
      <c r="F1021" s="70"/>
      <c r="G1021" s="67"/>
      <c r="H1021" s="71"/>
      <c r="I1021" s="72"/>
      <c r="J1021" s="72"/>
      <c r="K1021" s="34" t="s">
        <v>65</v>
      </c>
      <c r="L1021" s="79">
        <v>1021</v>
      </c>
      <c r="M1021" s="79"/>
      <c r="N1021" s="74"/>
      <c r="O1021" s="81" t="s">
        <v>669</v>
      </c>
      <c r="P1021" s="83">
        <v>43661.78141203704</v>
      </c>
      <c r="Q1021" s="81" t="s">
        <v>675</v>
      </c>
      <c r="R1021" s="81"/>
      <c r="S1021" s="81"/>
      <c r="T1021" s="81" t="s">
        <v>820</v>
      </c>
      <c r="U1021" s="81"/>
      <c r="V1021" s="85" t="s">
        <v>5559</v>
      </c>
      <c r="W1021" s="83">
        <v>43661.78141203704</v>
      </c>
      <c r="X1021" s="87">
        <v>43661</v>
      </c>
      <c r="Y1021" s="89" t="s">
        <v>5621</v>
      </c>
      <c r="Z1021" s="85" t="s">
        <v>5692</v>
      </c>
      <c r="AA1021" s="81"/>
      <c r="AB1021" s="81"/>
      <c r="AC1021" s="89" t="s">
        <v>5766</v>
      </c>
      <c r="AD1021" s="81"/>
      <c r="AE1021" s="81" t="b">
        <v>0</v>
      </c>
      <c r="AF1021" s="81">
        <v>0</v>
      </c>
      <c r="AG1021" s="89" t="s">
        <v>2530</v>
      </c>
      <c r="AH1021" s="81" t="b">
        <v>0</v>
      </c>
      <c r="AI1021" s="81" t="s">
        <v>2546</v>
      </c>
      <c r="AJ1021" s="81"/>
      <c r="AK1021" s="89" t="s">
        <v>2530</v>
      </c>
      <c r="AL1021" s="81" t="b">
        <v>0</v>
      </c>
      <c r="AM1021" s="81">
        <v>224</v>
      </c>
      <c r="AN1021" s="89" t="s">
        <v>2519</v>
      </c>
      <c r="AO1021" s="81" t="s">
        <v>2559</v>
      </c>
      <c r="AP1021" s="81" t="b">
        <v>0</v>
      </c>
      <c r="AQ1021" s="89" t="s">
        <v>2519</v>
      </c>
      <c r="AR1021" s="81" t="s">
        <v>178</v>
      </c>
      <c r="AS1021" s="81">
        <v>0</v>
      </c>
      <c r="AT1021" s="81">
        <v>0</v>
      </c>
      <c r="AU1021" s="81"/>
      <c r="AV1021" s="81"/>
      <c r="AW1021" s="81"/>
      <c r="AX1021" s="81"/>
      <c r="AY1021" s="81"/>
      <c r="AZ1021" s="81"/>
      <c r="BA1021" s="81"/>
      <c r="BB1021" s="81"/>
      <c r="BC1021" s="80" t="str">
        <f>REPLACE(INDEX(GroupVertices[Group],MATCH(Edges[[#This Row],[Vertex 1]],GroupVertices[Vertex],0)),1,1,"")</f>
        <v>1</v>
      </c>
      <c r="BD1021" s="80" t="str">
        <f>REPLACE(INDEX(GroupVertices[Group],MATCH(Edges[[#This Row],[Vertex 2]],GroupVertices[Vertex],0)),1,1,"")</f>
        <v>1</v>
      </c>
    </row>
    <row r="1022" spans="1:56" ht="15">
      <c r="A1022" s="66" t="s">
        <v>5470</v>
      </c>
      <c r="B1022" s="66" t="s">
        <v>216</v>
      </c>
      <c r="C1022" s="67"/>
      <c r="D1022" s="68"/>
      <c r="E1022" s="69"/>
      <c r="F1022" s="70"/>
      <c r="G1022" s="67"/>
      <c r="H1022" s="71"/>
      <c r="I1022" s="72"/>
      <c r="J1022" s="72"/>
      <c r="K1022" s="34" t="s">
        <v>65</v>
      </c>
      <c r="L1022" s="79">
        <v>1022</v>
      </c>
      <c r="M1022" s="79"/>
      <c r="N1022" s="74"/>
      <c r="O1022" s="81" t="s">
        <v>670</v>
      </c>
      <c r="P1022" s="83">
        <v>43661.78141203704</v>
      </c>
      <c r="Q1022" s="81" t="s">
        <v>675</v>
      </c>
      <c r="R1022" s="81"/>
      <c r="S1022" s="81"/>
      <c r="T1022" s="81" t="s">
        <v>820</v>
      </c>
      <c r="U1022" s="81"/>
      <c r="V1022" s="85" t="s">
        <v>5559</v>
      </c>
      <c r="W1022" s="83">
        <v>43661.78141203704</v>
      </c>
      <c r="X1022" s="87">
        <v>43661</v>
      </c>
      <c r="Y1022" s="89" t="s">
        <v>5621</v>
      </c>
      <c r="Z1022" s="85" t="s">
        <v>5692</v>
      </c>
      <c r="AA1022" s="81"/>
      <c r="AB1022" s="81"/>
      <c r="AC1022" s="89" t="s">
        <v>5766</v>
      </c>
      <c r="AD1022" s="81"/>
      <c r="AE1022" s="81" t="b">
        <v>0</v>
      </c>
      <c r="AF1022" s="81">
        <v>0</v>
      </c>
      <c r="AG1022" s="89" t="s">
        <v>2530</v>
      </c>
      <c r="AH1022" s="81" t="b">
        <v>0</v>
      </c>
      <c r="AI1022" s="81" t="s">
        <v>2546</v>
      </c>
      <c r="AJ1022" s="81"/>
      <c r="AK1022" s="89" t="s">
        <v>2530</v>
      </c>
      <c r="AL1022" s="81" t="b">
        <v>0</v>
      </c>
      <c r="AM1022" s="81">
        <v>224</v>
      </c>
      <c r="AN1022" s="89" t="s">
        <v>2519</v>
      </c>
      <c r="AO1022" s="81" t="s">
        <v>2559</v>
      </c>
      <c r="AP1022" s="81" t="b">
        <v>0</v>
      </c>
      <c r="AQ1022" s="89" t="s">
        <v>2519</v>
      </c>
      <c r="AR1022" s="81" t="s">
        <v>178</v>
      </c>
      <c r="AS1022" s="81">
        <v>0</v>
      </c>
      <c r="AT1022" s="81">
        <v>0</v>
      </c>
      <c r="AU1022" s="81"/>
      <c r="AV1022" s="81"/>
      <c r="AW1022" s="81"/>
      <c r="AX1022" s="81"/>
      <c r="AY1022" s="81"/>
      <c r="AZ1022" s="81"/>
      <c r="BA1022" s="81"/>
      <c r="BB1022" s="81"/>
      <c r="BC1022" s="80" t="str">
        <f>REPLACE(INDEX(GroupVertices[Group],MATCH(Edges[[#This Row],[Vertex 1]],GroupVertices[Vertex],0)),1,1,"")</f>
        <v>1</v>
      </c>
      <c r="BD1022" s="80" t="str">
        <f>REPLACE(INDEX(GroupVertices[Group],MATCH(Edges[[#This Row],[Vertex 2]],GroupVertices[Vertex],0)),1,1,"")</f>
        <v>1</v>
      </c>
    </row>
    <row r="1023" spans="1:56" ht="15">
      <c r="A1023" s="66" t="s">
        <v>5470</v>
      </c>
      <c r="B1023" s="66" t="s">
        <v>593</v>
      </c>
      <c r="C1023" s="67"/>
      <c r="D1023" s="68"/>
      <c r="E1023" s="69"/>
      <c r="F1023" s="70"/>
      <c r="G1023" s="67"/>
      <c r="H1023" s="71"/>
      <c r="I1023" s="72"/>
      <c r="J1023" s="72"/>
      <c r="K1023" s="34" t="s">
        <v>65</v>
      </c>
      <c r="L1023" s="79">
        <v>1023</v>
      </c>
      <c r="M1023" s="79"/>
      <c r="N1023" s="74"/>
      <c r="O1023" s="81" t="s">
        <v>669</v>
      </c>
      <c r="P1023" s="83">
        <v>43661.78203703704</v>
      </c>
      <c r="Q1023" s="81" t="s">
        <v>688</v>
      </c>
      <c r="R1023" s="85" t="s">
        <v>5514</v>
      </c>
      <c r="S1023" s="81" t="s">
        <v>812</v>
      </c>
      <c r="T1023" s="81" t="s">
        <v>820</v>
      </c>
      <c r="U1023" s="81"/>
      <c r="V1023" s="85" t="s">
        <v>5559</v>
      </c>
      <c r="W1023" s="83">
        <v>43661.78203703704</v>
      </c>
      <c r="X1023" s="87">
        <v>43661</v>
      </c>
      <c r="Y1023" s="89" t="s">
        <v>5607</v>
      </c>
      <c r="Z1023" s="85" t="s">
        <v>5693</v>
      </c>
      <c r="AA1023" s="81"/>
      <c r="AB1023" s="81"/>
      <c r="AC1023" s="89" t="s">
        <v>5767</v>
      </c>
      <c r="AD1023" s="81"/>
      <c r="AE1023" s="81" t="b">
        <v>0</v>
      </c>
      <c r="AF1023" s="81">
        <v>0</v>
      </c>
      <c r="AG1023" s="89" t="s">
        <v>2530</v>
      </c>
      <c r="AH1023" s="81" t="b">
        <v>0</v>
      </c>
      <c r="AI1023" s="81" t="s">
        <v>2546</v>
      </c>
      <c r="AJ1023" s="81"/>
      <c r="AK1023" s="89" t="s">
        <v>2530</v>
      </c>
      <c r="AL1023" s="81" t="b">
        <v>0</v>
      </c>
      <c r="AM1023" s="81">
        <v>27</v>
      </c>
      <c r="AN1023" s="89" t="s">
        <v>2517</v>
      </c>
      <c r="AO1023" s="81" t="s">
        <v>2559</v>
      </c>
      <c r="AP1023" s="81" t="b">
        <v>0</v>
      </c>
      <c r="AQ1023" s="89" t="s">
        <v>2517</v>
      </c>
      <c r="AR1023" s="81" t="s">
        <v>178</v>
      </c>
      <c r="AS1023" s="81">
        <v>0</v>
      </c>
      <c r="AT1023" s="81">
        <v>0</v>
      </c>
      <c r="AU1023" s="81"/>
      <c r="AV1023" s="81"/>
      <c r="AW1023" s="81"/>
      <c r="AX1023" s="81"/>
      <c r="AY1023" s="81"/>
      <c r="AZ1023" s="81"/>
      <c r="BA1023" s="81"/>
      <c r="BB1023" s="81"/>
      <c r="BC1023" s="80" t="str">
        <f>REPLACE(INDEX(GroupVertices[Group],MATCH(Edges[[#This Row],[Vertex 1]],GroupVertices[Vertex],0)),1,1,"")</f>
        <v>1</v>
      </c>
      <c r="BD1023" s="80" t="str">
        <f>REPLACE(INDEX(GroupVertices[Group],MATCH(Edges[[#This Row],[Vertex 2]],GroupVertices[Vertex],0)),1,1,"")</f>
        <v>1</v>
      </c>
    </row>
    <row r="1024" spans="1:56" ht="15">
      <c r="A1024" s="66" t="s">
        <v>5470</v>
      </c>
      <c r="B1024" s="66" t="s">
        <v>593</v>
      </c>
      <c r="C1024" s="67"/>
      <c r="D1024" s="68"/>
      <c r="E1024" s="69"/>
      <c r="F1024" s="70"/>
      <c r="G1024" s="67"/>
      <c r="H1024" s="71"/>
      <c r="I1024" s="72"/>
      <c r="J1024" s="72"/>
      <c r="K1024" s="34" t="s">
        <v>65</v>
      </c>
      <c r="L1024" s="79">
        <v>1024</v>
      </c>
      <c r="M1024" s="79"/>
      <c r="N1024" s="74"/>
      <c r="O1024" s="81" t="s">
        <v>670</v>
      </c>
      <c r="P1024" s="83">
        <v>43661.7824537037</v>
      </c>
      <c r="Q1024" s="81" t="s">
        <v>676</v>
      </c>
      <c r="R1024" s="81"/>
      <c r="S1024" s="81"/>
      <c r="T1024" s="81" t="s">
        <v>820</v>
      </c>
      <c r="U1024" s="81"/>
      <c r="V1024" s="85" t="s">
        <v>5559</v>
      </c>
      <c r="W1024" s="83">
        <v>43661.7824537037</v>
      </c>
      <c r="X1024" s="87">
        <v>43661</v>
      </c>
      <c r="Y1024" s="89" t="s">
        <v>5619</v>
      </c>
      <c r="Z1024" s="85" t="s">
        <v>5690</v>
      </c>
      <c r="AA1024" s="81"/>
      <c r="AB1024" s="81"/>
      <c r="AC1024" s="89" t="s">
        <v>5764</v>
      </c>
      <c r="AD1024" s="81"/>
      <c r="AE1024" s="81" t="b">
        <v>0</v>
      </c>
      <c r="AF1024" s="81">
        <v>0</v>
      </c>
      <c r="AG1024" s="89" t="s">
        <v>2530</v>
      </c>
      <c r="AH1024" s="81" t="b">
        <v>0</v>
      </c>
      <c r="AI1024" s="81" t="s">
        <v>2546</v>
      </c>
      <c r="AJ1024" s="81"/>
      <c r="AK1024" s="89" t="s">
        <v>2530</v>
      </c>
      <c r="AL1024" s="81" t="b">
        <v>0</v>
      </c>
      <c r="AM1024" s="81">
        <v>2794</v>
      </c>
      <c r="AN1024" s="89" t="s">
        <v>2478</v>
      </c>
      <c r="AO1024" s="81" t="s">
        <v>2559</v>
      </c>
      <c r="AP1024" s="81" t="b">
        <v>0</v>
      </c>
      <c r="AQ1024" s="89" t="s">
        <v>2478</v>
      </c>
      <c r="AR1024" s="81" t="s">
        <v>178</v>
      </c>
      <c r="AS1024" s="81">
        <v>0</v>
      </c>
      <c r="AT1024" s="81">
        <v>0</v>
      </c>
      <c r="AU1024" s="81"/>
      <c r="AV1024" s="81"/>
      <c r="AW1024" s="81"/>
      <c r="AX1024" s="81"/>
      <c r="AY1024" s="81"/>
      <c r="AZ1024" s="81"/>
      <c r="BA1024" s="81"/>
      <c r="BB1024" s="81"/>
      <c r="BC1024" s="80" t="str">
        <f>REPLACE(INDEX(GroupVertices[Group],MATCH(Edges[[#This Row],[Vertex 1]],GroupVertices[Vertex],0)),1,1,"")</f>
        <v>1</v>
      </c>
      <c r="BD1024" s="80" t="str">
        <f>REPLACE(INDEX(GroupVertices[Group],MATCH(Edges[[#This Row],[Vertex 2]],GroupVertices[Vertex],0)),1,1,"")</f>
        <v>1</v>
      </c>
    </row>
    <row r="1025" spans="1:56" ht="15">
      <c r="A1025" s="66" t="s">
        <v>571</v>
      </c>
      <c r="B1025" s="66" t="s">
        <v>571</v>
      </c>
      <c r="C1025" s="67"/>
      <c r="D1025" s="68"/>
      <c r="E1025" s="69"/>
      <c r="F1025" s="70"/>
      <c r="G1025" s="67"/>
      <c r="H1025" s="71"/>
      <c r="I1025" s="72"/>
      <c r="J1025" s="72"/>
      <c r="K1025" s="34" t="s">
        <v>65</v>
      </c>
      <c r="L1025" s="79">
        <v>1025</v>
      </c>
      <c r="M1025" s="79"/>
      <c r="N1025" s="74"/>
      <c r="O1025" s="81" t="s">
        <v>178</v>
      </c>
      <c r="P1025" s="83">
        <v>43661.632743055554</v>
      </c>
      <c r="Q1025" s="81" t="s">
        <v>737</v>
      </c>
      <c r="R1025" s="81"/>
      <c r="S1025" s="81"/>
      <c r="T1025" s="81" t="s">
        <v>820</v>
      </c>
      <c r="U1025" s="81"/>
      <c r="V1025" s="85" t="s">
        <v>1142</v>
      </c>
      <c r="W1025" s="83">
        <v>43661.632743055554</v>
      </c>
      <c r="X1025" s="87">
        <v>43661</v>
      </c>
      <c r="Y1025" s="89" t="s">
        <v>1515</v>
      </c>
      <c r="Z1025" s="85" t="s">
        <v>1968</v>
      </c>
      <c r="AA1025" s="81"/>
      <c r="AB1025" s="81"/>
      <c r="AC1025" s="89" t="s">
        <v>2434</v>
      </c>
      <c r="AD1025" s="81"/>
      <c r="AE1025" s="81" t="b">
        <v>0</v>
      </c>
      <c r="AF1025" s="81">
        <v>24</v>
      </c>
      <c r="AG1025" s="89" t="s">
        <v>2530</v>
      </c>
      <c r="AH1025" s="81" t="b">
        <v>0</v>
      </c>
      <c r="AI1025" s="81" t="s">
        <v>2546</v>
      </c>
      <c r="AJ1025" s="81"/>
      <c r="AK1025" s="89" t="s">
        <v>2530</v>
      </c>
      <c r="AL1025" s="81" t="b">
        <v>0</v>
      </c>
      <c r="AM1025" s="81">
        <v>6</v>
      </c>
      <c r="AN1025" s="89" t="s">
        <v>2530</v>
      </c>
      <c r="AO1025" s="81" t="s">
        <v>2563</v>
      </c>
      <c r="AP1025" s="81" t="b">
        <v>0</v>
      </c>
      <c r="AQ1025" s="89" t="s">
        <v>2434</v>
      </c>
      <c r="AR1025" s="81" t="s">
        <v>669</v>
      </c>
      <c r="AS1025" s="81">
        <v>0</v>
      </c>
      <c r="AT1025" s="81">
        <v>0</v>
      </c>
      <c r="AU1025" s="81"/>
      <c r="AV1025" s="81"/>
      <c r="AW1025" s="81"/>
      <c r="AX1025" s="81"/>
      <c r="AY1025" s="81"/>
      <c r="AZ1025" s="81"/>
      <c r="BA1025" s="81"/>
      <c r="BB1025" s="81"/>
      <c r="BC1025" s="80" t="str">
        <f>REPLACE(INDEX(GroupVertices[Group],MATCH(Edges[[#This Row],[Vertex 1]],GroupVertices[Vertex],0)),1,1,"")</f>
        <v>5</v>
      </c>
      <c r="BD1025" s="80" t="str">
        <f>REPLACE(INDEX(GroupVertices[Group],MATCH(Edges[[#This Row],[Vertex 2]],GroupVertices[Vertex],0)),1,1,"")</f>
        <v>5</v>
      </c>
    </row>
    <row r="1026" spans="1:56" ht="15">
      <c r="A1026" s="66" t="s">
        <v>571</v>
      </c>
      <c r="B1026" s="66" t="s">
        <v>571</v>
      </c>
      <c r="C1026" s="67"/>
      <c r="D1026" s="68"/>
      <c r="E1026" s="69"/>
      <c r="F1026" s="70"/>
      <c r="G1026" s="67"/>
      <c r="H1026" s="71"/>
      <c r="I1026" s="72"/>
      <c r="J1026" s="72"/>
      <c r="K1026" s="34" t="s">
        <v>65</v>
      </c>
      <c r="L1026" s="79">
        <v>1026</v>
      </c>
      <c r="M1026" s="79"/>
      <c r="N1026" s="74"/>
      <c r="O1026" s="81" t="s">
        <v>178</v>
      </c>
      <c r="P1026" s="83">
        <v>43661.6587037037</v>
      </c>
      <c r="Q1026" s="81" t="s">
        <v>738</v>
      </c>
      <c r="R1026" s="81"/>
      <c r="S1026" s="81"/>
      <c r="T1026" s="81" t="s">
        <v>820</v>
      </c>
      <c r="U1026" s="81"/>
      <c r="V1026" s="85" t="s">
        <v>1142</v>
      </c>
      <c r="W1026" s="83">
        <v>43661.6587037037</v>
      </c>
      <c r="X1026" s="87">
        <v>43661</v>
      </c>
      <c r="Y1026" s="89" t="s">
        <v>1516</v>
      </c>
      <c r="Z1026" s="85" t="s">
        <v>1969</v>
      </c>
      <c r="AA1026" s="81"/>
      <c r="AB1026" s="81"/>
      <c r="AC1026" s="89" t="s">
        <v>2435</v>
      </c>
      <c r="AD1026" s="81"/>
      <c r="AE1026" s="81" t="b">
        <v>0</v>
      </c>
      <c r="AF1026" s="81">
        <v>6</v>
      </c>
      <c r="AG1026" s="89" t="s">
        <v>2530</v>
      </c>
      <c r="AH1026" s="81" t="b">
        <v>0</v>
      </c>
      <c r="AI1026" s="81" t="s">
        <v>2546</v>
      </c>
      <c r="AJ1026" s="81"/>
      <c r="AK1026" s="89" t="s">
        <v>2530</v>
      </c>
      <c r="AL1026" s="81" t="b">
        <v>0</v>
      </c>
      <c r="AM1026" s="81">
        <v>2</v>
      </c>
      <c r="AN1026" s="89" t="s">
        <v>2530</v>
      </c>
      <c r="AO1026" s="81" t="s">
        <v>2563</v>
      </c>
      <c r="AP1026" s="81" t="b">
        <v>0</v>
      </c>
      <c r="AQ1026" s="89" t="s">
        <v>2435</v>
      </c>
      <c r="AR1026" s="81" t="s">
        <v>669</v>
      </c>
      <c r="AS1026" s="81">
        <v>0</v>
      </c>
      <c r="AT1026" s="81">
        <v>0</v>
      </c>
      <c r="AU1026" s="81"/>
      <c r="AV1026" s="81"/>
      <c r="AW1026" s="81"/>
      <c r="AX1026" s="81"/>
      <c r="AY1026" s="81"/>
      <c r="AZ1026" s="81"/>
      <c r="BA1026" s="81"/>
      <c r="BB1026" s="81"/>
      <c r="BC1026" s="80" t="str">
        <f>REPLACE(INDEX(GroupVertices[Group],MATCH(Edges[[#This Row],[Vertex 1]],GroupVertices[Vertex],0)),1,1,"")</f>
        <v>5</v>
      </c>
      <c r="BD1026" s="80" t="str">
        <f>REPLACE(INDEX(GroupVertices[Group],MATCH(Edges[[#This Row],[Vertex 2]],GroupVertices[Vertex],0)),1,1,"")</f>
        <v>5</v>
      </c>
    </row>
    <row r="1027" spans="1:56" ht="15">
      <c r="A1027" s="66" t="s">
        <v>571</v>
      </c>
      <c r="B1027" s="66" t="s">
        <v>571</v>
      </c>
      <c r="C1027" s="67"/>
      <c r="D1027" s="68"/>
      <c r="E1027" s="69"/>
      <c r="F1027" s="70"/>
      <c r="G1027" s="67"/>
      <c r="H1027" s="71"/>
      <c r="I1027" s="72"/>
      <c r="J1027" s="72"/>
      <c r="K1027" s="34" t="s">
        <v>65</v>
      </c>
      <c r="L1027" s="79">
        <v>1027</v>
      </c>
      <c r="M1027" s="79"/>
      <c r="N1027" s="74"/>
      <c r="O1027" s="81" t="s">
        <v>178</v>
      </c>
      <c r="P1027" s="83">
        <v>43661.63380787037</v>
      </c>
      <c r="Q1027" s="81" t="s">
        <v>683</v>
      </c>
      <c r="R1027" s="81"/>
      <c r="S1027" s="81"/>
      <c r="T1027" s="81" t="s">
        <v>820</v>
      </c>
      <c r="U1027" s="81"/>
      <c r="V1027" s="85" t="s">
        <v>1142</v>
      </c>
      <c r="W1027" s="83">
        <v>43661.63380787037</v>
      </c>
      <c r="X1027" s="87">
        <v>43661</v>
      </c>
      <c r="Y1027" s="89" t="s">
        <v>1517</v>
      </c>
      <c r="Z1027" s="85" t="s">
        <v>1970</v>
      </c>
      <c r="AA1027" s="81"/>
      <c r="AB1027" s="81"/>
      <c r="AC1027" s="89" t="s">
        <v>2436</v>
      </c>
      <c r="AD1027" s="81"/>
      <c r="AE1027" s="81" t="b">
        <v>0</v>
      </c>
      <c r="AF1027" s="81">
        <v>216</v>
      </c>
      <c r="AG1027" s="89" t="s">
        <v>2530</v>
      </c>
      <c r="AH1027" s="81" t="b">
        <v>0</v>
      </c>
      <c r="AI1027" s="81" t="s">
        <v>2546</v>
      </c>
      <c r="AJ1027" s="81"/>
      <c r="AK1027" s="89" t="s">
        <v>2530</v>
      </c>
      <c r="AL1027" s="81" t="b">
        <v>0</v>
      </c>
      <c r="AM1027" s="81">
        <v>33</v>
      </c>
      <c r="AN1027" s="89" t="s">
        <v>2530</v>
      </c>
      <c r="AO1027" s="81" t="s">
        <v>2563</v>
      </c>
      <c r="AP1027" s="81" t="b">
        <v>0</v>
      </c>
      <c r="AQ1027" s="89" t="s">
        <v>2436</v>
      </c>
      <c r="AR1027" s="81" t="s">
        <v>669</v>
      </c>
      <c r="AS1027" s="81">
        <v>0</v>
      </c>
      <c r="AT1027" s="81">
        <v>0</v>
      </c>
      <c r="AU1027" s="81"/>
      <c r="AV1027" s="81"/>
      <c r="AW1027" s="81"/>
      <c r="AX1027" s="81"/>
      <c r="AY1027" s="81"/>
      <c r="AZ1027" s="81"/>
      <c r="BA1027" s="81"/>
      <c r="BB1027" s="81"/>
      <c r="BC1027" s="80" t="str">
        <f>REPLACE(INDEX(GroupVertices[Group],MATCH(Edges[[#This Row],[Vertex 1]],GroupVertices[Vertex],0)),1,1,"")</f>
        <v>5</v>
      </c>
      <c r="BD1027" s="80" t="str">
        <f>REPLACE(INDEX(GroupVertices[Group],MATCH(Edges[[#This Row],[Vertex 2]],GroupVertices[Vertex],0)),1,1,"")</f>
        <v>5</v>
      </c>
    </row>
    <row r="1028" spans="1:56" ht="15">
      <c r="A1028" s="66" t="s">
        <v>5471</v>
      </c>
      <c r="B1028" s="66" t="s">
        <v>571</v>
      </c>
      <c r="C1028" s="67"/>
      <c r="D1028" s="68"/>
      <c r="E1028" s="69"/>
      <c r="F1028" s="70"/>
      <c r="G1028" s="67"/>
      <c r="H1028" s="71"/>
      <c r="I1028" s="72"/>
      <c r="J1028" s="72"/>
      <c r="K1028" s="34" t="s">
        <v>65</v>
      </c>
      <c r="L1028" s="79">
        <v>1028</v>
      </c>
      <c r="M1028" s="79"/>
      <c r="N1028" s="74"/>
      <c r="O1028" s="81" t="s">
        <v>669</v>
      </c>
      <c r="P1028" s="83">
        <v>43661.78259259259</v>
      </c>
      <c r="Q1028" s="81" t="s">
        <v>683</v>
      </c>
      <c r="R1028" s="81"/>
      <c r="S1028" s="81"/>
      <c r="T1028" s="81" t="s">
        <v>820</v>
      </c>
      <c r="U1028" s="81"/>
      <c r="V1028" s="85" t="s">
        <v>5560</v>
      </c>
      <c r="W1028" s="83">
        <v>43661.78259259259</v>
      </c>
      <c r="X1028" s="87">
        <v>43661</v>
      </c>
      <c r="Y1028" s="89" t="s">
        <v>5622</v>
      </c>
      <c r="Z1028" s="85" t="s">
        <v>5694</v>
      </c>
      <c r="AA1028" s="81"/>
      <c r="AB1028" s="81"/>
      <c r="AC1028" s="89" t="s">
        <v>5768</v>
      </c>
      <c r="AD1028" s="81"/>
      <c r="AE1028" s="81" t="b">
        <v>0</v>
      </c>
      <c r="AF1028" s="81">
        <v>0</v>
      </c>
      <c r="AG1028" s="89" t="s">
        <v>2530</v>
      </c>
      <c r="AH1028" s="81" t="b">
        <v>0</v>
      </c>
      <c r="AI1028" s="81" t="s">
        <v>2546</v>
      </c>
      <c r="AJ1028" s="81"/>
      <c r="AK1028" s="89" t="s">
        <v>2530</v>
      </c>
      <c r="AL1028" s="81" t="b">
        <v>0</v>
      </c>
      <c r="AM1028" s="81">
        <v>33</v>
      </c>
      <c r="AN1028" s="89" t="s">
        <v>2436</v>
      </c>
      <c r="AO1028" s="81" t="s">
        <v>2559</v>
      </c>
      <c r="AP1028" s="81" t="b">
        <v>0</v>
      </c>
      <c r="AQ1028" s="89" t="s">
        <v>2436</v>
      </c>
      <c r="AR1028" s="81" t="s">
        <v>178</v>
      </c>
      <c r="AS1028" s="81">
        <v>0</v>
      </c>
      <c r="AT1028" s="81">
        <v>0</v>
      </c>
      <c r="AU1028" s="81"/>
      <c r="AV1028" s="81"/>
      <c r="AW1028" s="81"/>
      <c r="AX1028" s="81"/>
      <c r="AY1028" s="81"/>
      <c r="AZ1028" s="81"/>
      <c r="BA1028" s="81"/>
      <c r="BB1028" s="81"/>
      <c r="BC1028" s="80" t="str">
        <f>REPLACE(INDEX(GroupVertices[Group],MATCH(Edges[[#This Row],[Vertex 1]],GroupVertices[Vertex],0)),1,1,"")</f>
        <v>5</v>
      </c>
      <c r="BD1028" s="80" t="str">
        <f>REPLACE(INDEX(GroupVertices[Group],MATCH(Edges[[#This Row],[Vertex 2]],GroupVertices[Vertex],0)),1,1,"")</f>
        <v>5</v>
      </c>
    </row>
    <row r="1029" spans="1:56" ht="15">
      <c r="A1029" s="66" t="s">
        <v>5472</v>
      </c>
      <c r="B1029" s="66" t="s">
        <v>5478</v>
      </c>
      <c r="C1029" s="67"/>
      <c r="D1029" s="68"/>
      <c r="E1029" s="69"/>
      <c r="F1029" s="70"/>
      <c r="G1029" s="67"/>
      <c r="H1029" s="71"/>
      <c r="I1029" s="72"/>
      <c r="J1029" s="72"/>
      <c r="K1029" s="34" t="s">
        <v>65</v>
      </c>
      <c r="L1029" s="79">
        <v>1029</v>
      </c>
      <c r="M1029" s="79"/>
      <c r="N1029" s="74"/>
      <c r="O1029" s="81" t="s">
        <v>669</v>
      </c>
      <c r="P1029" s="83">
        <v>43661.78266203704</v>
      </c>
      <c r="Q1029" s="81" t="s">
        <v>5492</v>
      </c>
      <c r="R1029" s="81"/>
      <c r="S1029" s="81"/>
      <c r="T1029" s="81" t="s">
        <v>820</v>
      </c>
      <c r="U1029" s="85" t="s">
        <v>5531</v>
      </c>
      <c r="V1029" s="85" t="s">
        <v>5531</v>
      </c>
      <c r="W1029" s="83">
        <v>43661.78266203704</v>
      </c>
      <c r="X1029" s="87">
        <v>43661</v>
      </c>
      <c r="Y1029" s="89" t="s">
        <v>5623</v>
      </c>
      <c r="Z1029" s="85" t="s">
        <v>5695</v>
      </c>
      <c r="AA1029" s="81"/>
      <c r="AB1029" s="81"/>
      <c r="AC1029" s="89" t="s">
        <v>5769</v>
      </c>
      <c r="AD1029" s="81"/>
      <c r="AE1029" s="81" t="b">
        <v>0</v>
      </c>
      <c r="AF1029" s="81">
        <v>0</v>
      </c>
      <c r="AG1029" s="89" t="s">
        <v>2530</v>
      </c>
      <c r="AH1029" s="81" t="b">
        <v>0</v>
      </c>
      <c r="AI1029" s="81" t="s">
        <v>2546</v>
      </c>
      <c r="AJ1029" s="81"/>
      <c r="AK1029" s="89" t="s">
        <v>2530</v>
      </c>
      <c r="AL1029" s="81" t="b">
        <v>0</v>
      </c>
      <c r="AM1029" s="81">
        <v>12</v>
      </c>
      <c r="AN1029" s="89" t="s">
        <v>5775</v>
      </c>
      <c r="AO1029" s="81" t="s">
        <v>2559</v>
      </c>
      <c r="AP1029" s="81" t="b">
        <v>0</v>
      </c>
      <c r="AQ1029" s="89" t="s">
        <v>5775</v>
      </c>
      <c r="AR1029" s="81" t="s">
        <v>178</v>
      </c>
      <c r="AS1029" s="81">
        <v>0</v>
      </c>
      <c r="AT1029" s="81">
        <v>0</v>
      </c>
      <c r="AU1029" s="81"/>
      <c r="AV1029" s="81"/>
      <c r="AW1029" s="81"/>
      <c r="AX1029" s="81"/>
      <c r="AY1029" s="81"/>
      <c r="AZ1029" s="81"/>
      <c r="BA1029" s="81"/>
      <c r="BB1029" s="81"/>
      <c r="BC1029" s="80" t="str">
        <f>REPLACE(INDEX(GroupVertices[Group],MATCH(Edges[[#This Row],[Vertex 1]],GroupVertices[Vertex],0)),1,1,"")</f>
        <v>1</v>
      </c>
      <c r="BD1029" s="80" t="str">
        <f>REPLACE(INDEX(GroupVertices[Group],MATCH(Edges[[#This Row],[Vertex 2]],GroupVertices[Vertex],0)),1,1,"")</f>
        <v>1</v>
      </c>
    </row>
    <row r="1030" spans="1:56" ht="15">
      <c r="A1030" s="66" t="s">
        <v>5472</v>
      </c>
      <c r="B1030" s="66" t="s">
        <v>593</v>
      </c>
      <c r="C1030" s="67"/>
      <c r="D1030" s="68"/>
      <c r="E1030" s="69"/>
      <c r="F1030" s="70"/>
      <c r="G1030" s="67"/>
      <c r="H1030" s="71"/>
      <c r="I1030" s="72"/>
      <c r="J1030" s="72"/>
      <c r="K1030" s="34" t="s">
        <v>65</v>
      </c>
      <c r="L1030" s="79">
        <v>1030</v>
      </c>
      <c r="M1030" s="79"/>
      <c r="N1030" s="74"/>
      <c r="O1030" s="81" t="s">
        <v>670</v>
      </c>
      <c r="P1030" s="83">
        <v>43661.78266203704</v>
      </c>
      <c r="Q1030" s="81" t="s">
        <v>5492</v>
      </c>
      <c r="R1030" s="81"/>
      <c r="S1030" s="81"/>
      <c r="T1030" s="81" t="s">
        <v>820</v>
      </c>
      <c r="U1030" s="85" t="s">
        <v>5531</v>
      </c>
      <c r="V1030" s="85" t="s">
        <v>5531</v>
      </c>
      <c r="W1030" s="83">
        <v>43661.78266203704</v>
      </c>
      <c r="X1030" s="87">
        <v>43661</v>
      </c>
      <c r="Y1030" s="89" t="s">
        <v>5623</v>
      </c>
      <c r="Z1030" s="85" t="s">
        <v>5695</v>
      </c>
      <c r="AA1030" s="81"/>
      <c r="AB1030" s="81"/>
      <c r="AC1030" s="89" t="s">
        <v>5769</v>
      </c>
      <c r="AD1030" s="81"/>
      <c r="AE1030" s="81" t="b">
        <v>0</v>
      </c>
      <c r="AF1030" s="81">
        <v>0</v>
      </c>
      <c r="AG1030" s="89" t="s">
        <v>2530</v>
      </c>
      <c r="AH1030" s="81" t="b">
        <v>0</v>
      </c>
      <c r="AI1030" s="81" t="s">
        <v>2546</v>
      </c>
      <c r="AJ1030" s="81"/>
      <c r="AK1030" s="89" t="s">
        <v>2530</v>
      </c>
      <c r="AL1030" s="81" t="b">
        <v>0</v>
      </c>
      <c r="AM1030" s="81">
        <v>12</v>
      </c>
      <c r="AN1030" s="89" t="s">
        <v>5775</v>
      </c>
      <c r="AO1030" s="81" t="s">
        <v>2559</v>
      </c>
      <c r="AP1030" s="81" t="b">
        <v>0</v>
      </c>
      <c r="AQ1030" s="89" t="s">
        <v>5775</v>
      </c>
      <c r="AR1030" s="81" t="s">
        <v>178</v>
      </c>
      <c r="AS1030" s="81">
        <v>0</v>
      </c>
      <c r="AT1030" s="81">
        <v>0</v>
      </c>
      <c r="AU1030" s="81"/>
      <c r="AV1030" s="81"/>
      <c r="AW1030" s="81"/>
      <c r="AX1030" s="81"/>
      <c r="AY1030" s="81"/>
      <c r="AZ1030" s="81"/>
      <c r="BA1030" s="81"/>
      <c r="BB1030" s="81"/>
      <c r="BC1030" s="80" t="str">
        <f>REPLACE(INDEX(GroupVertices[Group],MATCH(Edges[[#This Row],[Vertex 1]],GroupVertices[Vertex],0)),1,1,"")</f>
        <v>1</v>
      </c>
      <c r="BD1030" s="80" t="str">
        <f>REPLACE(INDEX(GroupVertices[Group],MATCH(Edges[[#This Row],[Vertex 2]],GroupVertices[Vertex],0)),1,1,"")</f>
        <v>1</v>
      </c>
    </row>
    <row r="1031" spans="1:56" ht="15">
      <c r="A1031" s="66" t="s">
        <v>5473</v>
      </c>
      <c r="B1031" s="66" t="s">
        <v>5478</v>
      </c>
      <c r="C1031" s="67"/>
      <c r="D1031" s="68"/>
      <c r="E1031" s="69"/>
      <c r="F1031" s="70"/>
      <c r="G1031" s="67"/>
      <c r="H1031" s="71"/>
      <c r="I1031" s="72"/>
      <c r="J1031" s="72"/>
      <c r="K1031" s="34" t="s">
        <v>65</v>
      </c>
      <c r="L1031" s="79">
        <v>1031</v>
      </c>
      <c r="M1031" s="79"/>
      <c r="N1031" s="74"/>
      <c r="O1031" s="81" t="s">
        <v>669</v>
      </c>
      <c r="P1031" s="83">
        <v>43661.78269675926</v>
      </c>
      <c r="Q1031" s="81" t="s">
        <v>5492</v>
      </c>
      <c r="R1031" s="81"/>
      <c r="S1031" s="81"/>
      <c r="T1031" s="81" t="s">
        <v>820</v>
      </c>
      <c r="U1031" s="85" t="s">
        <v>5531</v>
      </c>
      <c r="V1031" s="85" t="s">
        <v>5531</v>
      </c>
      <c r="W1031" s="83">
        <v>43661.78269675926</v>
      </c>
      <c r="X1031" s="87">
        <v>43661</v>
      </c>
      <c r="Y1031" s="89" t="s">
        <v>5624</v>
      </c>
      <c r="Z1031" s="85" t="s">
        <v>5696</v>
      </c>
      <c r="AA1031" s="81"/>
      <c r="AB1031" s="81"/>
      <c r="AC1031" s="89" t="s">
        <v>5770</v>
      </c>
      <c r="AD1031" s="81"/>
      <c r="AE1031" s="81" t="b">
        <v>0</v>
      </c>
      <c r="AF1031" s="81">
        <v>0</v>
      </c>
      <c r="AG1031" s="89" t="s">
        <v>2530</v>
      </c>
      <c r="AH1031" s="81" t="b">
        <v>0</v>
      </c>
      <c r="AI1031" s="81" t="s">
        <v>2546</v>
      </c>
      <c r="AJ1031" s="81"/>
      <c r="AK1031" s="89" t="s">
        <v>2530</v>
      </c>
      <c r="AL1031" s="81" t="b">
        <v>0</v>
      </c>
      <c r="AM1031" s="81">
        <v>12</v>
      </c>
      <c r="AN1031" s="89" t="s">
        <v>5775</v>
      </c>
      <c r="AO1031" s="81" t="s">
        <v>2559</v>
      </c>
      <c r="AP1031" s="81" t="b">
        <v>0</v>
      </c>
      <c r="AQ1031" s="89" t="s">
        <v>5775</v>
      </c>
      <c r="AR1031" s="81" t="s">
        <v>178</v>
      </c>
      <c r="AS1031" s="81">
        <v>0</v>
      </c>
      <c r="AT1031" s="81">
        <v>0</v>
      </c>
      <c r="AU1031" s="81"/>
      <c r="AV1031" s="81"/>
      <c r="AW1031" s="81"/>
      <c r="AX1031" s="81"/>
      <c r="AY1031" s="81"/>
      <c r="AZ1031" s="81"/>
      <c r="BA1031" s="81"/>
      <c r="BB1031" s="81"/>
      <c r="BC1031" s="80" t="str">
        <f>REPLACE(INDEX(GroupVertices[Group],MATCH(Edges[[#This Row],[Vertex 1]],GroupVertices[Vertex],0)),1,1,"")</f>
        <v>1</v>
      </c>
      <c r="BD1031" s="80" t="str">
        <f>REPLACE(INDEX(GroupVertices[Group],MATCH(Edges[[#This Row],[Vertex 2]],GroupVertices[Vertex],0)),1,1,"")</f>
        <v>1</v>
      </c>
    </row>
    <row r="1032" spans="1:56" ht="15">
      <c r="A1032" s="66" t="s">
        <v>5473</v>
      </c>
      <c r="B1032" s="66" t="s">
        <v>593</v>
      </c>
      <c r="C1032" s="67"/>
      <c r="D1032" s="68"/>
      <c r="E1032" s="69"/>
      <c r="F1032" s="70"/>
      <c r="G1032" s="67"/>
      <c r="H1032" s="71"/>
      <c r="I1032" s="72"/>
      <c r="J1032" s="72"/>
      <c r="K1032" s="34" t="s">
        <v>65</v>
      </c>
      <c r="L1032" s="79">
        <v>1032</v>
      </c>
      <c r="M1032" s="79"/>
      <c r="N1032" s="74"/>
      <c r="O1032" s="81" t="s">
        <v>670</v>
      </c>
      <c r="P1032" s="83">
        <v>43661.78269675926</v>
      </c>
      <c r="Q1032" s="81" t="s">
        <v>5492</v>
      </c>
      <c r="R1032" s="81"/>
      <c r="S1032" s="81"/>
      <c r="T1032" s="81" t="s">
        <v>820</v>
      </c>
      <c r="U1032" s="85" t="s">
        <v>5531</v>
      </c>
      <c r="V1032" s="85" t="s">
        <v>5531</v>
      </c>
      <c r="W1032" s="83">
        <v>43661.78269675926</v>
      </c>
      <c r="X1032" s="87">
        <v>43661</v>
      </c>
      <c r="Y1032" s="89" t="s">
        <v>5624</v>
      </c>
      <c r="Z1032" s="85" t="s">
        <v>5696</v>
      </c>
      <c r="AA1032" s="81"/>
      <c r="AB1032" s="81"/>
      <c r="AC1032" s="89" t="s">
        <v>5770</v>
      </c>
      <c r="AD1032" s="81"/>
      <c r="AE1032" s="81" t="b">
        <v>0</v>
      </c>
      <c r="AF1032" s="81">
        <v>0</v>
      </c>
      <c r="AG1032" s="89" t="s">
        <v>2530</v>
      </c>
      <c r="AH1032" s="81" t="b">
        <v>0</v>
      </c>
      <c r="AI1032" s="81" t="s">
        <v>2546</v>
      </c>
      <c r="AJ1032" s="81"/>
      <c r="AK1032" s="89" t="s">
        <v>2530</v>
      </c>
      <c r="AL1032" s="81" t="b">
        <v>0</v>
      </c>
      <c r="AM1032" s="81">
        <v>12</v>
      </c>
      <c r="AN1032" s="89" t="s">
        <v>5775</v>
      </c>
      <c r="AO1032" s="81" t="s">
        <v>2559</v>
      </c>
      <c r="AP1032" s="81" t="b">
        <v>0</v>
      </c>
      <c r="AQ1032" s="89" t="s">
        <v>5775</v>
      </c>
      <c r="AR1032" s="81" t="s">
        <v>178</v>
      </c>
      <c r="AS1032" s="81">
        <v>0</v>
      </c>
      <c r="AT1032" s="81">
        <v>0</v>
      </c>
      <c r="AU1032" s="81"/>
      <c r="AV1032" s="81"/>
      <c r="AW1032" s="81"/>
      <c r="AX1032" s="81"/>
      <c r="AY1032" s="81"/>
      <c r="AZ1032" s="81"/>
      <c r="BA1032" s="81"/>
      <c r="BB1032" s="81"/>
      <c r="BC1032" s="80" t="str">
        <f>REPLACE(INDEX(GroupVertices[Group],MATCH(Edges[[#This Row],[Vertex 1]],GroupVertices[Vertex],0)),1,1,"")</f>
        <v>1</v>
      </c>
      <c r="BD1032" s="80" t="str">
        <f>REPLACE(INDEX(GroupVertices[Group],MATCH(Edges[[#This Row],[Vertex 2]],GroupVertices[Vertex],0)),1,1,"")</f>
        <v>1</v>
      </c>
    </row>
    <row r="1033" spans="1:56" ht="15">
      <c r="A1033" s="66" t="s">
        <v>5474</v>
      </c>
      <c r="B1033" s="66" t="s">
        <v>5474</v>
      </c>
      <c r="C1033" s="67"/>
      <c r="D1033" s="68"/>
      <c r="E1033" s="69"/>
      <c r="F1033" s="70"/>
      <c r="G1033" s="67"/>
      <c r="H1033" s="71"/>
      <c r="I1033" s="72"/>
      <c r="J1033" s="72"/>
      <c r="K1033" s="34" t="s">
        <v>65</v>
      </c>
      <c r="L1033" s="79">
        <v>1033</v>
      </c>
      <c r="M1033" s="79"/>
      <c r="N1033" s="74"/>
      <c r="O1033" s="81" t="s">
        <v>178</v>
      </c>
      <c r="P1033" s="83">
        <v>43661.78270833333</v>
      </c>
      <c r="Q1033" s="81" t="s">
        <v>5493</v>
      </c>
      <c r="R1033" s="81"/>
      <c r="S1033" s="81"/>
      <c r="T1033" s="81" t="s">
        <v>820</v>
      </c>
      <c r="U1033" s="81"/>
      <c r="V1033" s="85" t="s">
        <v>5561</v>
      </c>
      <c r="W1033" s="83">
        <v>43661.78270833333</v>
      </c>
      <c r="X1033" s="87">
        <v>43661</v>
      </c>
      <c r="Y1033" s="89" t="s">
        <v>5625</v>
      </c>
      <c r="Z1033" s="85" t="s">
        <v>5697</v>
      </c>
      <c r="AA1033" s="81"/>
      <c r="AB1033" s="81"/>
      <c r="AC1033" s="89" t="s">
        <v>5771</v>
      </c>
      <c r="AD1033" s="81"/>
      <c r="AE1033" s="81" t="b">
        <v>0</v>
      </c>
      <c r="AF1033" s="81">
        <v>0</v>
      </c>
      <c r="AG1033" s="89" t="s">
        <v>2530</v>
      </c>
      <c r="AH1033" s="81" t="b">
        <v>0</v>
      </c>
      <c r="AI1033" s="81" t="s">
        <v>2546</v>
      </c>
      <c r="AJ1033" s="81"/>
      <c r="AK1033" s="89" t="s">
        <v>2530</v>
      </c>
      <c r="AL1033" s="81" t="b">
        <v>0</v>
      </c>
      <c r="AM1033" s="81">
        <v>0</v>
      </c>
      <c r="AN1033" s="89" t="s">
        <v>2530</v>
      </c>
      <c r="AO1033" s="81" t="s">
        <v>2559</v>
      </c>
      <c r="AP1033" s="81" t="b">
        <v>0</v>
      </c>
      <c r="AQ1033" s="89" t="s">
        <v>5771</v>
      </c>
      <c r="AR1033" s="81" t="s">
        <v>178</v>
      </c>
      <c r="AS1033" s="81">
        <v>0</v>
      </c>
      <c r="AT1033" s="81">
        <v>0</v>
      </c>
      <c r="AU1033" s="81"/>
      <c r="AV1033" s="81"/>
      <c r="AW1033" s="81"/>
      <c r="AX1033" s="81"/>
      <c r="AY1033" s="81"/>
      <c r="AZ1033" s="81"/>
      <c r="BA1033" s="81"/>
      <c r="BB1033" s="81"/>
      <c r="BC1033" s="80" t="str">
        <f>REPLACE(INDEX(GroupVertices[Group],MATCH(Edges[[#This Row],[Vertex 1]],GroupVertices[Vertex],0)),1,1,"")</f>
        <v>6</v>
      </c>
      <c r="BD1033" s="80" t="str">
        <f>REPLACE(INDEX(GroupVertices[Group],MATCH(Edges[[#This Row],[Vertex 2]],GroupVertices[Vertex],0)),1,1,"")</f>
        <v>6</v>
      </c>
    </row>
    <row r="1034" spans="1:56" ht="15">
      <c r="A1034" s="66" t="s">
        <v>5475</v>
      </c>
      <c r="B1034" s="66" t="s">
        <v>5478</v>
      </c>
      <c r="C1034" s="67"/>
      <c r="D1034" s="68"/>
      <c r="E1034" s="69"/>
      <c r="F1034" s="70"/>
      <c r="G1034" s="67"/>
      <c r="H1034" s="71"/>
      <c r="I1034" s="72"/>
      <c r="J1034" s="72"/>
      <c r="K1034" s="34" t="s">
        <v>65</v>
      </c>
      <c r="L1034" s="79">
        <v>1034</v>
      </c>
      <c r="M1034" s="79"/>
      <c r="N1034" s="74"/>
      <c r="O1034" s="81" t="s">
        <v>669</v>
      </c>
      <c r="P1034" s="83">
        <v>43661.78271990741</v>
      </c>
      <c r="Q1034" s="81" t="s">
        <v>5492</v>
      </c>
      <c r="R1034" s="81"/>
      <c r="S1034" s="81"/>
      <c r="T1034" s="81" t="s">
        <v>820</v>
      </c>
      <c r="U1034" s="85" t="s">
        <v>5531</v>
      </c>
      <c r="V1034" s="85" t="s">
        <v>5531</v>
      </c>
      <c r="W1034" s="83">
        <v>43661.78271990741</v>
      </c>
      <c r="X1034" s="87">
        <v>43661</v>
      </c>
      <c r="Y1034" s="89" t="s">
        <v>5626</v>
      </c>
      <c r="Z1034" s="85" t="s">
        <v>5698</v>
      </c>
      <c r="AA1034" s="81"/>
      <c r="AB1034" s="81"/>
      <c r="AC1034" s="89" t="s">
        <v>5772</v>
      </c>
      <c r="AD1034" s="81"/>
      <c r="AE1034" s="81" t="b">
        <v>0</v>
      </c>
      <c r="AF1034" s="81">
        <v>0</v>
      </c>
      <c r="AG1034" s="89" t="s">
        <v>2530</v>
      </c>
      <c r="AH1034" s="81" t="b">
        <v>0</v>
      </c>
      <c r="AI1034" s="81" t="s">
        <v>2546</v>
      </c>
      <c r="AJ1034" s="81"/>
      <c r="AK1034" s="89" t="s">
        <v>2530</v>
      </c>
      <c r="AL1034" s="81" t="b">
        <v>0</v>
      </c>
      <c r="AM1034" s="81">
        <v>12</v>
      </c>
      <c r="AN1034" s="89" t="s">
        <v>5775</v>
      </c>
      <c r="AO1034" s="81" t="s">
        <v>2559</v>
      </c>
      <c r="AP1034" s="81" t="b">
        <v>0</v>
      </c>
      <c r="AQ1034" s="89" t="s">
        <v>5775</v>
      </c>
      <c r="AR1034" s="81" t="s">
        <v>178</v>
      </c>
      <c r="AS1034" s="81">
        <v>0</v>
      </c>
      <c r="AT1034" s="81">
        <v>0</v>
      </c>
      <c r="AU1034" s="81"/>
      <c r="AV1034" s="81"/>
      <c r="AW1034" s="81"/>
      <c r="AX1034" s="81"/>
      <c r="AY1034" s="81"/>
      <c r="AZ1034" s="81"/>
      <c r="BA1034" s="81"/>
      <c r="BB1034" s="81"/>
      <c r="BC1034" s="80" t="str">
        <f>REPLACE(INDEX(GroupVertices[Group],MATCH(Edges[[#This Row],[Vertex 1]],GroupVertices[Vertex],0)),1,1,"")</f>
        <v>1</v>
      </c>
      <c r="BD1034" s="80" t="str">
        <f>REPLACE(INDEX(GroupVertices[Group],MATCH(Edges[[#This Row],[Vertex 2]],GroupVertices[Vertex],0)),1,1,"")</f>
        <v>1</v>
      </c>
    </row>
    <row r="1035" spans="1:56" ht="15">
      <c r="A1035" s="66" t="s">
        <v>5475</v>
      </c>
      <c r="B1035" s="66" t="s">
        <v>593</v>
      </c>
      <c r="C1035" s="67"/>
      <c r="D1035" s="68"/>
      <c r="E1035" s="69"/>
      <c r="F1035" s="70"/>
      <c r="G1035" s="67"/>
      <c r="H1035" s="71"/>
      <c r="I1035" s="72"/>
      <c r="J1035" s="72"/>
      <c r="K1035" s="34" t="s">
        <v>65</v>
      </c>
      <c r="L1035" s="79">
        <v>1035</v>
      </c>
      <c r="M1035" s="79"/>
      <c r="N1035" s="74"/>
      <c r="O1035" s="81" t="s">
        <v>670</v>
      </c>
      <c r="P1035" s="83">
        <v>43661.78271990741</v>
      </c>
      <c r="Q1035" s="81" t="s">
        <v>5492</v>
      </c>
      <c r="R1035" s="81"/>
      <c r="S1035" s="81"/>
      <c r="T1035" s="81" t="s">
        <v>820</v>
      </c>
      <c r="U1035" s="85" t="s">
        <v>5531</v>
      </c>
      <c r="V1035" s="85" t="s">
        <v>5531</v>
      </c>
      <c r="W1035" s="83">
        <v>43661.78271990741</v>
      </c>
      <c r="X1035" s="87">
        <v>43661</v>
      </c>
      <c r="Y1035" s="89" t="s">
        <v>5626</v>
      </c>
      <c r="Z1035" s="85" t="s">
        <v>5698</v>
      </c>
      <c r="AA1035" s="81"/>
      <c r="AB1035" s="81"/>
      <c r="AC1035" s="89" t="s">
        <v>5772</v>
      </c>
      <c r="AD1035" s="81"/>
      <c r="AE1035" s="81" t="b">
        <v>0</v>
      </c>
      <c r="AF1035" s="81">
        <v>0</v>
      </c>
      <c r="AG1035" s="89" t="s">
        <v>2530</v>
      </c>
      <c r="AH1035" s="81" t="b">
        <v>0</v>
      </c>
      <c r="AI1035" s="81" t="s">
        <v>2546</v>
      </c>
      <c r="AJ1035" s="81"/>
      <c r="AK1035" s="89" t="s">
        <v>2530</v>
      </c>
      <c r="AL1035" s="81" t="b">
        <v>0</v>
      </c>
      <c r="AM1035" s="81">
        <v>12</v>
      </c>
      <c r="AN1035" s="89" t="s">
        <v>5775</v>
      </c>
      <c r="AO1035" s="81" t="s">
        <v>2559</v>
      </c>
      <c r="AP1035" s="81" t="b">
        <v>0</v>
      </c>
      <c r="AQ1035" s="89" t="s">
        <v>5775</v>
      </c>
      <c r="AR1035" s="81" t="s">
        <v>178</v>
      </c>
      <c r="AS1035" s="81">
        <v>0</v>
      </c>
      <c r="AT1035" s="81">
        <v>0</v>
      </c>
      <c r="AU1035" s="81"/>
      <c r="AV1035" s="81"/>
      <c r="AW1035" s="81"/>
      <c r="AX1035" s="81"/>
      <c r="AY1035" s="81"/>
      <c r="AZ1035" s="81"/>
      <c r="BA1035" s="81"/>
      <c r="BB1035" s="81"/>
      <c r="BC1035" s="80" t="str">
        <f>REPLACE(INDEX(GroupVertices[Group],MATCH(Edges[[#This Row],[Vertex 1]],GroupVertices[Vertex],0)),1,1,"")</f>
        <v>1</v>
      </c>
      <c r="BD1035" s="80" t="str">
        <f>REPLACE(INDEX(GroupVertices[Group],MATCH(Edges[[#This Row],[Vertex 2]],GroupVertices[Vertex],0)),1,1,"")</f>
        <v>1</v>
      </c>
    </row>
    <row r="1036" spans="1:56" ht="15">
      <c r="A1036" s="66" t="s">
        <v>593</v>
      </c>
      <c r="B1036" s="66" t="s">
        <v>216</v>
      </c>
      <c r="C1036" s="67"/>
      <c r="D1036" s="68"/>
      <c r="E1036" s="69"/>
      <c r="F1036" s="70"/>
      <c r="G1036" s="67"/>
      <c r="H1036" s="71"/>
      <c r="I1036" s="72"/>
      <c r="J1036" s="72"/>
      <c r="K1036" s="34" t="s">
        <v>65</v>
      </c>
      <c r="L1036" s="79">
        <v>1036</v>
      </c>
      <c r="M1036" s="79"/>
      <c r="N1036" s="74"/>
      <c r="O1036" s="81" t="s">
        <v>670</v>
      </c>
      <c r="P1036" s="83">
        <v>43661.62505787037</v>
      </c>
      <c r="Q1036" s="81" t="s">
        <v>675</v>
      </c>
      <c r="R1036" s="85" t="s">
        <v>5515</v>
      </c>
      <c r="S1036" s="81" t="s">
        <v>5525</v>
      </c>
      <c r="T1036" s="81" t="s">
        <v>820</v>
      </c>
      <c r="U1036" s="85" t="s">
        <v>923</v>
      </c>
      <c r="V1036" s="85" t="s">
        <v>923</v>
      </c>
      <c r="W1036" s="83">
        <v>43661.62505787037</v>
      </c>
      <c r="X1036" s="87">
        <v>43661</v>
      </c>
      <c r="Y1036" s="89" t="s">
        <v>1587</v>
      </c>
      <c r="Z1036" s="85" t="s">
        <v>2052</v>
      </c>
      <c r="AA1036" s="81"/>
      <c r="AB1036" s="81"/>
      <c r="AC1036" s="89" t="s">
        <v>2519</v>
      </c>
      <c r="AD1036" s="81"/>
      <c r="AE1036" s="81" t="b">
        <v>0</v>
      </c>
      <c r="AF1036" s="81">
        <v>945</v>
      </c>
      <c r="AG1036" s="89" t="s">
        <v>2530</v>
      </c>
      <c r="AH1036" s="81" t="b">
        <v>0</v>
      </c>
      <c r="AI1036" s="81" t="s">
        <v>2546</v>
      </c>
      <c r="AJ1036" s="81"/>
      <c r="AK1036" s="89" t="s">
        <v>2530</v>
      </c>
      <c r="AL1036" s="81" t="b">
        <v>0</v>
      </c>
      <c r="AM1036" s="81">
        <v>224</v>
      </c>
      <c r="AN1036" s="89" t="s">
        <v>2530</v>
      </c>
      <c r="AO1036" s="81" t="s">
        <v>2568</v>
      </c>
      <c r="AP1036" s="81" t="b">
        <v>0</v>
      </c>
      <c r="AQ1036" s="89" t="s">
        <v>2519</v>
      </c>
      <c r="AR1036" s="81" t="s">
        <v>669</v>
      </c>
      <c r="AS1036" s="81">
        <v>0</v>
      </c>
      <c r="AT1036" s="81">
        <v>0</v>
      </c>
      <c r="AU1036" s="81"/>
      <c r="AV1036" s="81"/>
      <c r="AW1036" s="81"/>
      <c r="AX1036" s="81"/>
      <c r="AY1036" s="81"/>
      <c r="AZ1036" s="81"/>
      <c r="BA1036" s="81"/>
      <c r="BB1036" s="81"/>
      <c r="BC1036" s="80" t="str">
        <f>REPLACE(INDEX(GroupVertices[Group],MATCH(Edges[[#This Row],[Vertex 1]],GroupVertices[Vertex],0)),1,1,"")</f>
        <v>1</v>
      </c>
      <c r="BD1036" s="80" t="str">
        <f>REPLACE(INDEX(GroupVertices[Group],MATCH(Edges[[#This Row],[Vertex 2]],GroupVertices[Vertex],0)),1,1,"")</f>
        <v>1</v>
      </c>
    </row>
    <row r="1037" spans="1:56" ht="15">
      <c r="A1037" s="66" t="s">
        <v>5476</v>
      </c>
      <c r="B1037" s="66" t="s">
        <v>216</v>
      </c>
      <c r="C1037" s="67"/>
      <c r="D1037" s="68"/>
      <c r="E1037" s="69"/>
      <c r="F1037" s="70"/>
      <c r="G1037" s="67"/>
      <c r="H1037" s="71"/>
      <c r="I1037" s="72"/>
      <c r="J1037" s="72"/>
      <c r="K1037" s="34" t="s">
        <v>65</v>
      </c>
      <c r="L1037" s="79">
        <v>1037</v>
      </c>
      <c r="M1037" s="79"/>
      <c r="N1037" s="74"/>
      <c r="O1037" s="81" t="s">
        <v>670</v>
      </c>
      <c r="P1037" s="83">
        <v>43661.782743055555</v>
      </c>
      <c r="Q1037" s="81" t="s">
        <v>675</v>
      </c>
      <c r="R1037" s="81"/>
      <c r="S1037" s="81"/>
      <c r="T1037" s="81" t="s">
        <v>820</v>
      </c>
      <c r="U1037" s="81"/>
      <c r="V1037" s="85" t="s">
        <v>5562</v>
      </c>
      <c r="W1037" s="83">
        <v>43661.782743055555</v>
      </c>
      <c r="X1037" s="87">
        <v>43661</v>
      </c>
      <c r="Y1037" s="89" t="s">
        <v>5627</v>
      </c>
      <c r="Z1037" s="85" t="s">
        <v>5699</v>
      </c>
      <c r="AA1037" s="81"/>
      <c r="AB1037" s="81"/>
      <c r="AC1037" s="89" t="s">
        <v>5773</v>
      </c>
      <c r="AD1037" s="81"/>
      <c r="AE1037" s="81" t="b">
        <v>0</v>
      </c>
      <c r="AF1037" s="81">
        <v>0</v>
      </c>
      <c r="AG1037" s="89" t="s">
        <v>2530</v>
      </c>
      <c r="AH1037" s="81" t="b">
        <v>0</v>
      </c>
      <c r="AI1037" s="81" t="s">
        <v>2546</v>
      </c>
      <c r="AJ1037" s="81"/>
      <c r="AK1037" s="89" t="s">
        <v>2530</v>
      </c>
      <c r="AL1037" s="81" t="b">
        <v>0</v>
      </c>
      <c r="AM1037" s="81">
        <v>224</v>
      </c>
      <c r="AN1037" s="89" t="s">
        <v>2519</v>
      </c>
      <c r="AO1037" s="81" t="s">
        <v>2559</v>
      </c>
      <c r="AP1037" s="81" t="b">
        <v>0</v>
      </c>
      <c r="AQ1037" s="89" t="s">
        <v>2519</v>
      </c>
      <c r="AR1037" s="81" t="s">
        <v>178</v>
      </c>
      <c r="AS1037" s="81">
        <v>0</v>
      </c>
      <c r="AT1037" s="81">
        <v>0</v>
      </c>
      <c r="AU1037" s="81"/>
      <c r="AV1037" s="81"/>
      <c r="AW1037" s="81"/>
      <c r="AX1037" s="81"/>
      <c r="AY1037" s="81"/>
      <c r="AZ1037" s="81"/>
      <c r="BA1037" s="81"/>
      <c r="BB1037" s="81"/>
      <c r="BC1037" s="80" t="str">
        <f>REPLACE(INDEX(GroupVertices[Group],MATCH(Edges[[#This Row],[Vertex 1]],GroupVertices[Vertex],0)),1,1,"")</f>
        <v>1</v>
      </c>
      <c r="BD1037" s="80" t="str">
        <f>REPLACE(INDEX(GroupVertices[Group],MATCH(Edges[[#This Row],[Vertex 2]],GroupVertices[Vertex],0)),1,1,"")</f>
        <v>1</v>
      </c>
    </row>
    <row r="1038" spans="1:56" ht="15">
      <c r="A1038" s="66" t="s">
        <v>5476</v>
      </c>
      <c r="B1038" s="66" t="s">
        <v>593</v>
      </c>
      <c r="C1038" s="67"/>
      <c r="D1038" s="68"/>
      <c r="E1038" s="69"/>
      <c r="F1038" s="70"/>
      <c r="G1038" s="67"/>
      <c r="H1038" s="71"/>
      <c r="I1038" s="72"/>
      <c r="J1038" s="72"/>
      <c r="K1038" s="34" t="s">
        <v>65</v>
      </c>
      <c r="L1038" s="79">
        <v>1038</v>
      </c>
      <c r="M1038" s="79"/>
      <c r="N1038" s="74"/>
      <c r="O1038" s="81" t="s">
        <v>669</v>
      </c>
      <c r="P1038" s="83">
        <v>43661.782743055555</v>
      </c>
      <c r="Q1038" s="81" t="s">
        <v>675</v>
      </c>
      <c r="R1038" s="81"/>
      <c r="S1038" s="81"/>
      <c r="T1038" s="81" t="s">
        <v>820</v>
      </c>
      <c r="U1038" s="81"/>
      <c r="V1038" s="85" t="s">
        <v>5562</v>
      </c>
      <c r="W1038" s="83">
        <v>43661.782743055555</v>
      </c>
      <c r="X1038" s="87">
        <v>43661</v>
      </c>
      <c r="Y1038" s="89" t="s">
        <v>5627</v>
      </c>
      <c r="Z1038" s="85" t="s">
        <v>5699</v>
      </c>
      <c r="AA1038" s="81"/>
      <c r="AB1038" s="81"/>
      <c r="AC1038" s="89" t="s">
        <v>5773</v>
      </c>
      <c r="AD1038" s="81"/>
      <c r="AE1038" s="81" t="b">
        <v>0</v>
      </c>
      <c r="AF1038" s="81">
        <v>0</v>
      </c>
      <c r="AG1038" s="89" t="s">
        <v>2530</v>
      </c>
      <c r="AH1038" s="81" t="b">
        <v>0</v>
      </c>
      <c r="AI1038" s="81" t="s">
        <v>2546</v>
      </c>
      <c r="AJ1038" s="81"/>
      <c r="AK1038" s="89" t="s">
        <v>2530</v>
      </c>
      <c r="AL1038" s="81" t="b">
        <v>0</v>
      </c>
      <c r="AM1038" s="81">
        <v>224</v>
      </c>
      <c r="AN1038" s="89" t="s">
        <v>2519</v>
      </c>
      <c r="AO1038" s="81" t="s">
        <v>2559</v>
      </c>
      <c r="AP1038" s="81" t="b">
        <v>0</v>
      </c>
      <c r="AQ1038" s="89" t="s">
        <v>2519</v>
      </c>
      <c r="AR1038" s="81" t="s">
        <v>178</v>
      </c>
      <c r="AS1038" s="81">
        <v>0</v>
      </c>
      <c r="AT1038" s="81">
        <v>0</v>
      </c>
      <c r="AU1038" s="81"/>
      <c r="AV1038" s="81"/>
      <c r="AW1038" s="81"/>
      <c r="AX1038" s="81"/>
      <c r="AY1038" s="81"/>
      <c r="AZ1038" s="81"/>
      <c r="BA1038" s="81"/>
      <c r="BB1038" s="81"/>
      <c r="BC1038" s="80" t="str">
        <f>REPLACE(INDEX(GroupVertices[Group],MATCH(Edges[[#This Row],[Vertex 1]],GroupVertices[Vertex],0)),1,1,"")</f>
        <v>1</v>
      </c>
      <c r="BD1038" s="80" t="str">
        <f>REPLACE(INDEX(GroupVertices[Group],MATCH(Edges[[#This Row],[Vertex 2]],GroupVertices[Vertex],0)),1,1,"")</f>
        <v>1</v>
      </c>
    </row>
    <row r="1039" spans="1:56" ht="15">
      <c r="A1039" s="66" t="s">
        <v>5477</v>
      </c>
      <c r="B1039" s="66" t="s">
        <v>5478</v>
      </c>
      <c r="C1039" s="67"/>
      <c r="D1039" s="68"/>
      <c r="E1039" s="69"/>
      <c r="F1039" s="70"/>
      <c r="G1039" s="67"/>
      <c r="H1039" s="71"/>
      <c r="I1039" s="72"/>
      <c r="J1039" s="72"/>
      <c r="K1039" s="34" t="s">
        <v>65</v>
      </c>
      <c r="L1039" s="79">
        <v>1039</v>
      </c>
      <c r="M1039" s="79"/>
      <c r="N1039" s="74"/>
      <c r="O1039" s="81" t="s">
        <v>669</v>
      </c>
      <c r="P1039" s="83">
        <v>43661.78275462963</v>
      </c>
      <c r="Q1039" s="81" t="s">
        <v>5492</v>
      </c>
      <c r="R1039" s="81"/>
      <c r="S1039" s="81"/>
      <c r="T1039" s="81" t="s">
        <v>820</v>
      </c>
      <c r="U1039" s="85" t="s">
        <v>5531</v>
      </c>
      <c r="V1039" s="85" t="s">
        <v>5531</v>
      </c>
      <c r="W1039" s="83">
        <v>43661.78275462963</v>
      </c>
      <c r="X1039" s="87">
        <v>43661</v>
      </c>
      <c r="Y1039" s="89" t="s">
        <v>5628</v>
      </c>
      <c r="Z1039" s="85" t="s">
        <v>5700</v>
      </c>
      <c r="AA1039" s="81"/>
      <c r="AB1039" s="81"/>
      <c r="AC1039" s="89" t="s">
        <v>5774</v>
      </c>
      <c r="AD1039" s="81"/>
      <c r="AE1039" s="81" t="b">
        <v>0</v>
      </c>
      <c r="AF1039" s="81">
        <v>0</v>
      </c>
      <c r="AG1039" s="89" t="s">
        <v>2530</v>
      </c>
      <c r="AH1039" s="81" t="b">
        <v>0</v>
      </c>
      <c r="AI1039" s="81" t="s">
        <v>2546</v>
      </c>
      <c r="AJ1039" s="81"/>
      <c r="AK1039" s="89" t="s">
        <v>2530</v>
      </c>
      <c r="AL1039" s="81" t="b">
        <v>0</v>
      </c>
      <c r="AM1039" s="81">
        <v>12</v>
      </c>
      <c r="AN1039" s="89" t="s">
        <v>5775</v>
      </c>
      <c r="AO1039" s="81" t="s">
        <v>2559</v>
      </c>
      <c r="AP1039" s="81" t="b">
        <v>0</v>
      </c>
      <c r="AQ1039" s="89" t="s">
        <v>5775</v>
      </c>
      <c r="AR1039" s="81" t="s">
        <v>178</v>
      </c>
      <c r="AS1039" s="81">
        <v>0</v>
      </c>
      <c r="AT1039" s="81">
        <v>0</v>
      </c>
      <c r="AU1039" s="81"/>
      <c r="AV1039" s="81"/>
      <c r="AW1039" s="81"/>
      <c r="AX1039" s="81"/>
      <c r="AY1039" s="81"/>
      <c r="AZ1039" s="81"/>
      <c r="BA1039" s="81"/>
      <c r="BB1039" s="81"/>
      <c r="BC1039" s="80" t="str">
        <f>REPLACE(INDEX(GroupVertices[Group],MATCH(Edges[[#This Row],[Vertex 1]],GroupVertices[Vertex],0)),1,1,"")</f>
        <v>1</v>
      </c>
      <c r="BD1039" s="80" t="str">
        <f>REPLACE(INDEX(GroupVertices[Group],MATCH(Edges[[#This Row],[Vertex 2]],GroupVertices[Vertex],0)),1,1,"")</f>
        <v>1</v>
      </c>
    </row>
    <row r="1040" spans="1:56" ht="15">
      <c r="A1040" s="66" t="s">
        <v>5477</v>
      </c>
      <c r="B1040" s="66" t="s">
        <v>593</v>
      </c>
      <c r="C1040" s="67"/>
      <c r="D1040" s="68"/>
      <c r="E1040" s="69"/>
      <c r="F1040" s="70"/>
      <c r="G1040" s="67"/>
      <c r="H1040" s="71"/>
      <c r="I1040" s="72"/>
      <c r="J1040" s="72"/>
      <c r="K1040" s="34" t="s">
        <v>65</v>
      </c>
      <c r="L1040" s="79">
        <v>1040</v>
      </c>
      <c r="M1040" s="79"/>
      <c r="N1040" s="74"/>
      <c r="O1040" s="81" t="s">
        <v>670</v>
      </c>
      <c r="P1040" s="83">
        <v>43661.78275462963</v>
      </c>
      <c r="Q1040" s="81" t="s">
        <v>5492</v>
      </c>
      <c r="R1040" s="81"/>
      <c r="S1040" s="81"/>
      <c r="T1040" s="81" t="s">
        <v>820</v>
      </c>
      <c r="U1040" s="85" t="s">
        <v>5531</v>
      </c>
      <c r="V1040" s="85" t="s">
        <v>5531</v>
      </c>
      <c r="W1040" s="83">
        <v>43661.78275462963</v>
      </c>
      <c r="X1040" s="87">
        <v>43661</v>
      </c>
      <c r="Y1040" s="89" t="s">
        <v>5628</v>
      </c>
      <c r="Z1040" s="85" t="s">
        <v>5700</v>
      </c>
      <c r="AA1040" s="81"/>
      <c r="AB1040" s="81"/>
      <c r="AC1040" s="89" t="s">
        <v>5774</v>
      </c>
      <c r="AD1040" s="81"/>
      <c r="AE1040" s="81" t="b">
        <v>0</v>
      </c>
      <c r="AF1040" s="81">
        <v>0</v>
      </c>
      <c r="AG1040" s="89" t="s">
        <v>2530</v>
      </c>
      <c r="AH1040" s="81" t="b">
        <v>0</v>
      </c>
      <c r="AI1040" s="81" t="s">
        <v>2546</v>
      </c>
      <c r="AJ1040" s="81"/>
      <c r="AK1040" s="89" t="s">
        <v>2530</v>
      </c>
      <c r="AL1040" s="81" t="b">
        <v>0</v>
      </c>
      <c r="AM1040" s="81">
        <v>12</v>
      </c>
      <c r="AN1040" s="89" t="s">
        <v>5775</v>
      </c>
      <c r="AO1040" s="81" t="s">
        <v>2559</v>
      </c>
      <c r="AP1040" s="81" t="b">
        <v>0</v>
      </c>
      <c r="AQ1040" s="89" t="s">
        <v>5775</v>
      </c>
      <c r="AR1040" s="81" t="s">
        <v>178</v>
      </c>
      <c r="AS1040" s="81">
        <v>0</v>
      </c>
      <c r="AT1040" s="81">
        <v>0</v>
      </c>
      <c r="AU1040" s="81"/>
      <c r="AV1040" s="81"/>
      <c r="AW1040" s="81"/>
      <c r="AX1040" s="81"/>
      <c r="AY1040" s="81"/>
      <c r="AZ1040" s="81"/>
      <c r="BA1040" s="81"/>
      <c r="BB1040" s="81"/>
      <c r="BC1040" s="80" t="str">
        <f>REPLACE(INDEX(GroupVertices[Group],MATCH(Edges[[#This Row],[Vertex 1]],GroupVertices[Vertex],0)),1,1,"")</f>
        <v>1</v>
      </c>
      <c r="BD1040" s="80" t="str">
        <f>REPLACE(INDEX(GroupVertices[Group],MATCH(Edges[[#This Row],[Vertex 2]],GroupVertices[Vertex],0)),1,1,"")</f>
        <v>1</v>
      </c>
    </row>
    <row r="1041" spans="1:56" ht="15">
      <c r="A1041" s="66" t="s">
        <v>5478</v>
      </c>
      <c r="B1041" s="66" t="s">
        <v>593</v>
      </c>
      <c r="C1041" s="67"/>
      <c r="D1041" s="68"/>
      <c r="E1041" s="69"/>
      <c r="F1041" s="70"/>
      <c r="G1041" s="67"/>
      <c r="H1041" s="71"/>
      <c r="I1041" s="72"/>
      <c r="J1041" s="72"/>
      <c r="K1041" s="34" t="s">
        <v>65</v>
      </c>
      <c r="L1041" s="79">
        <v>1041</v>
      </c>
      <c r="M1041" s="79"/>
      <c r="N1041" s="74"/>
      <c r="O1041" s="81" t="s">
        <v>670</v>
      </c>
      <c r="P1041" s="83">
        <v>43661.78258101852</v>
      </c>
      <c r="Q1041" s="81" t="s">
        <v>5492</v>
      </c>
      <c r="R1041" s="81"/>
      <c r="S1041" s="81"/>
      <c r="T1041" s="81" t="s">
        <v>820</v>
      </c>
      <c r="U1041" s="85" t="s">
        <v>5531</v>
      </c>
      <c r="V1041" s="85" t="s">
        <v>5531</v>
      </c>
      <c r="W1041" s="83">
        <v>43661.78258101852</v>
      </c>
      <c r="X1041" s="87">
        <v>43661</v>
      </c>
      <c r="Y1041" s="89" t="s">
        <v>5629</v>
      </c>
      <c r="Z1041" s="85" t="s">
        <v>5701</v>
      </c>
      <c r="AA1041" s="81"/>
      <c r="AB1041" s="81"/>
      <c r="AC1041" s="89" t="s">
        <v>5775</v>
      </c>
      <c r="AD1041" s="81"/>
      <c r="AE1041" s="81" t="b">
        <v>0</v>
      </c>
      <c r="AF1041" s="81">
        <v>27</v>
      </c>
      <c r="AG1041" s="89" t="s">
        <v>2530</v>
      </c>
      <c r="AH1041" s="81" t="b">
        <v>0</v>
      </c>
      <c r="AI1041" s="81" t="s">
        <v>2546</v>
      </c>
      <c r="AJ1041" s="81"/>
      <c r="AK1041" s="89" t="s">
        <v>2530</v>
      </c>
      <c r="AL1041" s="81" t="b">
        <v>0</v>
      </c>
      <c r="AM1041" s="81">
        <v>12</v>
      </c>
      <c r="AN1041" s="89" t="s">
        <v>2530</v>
      </c>
      <c r="AO1041" s="81" t="s">
        <v>2568</v>
      </c>
      <c r="AP1041" s="81" t="b">
        <v>0</v>
      </c>
      <c r="AQ1041" s="89" t="s">
        <v>5775</v>
      </c>
      <c r="AR1041" s="81" t="s">
        <v>178</v>
      </c>
      <c r="AS1041" s="81">
        <v>0</v>
      </c>
      <c r="AT1041" s="81">
        <v>0</v>
      </c>
      <c r="AU1041" s="81"/>
      <c r="AV1041" s="81"/>
      <c r="AW1041" s="81"/>
      <c r="AX1041" s="81"/>
      <c r="AY1041" s="81"/>
      <c r="AZ1041" s="81"/>
      <c r="BA1041" s="81"/>
      <c r="BB1041" s="81"/>
      <c r="BC1041" s="80" t="str">
        <f>REPLACE(INDEX(GroupVertices[Group],MATCH(Edges[[#This Row],[Vertex 1]],GroupVertices[Vertex],0)),1,1,"")</f>
        <v>1</v>
      </c>
      <c r="BD1041" s="80" t="str">
        <f>REPLACE(INDEX(GroupVertices[Group],MATCH(Edges[[#This Row],[Vertex 2]],GroupVertices[Vertex],0)),1,1,"")</f>
        <v>1</v>
      </c>
    </row>
    <row r="1042" spans="1:56" ht="15">
      <c r="A1042" s="66" t="s">
        <v>5479</v>
      </c>
      <c r="B1042" s="66" t="s">
        <v>5478</v>
      </c>
      <c r="C1042" s="67"/>
      <c r="D1042" s="68"/>
      <c r="E1042" s="69"/>
      <c r="F1042" s="70"/>
      <c r="G1042" s="67"/>
      <c r="H1042" s="71"/>
      <c r="I1042" s="72"/>
      <c r="J1042" s="72"/>
      <c r="K1042" s="34" t="s">
        <v>65</v>
      </c>
      <c r="L1042" s="79">
        <v>1042</v>
      </c>
      <c r="M1042" s="79"/>
      <c r="N1042" s="74"/>
      <c r="O1042" s="81" t="s">
        <v>669</v>
      </c>
      <c r="P1042" s="83">
        <v>43661.7827662037</v>
      </c>
      <c r="Q1042" s="81" t="s">
        <v>5492</v>
      </c>
      <c r="R1042" s="81"/>
      <c r="S1042" s="81"/>
      <c r="T1042" s="81" t="s">
        <v>820</v>
      </c>
      <c r="U1042" s="85" t="s">
        <v>5531</v>
      </c>
      <c r="V1042" s="85" t="s">
        <v>5531</v>
      </c>
      <c r="W1042" s="83">
        <v>43661.7827662037</v>
      </c>
      <c r="X1042" s="87">
        <v>43661</v>
      </c>
      <c r="Y1042" s="89" t="s">
        <v>5630</v>
      </c>
      <c r="Z1042" s="85" t="s">
        <v>5702</v>
      </c>
      <c r="AA1042" s="81"/>
      <c r="AB1042" s="81"/>
      <c r="AC1042" s="89" t="s">
        <v>5776</v>
      </c>
      <c r="AD1042" s="81"/>
      <c r="AE1042" s="81" t="b">
        <v>0</v>
      </c>
      <c r="AF1042" s="81">
        <v>0</v>
      </c>
      <c r="AG1042" s="89" t="s">
        <v>2530</v>
      </c>
      <c r="AH1042" s="81" t="b">
        <v>0</v>
      </c>
      <c r="AI1042" s="81" t="s">
        <v>2546</v>
      </c>
      <c r="AJ1042" s="81"/>
      <c r="AK1042" s="89" t="s">
        <v>2530</v>
      </c>
      <c r="AL1042" s="81" t="b">
        <v>0</v>
      </c>
      <c r="AM1042" s="81">
        <v>12</v>
      </c>
      <c r="AN1042" s="89" t="s">
        <v>5775</v>
      </c>
      <c r="AO1042" s="81" t="s">
        <v>2559</v>
      </c>
      <c r="AP1042" s="81" t="b">
        <v>0</v>
      </c>
      <c r="AQ1042" s="89" t="s">
        <v>5775</v>
      </c>
      <c r="AR1042" s="81" t="s">
        <v>178</v>
      </c>
      <c r="AS1042" s="81">
        <v>0</v>
      </c>
      <c r="AT1042" s="81">
        <v>0</v>
      </c>
      <c r="AU1042" s="81"/>
      <c r="AV1042" s="81"/>
      <c r="AW1042" s="81"/>
      <c r="AX1042" s="81"/>
      <c r="AY1042" s="81"/>
      <c r="AZ1042" s="81"/>
      <c r="BA1042" s="81"/>
      <c r="BB1042" s="81"/>
      <c r="BC1042" s="80" t="str">
        <f>REPLACE(INDEX(GroupVertices[Group],MATCH(Edges[[#This Row],[Vertex 1]],GroupVertices[Vertex],0)),1,1,"")</f>
        <v>1</v>
      </c>
      <c r="BD1042" s="80" t="str">
        <f>REPLACE(INDEX(GroupVertices[Group],MATCH(Edges[[#This Row],[Vertex 2]],GroupVertices[Vertex],0)),1,1,"")</f>
        <v>1</v>
      </c>
    </row>
    <row r="1043" spans="1:56" ht="15">
      <c r="A1043" s="66" t="s">
        <v>5479</v>
      </c>
      <c r="B1043" s="66" t="s">
        <v>593</v>
      </c>
      <c r="C1043" s="67"/>
      <c r="D1043" s="68"/>
      <c r="E1043" s="69"/>
      <c r="F1043" s="70"/>
      <c r="G1043" s="67"/>
      <c r="H1043" s="71"/>
      <c r="I1043" s="72"/>
      <c r="J1043" s="72"/>
      <c r="K1043" s="34" t="s">
        <v>65</v>
      </c>
      <c r="L1043" s="79">
        <v>1043</v>
      </c>
      <c r="M1043" s="79"/>
      <c r="N1043" s="74"/>
      <c r="O1043" s="81" t="s">
        <v>670</v>
      </c>
      <c r="P1043" s="83">
        <v>43661.7827662037</v>
      </c>
      <c r="Q1043" s="81" t="s">
        <v>5492</v>
      </c>
      <c r="R1043" s="81"/>
      <c r="S1043" s="81"/>
      <c r="T1043" s="81" t="s">
        <v>820</v>
      </c>
      <c r="U1043" s="85" t="s">
        <v>5531</v>
      </c>
      <c r="V1043" s="85" t="s">
        <v>5531</v>
      </c>
      <c r="W1043" s="83">
        <v>43661.7827662037</v>
      </c>
      <c r="X1043" s="87">
        <v>43661</v>
      </c>
      <c r="Y1043" s="89" t="s">
        <v>5630</v>
      </c>
      <c r="Z1043" s="85" t="s">
        <v>5702</v>
      </c>
      <c r="AA1043" s="81"/>
      <c r="AB1043" s="81"/>
      <c r="AC1043" s="89" t="s">
        <v>5776</v>
      </c>
      <c r="AD1043" s="81"/>
      <c r="AE1043" s="81" t="b">
        <v>0</v>
      </c>
      <c r="AF1043" s="81">
        <v>0</v>
      </c>
      <c r="AG1043" s="89" t="s">
        <v>2530</v>
      </c>
      <c r="AH1043" s="81" t="b">
        <v>0</v>
      </c>
      <c r="AI1043" s="81" t="s">
        <v>2546</v>
      </c>
      <c r="AJ1043" s="81"/>
      <c r="AK1043" s="89" t="s">
        <v>2530</v>
      </c>
      <c r="AL1043" s="81" t="b">
        <v>0</v>
      </c>
      <c r="AM1043" s="81">
        <v>12</v>
      </c>
      <c r="AN1043" s="89" t="s">
        <v>5775</v>
      </c>
      <c r="AO1043" s="81" t="s">
        <v>2559</v>
      </c>
      <c r="AP1043" s="81" t="b">
        <v>0</v>
      </c>
      <c r="AQ1043" s="89" t="s">
        <v>5775</v>
      </c>
      <c r="AR1043" s="81" t="s">
        <v>178</v>
      </c>
      <c r="AS1043" s="81">
        <v>0</v>
      </c>
      <c r="AT1043" s="81">
        <v>0</v>
      </c>
      <c r="AU1043" s="81"/>
      <c r="AV1043" s="81"/>
      <c r="AW1043" s="81"/>
      <c r="AX1043" s="81"/>
      <c r="AY1043" s="81"/>
      <c r="AZ1043" s="81"/>
      <c r="BA1043" s="81"/>
      <c r="BB1043" s="81"/>
      <c r="BC1043" s="80" t="str">
        <f>REPLACE(INDEX(GroupVertices[Group],MATCH(Edges[[#This Row],[Vertex 1]],GroupVertices[Vertex],0)),1,1,"")</f>
        <v>1</v>
      </c>
      <c r="BD1043" s="80" t="str">
        <f>REPLACE(INDEX(GroupVertices[Group],MATCH(Edges[[#This Row],[Vertex 2]],GroupVertices[Vertex],0)),1,1,"")</f>
        <v>1</v>
      </c>
    </row>
    <row r="1044" spans="1:56" ht="15">
      <c r="A1044" s="66" t="s">
        <v>596</v>
      </c>
      <c r="B1044" s="66" t="s">
        <v>596</v>
      </c>
      <c r="C1044" s="67"/>
      <c r="D1044" s="68"/>
      <c r="E1044" s="69"/>
      <c r="F1044" s="70"/>
      <c r="G1044" s="67"/>
      <c r="H1044" s="71"/>
      <c r="I1044" s="72"/>
      <c r="J1044" s="72"/>
      <c r="K1044" s="34" t="s">
        <v>65</v>
      </c>
      <c r="L1044" s="79">
        <v>1044</v>
      </c>
      <c r="M1044" s="79"/>
      <c r="N1044" s="74"/>
      <c r="O1044" s="81" t="s">
        <v>178</v>
      </c>
      <c r="P1044" s="83">
        <v>43661.675462962965</v>
      </c>
      <c r="Q1044" s="81" t="s">
        <v>679</v>
      </c>
      <c r="R1044" s="81"/>
      <c r="S1044" s="81"/>
      <c r="T1044" s="81" t="s">
        <v>823</v>
      </c>
      <c r="U1044" s="85" t="s">
        <v>864</v>
      </c>
      <c r="V1044" s="85" t="s">
        <v>864</v>
      </c>
      <c r="W1044" s="83">
        <v>43661.675462962965</v>
      </c>
      <c r="X1044" s="87">
        <v>43661</v>
      </c>
      <c r="Y1044" s="89" t="s">
        <v>1553</v>
      </c>
      <c r="Z1044" s="85" t="s">
        <v>2015</v>
      </c>
      <c r="AA1044" s="81"/>
      <c r="AB1044" s="81"/>
      <c r="AC1044" s="89" t="s">
        <v>2481</v>
      </c>
      <c r="AD1044" s="81"/>
      <c r="AE1044" s="81" t="b">
        <v>0</v>
      </c>
      <c r="AF1044" s="81">
        <v>495</v>
      </c>
      <c r="AG1044" s="89" t="s">
        <v>2530</v>
      </c>
      <c r="AH1044" s="81" t="b">
        <v>0</v>
      </c>
      <c r="AI1044" s="81" t="s">
        <v>2546</v>
      </c>
      <c r="AJ1044" s="81"/>
      <c r="AK1044" s="89" t="s">
        <v>2530</v>
      </c>
      <c r="AL1044" s="81" t="b">
        <v>0</v>
      </c>
      <c r="AM1044" s="81">
        <v>100</v>
      </c>
      <c r="AN1044" s="89" t="s">
        <v>2530</v>
      </c>
      <c r="AO1044" s="81" t="s">
        <v>2561</v>
      </c>
      <c r="AP1044" s="81" t="b">
        <v>0</v>
      </c>
      <c r="AQ1044" s="89" t="s">
        <v>2481</v>
      </c>
      <c r="AR1044" s="81" t="s">
        <v>669</v>
      </c>
      <c r="AS1044" s="81">
        <v>0</v>
      </c>
      <c r="AT1044" s="81">
        <v>0</v>
      </c>
      <c r="AU1044" s="81"/>
      <c r="AV1044" s="81"/>
      <c r="AW1044" s="81"/>
      <c r="AX1044" s="81"/>
      <c r="AY1044" s="81"/>
      <c r="AZ1044" s="81"/>
      <c r="BA1044" s="81"/>
      <c r="BB1044" s="81"/>
      <c r="BC1044" s="80" t="str">
        <f>REPLACE(INDEX(GroupVertices[Group],MATCH(Edges[[#This Row],[Vertex 1]],GroupVertices[Vertex],0)),1,1,"")</f>
        <v>4</v>
      </c>
      <c r="BD1044" s="80" t="str">
        <f>REPLACE(INDEX(GroupVertices[Group],MATCH(Edges[[#This Row],[Vertex 2]],GroupVertices[Vertex],0)),1,1,"")</f>
        <v>4</v>
      </c>
    </row>
    <row r="1045" spans="1:56" ht="15">
      <c r="A1045" s="66" t="s">
        <v>596</v>
      </c>
      <c r="B1045" s="66" t="s">
        <v>654</v>
      </c>
      <c r="C1045" s="67"/>
      <c r="D1045" s="68"/>
      <c r="E1045" s="69"/>
      <c r="F1045" s="70"/>
      <c r="G1045" s="67"/>
      <c r="H1045" s="71"/>
      <c r="I1045" s="72"/>
      <c r="J1045" s="72"/>
      <c r="K1045" s="34" t="s">
        <v>65</v>
      </c>
      <c r="L1045" s="79">
        <v>1045</v>
      </c>
      <c r="M1045" s="79"/>
      <c r="N1045" s="74"/>
      <c r="O1045" s="81" t="s">
        <v>670</v>
      </c>
      <c r="P1045" s="83">
        <v>43661.773206018515</v>
      </c>
      <c r="Q1045" s="81" t="s">
        <v>747</v>
      </c>
      <c r="R1045" s="81"/>
      <c r="S1045" s="81"/>
      <c r="T1045" s="81" t="s">
        <v>820</v>
      </c>
      <c r="U1045" s="85" t="s">
        <v>888</v>
      </c>
      <c r="V1045" s="85" t="s">
        <v>888</v>
      </c>
      <c r="W1045" s="83">
        <v>43661.773206018515</v>
      </c>
      <c r="X1045" s="87">
        <v>43661</v>
      </c>
      <c r="Y1045" s="89" t="s">
        <v>1554</v>
      </c>
      <c r="Z1045" s="85" t="s">
        <v>2016</v>
      </c>
      <c r="AA1045" s="81"/>
      <c r="AB1045" s="81"/>
      <c r="AC1045" s="89" t="s">
        <v>2482</v>
      </c>
      <c r="AD1045" s="81"/>
      <c r="AE1045" s="81" t="b">
        <v>0</v>
      </c>
      <c r="AF1045" s="81">
        <v>191</v>
      </c>
      <c r="AG1045" s="89" t="s">
        <v>2530</v>
      </c>
      <c r="AH1045" s="81" t="b">
        <v>0</v>
      </c>
      <c r="AI1045" s="81" t="s">
        <v>2549</v>
      </c>
      <c r="AJ1045" s="81"/>
      <c r="AK1045" s="89" t="s">
        <v>2530</v>
      </c>
      <c r="AL1045" s="81" t="b">
        <v>0</v>
      </c>
      <c r="AM1045" s="81">
        <v>27</v>
      </c>
      <c r="AN1045" s="89" t="s">
        <v>2530</v>
      </c>
      <c r="AO1045" s="81" t="s">
        <v>2561</v>
      </c>
      <c r="AP1045" s="81" t="b">
        <v>0</v>
      </c>
      <c r="AQ1045" s="89" t="s">
        <v>2482</v>
      </c>
      <c r="AR1045" s="81" t="s">
        <v>178</v>
      </c>
      <c r="AS1045" s="81">
        <v>0</v>
      </c>
      <c r="AT1045" s="81">
        <v>0</v>
      </c>
      <c r="AU1045" s="81"/>
      <c r="AV1045" s="81"/>
      <c r="AW1045" s="81"/>
      <c r="AX1045" s="81"/>
      <c r="AY1045" s="81"/>
      <c r="AZ1045" s="81"/>
      <c r="BA1045" s="81"/>
      <c r="BB1045" s="81"/>
      <c r="BC1045" s="80" t="str">
        <f>REPLACE(INDEX(GroupVertices[Group],MATCH(Edges[[#This Row],[Vertex 1]],GroupVertices[Vertex],0)),1,1,"")</f>
        <v>4</v>
      </c>
      <c r="BD1045" s="80" t="str">
        <f>REPLACE(INDEX(GroupVertices[Group],MATCH(Edges[[#This Row],[Vertex 2]],GroupVertices[Vertex],0)),1,1,"")</f>
        <v>4</v>
      </c>
    </row>
    <row r="1046" spans="1:56" ht="15">
      <c r="A1046" s="66" t="s">
        <v>5480</v>
      </c>
      <c r="B1046" s="66" t="s">
        <v>596</v>
      </c>
      <c r="C1046" s="67"/>
      <c r="D1046" s="68"/>
      <c r="E1046" s="69"/>
      <c r="F1046" s="70"/>
      <c r="G1046" s="67"/>
      <c r="H1046" s="71"/>
      <c r="I1046" s="72"/>
      <c r="J1046" s="72"/>
      <c r="K1046" s="34" t="s">
        <v>65</v>
      </c>
      <c r="L1046" s="79">
        <v>1046</v>
      </c>
      <c r="M1046" s="79"/>
      <c r="N1046" s="74"/>
      <c r="O1046" s="81" t="s">
        <v>669</v>
      </c>
      <c r="P1046" s="83">
        <v>43661.7827662037</v>
      </c>
      <c r="Q1046" s="81" t="s">
        <v>747</v>
      </c>
      <c r="R1046" s="81"/>
      <c r="S1046" s="81"/>
      <c r="T1046" s="81" t="s">
        <v>820</v>
      </c>
      <c r="U1046" s="85" t="s">
        <v>888</v>
      </c>
      <c r="V1046" s="85" t="s">
        <v>888</v>
      </c>
      <c r="W1046" s="83">
        <v>43661.7827662037</v>
      </c>
      <c r="X1046" s="87">
        <v>43661</v>
      </c>
      <c r="Y1046" s="89" t="s">
        <v>5630</v>
      </c>
      <c r="Z1046" s="85" t="s">
        <v>5703</v>
      </c>
      <c r="AA1046" s="81"/>
      <c r="AB1046" s="81"/>
      <c r="AC1046" s="89" t="s">
        <v>5777</v>
      </c>
      <c r="AD1046" s="81"/>
      <c r="AE1046" s="81" t="b">
        <v>0</v>
      </c>
      <c r="AF1046" s="81">
        <v>0</v>
      </c>
      <c r="AG1046" s="89" t="s">
        <v>2530</v>
      </c>
      <c r="AH1046" s="81" t="b">
        <v>0</v>
      </c>
      <c r="AI1046" s="81" t="s">
        <v>2549</v>
      </c>
      <c r="AJ1046" s="81"/>
      <c r="AK1046" s="89" t="s">
        <v>2530</v>
      </c>
      <c r="AL1046" s="81" t="b">
        <v>0</v>
      </c>
      <c r="AM1046" s="81">
        <v>27</v>
      </c>
      <c r="AN1046" s="89" t="s">
        <v>2482</v>
      </c>
      <c r="AO1046" s="81" t="s">
        <v>2559</v>
      </c>
      <c r="AP1046" s="81" t="b">
        <v>0</v>
      </c>
      <c r="AQ1046" s="89" t="s">
        <v>2482</v>
      </c>
      <c r="AR1046" s="81" t="s">
        <v>178</v>
      </c>
      <c r="AS1046" s="81">
        <v>0</v>
      </c>
      <c r="AT1046" s="81">
        <v>0</v>
      </c>
      <c r="AU1046" s="81"/>
      <c r="AV1046" s="81"/>
      <c r="AW1046" s="81"/>
      <c r="AX1046" s="81"/>
      <c r="AY1046" s="81"/>
      <c r="AZ1046" s="81"/>
      <c r="BA1046" s="81"/>
      <c r="BB1046" s="81"/>
      <c r="BC1046" s="80" t="str">
        <f>REPLACE(INDEX(GroupVertices[Group],MATCH(Edges[[#This Row],[Vertex 1]],GroupVertices[Vertex],0)),1,1,"")</f>
        <v>4</v>
      </c>
      <c r="BD1046" s="80" t="str">
        <f>REPLACE(INDEX(GroupVertices[Group],MATCH(Edges[[#This Row],[Vertex 2]],GroupVertices[Vertex],0)),1,1,"")</f>
        <v>4</v>
      </c>
    </row>
    <row r="1047" spans="1:56" ht="15">
      <c r="A1047" s="66" t="s">
        <v>5480</v>
      </c>
      <c r="B1047" s="66" t="s">
        <v>654</v>
      </c>
      <c r="C1047" s="67"/>
      <c r="D1047" s="68"/>
      <c r="E1047" s="69"/>
      <c r="F1047" s="70"/>
      <c r="G1047" s="67"/>
      <c r="H1047" s="71"/>
      <c r="I1047" s="72"/>
      <c r="J1047" s="72"/>
      <c r="K1047" s="34" t="s">
        <v>65</v>
      </c>
      <c r="L1047" s="79">
        <v>1047</v>
      </c>
      <c r="M1047" s="79"/>
      <c r="N1047" s="74"/>
      <c r="O1047" s="81" t="s">
        <v>670</v>
      </c>
      <c r="P1047" s="83">
        <v>43661.7827662037</v>
      </c>
      <c r="Q1047" s="81" t="s">
        <v>747</v>
      </c>
      <c r="R1047" s="81"/>
      <c r="S1047" s="81"/>
      <c r="T1047" s="81" t="s">
        <v>820</v>
      </c>
      <c r="U1047" s="85" t="s">
        <v>888</v>
      </c>
      <c r="V1047" s="85" t="s">
        <v>888</v>
      </c>
      <c r="W1047" s="83">
        <v>43661.7827662037</v>
      </c>
      <c r="X1047" s="87">
        <v>43661</v>
      </c>
      <c r="Y1047" s="89" t="s">
        <v>5630</v>
      </c>
      <c r="Z1047" s="85" t="s">
        <v>5703</v>
      </c>
      <c r="AA1047" s="81"/>
      <c r="AB1047" s="81"/>
      <c r="AC1047" s="89" t="s">
        <v>5777</v>
      </c>
      <c r="AD1047" s="81"/>
      <c r="AE1047" s="81" t="b">
        <v>0</v>
      </c>
      <c r="AF1047" s="81">
        <v>0</v>
      </c>
      <c r="AG1047" s="89" t="s">
        <v>2530</v>
      </c>
      <c r="AH1047" s="81" t="b">
        <v>0</v>
      </c>
      <c r="AI1047" s="81" t="s">
        <v>2549</v>
      </c>
      <c r="AJ1047" s="81"/>
      <c r="AK1047" s="89" t="s">
        <v>2530</v>
      </c>
      <c r="AL1047" s="81" t="b">
        <v>0</v>
      </c>
      <c r="AM1047" s="81">
        <v>27</v>
      </c>
      <c r="AN1047" s="89" t="s">
        <v>2482</v>
      </c>
      <c r="AO1047" s="81" t="s">
        <v>2559</v>
      </c>
      <c r="AP1047" s="81" t="b">
        <v>0</v>
      </c>
      <c r="AQ1047" s="89" t="s">
        <v>2482</v>
      </c>
      <c r="AR1047" s="81" t="s">
        <v>178</v>
      </c>
      <c r="AS1047" s="81">
        <v>0</v>
      </c>
      <c r="AT1047" s="81">
        <v>0</v>
      </c>
      <c r="AU1047" s="81"/>
      <c r="AV1047" s="81"/>
      <c r="AW1047" s="81"/>
      <c r="AX1047" s="81"/>
      <c r="AY1047" s="81"/>
      <c r="AZ1047" s="81"/>
      <c r="BA1047" s="81"/>
      <c r="BB1047" s="81"/>
      <c r="BC1047" s="80" t="str">
        <f>REPLACE(INDEX(GroupVertices[Group],MATCH(Edges[[#This Row],[Vertex 1]],GroupVertices[Vertex],0)),1,1,"")</f>
        <v>4</v>
      </c>
      <c r="BD1047" s="80" t="str">
        <f>REPLACE(INDEX(GroupVertices[Group],MATCH(Edges[[#This Row],[Vertex 2]],GroupVertices[Vertex],0)),1,1,"")</f>
        <v>4</v>
      </c>
    </row>
    <row r="1048" spans="1:56" ht="15">
      <c r="A1048" s="66" t="s">
        <v>413</v>
      </c>
      <c r="B1048" s="66" t="s">
        <v>651</v>
      </c>
      <c r="C1048" s="67"/>
      <c r="D1048" s="68"/>
      <c r="E1048" s="69"/>
      <c r="F1048" s="70"/>
      <c r="G1048" s="67"/>
      <c r="H1048" s="71"/>
      <c r="I1048" s="72"/>
      <c r="J1048" s="72"/>
      <c r="K1048" s="34" t="s">
        <v>65</v>
      </c>
      <c r="L1048" s="79">
        <v>1048</v>
      </c>
      <c r="M1048" s="79"/>
      <c r="N1048" s="74"/>
      <c r="O1048" s="81" t="s">
        <v>670</v>
      </c>
      <c r="P1048" s="83">
        <v>43661.66599537037</v>
      </c>
      <c r="Q1048" s="81" t="s">
        <v>740</v>
      </c>
      <c r="R1048" s="85" t="s">
        <v>802</v>
      </c>
      <c r="S1048" s="81" t="s">
        <v>816</v>
      </c>
      <c r="T1048" s="81" t="s">
        <v>820</v>
      </c>
      <c r="U1048" s="81"/>
      <c r="V1048" s="85" t="s">
        <v>1062</v>
      </c>
      <c r="W1048" s="83">
        <v>43661.66599537037</v>
      </c>
      <c r="X1048" s="87">
        <v>43661</v>
      </c>
      <c r="Y1048" s="89" t="s">
        <v>1366</v>
      </c>
      <c r="Z1048" s="85" t="s">
        <v>1799</v>
      </c>
      <c r="AA1048" s="81"/>
      <c r="AB1048" s="81"/>
      <c r="AC1048" s="89" t="s">
        <v>2265</v>
      </c>
      <c r="AD1048" s="81"/>
      <c r="AE1048" s="81" t="b">
        <v>0</v>
      </c>
      <c r="AF1048" s="81">
        <v>75</v>
      </c>
      <c r="AG1048" s="89" t="s">
        <v>2530</v>
      </c>
      <c r="AH1048" s="81" t="b">
        <v>0</v>
      </c>
      <c r="AI1048" s="81" t="s">
        <v>2546</v>
      </c>
      <c r="AJ1048" s="81"/>
      <c r="AK1048" s="89" t="s">
        <v>2530</v>
      </c>
      <c r="AL1048" s="81" t="b">
        <v>0</v>
      </c>
      <c r="AM1048" s="81">
        <v>21</v>
      </c>
      <c r="AN1048" s="89" t="s">
        <v>2530</v>
      </c>
      <c r="AO1048" s="81" t="s">
        <v>2561</v>
      </c>
      <c r="AP1048" s="81" t="b">
        <v>0</v>
      </c>
      <c r="AQ1048" s="89" t="s">
        <v>2265</v>
      </c>
      <c r="AR1048" s="81" t="s">
        <v>669</v>
      </c>
      <c r="AS1048" s="81">
        <v>0</v>
      </c>
      <c r="AT1048" s="81">
        <v>0</v>
      </c>
      <c r="AU1048" s="81"/>
      <c r="AV1048" s="81"/>
      <c r="AW1048" s="81"/>
      <c r="AX1048" s="81"/>
      <c r="AY1048" s="81"/>
      <c r="AZ1048" s="81"/>
      <c r="BA1048" s="81"/>
      <c r="BB1048" s="81"/>
      <c r="BC1048" s="80" t="str">
        <f>REPLACE(INDEX(GroupVertices[Group],MATCH(Edges[[#This Row],[Vertex 1]],GroupVertices[Vertex],0)),1,1,"")</f>
        <v>1</v>
      </c>
      <c r="BD1048" s="80" t="str">
        <f>REPLACE(INDEX(GroupVertices[Group],MATCH(Edges[[#This Row],[Vertex 2]],GroupVertices[Vertex],0)),1,1,"")</f>
        <v>1</v>
      </c>
    </row>
    <row r="1049" spans="1:56" ht="15">
      <c r="A1049" s="66" t="s">
        <v>5481</v>
      </c>
      <c r="B1049" s="66" t="s">
        <v>651</v>
      </c>
      <c r="C1049" s="67"/>
      <c r="D1049" s="68"/>
      <c r="E1049" s="69"/>
      <c r="F1049" s="70"/>
      <c r="G1049" s="67"/>
      <c r="H1049" s="71"/>
      <c r="I1049" s="72"/>
      <c r="J1049" s="72"/>
      <c r="K1049" s="34" t="s">
        <v>65</v>
      </c>
      <c r="L1049" s="79">
        <v>1049</v>
      </c>
      <c r="M1049" s="79"/>
      <c r="N1049" s="74"/>
      <c r="O1049" s="81" t="s">
        <v>670</v>
      </c>
      <c r="P1049" s="83">
        <v>43661.78277777778</v>
      </c>
      <c r="Q1049" s="81" t="s">
        <v>740</v>
      </c>
      <c r="R1049" s="81"/>
      <c r="S1049" s="81"/>
      <c r="T1049" s="81" t="s">
        <v>820</v>
      </c>
      <c r="U1049" s="81"/>
      <c r="V1049" s="85" t="s">
        <v>5563</v>
      </c>
      <c r="W1049" s="83">
        <v>43661.78277777778</v>
      </c>
      <c r="X1049" s="87">
        <v>43661</v>
      </c>
      <c r="Y1049" s="89" t="s">
        <v>5631</v>
      </c>
      <c r="Z1049" s="85" t="s">
        <v>5704</v>
      </c>
      <c r="AA1049" s="81"/>
      <c r="AB1049" s="81"/>
      <c r="AC1049" s="89" t="s">
        <v>5778</v>
      </c>
      <c r="AD1049" s="81"/>
      <c r="AE1049" s="81" t="b">
        <v>0</v>
      </c>
      <c r="AF1049" s="81">
        <v>0</v>
      </c>
      <c r="AG1049" s="89" t="s">
        <v>2530</v>
      </c>
      <c r="AH1049" s="81" t="b">
        <v>0</v>
      </c>
      <c r="AI1049" s="81" t="s">
        <v>2546</v>
      </c>
      <c r="AJ1049" s="81"/>
      <c r="AK1049" s="89" t="s">
        <v>2530</v>
      </c>
      <c r="AL1049" s="81" t="b">
        <v>0</v>
      </c>
      <c r="AM1049" s="81">
        <v>21</v>
      </c>
      <c r="AN1049" s="89" t="s">
        <v>2265</v>
      </c>
      <c r="AO1049" s="81" t="s">
        <v>2560</v>
      </c>
      <c r="AP1049" s="81" t="b">
        <v>0</v>
      </c>
      <c r="AQ1049" s="89" t="s">
        <v>2265</v>
      </c>
      <c r="AR1049" s="81" t="s">
        <v>178</v>
      </c>
      <c r="AS1049" s="81">
        <v>0</v>
      </c>
      <c r="AT1049" s="81">
        <v>0</v>
      </c>
      <c r="AU1049" s="81"/>
      <c r="AV1049" s="81"/>
      <c r="AW1049" s="81"/>
      <c r="AX1049" s="81"/>
      <c r="AY1049" s="81"/>
      <c r="AZ1049" s="81"/>
      <c r="BA1049" s="81"/>
      <c r="BB1049" s="81"/>
      <c r="BC1049" s="80" t="str">
        <f>REPLACE(INDEX(GroupVertices[Group],MATCH(Edges[[#This Row],[Vertex 1]],GroupVertices[Vertex],0)),1,1,"")</f>
        <v>1</v>
      </c>
      <c r="BD1049" s="80" t="str">
        <f>REPLACE(INDEX(GroupVertices[Group],MATCH(Edges[[#This Row],[Vertex 2]],GroupVertices[Vertex],0)),1,1,"")</f>
        <v>1</v>
      </c>
    </row>
    <row r="1050" spans="1:56" ht="15">
      <c r="A1050" s="66" t="s">
        <v>413</v>
      </c>
      <c r="B1050" s="66" t="s">
        <v>593</v>
      </c>
      <c r="C1050" s="67"/>
      <c r="D1050" s="68"/>
      <c r="E1050" s="69"/>
      <c r="F1050" s="70"/>
      <c r="G1050" s="67"/>
      <c r="H1050" s="71"/>
      <c r="I1050" s="72"/>
      <c r="J1050" s="72"/>
      <c r="K1050" s="34" t="s">
        <v>65</v>
      </c>
      <c r="L1050" s="79">
        <v>1050</v>
      </c>
      <c r="M1050" s="79"/>
      <c r="N1050" s="74"/>
      <c r="O1050" s="81" t="s">
        <v>670</v>
      </c>
      <c r="P1050" s="83">
        <v>43661.66599537037</v>
      </c>
      <c r="Q1050" s="81" t="s">
        <v>740</v>
      </c>
      <c r="R1050" s="85" t="s">
        <v>802</v>
      </c>
      <c r="S1050" s="81" t="s">
        <v>816</v>
      </c>
      <c r="T1050" s="81" t="s">
        <v>820</v>
      </c>
      <c r="U1050" s="81"/>
      <c r="V1050" s="85" t="s">
        <v>1062</v>
      </c>
      <c r="W1050" s="83">
        <v>43661.66599537037</v>
      </c>
      <c r="X1050" s="87">
        <v>43661</v>
      </c>
      <c r="Y1050" s="89" t="s">
        <v>1366</v>
      </c>
      <c r="Z1050" s="85" t="s">
        <v>1799</v>
      </c>
      <c r="AA1050" s="81"/>
      <c r="AB1050" s="81"/>
      <c r="AC1050" s="89" t="s">
        <v>2265</v>
      </c>
      <c r="AD1050" s="81"/>
      <c r="AE1050" s="81" t="b">
        <v>0</v>
      </c>
      <c r="AF1050" s="81">
        <v>75</v>
      </c>
      <c r="AG1050" s="89" t="s">
        <v>2530</v>
      </c>
      <c r="AH1050" s="81" t="b">
        <v>0</v>
      </c>
      <c r="AI1050" s="81" t="s">
        <v>2546</v>
      </c>
      <c r="AJ1050" s="81"/>
      <c r="AK1050" s="89" t="s">
        <v>2530</v>
      </c>
      <c r="AL1050" s="81" t="b">
        <v>0</v>
      </c>
      <c r="AM1050" s="81">
        <v>21</v>
      </c>
      <c r="AN1050" s="89" t="s">
        <v>2530</v>
      </c>
      <c r="AO1050" s="81" t="s">
        <v>2561</v>
      </c>
      <c r="AP1050" s="81" t="b">
        <v>0</v>
      </c>
      <c r="AQ1050" s="89" t="s">
        <v>2265</v>
      </c>
      <c r="AR1050" s="81" t="s">
        <v>669</v>
      </c>
      <c r="AS1050" s="81">
        <v>0</v>
      </c>
      <c r="AT1050" s="81">
        <v>0</v>
      </c>
      <c r="AU1050" s="81"/>
      <c r="AV1050" s="81"/>
      <c r="AW1050" s="81"/>
      <c r="AX1050" s="81"/>
      <c r="AY1050" s="81"/>
      <c r="AZ1050" s="81"/>
      <c r="BA1050" s="81"/>
      <c r="BB1050" s="81"/>
      <c r="BC1050" s="80" t="str">
        <f>REPLACE(INDEX(GroupVertices[Group],MATCH(Edges[[#This Row],[Vertex 1]],GroupVertices[Vertex],0)),1,1,"")</f>
        <v>1</v>
      </c>
      <c r="BD1050" s="80" t="str">
        <f>REPLACE(INDEX(GroupVertices[Group],MATCH(Edges[[#This Row],[Vertex 2]],GroupVertices[Vertex],0)),1,1,"")</f>
        <v>1</v>
      </c>
    </row>
    <row r="1051" spans="1:56" ht="15">
      <c r="A1051" s="66" t="s">
        <v>593</v>
      </c>
      <c r="B1051" s="66" t="s">
        <v>593</v>
      </c>
      <c r="C1051" s="67"/>
      <c r="D1051" s="68"/>
      <c r="E1051" s="69"/>
      <c r="F1051" s="70"/>
      <c r="G1051" s="67"/>
      <c r="H1051" s="71"/>
      <c r="I1051" s="72"/>
      <c r="J1051" s="72"/>
      <c r="K1051" s="34" t="s">
        <v>65</v>
      </c>
      <c r="L1051" s="79">
        <v>1051</v>
      </c>
      <c r="M1051" s="79"/>
      <c r="N1051" s="74"/>
      <c r="O1051" s="81" t="s">
        <v>178</v>
      </c>
      <c r="P1051" s="83">
        <v>43658.75336805556</v>
      </c>
      <c r="Q1051" s="81" t="s">
        <v>677</v>
      </c>
      <c r="R1051" s="81"/>
      <c r="S1051" s="81"/>
      <c r="T1051" s="81" t="s">
        <v>821</v>
      </c>
      <c r="U1051" s="85" t="s">
        <v>862</v>
      </c>
      <c r="V1051" s="85" t="s">
        <v>862</v>
      </c>
      <c r="W1051" s="83">
        <v>43658.75336805556</v>
      </c>
      <c r="X1051" s="87">
        <v>43658</v>
      </c>
      <c r="Y1051" s="89" t="s">
        <v>1586</v>
      </c>
      <c r="Z1051" s="85" t="s">
        <v>2051</v>
      </c>
      <c r="AA1051" s="81"/>
      <c r="AB1051" s="81"/>
      <c r="AC1051" s="89" t="s">
        <v>2518</v>
      </c>
      <c r="AD1051" s="81"/>
      <c r="AE1051" s="81" t="b">
        <v>0</v>
      </c>
      <c r="AF1051" s="81">
        <v>2448</v>
      </c>
      <c r="AG1051" s="89" t="s">
        <v>2530</v>
      </c>
      <c r="AH1051" s="81" t="b">
        <v>0</v>
      </c>
      <c r="AI1051" s="81" t="s">
        <v>2546</v>
      </c>
      <c r="AJ1051" s="81"/>
      <c r="AK1051" s="89" t="s">
        <v>2530</v>
      </c>
      <c r="AL1051" s="81" t="b">
        <v>0</v>
      </c>
      <c r="AM1051" s="81">
        <v>475</v>
      </c>
      <c r="AN1051" s="89" t="s">
        <v>2530</v>
      </c>
      <c r="AO1051" s="81" t="s">
        <v>2561</v>
      </c>
      <c r="AP1051" s="81" t="b">
        <v>0</v>
      </c>
      <c r="AQ1051" s="89" t="s">
        <v>2518</v>
      </c>
      <c r="AR1051" s="81" t="s">
        <v>669</v>
      </c>
      <c r="AS1051" s="81">
        <v>0</v>
      </c>
      <c r="AT1051" s="81">
        <v>0</v>
      </c>
      <c r="AU1051" s="81"/>
      <c r="AV1051" s="81"/>
      <c r="AW1051" s="81"/>
      <c r="AX1051" s="81"/>
      <c r="AY1051" s="81"/>
      <c r="AZ1051" s="81"/>
      <c r="BA1051" s="81"/>
      <c r="BB1051" s="81"/>
      <c r="BC1051" s="80" t="str">
        <f>REPLACE(INDEX(GroupVertices[Group],MATCH(Edges[[#This Row],[Vertex 1]],GroupVertices[Vertex],0)),1,1,"")</f>
        <v>1</v>
      </c>
      <c r="BD1051" s="80" t="str">
        <f>REPLACE(INDEX(GroupVertices[Group],MATCH(Edges[[#This Row],[Vertex 2]],GroupVertices[Vertex],0)),1,1,"")</f>
        <v>1</v>
      </c>
    </row>
    <row r="1052" spans="1:56" ht="15">
      <c r="A1052" s="66" t="s">
        <v>593</v>
      </c>
      <c r="B1052" s="66" t="s">
        <v>593</v>
      </c>
      <c r="C1052" s="67"/>
      <c r="D1052" s="68"/>
      <c r="E1052" s="69"/>
      <c r="F1052" s="70"/>
      <c r="G1052" s="67"/>
      <c r="H1052" s="71"/>
      <c r="I1052" s="72"/>
      <c r="J1052" s="72"/>
      <c r="K1052" s="34" t="s">
        <v>65</v>
      </c>
      <c r="L1052" s="79">
        <v>1052</v>
      </c>
      <c r="M1052" s="79"/>
      <c r="N1052" s="74"/>
      <c r="O1052" s="81" t="s">
        <v>178</v>
      </c>
      <c r="P1052" s="83">
        <v>43661.729363425926</v>
      </c>
      <c r="Q1052" s="81" t="s">
        <v>688</v>
      </c>
      <c r="R1052" s="85" t="s">
        <v>5516</v>
      </c>
      <c r="S1052" s="81" t="s">
        <v>812</v>
      </c>
      <c r="T1052" s="81" t="s">
        <v>820</v>
      </c>
      <c r="U1052" s="81"/>
      <c r="V1052" s="85" t="s">
        <v>1154</v>
      </c>
      <c r="W1052" s="83">
        <v>43661.729363425926</v>
      </c>
      <c r="X1052" s="87">
        <v>43661</v>
      </c>
      <c r="Y1052" s="89" t="s">
        <v>1585</v>
      </c>
      <c r="Z1052" s="85" t="s">
        <v>2050</v>
      </c>
      <c r="AA1052" s="81"/>
      <c r="AB1052" s="81"/>
      <c r="AC1052" s="89" t="s">
        <v>2517</v>
      </c>
      <c r="AD1052" s="89" t="s">
        <v>2519</v>
      </c>
      <c r="AE1052" s="81" t="b">
        <v>0</v>
      </c>
      <c r="AF1052" s="81">
        <v>141</v>
      </c>
      <c r="AG1052" s="89" t="s">
        <v>2531</v>
      </c>
      <c r="AH1052" s="81" t="b">
        <v>0</v>
      </c>
      <c r="AI1052" s="81" t="s">
        <v>2546</v>
      </c>
      <c r="AJ1052" s="81"/>
      <c r="AK1052" s="89" t="s">
        <v>2530</v>
      </c>
      <c r="AL1052" s="81" t="b">
        <v>0</v>
      </c>
      <c r="AM1052" s="81">
        <v>27</v>
      </c>
      <c r="AN1052" s="89" t="s">
        <v>2530</v>
      </c>
      <c r="AO1052" s="81" t="s">
        <v>2561</v>
      </c>
      <c r="AP1052" s="81" t="b">
        <v>0</v>
      </c>
      <c r="AQ1052" s="89" t="s">
        <v>2519</v>
      </c>
      <c r="AR1052" s="81" t="s">
        <v>669</v>
      </c>
      <c r="AS1052" s="81">
        <v>0</v>
      </c>
      <c r="AT1052" s="81">
        <v>0</v>
      </c>
      <c r="AU1052" s="81"/>
      <c r="AV1052" s="81"/>
      <c r="AW1052" s="81"/>
      <c r="AX1052" s="81"/>
      <c r="AY1052" s="81"/>
      <c r="AZ1052" s="81"/>
      <c r="BA1052" s="81"/>
      <c r="BB1052" s="81"/>
      <c r="BC1052" s="80" t="str">
        <f>REPLACE(INDEX(GroupVertices[Group],MATCH(Edges[[#This Row],[Vertex 1]],GroupVertices[Vertex],0)),1,1,"")</f>
        <v>1</v>
      </c>
      <c r="BD1052" s="80" t="str">
        <f>REPLACE(INDEX(GroupVertices[Group],MATCH(Edges[[#This Row],[Vertex 2]],GroupVertices[Vertex],0)),1,1,"")</f>
        <v>1</v>
      </c>
    </row>
    <row r="1053" spans="1:56" ht="15">
      <c r="A1053" s="66" t="s">
        <v>593</v>
      </c>
      <c r="B1053" s="66" t="s">
        <v>616</v>
      </c>
      <c r="C1053" s="67"/>
      <c r="D1053" s="68"/>
      <c r="E1053" s="69"/>
      <c r="F1053" s="70"/>
      <c r="G1053" s="67"/>
      <c r="H1053" s="71"/>
      <c r="I1053" s="72"/>
      <c r="J1053" s="72"/>
      <c r="K1053" s="34" t="s">
        <v>65</v>
      </c>
      <c r="L1053" s="79">
        <v>1053</v>
      </c>
      <c r="M1053" s="79"/>
      <c r="N1053" s="74"/>
      <c r="O1053" s="81" t="s">
        <v>669</v>
      </c>
      <c r="P1053" s="83">
        <v>43661.778032407405</v>
      </c>
      <c r="Q1053" s="81" t="s">
        <v>697</v>
      </c>
      <c r="R1053" s="85" t="s">
        <v>5497</v>
      </c>
      <c r="S1053" s="81" t="s">
        <v>5518</v>
      </c>
      <c r="T1053" s="81" t="s">
        <v>820</v>
      </c>
      <c r="U1053" s="81"/>
      <c r="V1053" s="85" t="s">
        <v>1154</v>
      </c>
      <c r="W1053" s="83">
        <v>43661.778032407405</v>
      </c>
      <c r="X1053" s="87">
        <v>43661</v>
      </c>
      <c r="Y1053" s="89" t="s">
        <v>1574</v>
      </c>
      <c r="Z1053" s="85" t="s">
        <v>2039</v>
      </c>
      <c r="AA1053" s="81"/>
      <c r="AB1053" s="81"/>
      <c r="AC1053" s="89" t="s">
        <v>2505</v>
      </c>
      <c r="AD1053" s="81"/>
      <c r="AE1053" s="81" t="b">
        <v>0</v>
      </c>
      <c r="AF1053" s="81">
        <v>0</v>
      </c>
      <c r="AG1053" s="89" t="s">
        <v>2530</v>
      </c>
      <c r="AH1053" s="81" t="b">
        <v>0</v>
      </c>
      <c r="AI1053" s="81" t="s">
        <v>2546</v>
      </c>
      <c r="AJ1053" s="81"/>
      <c r="AK1053" s="89" t="s">
        <v>2530</v>
      </c>
      <c r="AL1053" s="81" t="b">
        <v>0</v>
      </c>
      <c r="AM1053" s="81">
        <v>93</v>
      </c>
      <c r="AN1053" s="89" t="s">
        <v>2504</v>
      </c>
      <c r="AO1053" s="81" t="s">
        <v>2561</v>
      </c>
      <c r="AP1053" s="81" t="b">
        <v>0</v>
      </c>
      <c r="AQ1053" s="89" t="s">
        <v>2504</v>
      </c>
      <c r="AR1053" s="81" t="s">
        <v>178</v>
      </c>
      <c r="AS1053" s="81">
        <v>0</v>
      </c>
      <c r="AT1053" s="81">
        <v>0</v>
      </c>
      <c r="AU1053" s="81"/>
      <c r="AV1053" s="81"/>
      <c r="AW1053" s="81"/>
      <c r="AX1053" s="81"/>
      <c r="AY1053" s="81"/>
      <c r="AZ1053" s="81"/>
      <c r="BA1053" s="81"/>
      <c r="BB1053" s="81"/>
      <c r="BC1053" s="80" t="str">
        <f>REPLACE(INDEX(GroupVertices[Group],MATCH(Edges[[#This Row],[Vertex 1]],GroupVertices[Vertex],0)),1,1,"")</f>
        <v>1</v>
      </c>
      <c r="BD1053" s="80" t="str">
        <f>REPLACE(INDEX(GroupVertices[Group],MATCH(Edges[[#This Row],[Vertex 2]],GroupVertices[Vertex],0)),1,1,"")</f>
        <v>3</v>
      </c>
    </row>
    <row r="1054" spans="1:56" ht="15">
      <c r="A1054" s="66" t="s">
        <v>617</v>
      </c>
      <c r="B1054" s="66" t="s">
        <v>593</v>
      </c>
      <c r="C1054" s="67"/>
      <c r="D1054" s="68"/>
      <c r="E1054" s="69"/>
      <c r="F1054" s="70"/>
      <c r="G1054" s="67"/>
      <c r="H1054" s="71"/>
      <c r="I1054" s="72"/>
      <c r="J1054" s="72"/>
      <c r="K1054" s="34" t="s">
        <v>65</v>
      </c>
      <c r="L1054" s="79">
        <v>1054</v>
      </c>
      <c r="M1054" s="79"/>
      <c r="N1054" s="74"/>
      <c r="O1054" s="81" t="s">
        <v>670</v>
      </c>
      <c r="P1054" s="83">
        <v>43661.77946759259</v>
      </c>
      <c r="Q1054" s="81" t="s">
        <v>685</v>
      </c>
      <c r="R1054" s="81"/>
      <c r="S1054" s="81"/>
      <c r="T1054" s="81" t="s">
        <v>820</v>
      </c>
      <c r="U1054" s="81"/>
      <c r="V1054" s="85" t="s">
        <v>1165</v>
      </c>
      <c r="W1054" s="83">
        <v>43661.77946759259</v>
      </c>
      <c r="X1054" s="87">
        <v>43661</v>
      </c>
      <c r="Y1054" s="89" t="s">
        <v>1575</v>
      </c>
      <c r="Z1054" s="85" t="s">
        <v>2041</v>
      </c>
      <c r="AA1054" s="81"/>
      <c r="AB1054" s="81"/>
      <c r="AC1054" s="89" t="s">
        <v>2507</v>
      </c>
      <c r="AD1054" s="81"/>
      <c r="AE1054" s="81" t="b">
        <v>0</v>
      </c>
      <c r="AF1054" s="81">
        <v>0</v>
      </c>
      <c r="AG1054" s="89" t="s">
        <v>2530</v>
      </c>
      <c r="AH1054" s="81" t="b">
        <v>0</v>
      </c>
      <c r="AI1054" s="81" t="s">
        <v>2546</v>
      </c>
      <c r="AJ1054" s="81"/>
      <c r="AK1054" s="89" t="s">
        <v>2530</v>
      </c>
      <c r="AL1054" s="81" t="b">
        <v>0</v>
      </c>
      <c r="AM1054" s="81">
        <v>59</v>
      </c>
      <c r="AN1054" s="89" t="s">
        <v>2508</v>
      </c>
      <c r="AO1054" s="81" t="s">
        <v>2559</v>
      </c>
      <c r="AP1054" s="81" t="b">
        <v>0</v>
      </c>
      <c r="AQ1054" s="89" t="s">
        <v>2508</v>
      </c>
      <c r="AR1054" s="81" t="s">
        <v>178</v>
      </c>
      <c r="AS1054" s="81">
        <v>0</v>
      </c>
      <c r="AT1054" s="81">
        <v>0</v>
      </c>
      <c r="AU1054" s="81"/>
      <c r="AV1054" s="81"/>
      <c r="AW1054" s="81"/>
      <c r="AX1054" s="81"/>
      <c r="AY1054" s="81"/>
      <c r="AZ1054" s="81"/>
      <c r="BA1054" s="81"/>
      <c r="BB1054" s="81"/>
      <c r="BC1054" s="80" t="str">
        <f>REPLACE(INDEX(GroupVertices[Group],MATCH(Edges[[#This Row],[Vertex 1]],GroupVertices[Vertex],0)),1,1,"")</f>
        <v>1</v>
      </c>
      <c r="BD1054" s="80" t="str">
        <f>REPLACE(INDEX(GroupVertices[Group],MATCH(Edges[[#This Row],[Vertex 2]],GroupVertices[Vertex],0)),1,1,"")</f>
        <v>1</v>
      </c>
    </row>
    <row r="1055" spans="1:56" ht="15">
      <c r="A1055" s="66" t="s">
        <v>617</v>
      </c>
      <c r="B1055" s="66" t="s">
        <v>593</v>
      </c>
      <c r="C1055" s="67"/>
      <c r="D1055" s="68"/>
      <c r="E1055" s="69"/>
      <c r="F1055" s="70"/>
      <c r="G1055" s="67"/>
      <c r="H1055" s="71"/>
      <c r="I1055" s="72"/>
      <c r="J1055" s="72"/>
      <c r="K1055" s="34" t="s">
        <v>65</v>
      </c>
      <c r="L1055" s="79">
        <v>1055</v>
      </c>
      <c r="M1055" s="79"/>
      <c r="N1055" s="74"/>
      <c r="O1055" s="81" t="s">
        <v>670</v>
      </c>
      <c r="P1055" s="83">
        <v>43661.78233796296</v>
      </c>
      <c r="Q1055" s="81" t="s">
        <v>695</v>
      </c>
      <c r="R1055" s="81"/>
      <c r="S1055" s="81"/>
      <c r="T1055" s="81" t="s">
        <v>820</v>
      </c>
      <c r="U1055" s="81"/>
      <c r="V1055" s="85" t="s">
        <v>1165</v>
      </c>
      <c r="W1055" s="83">
        <v>43661.78233796296</v>
      </c>
      <c r="X1055" s="87">
        <v>43661</v>
      </c>
      <c r="Y1055" s="89" t="s">
        <v>5617</v>
      </c>
      <c r="Z1055" s="85" t="s">
        <v>5688</v>
      </c>
      <c r="AA1055" s="81"/>
      <c r="AB1055" s="81"/>
      <c r="AC1055" s="89" t="s">
        <v>5762</v>
      </c>
      <c r="AD1055" s="81"/>
      <c r="AE1055" s="81" t="b">
        <v>0</v>
      </c>
      <c r="AF1055" s="81">
        <v>0</v>
      </c>
      <c r="AG1055" s="89" t="s">
        <v>2530</v>
      </c>
      <c r="AH1055" s="81" t="b">
        <v>0</v>
      </c>
      <c r="AI1055" s="81" t="s">
        <v>2546</v>
      </c>
      <c r="AJ1055" s="81"/>
      <c r="AK1055" s="89" t="s">
        <v>2530</v>
      </c>
      <c r="AL1055" s="81" t="b">
        <v>0</v>
      </c>
      <c r="AM1055" s="81">
        <v>103</v>
      </c>
      <c r="AN1055" s="89" t="s">
        <v>2497</v>
      </c>
      <c r="AO1055" s="81" t="s">
        <v>2559</v>
      </c>
      <c r="AP1055" s="81" t="b">
        <v>0</v>
      </c>
      <c r="AQ1055" s="89" t="s">
        <v>2497</v>
      </c>
      <c r="AR1055" s="81" t="s">
        <v>178</v>
      </c>
      <c r="AS1055" s="81">
        <v>0</v>
      </c>
      <c r="AT1055" s="81">
        <v>0</v>
      </c>
      <c r="AU1055" s="81"/>
      <c r="AV1055" s="81"/>
      <c r="AW1055" s="81"/>
      <c r="AX1055" s="81"/>
      <c r="AY1055" s="81"/>
      <c r="AZ1055" s="81"/>
      <c r="BA1055" s="81"/>
      <c r="BB1055" s="81"/>
      <c r="BC1055" s="80" t="str">
        <f>REPLACE(INDEX(GroupVertices[Group],MATCH(Edges[[#This Row],[Vertex 1]],GroupVertices[Vertex],0)),1,1,"")</f>
        <v>1</v>
      </c>
      <c r="BD1055" s="80" t="str">
        <f>REPLACE(INDEX(GroupVertices[Group],MATCH(Edges[[#This Row],[Vertex 2]],GroupVertices[Vertex],0)),1,1,"")</f>
        <v>1</v>
      </c>
    </row>
    <row r="1056" spans="1:56" ht="15">
      <c r="A1056" s="66" t="s">
        <v>5481</v>
      </c>
      <c r="B1056" s="66" t="s">
        <v>593</v>
      </c>
      <c r="C1056" s="67"/>
      <c r="D1056" s="68"/>
      <c r="E1056" s="69"/>
      <c r="F1056" s="70"/>
      <c r="G1056" s="67"/>
      <c r="H1056" s="71"/>
      <c r="I1056" s="72"/>
      <c r="J1056" s="72"/>
      <c r="K1056" s="34" t="s">
        <v>65</v>
      </c>
      <c r="L1056" s="79">
        <v>1056</v>
      </c>
      <c r="M1056" s="79"/>
      <c r="N1056" s="74"/>
      <c r="O1056" s="81" t="s">
        <v>670</v>
      </c>
      <c r="P1056" s="83">
        <v>43661.78277777778</v>
      </c>
      <c r="Q1056" s="81" t="s">
        <v>740</v>
      </c>
      <c r="R1056" s="81"/>
      <c r="S1056" s="81"/>
      <c r="T1056" s="81" t="s">
        <v>820</v>
      </c>
      <c r="U1056" s="81"/>
      <c r="V1056" s="85" t="s">
        <v>5563</v>
      </c>
      <c r="W1056" s="83">
        <v>43661.78277777778</v>
      </c>
      <c r="X1056" s="87">
        <v>43661</v>
      </c>
      <c r="Y1056" s="89" t="s">
        <v>5631</v>
      </c>
      <c r="Z1056" s="85" t="s">
        <v>5704</v>
      </c>
      <c r="AA1056" s="81"/>
      <c r="AB1056" s="81"/>
      <c r="AC1056" s="89" t="s">
        <v>5778</v>
      </c>
      <c r="AD1056" s="81"/>
      <c r="AE1056" s="81" t="b">
        <v>0</v>
      </c>
      <c r="AF1056" s="81">
        <v>0</v>
      </c>
      <c r="AG1056" s="89" t="s">
        <v>2530</v>
      </c>
      <c r="AH1056" s="81" t="b">
        <v>0</v>
      </c>
      <c r="AI1056" s="81" t="s">
        <v>2546</v>
      </c>
      <c r="AJ1056" s="81"/>
      <c r="AK1056" s="89" t="s">
        <v>2530</v>
      </c>
      <c r="AL1056" s="81" t="b">
        <v>0</v>
      </c>
      <c r="AM1056" s="81">
        <v>21</v>
      </c>
      <c r="AN1056" s="89" t="s">
        <v>2265</v>
      </c>
      <c r="AO1056" s="81" t="s">
        <v>2560</v>
      </c>
      <c r="AP1056" s="81" t="b">
        <v>0</v>
      </c>
      <c r="AQ1056" s="89" t="s">
        <v>2265</v>
      </c>
      <c r="AR1056" s="81" t="s">
        <v>178</v>
      </c>
      <c r="AS1056" s="81">
        <v>0</v>
      </c>
      <c r="AT1056" s="81">
        <v>0</v>
      </c>
      <c r="AU1056" s="81"/>
      <c r="AV1056" s="81"/>
      <c r="AW1056" s="81"/>
      <c r="AX1056" s="81"/>
      <c r="AY1056" s="81"/>
      <c r="AZ1056" s="81"/>
      <c r="BA1056" s="81"/>
      <c r="BB1056" s="81"/>
      <c r="BC1056" s="80" t="str">
        <f>REPLACE(INDEX(GroupVertices[Group],MATCH(Edges[[#This Row],[Vertex 1]],GroupVertices[Vertex],0)),1,1,"")</f>
        <v>1</v>
      </c>
      <c r="BD1056" s="80" t="str">
        <f>REPLACE(INDEX(GroupVertices[Group],MATCH(Edges[[#This Row],[Vertex 2]],GroupVertices[Vertex],0)),1,1,"")</f>
        <v>1</v>
      </c>
    </row>
    <row r="1057" spans="1:56" ht="15">
      <c r="A1057" s="66" t="s">
        <v>413</v>
      </c>
      <c r="B1057" s="66" t="s">
        <v>617</v>
      </c>
      <c r="C1057" s="67"/>
      <c r="D1057" s="68"/>
      <c r="E1057" s="69"/>
      <c r="F1057" s="70"/>
      <c r="G1057" s="67"/>
      <c r="H1057" s="71"/>
      <c r="I1057" s="72"/>
      <c r="J1057" s="72"/>
      <c r="K1057" s="34" t="s">
        <v>65</v>
      </c>
      <c r="L1057" s="79">
        <v>1057</v>
      </c>
      <c r="M1057" s="79"/>
      <c r="N1057" s="74"/>
      <c r="O1057" s="81" t="s">
        <v>670</v>
      </c>
      <c r="P1057" s="83">
        <v>43661.66599537037</v>
      </c>
      <c r="Q1057" s="81" t="s">
        <v>740</v>
      </c>
      <c r="R1057" s="85" t="s">
        <v>802</v>
      </c>
      <c r="S1057" s="81" t="s">
        <v>816</v>
      </c>
      <c r="T1057" s="81" t="s">
        <v>820</v>
      </c>
      <c r="U1057" s="81"/>
      <c r="V1057" s="85" t="s">
        <v>1062</v>
      </c>
      <c r="W1057" s="83">
        <v>43661.66599537037</v>
      </c>
      <c r="X1057" s="87">
        <v>43661</v>
      </c>
      <c r="Y1057" s="89" t="s">
        <v>1366</v>
      </c>
      <c r="Z1057" s="85" t="s">
        <v>1799</v>
      </c>
      <c r="AA1057" s="81"/>
      <c r="AB1057" s="81"/>
      <c r="AC1057" s="89" t="s">
        <v>2265</v>
      </c>
      <c r="AD1057" s="81"/>
      <c r="AE1057" s="81" t="b">
        <v>0</v>
      </c>
      <c r="AF1057" s="81">
        <v>75</v>
      </c>
      <c r="AG1057" s="89" t="s">
        <v>2530</v>
      </c>
      <c r="AH1057" s="81" t="b">
        <v>0</v>
      </c>
      <c r="AI1057" s="81" t="s">
        <v>2546</v>
      </c>
      <c r="AJ1057" s="81"/>
      <c r="AK1057" s="89" t="s">
        <v>2530</v>
      </c>
      <c r="AL1057" s="81" t="b">
        <v>0</v>
      </c>
      <c r="AM1057" s="81">
        <v>21</v>
      </c>
      <c r="AN1057" s="89" t="s">
        <v>2530</v>
      </c>
      <c r="AO1057" s="81" t="s">
        <v>2561</v>
      </c>
      <c r="AP1057" s="81" t="b">
        <v>0</v>
      </c>
      <c r="AQ1057" s="89" t="s">
        <v>2265</v>
      </c>
      <c r="AR1057" s="81" t="s">
        <v>669</v>
      </c>
      <c r="AS1057" s="81">
        <v>0</v>
      </c>
      <c r="AT1057" s="81">
        <v>0</v>
      </c>
      <c r="AU1057" s="81"/>
      <c r="AV1057" s="81"/>
      <c r="AW1057" s="81"/>
      <c r="AX1057" s="81"/>
      <c r="AY1057" s="81"/>
      <c r="AZ1057" s="81"/>
      <c r="BA1057" s="81"/>
      <c r="BB1057" s="81"/>
      <c r="BC1057" s="80" t="str">
        <f>REPLACE(INDEX(GroupVertices[Group],MATCH(Edges[[#This Row],[Vertex 1]],GroupVertices[Vertex],0)),1,1,"")</f>
        <v>1</v>
      </c>
      <c r="BD1057" s="80" t="str">
        <f>REPLACE(INDEX(GroupVertices[Group],MATCH(Edges[[#This Row],[Vertex 2]],GroupVertices[Vertex],0)),1,1,"")</f>
        <v>1</v>
      </c>
    </row>
    <row r="1058" spans="1:56" ht="15">
      <c r="A1058" s="66" t="s">
        <v>5481</v>
      </c>
      <c r="B1058" s="66" t="s">
        <v>413</v>
      </c>
      <c r="C1058" s="67"/>
      <c r="D1058" s="68"/>
      <c r="E1058" s="69"/>
      <c r="F1058" s="70"/>
      <c r="G1058" s="67"/>
      <c r="H1058" s="71"/>
      <c r="I1058" s="72"/>
      <c r="J1058" s="72"/>
      <c r="K1058" s="34" t="s">
        <v>65</v>
      </c>
      <c r="L1058" s="79">
        <v>1058</v>
      </c>
      <c r="M1058" s="79"/>
      <c r="N1058" s="74"/>
      <c r="O1058" s="81" t="s">
        <v>669</v>
      </c>
      <c r="P1058" s="83">
        <v>43661.78277777778</v>
      </c>
      <c r="Q1058" s="81" t="s">
        <v>740</v>
      </c>
      <c r="R1058" s="81"/>
      <c r="S1058" s="81"/>
      <c r="T1058" s="81" t="s">
        <v>820</v>
      </c>
      <c r="U1058" s="81"/>
      <c r="V1058" s="85" t="s">
        <v>5563</v>
      </c>
      <c r="W1058" s="83">
        <v>43661.78277777778</v>
      </c>
      <c r="X1058" s="87">
        <v>43661</v>
      </c>
      <c r="Y1058" s="89" t="s">
        <v>5631</v>
      </c>
      <c r="Z1058" s="85" t="s">
        <v>5704</v>
      </c>
      <c r="AA1058" s="81"/>
      <c r="AB1058" s="81"/>
      <c r="AC1058" s="89" t="s">
        <v>5778</v>
      </c>
      <c r="AD1058" s="81"/>
      <c r="AE1058" s="81" t="b">
        <v>0</v>
      </c>
      <c r="AF1058" s="81">
        <v>0</v>
      </c>
      <c r="AG1058" s="89" t="s">
        <v>2530</v>
      </c>
      <c r="AH1058" s="81" t="b">
        <v>0</v>
      </c>
      <c r="AI1058" s="81" t="s">
        <v>2546</v>
      </c>
      <c r="AJ1058" s="81"/>
      <c r="AK1058" s="89" t="s">
        <v>2530</v>
      </c>
      <c r="AL1058" s="81" t="b">
        <v>0</v>
      </c>
      <c r="AM1058" s="81">
        <v>21</v>
      </c>
      <c r="AN1058" s="89" t="s">
        <v>2265</v>
      </c>
      <c r="AO1058" s="81" t="s">
        <v>2560</v>
      </c>
      <c r="AP1058" s="81" t="b">
        <v>0</v>
      </c>
      <c r="AQ1058" s="89" t="s">
        <v>2265</v>
      </c>
      <c r="AR1058" s="81" t="s">
        <v>178</v>
      </c>
      <c r="AS1058" s="81">
        <v>0</v>
      </c>
      <c r="AT1058" s="81">
        <v>0</v>
      </c>
      <c r="AU1058" s="81"/>
      <c r="AV1058" s="81"/>
      <c r="AW1058" s="81"/>
      <c r="AX1058" s="81"/>
      <c r="AY1058" s="81"/>
      <c r="AZ1058" s="81"/>
      <c r="BA1058" s="81"/>
      <c r="BB1058" s="81"/>
      <c r="BC1058" s="80" t="str">
        <f>REPLACE(INDEX(GroupVertices[Group],MATCH(Edges[[#This Row],[Vertex 1]],GroupVertices[Vertex],0)),1,1,"")</f>
        <v>1</v>
      </c>
      <c r="BD1058" s="80" t="str">
        <f>REPLACE(INDEX(GroupVertices[Group],MATCH(Edges[[#This Row],[Vertex 2]],GroupVertices[Vertex],0)),1,1,"")</f>
        <v>1</v>
      </c>
    </row>
    <row r="1059" spans="1:56" ht="15">
      <c r="A1059" s="66" t="s">
        <v>5481</v>
      </c>
      <c r="B1059" s="66" t="s">
        <v>413</v>
      </c>
      <c r="C1059" s="67"/>
      <c r="D1059" s="68"/>
      <c r="E1059" s="69"/>
      <c r="F1059" s="70"/>
      <c r="G1059" s="67"/>
      <c r="H1059" s="71"/>
      <c r="I1059" s="72"/>
      <c r="J1059" s="72"/>
      <c r="K1059" s="34" t="s">
        <v>65</v>
      </c>
      <c r="L1059" s="79">
        <v>1059</v>
      </c>
      <c r="M1059" s="79"/>
      <c r="N1059" s="74"/>
      <c r="O1059" s="81" t="s">
        <v>670</v>
      </c>
      <c r="P1059" s="83">
        <v>43661.78277777778</v>
      </c>
      <c r="Q1059" s="81" t="s">
        <v>740</v>
      </c>
      <c r="R1059" s="81"/>
      <c r="S1059" s="81"/>
      <c r="T1059" s="81" t="s">
        <v>820</v>
      </c>
      <c r="U1059" s="81"/>
      <c r="V1059" s="85" t="s">
        <v>5563</v>
      </c>
      <c r="W1059" s="83">
        <v>43661.78277777778</v>
      </c>
      <c r="X1059" s="87">
        <v>43661</v>
      </c>
      <c r="Y1059" s="89" t="s">
        <v>5631</v>
      </c>
      <c r="Z1059" s="85" t="s">
        <v>5704</v>
      </c>
      <c r="AA1059" s="81"/>
      <c r="AB1059" s="81"/>
      <c r="AC1059" s="89" t="s">
        <v>5778</v>
      </c>
      <c r="AD1059" s="81"/>
      <c r="AE1059" s="81" t="b">
        <v>0</v>
      </c>
      <c r="AF1059" s="81">
        <v>0</v>
      </c>
      <c r="AG1059" s="89" t="s">
        <v>2530</v>
      </c>
      <c r="AH1059" s="81" t="b">
        <v>0</v>
      </c>
      <c r="AI1059" s="81" t="s">
        <v>2546</v>
      </c>
      <c r="AJ1059" s="81"/>
      <c r="AK1059" s="89" t="s">
        <v>2530</v>
      </c>
      <c r="AL1059" s="81" t="b">
        <v>0</v>
      </c>
      <c r="AM1059" s="81">
        <v>21</v>
      </c>
      <c r="AN1059" s="89" t="s">
        <v>2265</v>
      </c>
      <c r="AO1059" s="81" t="s">
        <v>2560</v>
      </c>
      <c r="AP1059" s="81" t="b">
        <v>0</v>
      </c>
      <c r="AQ1059" s="89" t="s">
        <v>2265</v>
      </c>
      <c r="AR1059" s="81" t="s">
        <v>178</v>
      </c>
      <c r="AS1059" s="81">
        <v>0</v>
      </c>
      <c r="AT1059" s="81">
        <v>0</v>
      </c>
      <c r="AU1059" s="81"/>
      <c r="AV1059" s="81"/>
      <c r="AW1059" s="81"/>
      <c r="AX1059" s="81"/>
      <c r="AY1059" s="81"/>
      <c r="AZ1059" s="81"/>
      <c r="BA1059" s="81"/>
      <c r="BB1059" s="81"/>
      <c r="BC1059" s="80" t="str">
        <f>REPLACE(INDEX(GroupVertices[Group],MATCH(Edges[[#This Row],[Vertex 1]],GroupVertices[Vertex],0)),1,1,"")</f>
        <v>1</v>
      </c>
      <c r="BD1059" s="80" t="str">
        <f>REPLACE(INDEX(GroupVertices[Group],MATCH(Edges[[#This Row],[Vertex 2]],GroupVertices[Vertex],0)),1,1,"")</f>
        <v>1</v>
      </c>
    </row>
    <row r="1060" spans="1:56" ht="15">
      <c r="A1060" s="66" t="s">
        <v>617</v>
      </c>
      <c r="B1060" s="66" t="s">
        <v>616</v>
      </c>
      <c r="C1060" s="67"/>
      <c r="D1060" s="68"/>
      <c r="E1060" s="69"/>
      <c r="F1060" s="70"/>
      <c r="G1060" s="67"/>
      <c r="H1060" s="71"/>
      <c r="I1060" s="72"/>
      <c r="J1060" s="72"/>
      <c r="K1060" s="34" t="s">
        <v>65</v>
      </c>
      <c r="L1060" s="79">
        <v>1060</v>
      </c>
      <c r="M1060" s="79"/>
      <c r="N1060" s="74"/>
      <c r="O1060" s="81" t="s">
        <v>669</v>
      </c>
      <c r="P1060" s="83">
        <v>43661.77957175926</v>
      </c>
      <c r="Q1060" s="81" t="s">
        <v>697</v>
      </c>
      <c r="R1060" s="85" t="s">
        <v>5497</v>
      </c>
      <c r="S1060" s="81" t="s">
        <v>5518</v>
      </c>
      <c r="T1060" s="81" t="s">
        <v>820</v>
      </c>
      <c r="U1060" s="81"/>
      <c r="V1060" s="85" t="s">
        <v>1165</v>
      </c>
      <c r="W1060" s="83">
        <v>43661.77957175926</v>
      </c>
      <c r="X1060" s="87">
        <v>43661</v>
      </c>
      <c r="Y1060" s="89" t="s">
        <v>1573</v>
      </c>
      <c r="Z1060" s="85" t="s">
        <v>2040</v>
      </c>
      <c r="AA1060" s="81"/>
      <c r="AB1060" s="81"/>
      <c r="AC1060" s="89" t="s">
        <v>2506</v>
      </c>
      <c r="AD1060" s="81"/>
      <c r="AE1060" s="81" t="b">
        <v>0</v>
      </c>
      <c r="AF1060" s="81">
        <v>0</v>
      </c>
      <c r="AG1060" s="89" t="s">
        <v>2530</v>
      </c>
      <c r="AH1060" s="81" t="b">
        <v>0</v>
      </c>
      <c r="AI1060" s="81" t="s">
        <v>2546</v>
      </c>
      <c r="AJ1060" s="81"/>
      <c r="AK1060" s="89" t="s">
        <v>2530</v>
      </c>
      <c r="AL1060" s="81" t="b">
        <v>0</v>
      </c>
      <c r="AM1060" s="81">
        <v>93</v>
      </c>
      <c r="AN1060" s="89" t="s">
        <v>2504</v>
      </c>
      <c r="AO1060" s="81" t="s">
        <v>2559</v>
      </c>
      <c r="AP1060" s="81" t="b">
        <v>0</v>
      </c>
      <c r="AQ1060" s="89" t="s">
        <v>2504</v>
      </c>
      <c r="AR1060" s="81" t="s">
        <v>178</v>
      </c>
      <c r="AS1060" s="81">
        <v>0</v>
      </c>
      <c r="AT1060" s="81">
        <v>0</v>
      </c>
      <c r="AU1060" s="81"/>
      <c r="AV1060" s="81"/>
      <c r="AW1060" s="81"/>
      <c r="AX1060" s="81"/>
      <c r="AY1060" s="81"/>
      <c r="AZ1060" s="81"/>
      <c r="BA1060" s="81"/>
      <c r="BB1060" s="81"/>
      <c r="BC1060" s="80" t="str">
        <f>REPLACE(INDEX(GroupVertices[Group],MATCH(Edges[[#This Row],[Vertex 1]],GroupVertices[Vertex],0)),1,1,"")</f>
        <v>1</v>
      </c>
      <c r="BD1060" s="80" t="str">
        <f>REPLACE(INDEX(GroupVertices[Group],MATCH(Edges[[#This Row],[Vertex 2]],GroupVertices[Vertex],0)),1,1,"")</f>
        <v>3</v>
      </c>
    </row>
    <row r="1061" spans="1:56" ht="15">
      <c r="A1061" s="66" t="s">
        <v>5481</v>
      </c>
      <c r="B1061" s="66" t="s">
        <v>617</v>
      </c>
      <c r="C1061" s="67"/>
      <c r="D1061" s="68"/>
      <c r="E1061" s="69"/>
      <c r="F1061" s="70"/>
      <c r="G1061" s="67"/>
      <c r="H1061" s="71"/>
      <c r="I1061" s="72"/>
      <c r="J1061" s="72"/>
      <c r="K1061" s="34" t="s">
        <v>65</v>
      </c>
      <c r="L1061" s="79">
        <v>1061</v>
      </c>
      <c r="M1061" s="79"/>
      <c r="N1061" s="74"/>
      <c r="O1061" s="81" t="s">
        <v>670</v>
      </c>
      <c r="P1061" s="83">
        <v>43661.78277777778</v>
      </c>
      <c r="Q1061" s="81" t="s">
        <v>740</v>
      </c>
      <c r="R1061" s="81"/>
      <c r="S1061" s="81"/>
      <c r="T1061" s="81" t="s">
        <v>820</v>
      </c>
      <c r="U1061" s="81"/>
      <c r="V1061" s="85" t="s">
        <v>5563</v>
      </c>
      <c r="W1061" s="83">
        <v>43661.78277777778</v>
      </c>
      <c r="X1061" s="87">
        <v>43661</v>
      </c>
      <c r="Y1061" s="89" t="s">
        <v>5631</v>
      </c>
      <c r="Z1061" s="85" t="s">
        <v>5704</v>
      </c>
      <c r="AA1061" s="81"/>
      <c r="AB1061" s="81"/>
      <c r="AC1061" s="89" t="s">
        <v>5778</v>
      </c>
      <c r="AD1061" s="81"/>
      <c r="AE1061" s="81" t="b">
        <v>0</v>
      </c>
      <c r="AF1061" s="81">
        <v>0</v>
      </c>
      <c r="AG1061" s="89" t="s">
        <v>2530</v>
      </c>
      <c r="AH1061" s="81" t="b">
        <v>0</v>
      </c>
      <c r="AI1061" s="81" t="s">
        <v>2546</v>
      </c>
      <c r="AJ1061" s="81"/>
      <c r="AK1061" s="89" t="s">
        <v>2530</v>
      </c>
      <c r="AL1061" s="81" t="b">
        <v>0</v>
      </c>
      <c r="AM1061" s="81">
        <v>21</v>
      </c>
      <c r="AN1061" s="89" t="s">
        <v>2265</v>
      </c>
      <c r="AO1061" s="81" t="s">
        <v>2560</v>
      </c>
      <c r="AP1061" s="81" t="b">
        <v>0</v>
      </c>
      <c r="AQ1061" s="89" t="s">
        <v>2265</v>
      </c>
      <c r="AR1061" s="81" t="s">
        <v>178</v>
      </c>
      <c r="AS1061" s="81">
        <v>0</v>
      </c>
      <c r="AT1061" s="81">
        <v>0</v>
      </c>
      <c r="AU1061" s="81"/>
      <c r="AV1061" s="81"/>
      <c r="AW1061" s="81"/>
      <c r="AX1061" s="81"/>
      <c r="AY1061" s="81"/>
      <c r="AZ1061" s="81"/>
      <c r="BA1061" s="81"/>
      <c r="BB1061" s="81"/>
      <c r="BC1061" s="80" t="str">
        <f>REPLACE(INDEX(GroupVertices[Group],MATCH(Edges[[#This Row],[Vertex 1]],GroupVertices[Vertex],0)),1,1,"")</f>
        <v>1</v>
      </c>
      <c r="BD1061" s="80" t="str">
        <f>REPLACE(INDEX(GroupVertices[Group],MATCH(Edges[[#This Row],[Vertex 2]],GroupVertices[Vertex],0)),1,1,"")</f>
        <v>1</v>
      </c>
    </row>
    <row r="1062" spans="1:56" ht="15">
      <c r="A1062" s="66" t="s">
        <v>616</v>
      </c>
      <c r="B1062" s="66" t="s">
        <v>616</v>
      </c>
      <c r="C1062" s="67"/>
      <c r="D1062" s="68"/>
      <c r="E1062" s="69"/>
      <c r="F1062" s="70"/>
      <c r="G1062" s="67"/>
      <c r="H1062" s="71"/>
      <c r="I1062" s="72"/>
      <c r="J1062" s="72"/>
      <c r="K1062" s="34" t="s">
        <v>65</v>
      </c>
      <c r="L1062" s="79">
        <v>1062</v>
      </c>
      <c r="M1062" s="79"/>
      <c r="N1062" s="74"/>
      <c r="O1062" s="81" t="s">
        <v>178</v>
      </c>
      <c r="P1062" s="83">
        <v>43661.76107638889</v>
      </c>
      <c r="Q1062" s="81" t="s">
        <v>697</v>
      </c>
      <c r="R1062" s="85" t="s">
        <v>5497</v>
      </c>
      <c r="S1062" s="81" t="s">
        <v>5518</v>
      </c>
      <c r="T1062" s="81" t="s">
        <v>820</v>
      </c>
      <c r="U1062" s="85" t="s">
        <v>874</v>
      </c>
      <c r="V1062" s="85" t="s">
        <v>874</v>
      </c>
      <c r="W1062" s="83">
        <v>43661.76107638889</v>
      </c>
      <c r="X1062" s="87">
        <v>43661</v>
      </c>
      <c r="Y1062" s="89" t="s">
        <v>1197</v>
      </c>
      <c r="Z1062" s="85" t="s">
        <v>2038</v>
      </c>
      <c r="AA1062" s="81"/>
      <c r="AB1062" s="81"/>
      <c r="AC1062" s="89" t="s">
        <v>2504</v>
      </c>
      <c r="AD1062" s="81"/>
      <c r="AE1062" s="81" t="b">
        <v>0</v>
      </c>
      <c r="AF1062" s="81">
        <v>435</v>
      </c>
      <c r="AG1062" s="89" t="s">
        <v>2530</v>
      </c>
      <c r="AH1062" s="81" t="b">
        <v>0</v>
      </c>
      <c r="AI1062" s="81" t="s">
        <v>2546</v>
      </c>
      <c r="AJ1062" s="81"/>
      <c r="AK1062" s="89" t="s">
        <v>2530</v>
      </c>
      <c r="AL1062" s="81" t="b">
        <v>0</v>
      </c>
      <c r="AM1062" s="81">
        <v>93</v>
      </c>
      <c r="AN1062" s="89" t="s">
        <v>2530</v>
      </c>
      <c r="AO1062" s="81" t="s">
        <v>2561</v>
      </c>
      <c r="AP1062" s="81" t="b">
        <v>0</v>
      </c>
      <c r="AQ1062" s="89" t="s">
        <v>2504</v>
      </c>
      <c r="AR1062" s="81" t="s">
        <v>178</v>
      </c>
      <c r="AS1062" s="81">
        <v>0</v>
      </c>
      <c r="AT1062" s="81">
        <v>0</v>
      </c>
      <c r="AU1062" s="81"/>
      <c r="AV1062" s="81"/>
      <c r="AW1062" s="81"/>
      <c r="AX1062" s="81"/>
      <c r="AY1062" s="81"/>
      <c r="AZ1062" s="81"/>
      <c r="BA1062" s="81"/>
      <c r="BB1062" s="81"/>
      <c r="BC1062" s="80" t="str">
        <f>REPLACE(INDEX(GroupVertices[Group],MATCH(Edges[[#This Row],[Vertex 1]],GroupVertices[Vertex],0)),1,1,"")</f>
        <v>3</v>
      </c>
      <c r="BD1062" s="80" t="str">
        <f>REPLACE(INDEX(GroupVertices[Group],MATCH(Edges[[#This Row],[Vertex 2]],GroupVertices[Vertex],0)),1,1,"")</f>
        <v>3</v>
      </c>
    </row>
    <row r="1063" spans="1:56" ht="15">
      <c r="A1063" s="66" t="s">
        <v>5482</v>
      </c>
      <c r="B1063" s="66" t="s">
        <v>616</v>
      </c>
      <c r="C1063" s="67"/>
      <c r="D1063" s="68"/>
      <c r="E1063" s="69"/>
      <c r="F1063" s="70"/>
      <c r="G1063" s="67"/>
      <c r="H1063" s="71"/>
      <c r="I1063" s="72"/>
      <c r="J1063" s="72"/>
      <c r="K1063" s="34" t="s">
        <v>65</v>
      </c>
      <c r="L1063" s="79">
        <v>1063</v>
      </c>
      <c r="M1063" s="79"/>
      <c r="N1063" s="74"/>
      <c r="O1063" s="81" t="s">
        <v>669</v>
      </c>
      <c r="P1063" s="83">
        <v>43661.78277777778</v>
      </c>
      <c r="Q1063" s="81" t="s">
        <v>697</v>
      </c>
      <c r="R1063" s="85" t="s">
        <v>5497</v>
      </c>
      <c r="S1063" s="81" t="s">
        <v>5518</v>
      </c>
      <c r="T1063" s="81" t="s">
        <v>820</v>
      </c>
      <c r="U1063" s="81"/>
      <c r="V1063" s="85" t="s">
        <v>5564</v>
      </c>
      <c r="W1063" s="83">
        <v>43661.78277777778</v>
      </c>
      <c r="X1063" s="87">
        <v>43661</v>
      </c>
      <c r="Y1063" s="89" t="s">
        <v>5631</v>
      </c>
      <c r="Z1063" s="85" t="s">
        <v>5705</v>
      </c>
      <c r="AA1063" s="81"/>
      <c r="AB1063" s="81"/>
      <c r="AC1063" s="89" t="s">
        <v>5779</v>
      </c>
      <c r="AD1063" s="81"/>
      <c r="AE1063" s="81" t="b">
        <v>0</v>
      </c>
      <c r="AF1063" s="81">
        <v>0</v>
      </c>
      <c r="AG1063" s="89" t="s">
        <v>2530</v>
      </c>
      <c r="AH1063" s="81" t="b">
        <v>0</v>
      </c>
      <c r="AI1063" s="81" t="s">
        <v>2546</v>
      </c>
      <c r="AJ1063" s="81"/>
      <c r="AK1063" s="89" t="s">
        <v>2530</v>
      </c>
      <c r="AL1063" s="81" t="b">
        <v>0</v>
      </c>
      <c r="AM1063" s="81">
        <v>93</v>
      </c>
      <c r="AN1063" s="89" t="s">
        <v>2504</v>
      </c>
      <c r="AO1063" s="81" t="s">
        <v>2560</v>
      </c>
      <c r="AP1063" s="81" t="b">
        <v>0</v>
      </c>
      <c r="AQ1063" s="89" t="s">
        <v>2504</v>
      </c>
      <c r="AR1063" s="81" t="s">
        <v>178</v>
      </c>
      <c r="AS1063" s="81">
        <v>0</v>
      </c>
      <c r="AT1063" s="81">
        <v>0</v>
      </c>
      <c r="AU1063" s="81"/>
      <c r="AV1063" s="81"/>
      <c r="AW1063" s="81"/>
      <c r="AX1063" s="81"/>
      <c r="AY1063" s="81"/>
      <c r="AZ1063" s="81"/>
      <c r="BA1063" s="81"/>
      <c r="BB1063" s="81"/>
      <c r="BC1063" s="80" t="str">
        <f>REPLACE(INDEX(GroupVertices[Group],MATCH(Edges[[#This Row],[Vertex 1]],GroupVertices[Vertex],0)),1,1,"")</f>
        <v>3</v>
      </c>
      <c r="BD1063" s="80" t="str">
        <f>REPLACE(INDEX(GroupVertices[Group],MATCH(Edges[[#This Row],[Vertex 2]],GroupVertices[Vertex],0)),1,1,"")</f>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3"/>
    <dataValidation allowBlank="1" showErrorMessage="1" sqref="N2:N10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3"/>
    <dataValidation allowBlank="1" showInputMessage="1" promptTitle="Edge Color" prompt="To select an optional edge color, right-click and select Select Color on the right-click menu." sqref="C3:C1063"/>
    <dataValidation allowBlank="1" showInputMessage="1" promptTitle="Edge Width" prompt="Enter an optional edge width between 1 and 10." errorTitle="Invalid Edge Width" error="The optional edge width must be a whole number between 1 and 10." sqref="D3:D1063"/>
    <dataValidation allowBlank="1" showInputMessage="1" promptTitle="Edge Opacity" prompt="Enter an optional edge opacity between 0 (transparent) and 100 (opaque)." errorTitle="Invalid Edge Opacity" error="The optional edge opacity must be a whole number between 0 and 10." sqref="F3:F10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3">
      <formula1>ValidEdgeVisibilities</formula1>
    </dataValidation>
    <dataValidation allowBlank="1" showInputMessage="1" showErrorMessage="1" promptTitle="Vertex 1 Name" prompt="Enter the name of the edge's first vertex." sqref="A3:A1063"/>
    <dataValidation allowBlank="1" showInputMessage="1" showErrorMessage="1" promptTitle="Vertex 2 Name" prompt="Enter the name of the edge's second vertex." sqref="B3:B1063"/>
    <dataValidation allowBlank="1" showInputMessage="1" showErrorMessage="1" promptTitle="Edge Label" prompt="Enter an optional edge label." errorTitle="Invalid Edge Visibility" error="You have entered an unrecognized edge visibility.  Try selecting from the drop-down list instead." sqref="H3:H10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3"/>
  </dataValidations>
  <hyperlinks>
    <hyperlink ref="R5" r:id="rId1" display="https://twitter.com/byjonheath/status/1150827491705196544"/>
    <hyperlink ref="R13" r:id="rId2" display="https://www.ea.com/games/madden-nfl/madden-nfl-20/news/gridiron-notes-6-28?utm_campaign=mad20_hd_ww_ic_soco_twt_m20gridironnotes628tw&amp;utm_source=twitter&amp;utm_medium=social&amp;cid=58916&amp;ts=1563215837972"/>
    <hyperlink ref="R16" r:id="rId3" display="https://www.ea.com/games/madden-nfl/madden-nfl-20/news/gridiron-notes-6-28?utm_campaign=mad20_hd_ww_ic_soco_twt_m20gridironnotes628tw&amp;utm_source=twitter&amp;utm_medium=social&amp;cid=58916&amp;ts=1563216470979"/>
    <hyperlink ref="R42" r:id="rId4" display="https://www.abc15.com/sports/sports-blogs-local/madden-rankings-cardinals-patrick-peterson-kyler-murray-highlight-teams-ratings"/>
    <hyperlink ref="R43" r:id="rId5" display="https://www.abc15.com/sports/sports-blogs-local/madden-rankings-cardinals-patrick-peterson-kyler-murray-highlight-teams-ratings"/>
    <hyperlink ref="R57" r:id="rId6" display="https://twitter.com/Titans/status/1150805190989242369"/>
    <hyperlink ref="R58" r:id="rId7" display="https://twitter.com/Titans/status/1150805190989242369"/>
    <hyperlink ref="R81" r:id="rId8" display="http://po.st/scms/OrMCe04Lcp0lOFmbYkFbt_NzxJwaizKdP5_fB18Lcp0/UaqxKh"/>
    <hyperlink ref="R83" r:id="rId9" display="http://po.st/scms/OrMCe04Lcp0lOFmbYkFbt_NzxJwaizKdP5_fB18Lcp0/UaqxKh"/>
    <hyperlink ref="R90" r:id="rId10" display="http://po.st/scms/OrMCe04Lcp0lOFmbYkFbt_NzxJwaizKdP5_fB18Lcp0/UaqxKh"/>
    <hyperlink ref="R91" r:id="rId11" display="http://po.st/scms/OrMCe04Lcp0lOFmbYkFbt_NzxJwaizKdP5_fB18Lcp0/UaqxKh"/>
    <hyperlink ref="R99" r:id="rId12" display="http://po.st/scms/OrMCe04Lcp0lOFmbYkFbt_NzxJwaizKdP5_fB18Lcp0/UaqxKh"/>
    <hyperlink ref="R100" r:id="rId13" display="http://po.st/scms/OrMCe04Lcp0lOFmbYkFbt_NzxJwaizKdP5_fB18Lcp0/UaqxKh"/>
    <hyperlink ref="R103" r:id="rId14" display="http://po.st/scms/OrMCe04Lcp0lOFmbYkFbt_NzxJwaizKdP5_fB18Lcp0/UaqxKh"/>
    <hyperlink ref="R104" r:id="rId15" display="http://po.st/scms/OrMCe04Lcp0lOFmbYkFbt_NzxJwaizKdP5_fB18Lcp0/UaqxKh"/>
    <hyperlink ref="R108" r:id="rId16" display="http://po.st/scms/OrMCe04Lcp0lOFmbYkFbt_NzxJwaizKdP5_fB18Lcp0/UaqxKh"/>
    <hyperlink ref="R109" r:id="rId17" display="http://po.st/scms/OrMCe04Lcp0lOFmbYkFbt_NzxJwaizKdP5_fB18Lcp0/UaqxKh"/>
    <hyperlink ref="R110" r:id="rId18" display="http://po.st/scms/OrMCe04Lcp0lOFmbYkFbt_NzxJwaizKdP5_fB18Lcp0/UaqxKh"/>
    <hyperlink ref="R118" r:id="rId19" display="http://po.st/scms/OrMCe04Lcp0lOFmbYkFbt_NzxJwaizKdP5_fB18Lcp0/UaqxKh"/>
    <hyperlink ref="R119" r:id="rId20" display="http://po.st/scms/OrMCe04Lcp0lOFmbYkFbt_NzxJwaizKdP5_fB18Lcp0/UaqxKh"/>
    <hyperlink ref="R120" r:id="rId21" display="http://po.st/scms/OrMCe04Lcp0lOFmbYkFbt_NzxJwaizKdP5_fB18Lcp0/UaqxKh"/>
    <hyperlink ref="R123" r:id="rId22" display="http://po.st/scms/OrMCe04Lcp0lOFmbYkFbt_NzxJwaizKdP5_fB18Lcp0/UaqxKh"/>
    <hyperlink ref="R128" r:id="rId23" display="http://po.st/scms/OrMCe04Lcp0lOFmbYkFbt_NzxJwaizKdP5_fB18Lcp0/UaqxKh"/>
    <hyperlink ref="R129" r:id="rId24" display="http://po.st/scms/OrMCe04Lcp0lOFmbYkFbt_NzxJwaizKdP5_fB18Lcp0/UaqxKh"/>
    <hyperlink ref="R131" r:id="rId25" display="http://po.st/scms/OrMCe04Lcp0lOFmbYkFbt_NzxJwaizKdP5_fB18Lcp0/UaqxKh"/>
    <hyperlink ref="R137" r:id="rId26" display="https://megaphone.link/LKN3081451410"/>
    <hyperlink ref="R138" r:id="rId27" display="https://megaphone.link/LKN3081451410"/>
    <hyperlink ref="R142" r:id="rId28" display="https://www.youtube.com/watch?v=gjKNOBWSQ0c&amp;feature=youtu.be"/>
    <hyperlink ref="R156" r:id="rId29" display="http://po.st/scms/OrMCe04Lcp0lOFmbYkFbt_NzxJwaizKdP5_fB18Lcp0/UaqxKh"/>
    <hyperlink ref="R163" r:id="rId30" display="http://po.st/scms/OrMCe04Lcp0lOFmbYkFbt_NzxJwaizKdP5_fB18Lcp0/UaqxKh"/>
    <hyperlink ref="R164" r:id="rId31" display="http://po.st/scms/OrMCe04Lcp0lOFmbYkFbt_NzxJwaizKdP5_fB18Lcp0/UaqxKh"/>
    <hyperlink ref="R170" r:id="rId32" display="http://po.st/scms/OrMCe04Lcp0lOFmbYkFbt_NzxJwaizKdP5_fB18Lcp0/UaqxKh"/>
    <hyperlink ref="R175" r:id="rId33" display="http://po.st/scms/OrMCe04Lcp0lOFmbYkFbt_NzxJwaizKdP5_fB18Lcp0/UaqxKh"/>
    <hyperlink ref="R177" r:id="rId34" display="http://po.st/scms/OrMCe04Lcp0lOFmbYkFbt_NzxJwaizKdP5_fB18Lcp0/UaqxKh"/>
    <hyperlink ref="R178" r:id="rId35" display="http://po.st/scms/OrMCe04Lcp0lOFmbYkFbt_NzxJwaizKdP5_fB18Lcp0/UaqxKh"/>
    <hyperlink ref="R192" r:id="rId36" display="http://po.st/scms/OrMCe04Lcp0lOFmbYkFbt_NzxJwaizKdP5_fB18Lcp0/UaqxKh"/>
    <hyperlink ref="R195" r:id="rId37" display="https://twitter.com/Chargers/status/1150828772276391941"/>
    <hyperlink ref="R196" r:id="rId38" display="https://twitter.com/Chargers/status/1150828772276391941"/>
    <hyperlink ref="R201" r:id="rId39" display="https://twitter.com/HoustonTexans/status/1149719090812149761"/>
    <hyperlink ref="R202" r:id="rId40" display="https://twitter.com/HoustonTexans/status/1149719090812149761"/>
    <hyperlink ref="R203" r:id="rId41" display="https://twitter.com/nbcsphilly/status/1150807748206059520"/>
    <hyperlink ref="R205" r:id="rId42" display="http://po.st/scms/OrMCe04Lcp0lOFmbYkFbt_NzxJwaizKdP5_fB18Lcp0/UaqxKh"/>
    <hyperlink ref="R206" r:id="rId43" display="http://po.st/scms/OrMCe04Lcp0lOFmbYkFbt_NzxJwaizKdP5_fB18Lcp0/UaqxKh"/>
    <hyperlink ref="R211" r:id="rId44" display="http://po.st/scms/OrMCe04Lcp0lOFmbYkFbt_NzxJwaizKdP5_fB18Lcp0/UaqxKh"/>
    <hyperlink ref="R212" r:id="rId45" display="http://po.st/scms/OrMCe04Lcp0lOFmbYkFbt_NzxJwaizKdP5_fB18Lcp0/UaqxKh"/>
    <hyperlink ref="R217" r:id="rId46" display="http://po.st/scms/OrMCe04Lcp0lOFmbYsJe1OkTJ6sFxZXJpXgKpeaCqYklOAo/Sycf2p"/>
    <hyperlink ref="R218" r:id="rId47" display="http://po.st/scms/OrMCe04Lcp0lOFmbYsJe1OkTJ6sFxZXJpXgKpeaCqYklOAo/Sycf2p"/>
    <hyperlink ref="R219" r:id="rId48" display="http://po.st/scms/OrMCe04Lcp0lOFmbYsJe1OkTJ6sFxZXJpXgKpeaCqYklOAo/Sycf2p"/>
    <hyperlink ref="R220" r:id="rId49" display="http://po.st/scms/OrMCe04Lcp0lOFmbYsJe1OkTJ6sFxZXJpXgKpeaCqYklOAo/Sycf2p"/>
    <hyperlink ref="R226" r:id="rId50" display="http://po.st/scms/OrMCe04Lcp0lOFmbYkFbt_NzxJwaizKdP5_fB18Lcp0/UaqxKh"/>
    <hyperlink ref="R233" r:id="rId51" display="http://po.st/scms/OrMCe04Lcp0lOFmbYkFbt_NzxJwaizKdP5_fB18Lcp0/UaqxKh"/>
    <hyperlink ref="R238" r:id="rId52" display="http://po.st/scms/OrMCe04Lcp0lOFmbYkFbt_NzxJwaizKdP5_fB18Lcp0/UaqxKh"/>
    <hyperlink ref="R243" r:id="rId53" display="https://us.marca.com/claro/mas-trending/2019/07/15/5d2cc22822601d2d388b45d7.html"/>
    <hyperlink ref="R244" r:id="rId54" display="https://us.marca.com/claro/mas-trending/2019/07/15/5d2cc22822601d2d388b45d7.html"/>
    <hyperlink ref="R245" r:id="rId55" display="http://po.st/scms/OrMCe04Lcp0lOFmbYkFbt_NzxJwaizKdP5_fB18Lcp0/UaqxKh"/>
    <hyperlink ref="R252" r:id="rId56" display="http://po.st/scms/OrMCe04Lcp0lOFmbYkFbt_NzxJwaizKdP5_fB18Lcp0/UaqxKh"/>
    <hyperlink ref="R253" r:id="rId57" display="http://po.st/scms/OrMCe04Lcp0lOFmbYkFbt_NzxJwaizKdP5_fB18Lcp0/UaqxKh"/>
    <hyperlink ref="R313" r:id="rId58" display="http://po.st/scms/OrMCe04Lcp0lOFmbYkFbt_NzxJwaizKdP5_fB18Lcp0/UaqxKh"/>
    <hyperlink ref="R317" r:id="rId59" display="http://po.st/scms/OrMCe04Lcp0lOFmbYkFbt_NzxJwaizKdP5_fB18Lcp0/UaqxKh"/>
    <hyperlink ref="R352" r:id="rId60" display="http://po.st/scms/OrMCe04Lcp0lOFmbYkFbt_NzxJwaizKdP5_fB18Lcp0/UaqxKh"/>
    <hyperlink ref="R383" r:id="rId61" display="http://po.st/scms/OrMCe04Lcp0lOFmbYkFbt_NzxJwaizKdP5_fB18Lcp0/UaqxKh"/>
    <hyperlink ref="R395" r:id="rId62" display="https://broncoswire.usatoday.com/2019/07/15/madden-nfl-20-ratings-for-denver-broncos-players/"/>
    <hyperlink ref="R396" r:id="rId63" display="https://broncoswire.usatoday.com/2019/07/15/broncos-specialist-casey-kreiter-among-worst-rated-players-in-madden-20/"/>
    <hyperlink ref="R409" r:id="rId64" display="http://po.st/scms/OrMCe04Lcp0lOFmbYkFbt_NzxJwaizKdP5_fB18Lcp0/UaqxKh"/>
    <hyperlink ref="R448" r:id="rId65" display="http://po.st/scms/OrMCe04Lcp0lOFmbYkFbt_NzxJwaizKdP5_fB18Lcp0/UaqxKh"/>
    <hyperlink ref="R449" r:id="rId66" display="https://www.denverbroncos.com/news/a-look-at-madden-nfl-20-s-top-skill-ratings-for-the-broncos-roster"/>
    <hyperlink ref="R467" r:id="rId67" display="http://po.st/scms/OrMCe04Lcp0lOFmbYkFbt_NzxJwaizKdP5_fB18Lcp0/UaqxKh"/>
    <hyperlink ref="R469" r:id="rId68" display="http://po.st/scms/OrMCe04Lcp0lOFmbYkFbt_NzxJwaizKdP5_fB18Lcp0/UaqxKh"/>
    <hyperlink ref="R470" r:id="rId69" display="http://po.st/scms/OrMCe04Lcp0lOFmbYkFbt_NzxJwaizKdP5_fB18Lcp0/UaqxKh"/>
    <hyperlink ref="R478" r:id="rId70" display="http://po.st/scms/OrMCe04Lcp0lOFmbYkFbt_NzxJwaizKdP5_fB18Lcp0/UaqxKh"/>
    <hyperlink ref="R495" r:id="rId71" display="http://po.st/scms/OrMCe04Lcp0lOFmbYkFbt_NzxJwaizKdP5_fB18Lcp0/UaqxKh"/>
    <hyperlink ref="R496" r:id="rId72" display="https://www.operationsports.com/madden-nfl-20-team-ratings-revealed-overall-defense-offense/"/>
    <hyperlink ref="R497" r:id="rId73" display="https://twitter.com/EAMaddenNFL/status/1150782088838287360"/>
    <hyperlink ref="R515" r:id="rId74" display="https://www.instagram.com/p/Bz8pdlVB0EG/?igshid=1nx26k6wsbunm"/>
    <hyperlink ref="R552" r:id="rId75" display="https://twitter.com/brgridiron/status/1150810926267928577"/>
    <hyperlink ref="R553" r:id="rId76" display="http://po.st/scms/OrMCe04Lcp0lOFmbYkFbt_NzxJwaizKdP5_fB18Lcp0/UaqxKh"/>
    <hyperlink ref="R563" r:id="rId77" display="http://po.st/scms/OrMCe04Lcp0lOFmbYkFbt_NzxJwaizKdP5_fB18Lcp0/UaqxKh"/>
    <hyperlink ref="R583" r:id="rId78" display="http://po.st/scms/OrMCe04Lcp0lOFmbYkFbt_NzxJwaizKdP5_fB18Lcp0/UaqxKh"/>
    <hyperlink ref="R588" r:id="rId79" display="https://nesn.com/?p=959327"/>
    <hyperlink ref="R601" r:id="rId80" display="http://po.st/scms/OrMCe04Lcp0lOFmbYkFbt_NzxJwaizKdP5_fB18Lcp0/UaqxKh"/>
    <hyperlink ref="R610" r:id="rId81" display="http://po.st/scms/OrMCe04Lcp0lOFmbYkFbt_NzxJwaizKdP5_fB18Lcp0/UaqxKh"/>
    <hyperlink ref="R633" r:id="rId82" display="https://www.ea.com/games/madden-nfl/madden-nfl-20/news/gridiron-notes-6-28?utm_campaign=mad20_hd_ww_ic_soco_twt_m20gridironnotes628tw&amp;utm_source=twitter&amp;utm_medium=social&amp;cid=58916&amp;ts=1563215825067"/>
    <hyperlink ref="R654" r:id="rId83" display="http://po.st/scms/OrMCe04Lcp0lOFmbYkFbt_NzxJwaizKdP5_fB18Lcp0/UaqxKh"/>
    <hyperlink ref="R661" r:id="rId84" display="http://po.st/scms/OrMCe04Lcp0lOFmbYkFbt_NzxJwaizKdP5_fB18Lcp0/UaqxKh"/>
    <hyperlink ref="R667" r:id="rId85" display="http://po.st/scms/OrMCe04Lcp0lOFmbYkFbt_NzxJwaizKdP5_fB18Lcp0/UaqxKh"/>
    <hyperlink ref="R671" r:id="rId86" display="https://twitter.com/brgridiron/status/1150810926267928577"/>
    <hyperlink ref="R678" r:id="rId87" display="https://twitter.com/steve_os/status/1150825844794953731"/>
    <hyperlink ref="R704" r:id="rId88" display="https://www.nbcsports.com/bayarea/raiders/madden-20-ratings-which-raiders-players-are-overratted-underrated"/>
    <hyperlink ref="R706" r:id="rId89" display="http://po.st/scms/OrMCe04Lcp0lOFmbYkFbt_NzxJwaizKdP5_fB18Lcp0/UaqxKh"/>
    <hyperlink ref="R720" r:id="rId90" display="https://www.complex.com/sports/2019/07/madden-20-player-ratings?utm_medium=social&amp;utm_campaign=complexmag&amp;utm_source=twitter.com"/>
    <hyperlink ref="R721" r:id="rId91" display="https://www.complex.com/sports/2019/07/madden-20-player-ratings?utm_medium=social&amp;utm_campaign=complexmag&amp;utm_source=twitter.com"/>
    <hyperlink ref="R722" r:id="rId92" display="https://www.complex.com/sports/2019/07/madden-20-player-ratings?utm_medium=social&amp;utm_campaign=complexmag&amp;utm_source=twitter.com"/>
    <hyperlink ref="R735" r:id="rId93" display="http://po.st/scms/OrMCe04Lcp0lOFmbYkFbt_NzxJwaizKdP5_fB18Lcp0/UaqxKh"/>
    <hyperlink ref="R750" r:id="rId94" display="http://po.st/scms/OrMCe04Lcp0lOFmbYkFbt_NzxJwaizKdP5_fB18Lcp0/UaqxKh"/>
    <hyperlink ref="R755" r:id="rId95" display="http://po.st/scms/OrMCe04Lcp0lOFmbYkFbt_NzxJwaizKdP5_fB18Lcp0/UaqxKh"/>
    <hyperlink ref="R756" r:id="rId96" display="https://www.denverbroncos.com/news/a-look-at-madden-nfl-20-s-top-skill-ratings-for-the-broncos-roster"/>
    <hyperlink ref="R757" r:id="rId97" display="https://www.denverbroncos.com/news/a-look-at-madden-nfl-20-s-top-skill-ratings-for-the-broncos-roster"/>
    <hyperlink ref="R778" r:id="rId98" display="http://po.st/scms/OrMCe04Lcp0lOFmbYkFbt_NzxJwaizKdP5_fB18Lcp0/UaqxKh"/>
    <hyperlink ref="R785" r:id="rId99" display="https://twitter.com/maddenturf/status/1150835308314923008"/>
    <hyperlink ref="R786" r:id="rId100" display="https://www.nbcsports.com/bayarea/49ers/madden-20-ratings-which-49ers-players-are-underrated-overrated"/>
    <hyperlink ref="R791" r:id="rId101" display="https://twitter.com/maddenturf/status/1150835308314923008"/>
    <hyperlink ref="R792" r:id="rId102" display="https://twitter.com/maddenturf/status/1150835308314923008"/>
    <hyperlink ref="R812" r:id="rId103" display="http://po.st/scms/OrMCe04Lcp0lOFmbYkFbt_NzxJwaizKdP5_fB18Lcp0/UaqxKh"/>
    <hyperlink ref="R818" r:id="rId104" display="http://po.st/scms/OrMCe04Lcp0lOFmbYkFbt_NzxJwaizKdP5_fB18Lcp0/UaqxKh"/>
    <hyperlink ref="R824" r:id="rId105" display="https://twitter.com/wolverinestudio/status/1150836328617127937"/>
    <hyperlink ref="R827" r:id="rId106" display="https://twitter.com/Titans/status/1150805190989242369"/>
    <hyperlink ref="R828" r:id="rId107" display="https://twitter.com/Titans/status/1150805190989242369"/>
    <hyperlink ref="R836" r:id="rId108" display="https://twitter.com/brgridiron/status/1150833509705158656"/>
    <hyperlink ref="R844" r:id="rId109" display="http://po.st/scms/OrMCe04Lcp0lOFmbYkFbt_NzxJwaizKdP5_fB18Lcp0/UaqxKh"/>
    <hyperlink ref="R847" r:id="rId110" display="https://www.ea.com/games/madden-nfl/madden-nfl-20/news/gridiron-notes-6-28?utm_campaign=mad20_hd_ww_ic_soco_twt_m20gridironnotes628tw&amp;utm_source=twitter&amp;utm_medium=social&amp;cid=58916&amp;ts=1563216454569"/>
    <hyperlink ref="R853" r:id="rId111" display="https://www.sbnation.com/nfl/2019/1/27/18199685/pro-bowl-announcer-jason-witten-espn-monday-night-football-patrick-mahomes?utm_campaign=sbnation.social&amp;utm_content=sbnation&amp;utm_medium=social&amp;utm_source=twitter"/>
    <hyperlink ref="R864" r:id="rId112" display="https://twitter.com/Titans/status/1150805190989242369"/>
    <hyperlink ref="R865" r:id="rId113" display="https://twitter.com/Titans/status/1150805190989242369"/>
    <hyperlink ref="R866" r:id="rId114" display="https://twitter.com/Titans/status/1150805190989242369"/>
    <hyperlink ref="R879" r:id="rId115" display="http://po.st/scms/OrMCe04Lcp0lOFmbYkFbt_NzxJwaizKdP5_fB18Lcp0/UaqxKh"/>
    <hyperlink ref="R928" r:id="rId116" display="https://sports.yahoo.com/think-you-know-the-10-highestrated-q-bs-in-madden-20-you-might-be-surprised-162156322.html"/>
    <hyperlink ref="R929" r:id="rId117" display="https://sports.yahoo.com/think-you-know-the-10-highestrated-q-bs-in-madden-20-you-might-be-surprised-162156322.html"/>
    <hyperlink ref="R931" r:id="rId118" display="http://po.st/scms/OrMCe04Lcp0lOFmbYkFbt_NzxJwaizKdP5_fB18Lcp0/UaqxKh"/>
    <hyperlink ref="R934" r:id="rId119" display="https://www.youtube.com/watch?v=a9kI1t91MnQ&amp;feature=youtu.be"/>
    <hyperlink ref="R935" r:id="rId120" display="https://www.youtube.com/watch?v=a9kI1t91MnQ&amp;feature=youtu.be"/>
    <hyperlink ref="R936" r:id="rId121" display="https://www.youtube.com/watch?v=a9kI1t91MnQ&amp;feature=youtu.be"/>
    <hyperlink ref="R953" r:id="rId122" display="https://twitter.com/MaddenWeebly/status/1150837672463753216"/>
    <hyperlink ref="R954" r:id="rId123" display="http://po.st/scms/OrMCe04Lcp0lOFmbYkFbt_NzxJwaizKdP5_fB18Lcp0/UaqxKh"/>
    <hyperlink ref="R984" r:id="rId124" display="http://po.st/scms/OrMCe04Lcp0lOFmbYkFbt_NzxJwaizKdP5_fB18Lcp0/UaqxKh"/>
    <hyperlink ref="R1001" r:id="rId125" display="http://po.st/scms/OrMCe04Lcp0lOFmbAiE_1u_0w1KYQLx6cbhKewfAVEowOAp7/sepShS"/>
    <hyperlink ref="R1002" r:id="rId126" display="http://po.st/scms/OrMCe04Lcp0lOFmbAiE_1u_0w1KYQLx6cbhKewfAVEowOAp7/sepShS"/>
    <hyperlink ref="R1003" r:id="rId127" display="http://po.st/scms/OrMCe04Lcp0lOFmbAiE_1u_0w1KYQLx6cbhKewfAVEowOAp7/sepShS"/>
    <hyperlink ref="R1017" r:id="rId128" display="https://twitter.com/HoustonTexans/status/1149719090812149761"/>
    <hyperlink ref="R1019" r:id="rId129" display="http://po.st/scms/OrMCe04Lcp0lOFmbYkFbt_NzxJwaizKdP5_fB18Lcp0/UaqxKh"/>
    <hyperlink ref="R1023" r:id="rId130" display="https://www.ea.com/games/madden-nfl/madden-nfl-20/news/gridiron-notes-6-28?utm_campaign=mad20_hd_ww_ic_soco_twt_m20gridironnotes628tw&amp;utm_source=twitter&amp;utm_medium=social&amp;cid=58916&amp;ts=1563216453297"/>
    <hyperlink ref="R1036" r:id="rId131" display="https://www.easports.com/madden-nfl/player-ratings?utm_campaign=mad20_hd_ww_ic_soco_twt_m20ratingshubtw&amp;utm_source=twitter&amp;utm_medium=social&amp;cid=58923&amp;ts=1563215838338"/>
    <hyperlink ref="R1048" r:id="rId132" display="https://www.espn.com/nfl/story/_/id/27092399/who-rates-players-madden-nfl-20-go-ratings-process"/>
    <hyperlink ref="R1050" r:id="rId133" display="https://www.espn.com/nfl/story/_/id/27092399/who-rates-players-madden-nfl-20-go-ratings-process"/>
    <hyperlink ref="R1052" r:id="rId134" display="https://www.ea.com/games/madden-nfl/madden-nfl-20/news/gridiron-notes-6-28?utm_campaign=mad20_hd_ww_ic_soco_twt_m20gridironnotes628tw&amp;utm_source=twitter&amp;utm_medium=social&amp;cid=58916&amp;ts=1563216471518"/>
    <hyperlink ref="R1053" r:id="rId135" display="http://po.st/scms/OrMCe04Lcp0lOFmbYkFbt_NzxJwaizKdP5_fB18Lcp0/UaqxKh"/>
    <hyperlink ref="R1057" r:id="rId136" display="https://www.espn.com/nfl/story/_/id/27092399/who-rates-players-madden-nfl-20-go-ratings-process"/>
    <hyperlink ref="R1060" r:id="rId137" display="http://po.st/scms/OrMCe04Lcp0lOFmbYkFbt_NzxJwaizKdP5_fB18Lcp0/UaqxKh"/>
    <hyperlink ref="R1062" r:id="rId138" display="http://po.st/scms/OrMCe04Lcp0lOFmbYkFbt_NzxJwaizKdP5_fB18Lcp0/UaqxKh"/>
    <hyperlink ref="R1063" r:id="rId139" display="http://po.st/scms/OrMCe04Lcp0lOFmbYkFbt_NzxJwaizKdP5_fB18Lcp0/UaqxKh"/>
    <hyperlink ref="U8" r:id="rId140" display="https://pbs.twimg.com/media/D_h6uLeXoAAu93n.jpg"/>
    <hyperlink ref="U9" r:id="rId141" display="https://pbs.twimg.com/media/D_h6uLeXoAAu93n.jpg"/>
    <hyperlink ref="U10" r:id="rId142" display="https://pbs.twimg.com/media/D_h6uLeXoAAu93n.jpg"/>
    <hyperlink ref="U11" r:id="rId143" display="https://pbs.twimg.com/media/D_h7PW-XkAAvJ1z.jpg"/>
    <hyperlink ref="U12" r:id="rId144" display="https://pbs.twimg.com/media/D_h7PW-XkAAvJ1z.jpg"/>
    <hyperlink ref="U17" r:id="rId145" display="https://pbs.twimg.com/media/D_h6uLeXoAAu93n.jpg"/>
    <hyperlink ref="U18" r:id="rId146" display="https://pbs.twimg.com/media/D_h6uLeXoAAu93n.jpg"/>
    <hyperlink ref="U19" r:id="rId147" display="https://pbs.twimg.com/media/D_h6uLeXoAAu93n.jpg"/>
    <hyperlink ref="U20" r:id="rId148" display="https://pbs.twimg.com/media/D_h7PW-XkAAvJ1z.jpg"/>
    <hyperlink ref="U21" r:id="rId149" display="https://pbs.twimg.com/media/D_h7PW-XkAAvJ1z.jpg"/>
    <hyperlink ref="U35" r:id="rId150" display="https://pbs.twimg.com/media/D_h7PW-XkAAvJ1z.jpg"/>
    <hyperlink ref="U36" r:id="rId151" display="https://pbs.twimg.com/media/D_h7PW-XkAAvJ1z.jpg"/>
    <hyperlink ref="U37" r:id="rId152" display="https://pbs.twimg.com/media/D_h6uLeXoAAu93n.jpg"/>
    <hyperlink ref="U38" r:id="rId153" display="https://pbs.twimg.com/media/D_h6uLeXoAAu93n.jpg"/>
    <hyperlink ref="U39" r:id="rId154" display="https://pbs.twimg.com/media/D_h6uLeXoAAu93n.jpg"/>
    <hyperlink ref="U40" r:id="rId155" display="https://pbs.twimg.com/media/D_h15BgWwAEVPMt.png"/>
    <hyperlink ref="U42" r:id="rId156" display="https://pbs.twimg.com/media/D_iGxd1UwAAyNN5.jpg"/>
    <hyperlink ref="U47" r:id="rId157" display="https://pbs.twimg.com/media/D_h6uLeXoAAu93n.jpg"/>
    <hyperlink ref="U48" r:id="rId158" display="https://pbs.twimg.com/media/D_h6uLeXoAAu93n.jpg"/>
    <hyperlink ref="U49" r:id="rId159" display="https://pbs.twimg.com/media/D_h6uLeXoAAu93n.jpg"/>
    <hyperlink ref="U54" r:id="rId160" display="https://pbs.twimg.com/media/D_h0t-9VAAAiKpX.jpg"/>
    <hyperlink ref="U55" r:id="rId161" display="https://pbs.twimg.com/media/D_h0t-9VAAAiKpX.jpg"/>
    <hyperlink ref="U56" r:id="rId162" display="https://pbs.twimg.com/media/D_h0t-9VAAAiKpX.jpg"/>
    <hyperlink ref="U61" r:id="rId163" display="https://pbs.twimg.com/media/D_hnXV6U0AIduWq.jpg"/>
    <hyperlink ref="U62" r:id="rId164" display="https://pbs.twimg.com/media/D_hnXV6U0AIduWq.jpg"/>
    <hyperlink ref="U74" r:id="rId165" display="https://pbs.twimg.com/media/D_h0t-9VAAAiKpX.jpg"/>
    <hyperlink ref="U75" r:id="rId166" display="https://pbs.twimg.com/media/D_h0t-9VAAAiKpX.jpg"/>
    <hyperlink ref="U76" r:id="rId167" display="https://pbs.twimg.com/media/D_h0t-9VAAAiKpX.jpg"/>
    <hyperlink ref="U77" r:id="rId168" display="https://pbs.twimg.com/media/D_h6uLeXoAAu93n.jpg"/>
    <hyperlink ref="U78" r:id="rId169" display="https://pbs.twimg.com/media/D_h6uLeXoAAu93n.jpg"/>
    <hyperlink ref="U79" r:id="rId170" display="https://pbs.twimg.com/media/D_h6uLeXoAAu93n.jpg"/>
    <hyperlink ref="U82" r:id="rId171" display="https://pbs.twimg.com/media/D_h1Ae4XkAA0URt.jpg"/>
    <hyperlink ref="U84" r:id="rId172" display="https://pbs.twimg.com/media/D_hnXV6U0AIduWq.jpg"/>
    <hyperlink ref="U85" r:id="rId173" display="https://pbs.twimg.com/media/D_hnXV6U0AIduWq.jpg"/>
    <hyperlink ref="U132" r:id="rId174" display="https://pbs.twimg.com/ext_tw_video_thumb/1150805740791185408/pu/img/jbOj-9OX_tDdq_7Z.jpg"/>
    <hyperlink ref="U133" r:id="rId175" display="https://pbs.twimg.com/ext_tw_video_thumb/1150805740791185408/pu/img/jbOj-9OX_tDdq_7Z.jpg"/>
    <hyperlink ref="U147" r:id="rId176" display="https://pbs.twimg.com/media/D_h6uLeXoAAu93n.jpg"/>
    <hyperlink ref="U148" r:id="rId177" display="https://pbs.twimg.com/media/D_h6uLeXoAAu93n.jpg"/>
    <hyperlink ref="U149" r:id="rId178" display="https://pbs.twimg.com/media/D_h6uLeXoAAu93n.jpg"/>
    <hyperlink ref="U157" r:id="rId179" display="https://pbs.twimg.com/media/D_hnXV6U0AIduWq.jpg"/>
    <hyperlink ref="U158" r:id="rId180" display="https://pbs.twimg.com/media/D_hnXV6U0AIduWq.jpg"/>
    <hyperlink ref="U167" r:id="rId181" display="https://pbs.twimg.com/ext_tw_video_thumb/1101206196487421963/pu/img/1NwV3_H41V8CNoLZ.jpg"/>
    <hyperlink ref="U187" r:id="rId182" display="https://pbs.twimg.com/media/D_h8_T2UwAAq3J7.jpg"/>
    <hyperlink ref="U188" r:id="rId183" display="https://pbs.twimg.com/media/D_h8_T2UwAAq3J7.jpg"/>
    <hyperlink ref="U204" r:id="rId184" display="https://pbs.twimg.com/media/D_iUl58U4AAWMJi.jpg"/>
    <hyperlink ref="U212" r:id="rId185" display="https://pbs.twimg.com/media/D_iStexU4AAkeJX.jpg"/>
    <hyperlink ref="U217" r:id="rId186" display="https://pbs.twimg.com/media/D_h1gjPXoAAaQLY.jpg"/>
    <hyperlink ref="U218" r:id="rId187" display="https://pbs.twimg.com/media/D_h1gjPXoAAaQLY.jpg"/>
    <hyperlink ref="U219" r:id="rId188" display="https://pbs.twimg.com/media/D_h1gjPXoAAaQLY.jpg"/>
    <hyperlink ref="U220" r:id="rId189" display="https://pbs.twimg.com/media/D_h1gjPXoAAaQLY.jpg"/>
    <hyperlink ref="U229" r:id="rId190" display="https://pbs.twimg.com/media/D_h6uLeXoAAu93n.jpg"/>
    <hyperlink ref="U230" r:id="rId191" display="https://pbs.twimg.com/media/D_h6uLeXoAAu93n.jpg"/>
    <hyperlink ref="U231" r:id="rId192" display="https://pbs.twimg.com/media/D_h6uLeXoAAu93n.jpg"/>
    <hyperlink ref="U234" r:id="rId193" display="https://pbs.twimg.com/amplify_video_thumb/1150832267326963717/img/DRBrosN8UBc2UxQT.jpg"/>
    <hyperlink ref="U240" r:id="rId194" display="https://pbs.twimg.com/media/D_h0t-9VAAAiKpX.jpg"/>
    <hyperlink ref="U241" r:id="rId195" display="https://pbs.twimg.com/media/D_h0t-9VAAAiKpX.jpg"/>
    <hyperlink ref="U242" r:id="rId196" display="https://pbs.twimg.com/media/D_h0t-9VAAAiKpX.jpg"/>
    <hyperlink ref="U243" r:id="rId197" display="https://pbs.twimg.com/media/D_iUcstXUAccCXB.jpg"/>
    <hyperlink ref="U244" r:id="rId198" display="https://pbs.twimg.com/media/D_iUcstXUAccCXB.jpg"/>
    <hyperlink ref="U248" r:id="rId199" display="https://pbs.twimg.com/media/D_h0t-9VAAAiKpX.jpg"/>
    <hyperlink ref="U249" r:id="rId200" display="https://pbs.twimg.com/media/D_h0t-9VAAAiKpX.jpg"/>
    <hyperlink ref="U250" r:id="rId201" display="https://pbs.twimg.com/media/D_h0t-9VAAAiKpX.jpg"/>
    <hyperlink ref="U251" r:id="rId202" display="https://pbs.twimg.com/media/D_iVCL-XUAAh7D0.jpg"/>
    <hyperlink ref="U254" r:id="rId203" display="https://pbs.twimg.com/media/D_iQx0qUcAAK2hx.jpg"/>
    <hyperlink ref="U255" r:id="rId204" display="https://pbs.twimg.com/media/D_iQx0qUcAAK2hx.jpg"/>
    <hyperlink ref="U256" r:id="rId205" display="https://pbs.twimg.com/media/D_iQx0qUcAAK2hx.jpg"/>
    <hyperlink ref="U260" r:id="rId206" display="https://pbs.twimg.com/media/D_iQx0qUcAAK2hx.jpg"/>
    <hyperlink ref="U261" r:id="rId207" display="https://pbs.twimg.com/media/D_iQx0qUcAAK2hx.jpg"/>
    <hyperlink ref="U262" r:id="rId208" display="https://pbs.twimg.com/media/D_iQx0qUcAAK2hx.jpg"/>
    <hyperlink ref="U263" r:id="rId209" display="https://pbs.twimg.com/media/D_hnXV6U0AIduWq.jpg"/>
    <hyperlink ref="U264" r:id="rId210" display="https://pbs.twimg.com/media/D_hnXV6U0AIduWq.jpg"/>
    <hyperlink ref="U267" r:id="rId211" display="https://pbs.twimg.com/media/D_h0t-9VAAAiKpX.jpg"/>
    <hyperlink ref="U268" r:id="rId212" display="https://pbs.twimg.com/media/D_h0t-9VAAAiKpX.jpg"/>
    <hyperlink ref="U269" r:id="rId213" display="https://pbs.twimg.com/media/D_h0t-9VAAAiKpX.jpg"/>
    <hyperlink ref="U270" r:id="rId214" display="https://pbs.twimg.com/media/D_iQx0qUcAAK2hx.jpg"/>
    <hyperlink ref="U271" r:id="rId215" display="https://pbs.twimg.com/media/D_iQx0qUcAAK2hx.jpg"/>
    <hyperlink ref="U272" r:id="rId216" display="https://pbs.twimg.com/media/D_iQx0qUcAAK2hx.jpg"/>
    <hyperlink ref="U277" r:id="rId217" display="https://pbs.twimg.com/media/D_iQx0qUcAAK2hx.jpg"/>
    <hyperlink ref="U278" r:id="rId218" display="https://pbs.twimg.com/media/D_iQx0qUcAAK2hx.jpg"/>
    <hyperlink ref="U279" r:id="rId219" display="https://pbs.twimg.com/media/D_iQx0qUcAAK2hx.jpg"/>
    <hyperlink ref="U280" r:id="rId220" display="https://pbs.twimg.com/media/D_iQx0qUcAAK2hx.jpg"/>
    <hyperlink ref="U281" r:id="rId221" display="https://pbs.twimg.com/media/D_iQx0qUcAAK2hx.jpg"/>
    <hyperlink ref="U282" r:id="rId222" display="https://pbs.twimg.com/media/D_iQx0qUcAAK2hx.jpg"/>
    <hyperlink ref="U283" r:id="rId223" display="https://pbs.twimg.com/media/D_iQx0qUcAAK2hx.jpg"/>
    <hyperlink ref="U284" r:id="rId224" display="https://pbs.twimg.com/media/D_iQx0qUcAAK2hx.jpg"/>
    <hyperlink ref="U285" r:id="rId225" display="https://pbs.twimg.com/media/D_iQx0qUcAAK2hx.jpg"/>
    <hyperlink ref="U286" r:id="rId226" display="https://pbs.twimg.com/media/D_iQx0qUcAAK2hx.jpg"/>
    <hyperlink ref="U287" r:id="rId227" display="https://pbs.twimg.com/media/D_iQx0qUcAAK2hx.jpg"/>
    <hyperlink ref="U288" r:id="rId228" display="https://pbs.twimg.com/media/D_iQx0qUcAAK2hx.jpg"/>
    <hyperlink ref="U296" r:id="rId229" display="https://pbs.twimg.com/media/D_iQx0qUcAAK2hx.jpg"/>
    <hyperlink ref="U297" r:id="rId230" display="https://pbs.twimg.com/media/D_iQx0qUcAAK2hx.jpg"/>
    <hyperlink ref="U298" r:id="rId231" display="https://pbs.twimg.com/media/D_iQx0qUcAAK2hx.jpg"/>
    <hyperlink ref="U299" r:id="rId232" display="https://pbs.twimg.com/media/D_iQx0qUcAAK2hx.jpg"/>
    <hyperlink ref="U300" r:id="rId233" display="https://pbs.twimg.com/media/D_iQx0qUcAAK2hx.jpg"/>
    <hyperlink ref="U301" r:id="rId234" display="https://pbs.twimg.com/media/D_iQx0qUcAAK2hx.jpg"/>
    <hyperlink ref="U302" r:id="rId235" display="https://pbs.twimg.com/media/D_hnXV6U0AIduWq.jpg"/>
    <hyperlink ref="U303" r:id="rId236" display="https://pbs.twimg.com/media/D_hnXV6U0AIduWq.jpg"/>
    <hyperlink ref="U305" r:id="rId237" display="https://pbs.twimg.com/media/D_iQx0qUcAAK2hx.jpg"/>
    <hyperlink ref="U306" r:id="rId238" display="https://pbs.twimg.com/media/D_iQx0qUcAAK2hx.jpg"/>
    <hyperlink ref="U307" r:id="rId239" display="https://pbs.twimg.com/media/D_iQx0qUcAAK2hx.jpg"/>
    <hyperlink ref="U308" r:id="rId240" display="https://pbs.twimg.com/media/D_iQx0qUcAAK2hx.jpg"/>
    <hyperlink ref="U309" r:id="rId241" display="https://pbs.twimg.com/media/D_iQx0qUcAAK2hx.jpg"/>
    <hyperlink ref="U310" r:id="rId242" display="https://pbs.twimg.com/media/D_iQx0qUcAAK2hx.jpg"/>
    <hyperlink ref="U311" r:id="rId243" display="https://pbs.twimg.com/media/D_hnXV6U0AIduWq.jpg"/>
    <hyperlink ref="U312" r:id="rId244" display="https://pbs.twimg.com/media/D_hnXV6U0AIduWq.jpg"/>
    <hyperlink ref="U314" r:id="rId245" display="https://pbs.twimg.com/media/D_iQx0qUcAAK2hx.jpg"/>
    <hyperlink ref="U315" r:id="rId246" display="https://pbs.twimg.com/media/D_iQx0qUcAAK2hx.jpg"/>
    <hyperlink ref="U316" r:id="rId247" display="https://pbs.twimg.com/media/D_iQx0qUcAAK2hx.jpg"/>
    <hyperlink ref="U322" r:id="rId248" display="https://pbs.twimg.com/media/D_iQx0qUcAAK2hx.jpg"/>
    <hyperlink ref="U323" r:id="rId249" display="https://pbs.twimg.com/media/D_iQx0qUcAAK2hx.jpg"/>
    <hyperlink ref="U324" r:id="rId250" display="https://pbs.twimg.com/media/D_iQx0qUcAAK2hx.jpg"/>
    <hyperlink ref="U325" r:id="rId251" display="https://pbs.twimg.com/media/D_iQx0qUcAAK2hx.jpg"/>
    <hyperlink ref="U326" r:id="rId252" display="https://pbs.twimg.com/media/D_iQx0qUcAAK2hx.jpg"/>
    <hyperlink ref="U327" r:id="rId253" display="https://pbs.twimg.com/media/D_iQx0qUcAAK2hx.jpg"/>
    <hyperlink ref="U328" r:id="rId254" display="https://pbs.twimg.com/media/D_iQx0qUcAAK2hx.jpg"/>
    <hyperlink ref="U329" r:id="rId255" display="https://pbs.twimg.com/media/D_iQx0qUcAAK2hx.jpg"/>
    <hyperlink ref="U330" r:id="rId256" display="https://pbs.twimg.com/media/D_iQx0qUcAAK2hx.jpg"/>
    <hyperlink ref="U332" r:id="rId257" display="https://pbs.twimg.com/media/D_iQx0qUcAAK2hx.jpg"/>
    <hyperlink ref="U333" r:id="rId258" display="https://pbs.twimg.com/media/D_iQx0qUcAAK2hx.jpg"/>
    <hyperlink ref="U334" r:id="rId259" display="https://pbs.twimg.com/media/D_iQx0qUcAAK2hx.jpg"/>
    <hyperlink ref="U335" r:id="rId260" display="https://pbs.twimg.com/media/D_h6uLeXoAAu93n.jpg"/>
    <hyperlink ref="U336" r:id="rId261" display="https://pbs.twimg.com/media/D_h6uLeXoAAu93n.jpg"/>
    <hyperlink ref="U337" r:id="rId262" display="https://pbs.twimg.com/media/D_h6uLeXoAAu93n.jpg"/>
    <hyperlink ref="U338" r:id="rId263" display="https://pbs.twimg.com/media/D_h7PW-XkAAvJ1z.jpg"/>
    <hyperlink ref="U339" r:id="rId264" display="https://pbs.twimg.com/media/D_h7PW-XkAAvJ1z.jpg"/>
    <hyperlink ref="U340" r:id="rId265" display="https://pbs.twimg.com/media/D_iQx0qUcAAK2hx.jpg"/>
    <hyperlink ref="U341" r:id="rId266" display="https://pbs.twimg.com/media/D_iQx0qUcAAK2hx.jpg"/>
    <hyperlink ref="U342" r:id="rId267" display="https://pbs.twimg.com/media/D_iQx0qUcAAK2hx.jpg"/>
    <hyperlink ref="U343" r:id="rId268" display="https://pbs.twimg.com/media/D_iQx0qUcAAK2hx.jpg"/>
    <hyperlink ref="U344" r:id="rId269" display="https://pbs.twimg.com/media/D_iQx0qUcAAK2hx.jpg"/>
    <hyperlink ref="U345" r:id="rId270" display="https://pbs.twimg.com/media/D_iQx0qUcAAK2hx.jpg"/>
    <hyperlink ref="U347" r:id="rId271" display="https://pbs.twimg.com/tweet_video_thumb/D_iTzKpXUAMBJvB.jpg"/>
    <hyperlink ref="U354" r:id="rId272" display="https://pbs.twimg.com/media/D_iQx0qUcAAK2hx.jpg"/>
    <hyperlink ref="U355" r:id="rId273" display="https://pbs.twimg.com/media/D_iQx0qUcAAK2hx.jpg"/>
    <hyperlink ref="U356" r:id="rId274" display="https://pbs.twimg.com/media/D_iQx0qUcAAK2hx.jpg"/>
    <hyperlink ref="U360" r:id="rId275" display="https://pbs.twimg.com/media/D_iQx0qUcAAK2hx.jpg"/>
    <hyperlink ref="U361" r:id="rId276" display="https://pbs.twimg.com/media/D_iQx0qUcAAK2hx.jpg"/>
    <hyperlink ref="U362" r:id="rId277" display="https://pbs.twimg.com/media/D_iQx0qUcAAK2hx.jpg"/>
    <hyperlink ref="U367" r:id="rId278" display="https://pbs.twimg.com/media/D_iQx0qUcAAK2hx.jpg"/>
    <hyperlink ref="U368" r:id="rId279" display="https://pbs.twimg.com/media/D_iQx0qUcAAK2hx.jpg"/>
    <hyperlink ref="U369" r:id="rId280" display="https://pbs.twimg.com/media/D_iQx0qUcAAK2hx.jpg"/>
    <hyperlink ref="U370" r:id="rId281" display="https://pbs.twimg.com/media/D_iQx0qUcAAK2hx.jpg"/>
    <hyperlink ref="U371" r:id="rId282" display="https://pbs.twimg.com/media/D_iQx0qUcAAK2hx.jpg"/>
    <hyperlink ref="U372" r:id="rId283" display="https://pbs.twimg.com/media/D_iQx0qUcAAK2hx.jpg"/>
    <hyperlink ref="U380" r:id="rId284" display="https://pbs.twimg.com/media/D_h6uLeXoAAu93n.jpg"/>
    <hyperlink ref="U381" r:id="rId285" display="https://pbs.twimg.com/media/D_h6uLeXoAAu93n.jpg"/>
    <hyperlink ref="U382" r:id="rId286" display="https://pbs.twimg.com/media/D_h6uLeXoAAu93n.jpg"/>
    <hyperlink ref="U384" r:id="rId287" display="https://pbs.twimg.com/amplify_video_thumb/1150832267326963717/img/DRBrosN8UBc2UxQT.jpg"/>
    <hyperlink ref="U393" r:id="rId288" display="https://pbs.twimg.com/ext_tw_video_thumb/1150834196681826305/pu/img/xRKG7-baNdBKZ3g5.jpg"/>
    <hyperlink ref="U395" r:id="rId289" display="https://pbs.twimg.com/media/D_iS3KYW4AAaAgC.png"/>
    <hyperlink ref="U396" r:id="rId290" display="https://pbs.twimg.com/media/D_iWTFkXsAYLXuW.png"/>
    <hyperlink ref="U397" r:id="rId291" display="https://pbs.twimg.com/media/D_iQx0qUcAAK2hx.jpg"/>
    <hyperlink ref="U398" r:id="rId292" display="https://pbs.twimg.com/media/D_iQx0qUcAAK2hx.jpg"/>
    <hyperlink ref="U399" r:id="rId293" display="https://pbs.twimg.com/media/D_iQx0qUcAAK2hx.jpg"/>
    <hyperlink ref="U400" r:id="rId294" display="https://pbs.twimg.com/media/D_iQx0qUcAAK2hx.jpg"/>
    <hyperlink ref="U401" r:id="rId295" display="https://pbs.twimg.com/media/D_iQx0qUcAAK2hx.jpg"/>
    <hyperlink ref="U402" r:id="rId296" display="https://pbs.twimg.com/media/D_iQx0qUcAAK2hx.jpg"/>
    <hyperlink ref="U410" r:id="rId297" display="https://pbs.twimg.com/media/D_iWVQvWsAEBOOg.jpg"/>
    <hyperlink ref="U421" r:id="rId298" display="https://pbs.twimg.com/ext_tw_video_thumb/1101206196487421963/pu/img/1NwV3_H41V8CNoLZ.jpg"/>
    <hyperlink ref="U427" r:id="rId299" display="https://pbs.twimg.com/media/D_iQx0qUcAAK2hx.jpg"/>
    <hyperlink ref="U428" r:id="rId300" display="https://pbs.twimg.com/media/D_iQx0qUcAAK2hx.jpg"/>
    <hyperlink ref="U429" r:id="rId301" display="https://pbs.twimg.com/media/D_iQx0qUcAAK2hx.jpg"/>
    <hyperlink ref="U430" r:id="rId302" display="https://pbs.twimg.com/tweet_video_thumb/D_iWeOyXUAAm0fR.jpg"/>
    <hyperlink ref="U431" r:id="rId303" display="https://pbs.twimg.com/tweet_video_thumb/D_iWeOyXUAAm0fR.jpg"/>
    <hyperlink ref="U432" r:id="rId304" display="https://pbs.twimg.com/tweet_video_thumb/D_iWeOyXUAAm0fR.jpg"/>
    <hyperlink ref="U433" r:id="rId305" display="https://pbs.twimg.com/tweet_video_thumb/D_iWeOyXUAAm0fR.jpg"/>
    <hyperlink ref="U434" r:id="rId306" display="https://pbs.twimg.com/media/D_iQx0qUcAAK2hx.jpg"/>
    <hyperlink ref="U435" r:id="rId307" display="https://pbs.twimg.com/media/D_iQx0qUcAAK2hx.jpg"/>
    <hyperlink ref="U436" r:id="rId308" display="https://pbs.twimg.com/media/D_iQx0qUcAAK2hx.jpg"/>
    <hyperlink ref="U441" r:id="rId309" display="https://pbs.twimg.com/media/D_h1Ae4XkAA0URt.jpg"/>
    <hyperlink ref="U442" r:id="rId310" display="https://pbs.twimg.com/media/D_iQx0qUcAAK2hx.jpg"/>
    <hyperlink ref="U443" r:id="rId311" display="https://pbs.twimg.com/media/D_iQx0qUcAAK2hx.jpg"/>
    <hyperlink ref="U444" r:id="rId312" display="https://pbs.twimg.com/media/D_iQx0qUcAAK2hx.jpg"/>
    <hyperlink ref="U445" r:id="rId313" display="https://pbs.twimg.com/media/D_iQx0qUcAAK2hx.jpg"/>
    <hyperlink ref="U446" r:id="rId314" display="https://pbs.twimg.com/media/D_iQx0qUcAAK2hx.jpg"/>
    <hyperlink ref="U447" r:id="rId315" display="https://pbs.twimg.com/media/D_iQx0qUcAAK2hx.jpg"/>
    <hyperlink ref="U449" r:id="rId316" display="https://pbs.twimg.com/media/D_hmwQoX4AYpL22.jpg"/>
    <hyperlink ref="U450" r:id="rId317" display="https://pbs.twimg.com/media/D_hnXV6U0AIduWq.jpg"/>
    <hyperlink ref="U451" r:id="rId318" display="https://pbs.twimg.com/media/D_hnXV6U0AIduWq.jpg"/>
    <hyperlink ref="U464" r:id="rId319" display="https://pbs.twimg.com/media/D_iQx0qUcAAK2hx.jpg"/>
    <hyperlink ref="U465" r:id="rId320" display="https://pbs.twimg.com/media/D_iQx0qUcAAK2hx.jpg"/>
    <hyperlink ref="U466" r:id="rId321" display="https://pbs.twimg.com/media/D_iQx0qUcAAK2hx.jpg"/>
    <hyperlink ref="U471" r:id="rId322" display="https://pbs.twimg.com/media/D_iQx0qUcAAK2hx.jpg"/>
    <hyperlink ref="U472" r:id="rId323" display="https://pbs.twimg.com/media/D_iQx0qUcAAK2hx.jpg"/>
    <hyperlink ref="U473" r:id="rId324" display="https://pbs.twimg.com/media/D_iQx0qUcAAK2hx.jpg"/>
    <hyperlink ref="U479" r:id="rId325" display="https://pbs.twimg.com/media/D_iQx0qUcAAK2hx.jpg"/>
    <hyperlink ref="U480" r:id="rId326" display="https://pbs.twimg.com/media/D_iQx0qUcAAK2hx.jpg"/>
    <hyperlink ref="U481" r:id="rId327" display="https://pbs.twimg.com/media/D_iQx0qUcAAK2hx.jpg"/>
    <hyperlink ref="U483" r:id="rId328" display="https://pbs.twimg.com/media/D_iW4sTWkAA6Dsk.jpg"/>
    <hyperlink ref="U488" r:id="rId329" display="https://pbs.twimg.com/media/D_iQx0qUcAAK2hx.jpg"/>
    <hyperlink ref="U489" r:id="rId330" display="https://pbs.twimg.com/media/D_iQx0qUcAAK2hx.jpg"/>
    <hyperlink ref="U490" r:id="rId331" display="https://pbs.twimg.com/media/D_iQx0qUcAAK2hx.jpg"/>
    <hyperlink ref="U494" r:id="rId332" display="https://pbs.twimg.com/media/D_h1Ae4XkAA0URt.jpg"/>
    <hyperlink ref="U498" r:id="rId333" display="https://pbs.twimg.com/media/D_iT6YWXsAUBS-f.jpg"/>
    <hyperlink ref="U499" r:id="rId334" display="https://pbs.twimg.com/media/D_iT6YWXsAUBS-f.jpg"/>
    <hyperlink ref="U500" r:id="rId335" display="https://pbs.twimg.com/media/D_iT6YWXsAUBS-f.jpg"/>
    <hyperlink ref="U501" r:id="rId336" display="https://pbs.twimg.com/media/D_iT6YWXsAUBS-f.jpg"/>
    <hyperlink ref="U504" r:id="rId337" display="https://pbs.twimg.com/media/D_iT6YWXsAUBS-f.jpg"/>
    <hyperlink ref="U505" r:id="rId338" display="https://pbs.twimg.com/media/D_iT6YWXsAUBS-f.jpg"/>
    <hyperlink ref="U506" r:id="rId339" display="https://pbs.twimg.com/media/D_iQx0qUcAAK2hx.jpg"/>
    <hyperlink ref="U507" r:id="rId340" display="https://pbs.twimg.com/media/D_iQx0qUcAAK2hx.jpg"/>
    <hyperlink ref="U508" r:id="rId341" display="https://pbs.twimg.com/media/D_iQx0qUcAAK2hx.jpg"/>
    <hyperlink ref="U516" r:id="rId342" display="https://pbs.twimg.com/media/D_iT6YWXsAUBS-f.jpg"/>
    <hyperlink ref="U517" r:id="rId343" display="https://pbs.twimg.com/media/D_iT6YWXsAUBS-f.jpg"/>
    <hyperlink ref="U518" r:id="rId344" display="https://pbs.twimg.com/media/D_iT6YWXsAUBS-f.jpg"/>
    <hyperlink ref="U519" r:id="rId345" display="https://pbs.twimg.com/media/D_iT6YWXsAUBS-f.jpg"/>
    <hyperlink ref="U520" r:id="rId346" display="https://pbs.twimg.com/media/D_iT6YWXsAUBS-f.jpg"/>
    <hyperlink ref="U521" r:id="rId347" display="https://pbs.twimg.com/media/D_iT6YWXsAUBS-f.jpg"/>
    <hyperlink ref="U522" r:id="rId348" display="https://pbs.twimg.com/media/D_iT6YWXsAUBS-f.jpg"/>
    <hyperlink ref="U523" r:id="rId349" display="https://pbs.twimg.com/media/D_iT6YWXsAUBS-f.jpg"/>
    <hyperlink ref="U527" r:id="rId350" display="https://pbs.twimg.com/media/D_iT6YWXsAUBS-f.jpg"/>
    <hyperlink ref="U528" r:id="rId351" display="https://pbs.twimg.com/media/D_iT6YWXsAUBS-f.jpg"/>
    <hyperlink ref="U530" r:id="rId352" display="https://pbs.twimg.com/media/D_iQx0qUcAAK2hx.jpg"/>
    <hyperlink ref="U531" r:id="rId353" display="https://pbs.twimg.com/media/D_iQx0qUcAAK2hx.jpg"/>
    <hyperlink ref="U532" r:id="rId354" display="https://pbs.twimg.com/media/D_iQx0qUcAAK2hx.jpg"/>
    <hyperlink ref="U537" r:id="rId355" display="https://pbs.twimg.com/media/D_iT6YWXsAUBS-f.jpg"/>
    <hyperlink ref="U538" r:id="rId356" display="https://pbs.twimg.com/media/D_iT6YWXsAUBS-f.jpg"/>
    <hyperlink ref="U539" r:id="rId357" display="https://pbs.twimg.com/media/D_iT6YWXsAUBS-f.jpg"/>
    <hyperlink ref="U540" r:id="rId358" display="https://pbs.twimg.com/media/D_iT6YWXsAUBS-f.jpg"/>
    <hyperlink ref="U541" r:id="rId359" display="https://pbs.twimg.com/media/D_iQx0qUcAAK2hx.jpg"/>
    <hyperlink ref="U542" r:id="rId360" display="https://pbs.twimg.com/media/D_iQx0qUcAAK2hx.jpg"/>
    <hyperlink ref="U543" r:id="rId361" display="https://pbs.twimg.com/media/D_iQx0qUcAAK2hx.jpg"/>
    <hyperlink ref="U550" r:id="rId362" display="https://pbs.twimg.com/media/D_iT6YWXsAUBS-f.jpg"/>
    <hyperlink ref="U551" r:id="rId363" display="https://pbs.twimg.com/media/D_iT6YWXsAUBS-f.jpg"/>
    <hyperlink ref="U554" r:id="rId364" display="https://pbs.twimg.com/media/D_iQx0qUcAAK2hx.jpg"/>
    <hyperlink ref="U555" r:id="rId365" display="https://pbs.twimg.com/media/D_iQx0qUcAAK2hx.jpg"/>
    <hyperlink ref="U556" r:id="rId366" display="https://pbs.twimg.com/media/D_iQx0qUcAAK2hx.jpg"/>
    <hyperlink ref="U557" r:id="rId367" display="https://pbs.twimg.com/media/D_hp-EPWsAAayYI.jpg"/>
    <hyperlink ref="U564" r:id="rId368" display="https://pbs.twimg.com/media/D_iQx0qUcAAK2hx.jpg"/>
    <hyperlink ref="U565" r:id="rId369" display="https://pbs.twimg.com/media/D_iQx0qUcAAK2hx.jpg"/>
    <hyperlink ref="U566" r:id="rId370" display="https://pbs.twimg.com/media/D_iQx0qUcAAK2hx.jpg"/>
    <hyperlink ref="U571" r:id="rId371" display="https://pbs.twimg.com/media/D_iQx0qUcAAK2hx.jpg"/>
    <hyperlink ref="U572" r:id="rId372" display="https://pbs.twimg.com/media/D_h6uLeXoAAu93n.jpg"/>
    <hyperlink ref="U573" r:id="rId373" display="https://pbs.twimg.com/media/D_h6uLeXoAAu93n.jpg"/>
    <hyperlink ref="U574" r:id="rId374" display="https://pbs.twimg.com/media/D_h6uLeXoAAu93n.jpg"/>
    <hyperlink ref="U575" r:id="rId375" display="https://pbs.twimg.com/media/D_iT6YWXsAUBS-f.jpg"/>
    <hyperlink ref="U576" r:id="rId376" display="https://pbs.twimg.com/media/D_iT6YWXsAUBS-f.jpg"/>
    <hyperlink ref="U577" r:id="rId377" display="https://pbs.twimg.com/media/D_iQx0qUcAAK2hx.jpg"/>
    <hyperlink ref="U578" r:id="rId378" display="https://pbs.twimg.com/media/D_iQx0qUcAAK2hx.jpg"/>
    <hyperlink ref="U579" r:id="rId379" display="https://pbs.twimg.com/media/D_iQx0qUcAAK2hx.jpg"/>
    <hyperlink ref="U580" r:id="rId380" display="https://pbs.twimg.com/media/D_iQx0qUcAAK2hx.jpg"/>
    <hyperlink ref="U581" r:id="rId381" display="https://pbs.twimg.com/media/D_iQx0qUcAAK2hx.jpg"/>
    <hyperlink ref="U582" r:id="rId382" display="https://pbs.twimg.com/media/D_iQx0qUcAAK2hx.jpg"/>
    <hyperlink ref="U585" r:id="rId383" display="https://pbs.twimg.com/media/D_iQx0qUcAAK2hx.jpg"/>
    <hyperlink ref="U586" r:id="rId384" display="https://pbs.twimg.com/media/D_iQx0qUcAAK2hx.jpg"/>
    <hyperlink ref="U587" r:id="rId385" display="https://pbs.twimg.com/media/D_iQx0qUcAAK2hx.jpg"/>
    <hyperlink ref="U588" r:id="rId386" display="https://pbs.twimg.com/media/D_iXnyBWwAA9R0S.jpg"/>
    <hyperlink ref="U589" r:id="rId387" display="https://pbs.twimg.com/media/D_h7PW-XkAAvJ1z.jpg"/>
    <hyperlink ref="U590" r:id="rId388" display="https://pbs.twimg.com/media/D_h7PW-XkAAvJ1z.jpg"/>
    <hyperlink ref="U591" r:id="rId389" display="https://pbs.twimg.com/media/D_h6uLeXoAAu93n.jpg"/>
    <hyperlink ref="U592" r:id="rId390" display="https://pbs.twimg.com/media/D_h6uLeXoAAu93n.jpg"/>
    <hyperlink ref="U593" r:id="rId391" display="https://pbs.twimg.com/media/D_h6uLeXoAAu93n.jpg"/>
    <hyperlink ref="U594" r:id="rId392" display="https://pbs.twimg.com/media/D_h7PW-XkAAvJ1z.jpg"/>
    <hyperlink ref="U595" r:id="rId393" display="https://pbs.twimg.com/media/D_hnXV6U0AIduWq.jpg"/>
    <hyperlink ref="U596" r:id="rId394" display="https://pbs.twimg.com/media/D_hnXV6U0AIduWq.jpg"/>
    <hyperlink ref="U602" r:id="rId395" display="https://pbs.twimg.com/tweet_video_thumb/D_iXt8NXoAgoIol.jpg"/>
    <hyperlink ref="U603" r:id="rId396" display="https://pbs.twimg.com/tweet_video_thumb/D_iXt8NXoAgoIol.jpg"/>
    <hyperlink ref="U604" r:id="rId397" display="https://pbs.twimg.com/media/D_iQx0qUcAAK2hx.jpg"/>
    <hyperlink ref="U605" r:id="rId398" display="https://pbs.twimg.com/media/D_iQx0qUcAAK2hx.jpg"/>
    <hyperlink ref="U606" r:id="rId399" display="https://pbs.twimg.com/media/D_iQx0qUcAAK2hx.jpg"/>
    <hyperlink ref="U607" r:id="rId400" display="https://pbs.twimg.com/media/D_iQx0qUcAAK2hx.jpg"/>
    <hyperlink ref="U608" r:id="rId401" display="https://pbs.twimg.com/media/D_iQx0qUcAAK2hx.jpg"/>
    <hyperlink ref="U609" r:id="rId402" display="https://pbs.twimg.com/media/D_iQx0qUcAAK2hx.jpg"/>
    <hyperlink ref="U611" r:id="rId403" display="https://pbs.twimg.com/media/D_iT6YWXsAUBS-f.jpg"/>
    <hyperlink ref="U612" r:id="rId404" display="https://pbs.twimg.com/media/D_iT6YWXsAUBS-f.jpg"/>
    <hyperlink ref="U613" r:id="rId405" display="https://pbs.twimg.com/media/D_iQx0qUcAAK2hx.jpg"/>
    <hyperlink ref="U614" r:id="rId406" display="https://pbs.twimg.com/media/D_iQx0qUcAAK2hx.jpg"/>
    <hyperlink ref="U615" r:id="rId407" display="https://pbs.twimg.com/media/D_iQx0qUcAAK2hx.jpg"/>
    <hyperlink ref="U616" r:id="rId408" display="https://pbs.twimg.com/media/D_iQx0qUcAAK2hx.jpg"/>
    <hyperlink ref="U617" r:id="rId409" display="https://pbs.twimg.com/media/D_iQx0qUcAAK2hx.jpg"/>
    <hyperlink ref="U618" r:id="rId410" display="https://pbs.twimg.com/media/D_iQx0qUcAAK2hx.jpg"/>
    <hyperlink ref="U625" r:id="rId411" display="https://pbs.twimg.com/media/D_iQx0qUcAAK2hx.jpg"/>
    <hyperlink ref="U626" r:id="rId412" display="https://pbs.twimg.com/media/D_iQx0qUcAAK2hx.jpg"/>
    <hyperlink ref="U627" r:id="rId413" display="https://pbs.twimg.com/media/D_iQx0qUcAAK2hx.jpg"/>
    <hyperlink ref="U628" r:id="rId414" display="https://pbs.twimg.com/media/D_iQx0qUcAAK2hx.jpg"/>
    <hyperlink ref="U629" r:id="rId415" display="https://pbs.twimg.com/media/D_iQx0qUcAAK2hx.jpg"/>
    <hyperlink ref="U630" r:id="rId416" display="https://pbs.twimg.com/media/D_iQx0qUcAAK2hx.jpg"/>
    <hyperlink ref="U636" r:id="rId417" display="https://pbs.twimg.com/tweet_video_thumb/D_iX49jWsAEHNV5.jpg"/>
    <hyperlink ref="U639" r:id="rId418" display="https://pbs.twimg.com/media/D_iQx0qUcAAK2hx.jpg"/>
    <hyperlink ref="U640" r:id="rId419" display="https://pbs.twimg.com/media/D_iQx0qUcAAK2hx.jpg"/>
    <hyperlink ref="U641" r:id="rId420" display="https://pbs.twimg.com/media/D_iQx0qUcAAK2hx.jpg"/>
    <hyperlink ref="U646" r:id="rId421" display="https://pbs.twimg.com/media/D_iQx0qUcAAK2hx.jpg"/>
    <hyperlink ref="U647" r:id="rId422" display="https://pbs.twimg.com/media/D_iQx0qUcAAK2hx.jpg"/>
    <hyperlink ref="U648" r:id="rId423" display="https://pbs.twimg.com/media/D_iQx0qUcAAK2hx.jpg"/>
    <hyperlink ref="U651" r:id="rId424" display="https://pbs.twimg.com/media/D_iJ3bmXsAAMOx6.png"/>
    <hyperlink ref="U658" r:id="rId425" display="https://pbs.twimg.com/media/D_iQx0qUcAAK2hx.jpg"/>
    <hyperlink ref="U659" r:id="rId426" display="https://pbs.twimg.com/media/D_iQx0qUcAAK2hx.jpg"/>
    <hyperlink ref="U660" r:id="rId427" display="https://pbs.twimg.com/media/D_iQx0qUcAAK2hx.jpg"/>
    <hyperlink ref="U663" r:id="rId428" display="https://pbs.twimg.com/media/D_iQx0qUcAAK2hx.jpg"/>
    <hyperlink ref="U664" r:id="rId429" display="https://pbs.twimg.com/media/D_iQx0qUcAAK2hx.jpg"/>
    <hyperlink ref="U665" r:id="rId430" display="https://pbs.twimg.com/media/D_iQx0qUcAAK2hx.jpg"/>
    <hyperlink ref="U668" r:id="rId431" display="https://pbs.twimg.com/media/D_iQx0qUcAAK2hx.jpg"/>
    <hyperlink ref="U669" r:id="rId432" display="https://pbs.twimg.com/media/D_iQx0qUcAAK2hx.jpg"/>
    <hyperlink ref="U670" r:id="rId433" display="https://pbs.twimg.com/media/D_iQx0qUcAAK2hx.jpg"/>
    <hyperlink ref="U672" r:id="rId434" display="https://pbs.twimg.com/media/D_h6Mz5XYAAKrWS.jpg"/>
    <hyperlink ref="U673" r:id="rId435" display="https://pbs.twimg.com/media/D_h6Mz5XYAAKrWS.jpg"/>
    <hyperlink ref="U683" r:id="rId436" display="https://pbs.twimg.com/media/D_iT6YWXsAUBS-f.jpg"/>
    <hyperlink ref="U684" r:id="rId437" display="https://pbs.twimg.com/media/D_iT6YWXsAUBS-f.jpg"/>
    <hyperlink ref="U689" r:id="rId438" display="https://pbs.twimg.com/media/D_iWISwXYAI1w3a.jpg"/>
    <hyperlink ref="U694" r:id="rId439" display="https://pbs.twimg.com/media/D_iT6YWXsAUBS-f.jpg"/>
    <hyperlink ref="U695" r:id="rId440" display="https://pbs.twimg.com/media/D_iT6YWXsAUBS-f.jpg"/>
    <hyperlink ref="U704" r:id="rId441" display="https://pbs.twimg.com/media/D_iQvOvU0AAk0R2.jpg"/>
    <hyperlink ref="U707" r:id="rId442" display="https://pbs.twimg.com/media/D_iQx0qUcAAK2hx.jpg"/>
    <hyperlink ref="U708" r:id="rId443" display="https://pbs.twimg.com/media/D_iQx0qUcAAK2hx.jpg"/>
    <hyperlink ref="U709" r:id="rId444" display="https://pbs.twimg.com/media/D_iQx0qUcAAK2hx.jpg"/>
    <hyperlink ref="U713" r:id="rId445" display="https://pbs.twimg.com/media/D_h6uLeXoAAu93n.jpg"/>
    <hyperlink ref="U714" r:id="rId446" display="https://pbs.twimg.com/media/D_h6uLeXoAAu93n.jpg"/>
    <hyperlink ref="U715" r:id="rId447" display="https://pbs.twimg.com/media/D_h6uLeXoAAu93n.jpg"/>
    <hyperlink ref="U720" r:id="rId448" display="https://pbs.twimg.com/media/D_iWHwBWkAA-t5h.jpg"/>
    <hyperlink ref="U721" r:id="rId449" display="https://pbs.twimg.com/media/D_iWHwBWkAA-t5h.jpg"/>
    <hyperlink ref="U722" r:id="rId450" display="https://pbs.twimg.com/media/D_iWHwBWkAA-t5h.jpg"/>
    <hyperlink ref="U729" r:id="rId451" display="https://pbs.twimg.com/media/D_iT6YWXsAUBS-f.jpg"/>
    <hyperlink ref="U730" r:id="rId452" display="https://pbs.twimg.com/media/D_iT6YWXsAUBS-f.jpg"/>
    <hyperlink ref="U731" r:id="rId453" display="https://pbs.twimg.com/media/D_h1Ae4XkAA0URt.jpg"/>
    <hyperlink ref="U732" r:id="rId454" display="https://pbs.twimg.com/media/D_h6uLeXoAAu93n.jpg"/>
    <hyperlink ref="U733" r:id="rId455" display="https://pbs.twimg.com/media/D_h6uLeXoAAu93n.jpg"/>
    <hyperlink ref="U734" r:id="rId456" display="https://pbs.twimg.com/media/D_h6uLeXoAAu93n.jpg"/>
    <hyperlink ref="U736" r:id="rId457" display="https://pbs.twimg.com/media/D_hnXV6U0AIduWq.jpg"/>
    <hyperlink ref="U737" r:id="rId458" display="https://pbs.twimg.com/media/D_hnXV6U0AIduWq.jpg"/>
    <hyperlink ref="U738" r:id="rId459" display="https://pbs.twimg.com/media/D_iT6YWXsAUBS-f.jpg"/>
    <hyperlink ref="U739" r:id="rId460" display="https://pbs.twimg.com/media/D_iT6YWXsAUBS-f.jpg"/>
    <hyperlink ref="U740" r:id="rId461" display="https://pbs.twimg.com/media/D_h1Ae4XkAA0URt.jpg"/>
    <hyperlink ref="U741" r:id="rId462" display="https://pbs.twimg.com/media/D_iT6YWXsAUBS-f.jpg"/>
    <hyperlink ref="U742" r:id="rId463" display="https://pbs.twimg.com/media/D_iT6YWXsAUBS-f.jpg"/>
    <hyperlink ref="U743" r:id="rId464" display="https://pbs.twimg.com/media/D_iQx0qUcAAK2hx.jpg"/>
    <hyperlink ref="U744" r:id="rId465" display="https://pbs.twimg.com/media/D_iQx0qUcAAK2hx.jpg"/>
    <hyperlink ref="U745" r:id="rId466" display="https://pbs.twimg.com/media/D_iQx0qUcAAK2hx.jpg"/>
    <hyperlink ref="U746" r:id="rId467" display="https://pbs.twimg.com/media/D_hq88qUIAAUtas.jpg"/>
    <hyperlink ref="U747" r:id="rId468" display="https://pbs.twimg.com/ext_tw_video_thumb/1101206196487421963/pu/img/1NwV3_H41V8CNoLZ.jpg"/>
    <hyperlink ref="U748" r:id="rId469" display="https://pbs.twimg.com/media/D_hr4NFU4AAMIGp.jpg"/>
    <hyperlink ref="U756" r:id="rId470" display="https://pbs.twimg.com/media/D_hmwQoX4AYpL22.jpg"/>
    <hyperlink ref="U757" r:id="rId471" display="https://pbs.twimg.com/media/D_hmwQoX4AYpL22.jpg"/>
    <hyperlink ref="U758" r:id="rId472" display="https://pbs.twimg.com/media/D_hmtWeXoAYfhIg.jpg"/>
    <hyperlink ref="U759" r:id="rId473" display="https://pbs.twimg.com/media/D_hmtWeXoAYfhIg.jpg"/>
    <hyperlink ref="U760" r:id="rId474" display="https://pbs.twimg.com/media/D_hmtWeXoAYfhIg.jpg"/>
    <hyperlink ref="U764" r:id="rId475" display="https://pbs.twimg.com/media/D_h1Ae4XkAA0URt.jpg"/>
    <hyperlink ref="U765" r:id="rId476" display="https://pbs.twimg.com/media/D_iQx0qUcAAK2hx.jpg"/>
    <hyperlink ref="U766" r:id="rId477" display="https://pbs.twimg.com/media/D_iQx0qUcAAK2hx.jpg"/>
    <hyperlink ref="U767" r:id="rId478" display="https://pbs.twimg.com/media/D_iQx0qUcAAK2hx.jpg"/>
    <hyperlink ref="U770" r:id="rId479" display="https://pbs.twimg.com/media/D_hnXV6U0AIduWq.jpg"/>
    <hyperlink ref="U771" r:id="rId480" display="https://pbs.twimg.com/media/D_hnXV6U0AIduWq.jpg"/>
    <hyperlink ref="U775" r:id="rId481" display="https://pbs.twimg.com/media/D_h6uLeXoAAu93n.jpg"/>
    <hyperlink ref="U776" r:id="rId482" display="https://pbs.twimg.com/media/D_h6uLeXoAAu93n.jpg"/>
    <hyperlink ref="U777" r:id="rId483" display="https://pbs.twimg.com/media/D_h6uLeXoAAu93n.jpg"/>
    <hyperlink ref="U779" r:id="rId484" display="https://pbs.twimg.com/media/D_SzbLbX4AAQwM7.jpg"/>
    <hyperlink ref="U780" r:id="rId485" display="https://pbs.twimg.com/tweet_video_thumb/D_iYuZ3XsAIsPhi.jpg"/>
    <hyperlink ref="U781" r:id="rId486" display="https://pbs.twimg.com/amplify_video_thumb/1150832267326963717/img/DRBrosN8UBc2UxQT.jpg"/>
    <hyperlink ref="U782" r:id="rId487" display="https://pbs.twimg.com/media/D_iQx0qUcAAK2hx.jpg"/>
    <hyperlink ref="U783" r:id="rId488" display="https://pbs.twimg.com/media/D_iQx0qUcAAK2hx.jpg"/>
    <hyperlink ref="U784" r:id="rId489" display="https://pbs.twimg.com/media/D_iQx0qUcAAK2hx.jpg"/>
    <hyperlink ref="U786" r:id="rId490" display="https://pbs.twimg.com/media/D_iSGW3UcAEj_AF.jpg"/>
    <hyperlink ref="U793" r:id="rId491" display="https://pbs.twimg.com/media/D_iT6YWXsAUBS-f.jpg"/>
    <hyperlink ref="U794" r:id="rId492" display="https://pbs.twimg.com/media/D_iT6YWXsAUBS-f.jpg"/>
    <hyperlink ref="U797" r:id="rId493" display="https://pbs.twimg.com/media/D_iQx0qUcAAK2hx.jpg"/>
    <hyperlink ref="U798" r:id="rId494" display="https://pbs.twimg.com/media/D_iQx0qUcAAK2hx.jpg"/>
    <hyperlink ref="U799" r:id="rId495" display="https://pbs.twimg.com/media/D_iQx0qUcAAK2hx.jpg"/>
    <hyperlink ref="U800" r:id="rId496" display="https://pbs.twimg.com/media/D_hnXV6U0AIduWq.jpg"/>
    <hyperlink ref="U801" r:id="rId497" display="https://pbs.twimg.com/media/D_hnXV6U0AIduWq.jpg"/>
    <hyperlink ref="U802" r:id="rId498" display="https://pbs.twimg.com/media/D_iT6YWXsAUBS-f.jpg"/>
    <hyperlink ref="U803" r:id="rId499" display="https://pbs.twimg.com/media/D_iT6YWXsAUBS-f.jpg"/>
    <hyperlink ref="U804" r:id="rId500" display="https://pbs.twimg.com/media/D_iY5XfXkAcMPoc.jpg"/>
    <hyperlink ref="U805" r:id="rId501" display="https://pbs.twimg.com/tweet_video_thumb/D_iY51RXoAIYqeV.jpg"/>
    <hyperlink ref="U813" r:id="rId502" display="https://pbs.twimg.com/media/D_iQx0qUcAAK2hx.jpg"/>
    <hyperlink ref="U814" r:id="rId503" display="https://pbs.twimg.com/media/D_iQx0qUcAAK2hx.jpg"/>
    <hyperlink ref="U815" r:id="rId504" display="https://pbs.twimg.com/media/D_iQx0qUcAAK2hx.jpg"/>
    <hyperlink ref="U821" r:id="rId505" display="https://pbs.twimg.com/media/D_iQx0qUcAAK2hx.jpg"/>
    <hyperlink ref="U822" r:id="rId506" display="https://pbs.twimg.com/media/D_iQx0qUcAAK2hx.jpg"/>
    <hyperlink ref="U823" r:id="rId507" display="https://pbs.twimg.com/media/D_iQx0qUcAAK2hx.jpg"/>
    <hyperlink ref="U837" r:id="rId508" display="https://pbs.twimg.com/media/D_iQx0qUcAAK2hx.jpg"/>
    <hyperlink ref="U838" r:id="rId509" display="https://pbs.twimg.com/media/D_iQx0qUcAAK2hx.jpg"/>
    <hyperlink ref="U839" r:id="rId510" display="https://pbs.twimg.com/media/D_iQx0qUcAAK2hx.jpg"/>
    <hyperlink ref="U840" r:id="rId511" display="https://pbs.twimg.com/amplify_video_thumb/1150832267326963717/img/DRBrosN8UBc2UxQT.jpg"/>
    <hyperlink ref="U843" r:id="rId512" display="https://pbs.twimg.com/media/D_iZPBSXoAALZ7s.jpg"/>
    <hyperlink ref="U848" r:id="rId513" display="https://pbs.twimg.com/media/D_h6uLeXoAAu93n.jpg"/>
    <hyperlink ref="U849" r:id="rId514" display="https://pbs.twimg.com/media/D_h6uLeXoAAu93n.jpg"/>
    <hyperlink ref="U850" r:id="rId515" display="https://pbs.twimg.com/media/D_h6uLeXoAAu93n.jpg"/>
    <hyperlink ref="U854" r:id="rId516" display="https://pbs.twimg.com/media/D_h1Ae4XkAA0URt.jpg"/>
    <hyperlink ref="U855" r:id="rId517" display="https://pbs.twimg.com/media/D_hnXV6U0AIduWq.jpg"/>
    <hyperlink ref="U856" r:id="rId518" display="https://pbs.twimg.com/media/D_hnXV6U0AIduWq.jpg"/>
    <hyperlink ref="U857" r:id="rId519" display="https://pbs.twimg.com/amplify_video_thumb/1150832267326963717/img/DRBrosN8UBc2UxQT.jpg"/>
    <hyperlink ref="U859" r:id="rId520" display="https://pbs.twimg.com/media/D_iT6YWXsAUBS-f.jpg"/>
    <hyperlink ref="U860" r:id="rId521" display="https://pbs.twimg.com/media/D_iT6YWXsAUBS-f.jpg"/>
    <hyperlink ref="U861" r:id="rId522" display="https://pbs.twimg.com/media/D_iQx0qUcAAK2hx.jpg"/>
    <hyperlink ref="U862" r:id="rId523" display="https://pbs.twimg.com/media/D_iQx0qUcAAK2hx.jpg"/>
    <hyperlink ref="U863" r:id="rId524" display="https://pbs.twimg.com/media/D_iQx0qUcAAK2hx.jpg"/>
    <hyperlink ref="U891" r:id="rId525" display="https://pbs.twimg.com/media/D_iQx0qUcAAK2hx.jpg"/>
    <hyperlink ref="U892" r:id="rId526" display="https://pbs.twimg.com/media/D_iQx0qUcAAK2hx.jpg"/>
    <hyperlink ref="U893" r:id="rId527" display="https://pbs.twimg.com/media/D_iQx0qUcAAK2hx.jpg"/>
    <hyperlink ref="U898" r:id="rId528" display="https://pbs.twimg.com/amplify_video_thumb/1150832267326963717/img/DRBrosN8UBc2UxQT.jpg"/>
    <hyperlink ref="U899" r:id="rId529" display="https://pbs.twimg.com/media/D_iT6YWXsAUBS-f.jpg"/>
    <hyperlink ref="U900" r:id="rId530" display="https://pbs.twimg.com/media/D_iT6YWXsAUBS-f.jpg"/>
    <hyperlink ref="U901" r:id="rId531" display="https://pbs.twimg.com/media/D_iQx0qUcAAK2hx.jpg"/>
    <hyperlink ref="U902" r:id="rId532" display="https://pbs.twimg.com/media/D_iQx0qUcAAK2hx.jpg"/>
    <hyperlink ref="U903" r:id="rId533" display="https://pbs.twimg.com/media/D_iQx0qUcAAK2hx.jpg"/>
    <hyperlink ref="U905" r:id="rId534" display="https://pbs.twimg.com/media/D_h6uLeXoAAu93n.jpg"/>
    <hyperlink ref="U906" r:id="rId535" display="https://pbs.twimg.com/media/D_h6uLeXoAAu93n.jpg"/>
    <hyperlink ref="U907" r:id="rId536" display="https://pbs.twimg.com/media/D_h6uLeXoAAu93n.jpg"/>
    <hyperlink ref="U908" r:id="rId537" display="https://pbs.twimg.com/media/D_h6uLeXoAAu93n.jpg"/>
    <hyperlink ref="U909" r:id="rId538" display="https://pbs.twimg.com/media/D_h6uLeXoAAu93n.jpg"/>
    <hyperlink ref="U910" r:id="rId539" display="https://pbs.twimg.com/media/D_iQx0qUcAAK2hx.jpg"/>
    <hyperlink ref="U911" r:id="rId540" display="https://pbs.twimg.com/media/D_iQx0qUcAAK2hx.jpg"/>
    <hyperlink ref="U912" r:id="rId541" display="https://pbs.twimg.com/media/D_iQx0qUcAAK2hx.jpg"/>
    <hyperlink ref="U913" r:id="rId542" display="https://pbs.twimg.com/media/D_hnOtLXoAAmtF7.jpg"/>
    <hyperlink ref="U922" r:id="rId543" display="https://pbs.twimg.com/media/D_iQx0qUcAAK2hx.jpg"/>
    <hyperlink ref="U923" r:id="rId544" display="https://pbs.twimg.com/media/D_iQx0qUcAAK2hx.jpg"/>
    <hyperlink ref="U924" r:id="rId545" display="https://pbs.twimg.com/media/D_iQx0qUcAAK2hx.jpg"/>
    <hyperlink ref="U925" r:id="rId546" display="https://pbs.twimg.com/media/D_iQx0qUcAAK2hx.jpg"/>
    <hyperlink ref="U926" r:id="rId547" display="https://pbs.twimg.com/media/D_iQx0qUcAAK2hx.jpg"/>
    <hyperlink ref="U927" r:id="rId548" display="https://pbs.twimg.com/media/D_iQx0qUcAAK2hx.jpg"/>
    <hyperlink ref="U928" r:id="rId549" display="https://pbs.twimg.com/media/D_iCERXUEAAJ4Zx.jpg"/>
    <hyperlink ref="U929" r:id="rId550" display="https://pbs.twimg.com/media/D_iCERXUEAAJ4Zx.jpg"/>
    <hyperlink ref="U934" r:id="rId551" display="https://pbs.twimg.com/media/D_iXFy8XYAAfoVO.jpg"/>
    <hyperlink ref="U937" r:id="rId552" display="https://pbs.twimg.com/media/D_hr8MtXsAAftCC.jpg"/>
    <hyperlink ref="U942" r:id="rId553" display="https://pbs.twimg.com/media/D_iSUghXoAI2IVa.png"/>
    <hyperlink ref="U943" r:id="rId554" display="https://pbs.twimg.com/media/D_iSzF9XkAMalzt.png"/>
    <hyperlink ref="U945" r:id="rId555" display="https://pbs.twimg.com/media/D_iT4dhX4AA7wVS.png"/>
    <hyperlink ref="U946" r:id="rId556" display="https://pbs.twimg.com/media/D_iUnUkX4AE15N1.png"/>
    <hyperlink ref="U947" r:id="rId557" display="https://pbs.twimg.com/media/D_iUxkEW4AAXAJM.png"/>
    <hyperlink ref="U948" r:id="rId558" display="https://pbs.twimg.com/media/D_iVzFvWsAA0Kty.png"/>
    <hyperlink ref="U949" r:id="rId559" display="https://pbs.twimg.com/media/D_iW6r3XUAE4iuT.png"/>
    <hyperlink ref="U950" r:id="rId560" display="https://pbs.twimg.com/media/D_iXVazWsAAGUFT.png"/>
    <hyperlink ref="U951" r:id="rId561" display="https://pbs.twimg.com/media/D_iXqx6X4AICFlW.png"/>
    <hyperlink ref="U952" r:id="rId562" display="https://pbs.twimg.com/media/D_iYShuW4AIMZ0B.jpg"/>
    <hyperlink ref="U955" r:id="rId563" display="https://pbs.twimg.com/media/D_iQx0qUcAAK2hx.jpg"/>
    <hyperlink ref="U956" r:id="rId564" display="https://pbs.twimg.com/media/D_iQx0qUcAAK2hx.jpg"/>
    <hyperlink ref="U957" r:id="rId565" display="https://pbs.twimg.com/media/D_iQx0qUcAAK2hx.jpg"/>
    <hyperlink ref="U962" r:id="rId566" display="https://pbs.twimg.com/media/D_iZ782XYAIcRGB.jpg"/>
    <hyperlink ref="U967" r:id="rId567" display="https://pbs.twimg.com/media/D_iQx0qUcAAK2hx.jpg"/>
    <hyperlink ref="U968" r:id="rId568" display="https://pbs.twimg.com/media/D_iQx0qUcAAK2hx.jpg"/>
    <hyperlink ref="U969" r:id="rId569" display="https://pbs.twimg.com/media/D_iQx0qUcAAK2hx.jpg"/>
    <hyperlink ref="U970" r:id="rId570" display="https://pbs.twimg.com/amplify_video_thumb/1150780238953160704/img/u1XMmYiu7RFTmtQG.jpg"/>
    <hyperlink ref="U971" r:id="rId571" display="https://pbs.twimg.com/amplify_video_thumb/1150780238953160704/img/u1XMmYiu7RFTmtQG.jpg"/>
    <hyperlink ref="U972" r:id="rId572" display="https://pbs.twimg.com/amplify_video_thumb/1150780238953160704/img/u1XMmYiu7RFTmtQG.jpg"/>
    <hyperlink ref="U977" r:id="rId573" display="https://pbs.twimg.com/media/D_iQx0qUcAAK2hx.jpg"/>
    <hyperlink ref="U978" r:id="rId574" display="https://pbs.twimg.com/media/D_iQx0qUcAAK2hx.jpg"/>
    <hyperlink ref="U979" r:id="rId575" display="https://pbs.twimg.com/media/D_iQx0qUcAAK2hx.jpg"/>
    <hyperlink ref="U985" r:id="rId576" display="https://pbs.twimg.com/amplify_video_thumb/1150832267326963717/img/DRBrosN8UBc2UxQT.jpg"/>
    <hyperlink ref="U986" r:id="rId577" display="https://pbs.twimg.com/amplify_video_thumb/1150832267326963717/img/DRBrosN8UBc2UxQT.jpg"/>
    <hyperlink ref="U987" r:id="rId578" display="https://pbs.twimg.com/media/D_h0t-9VAAAiKpX.jpg"/>
    <hyperlink ref="U988" r:id="rId579" display="https://pbs.twimg.com/media/D_h0t-9VAAAiKpX.jpg"/>
    <hyperlink ref="U989" r:id="rId580" display="https://pbs.twimg.com/media/D_h0t-9VAAAiKpX.jpg"/>
    <hyperlink ref="U990" r:id="rId581" display="https://pbs.twimg.com/media/D_h0t-9VAAAiKpX.jpg"/>
    <hyperlink ref="U991" r:id="rId582" display="https://pbs.twimg.com/media/D_h0t-9VAAAiKpX.jpg"/>
    <hyperlink ref="U992" r:id="rId583" display="https://pbs.twimg.com/media/D_hnXV6U0AIduWq.jpg"/>
    <hyperlink ref="U993" r:id="rId584" display="https://pbs.twimg.com/media/D_iQx0qUcAAK2hx.jpg"/>
    <hyperlink ref="U994" r:id="rId585" display="https://pbs.twimg.com/media/D_iQx0qUcAAK2hx.jpg"/>
    <hyperlink ref="U995" r:id="rId586" display="https://pbs.twimg.com/media/D_iQx0qUcAAK2hx.jpg"/>
    <hyperlink ref="U996" r:id="rId587" display="https://pbs.twimg.com/media/D_iQx0qUcAAK2hx.jpg"/>
    <hyperlink ref="U997" r:id="rId588" display="https://pbs.twimg.com/media/D_iQx0qUcAAK2hx.jpg"/>
    <hyperlink ref="U998" r:id="rId589" display="https://pbs.twimg.com/amplify_video_thumb/1150833963776249859/img/a4ceeRi4cn-TodBv.jpg"/>
    <hyperlink ref="U1001" r:id="rId590" display="https://pbs.twimg.com/media/D_ho-F0XoAE3pZx.jpg"/>
    <hyperlink ref="U1002" r:id="rId591" display="https://pbs.twimg.com/media/D_ho-F0XoAE3pZx.jpg"/>
    <hyperlink ref="U1003" r:id="rId592" display="https://pbs.twimg.com/media/D_ho-F0XoAE3pZx.jpg"/>
    <hyperlink ref="U1010" r:id="rId593" display="https://pbs.twimg.com/media/D_hyHjZXsAEMKgZ.jpg"/>
    <hyperlink ref="U1014" r:id="rId594" display="https://pbs.twimg.com/media/D_cNFhGXkAA7eRe.jpg"/>
    <hyperlink ref="U1015" r:id="rId595" display="https://pbs.twimg.com/media/D_cNFhGXkAA7eRe.jpg"/>
    <hyperlink ref="U1029" r:id="rId596" display="https://pbs.twimg.com/media/D_iZb0CWsAINsUO.jpg"/>
    <hyperlink ref="U1030" r:id="rId597" display="https://pbs.twimg.com/media/D_iZb0CWsAINsUO.jpg"/>
    <hyperlink ref="U1031" r:id="rId598" display="https://pbs.twimg.com/media/D_iZb0CWsAINsUO.jpg"/>
    <hyperlink ref="U1032" r:id="rId599" display="https://pbs.twimg.com/media/D_iZb0CWsAINsUO.jpg"/>
    <hyperlink ref="U1034" r:id="rId600" display="https://pbs.twimg.com/media/D_iZb0CWsAINsUO.jpg"/>
    <hyperlink ref="U1035" r:id="rId601" display="https://pbs.twimg.com/media/D_iZb0CWsAINsUO.jpg"/>
    <hyperlink ref="U1036" r:id="rId602" display="https://pbs.twimg.com/media/D_IRgTfXoAIyM6-.jpg"/>
    <hyperlink ref="U1039" r:id="rId603" display="https://pbs.twimg.com/media/D_iZb0CWsAINsUO.jpg"/>
    <hyperlink ref="U1040" r:id="rId604" display="https://pbs.twimg.com/media/D_iZb0CWsAINsUO.jpg"/>
    <hyperlink ref="U1041" r:id="rId605" display="https://pbs.twimg.com/media/D_iZb0CWsAINsUO.jpg"/>
    <hyperlink ref="U1042" r:id="rId606" display="https://pbs.twimg.com/media/D_iZb0CWsAINsUO.jpg"/>
    <hyperlink ref="U1043" r:id="rId607" display="https://pbs.twimg.com/media/D_iZb0CWsAINsUO.jpg"/>
    <hyperlink ref="U1044" r:id="rId608" display="https://pbs.twimg.com/media/D_h1Ae4XkAA0URt.jpg"/>
    <hyperlink ref="U1045" r:id="rId609" display="https://pbs.twimg.com/media/D_iT6YWXsAUBS-f.jpg"/>
    <hyperlink ref="U1046" r:id="rId610" display="https://pbs.twimg.com/media/D_iT6YWXsAUBS-f.jpg"/>
    <hyperlink ref="U1047" r:id="rId611" display="https://pbs.twimg.com/media/D_iT6YWXsAUBS-f.jpg"/>
    <hyperlink ref="U1051" r:id="rId612" display="https://pbs.twimg.com/media/D_SzbLbX4AAQwM7.jpg"/>
    <hyperlink ref="U1062" r:id="rId613" display="https://pbs.twimg.com/media/D_iStexU4AAkeJX.jpg"/>
    <hyperlink ref="V3" r:id="rId614" display="http://pbs.twimg.com/profile_images/1111210019285012480/wx8d5e2k_normal.jpg"/>
    <hyperlink ref="V4" r:id="rId615" display="http://pbs.twimg.com/profile_images/1111210019285012480/wx8d5e2k_normal.jpg"/>
    <hyperlink ref="V5" r:id="rId616" display="http://pbs.twimg.com/profile_images/1023994719817420800/Ss_kIOxe_normal.jpg"/>
    <hyperlink ref="V6" r:id="rId617" display="http://pbs.twimg.com/profile_images/1144465392498143232/qDkEllg8_normal.jpg"/>
    <hyperlink ref="V7" r:id="rId618" display="http://pbs.twimg.com/profile_images/1144465392498143232/qDkEllg8_normal.jpg"/>
    <hyperlink ref="V8" r:id="rId619" display="https://pbs.twimg.com/media/D_h6uLeXoAAu93n.jpg"/>
    <hyperlink ref="V9" r:id="rId620" display="https://pbs.twimg.com/media/D_h6uLeXoAAu93n.jpg"/>
    <hyperlink ref="V10" r:id="rId621" display="https://pbs.twimg.com/media/D_h6uLeXoAAu93n.jpg"/>
    <hyperlink ref="V11" r:id="rId622" display="https://pbs.twimg.com/media/D_h7PW-XkAAvJ1z.jpg"/>
    <hyperlink ref="V12" r:id="rId623" display="https://pbs.twimg.com/media/D_h7PW-XkAAvJ1z.jpg"/>
    <hyperlink ref="V13" r:id="rId624" display="http://pbs.twimg.com/profile_images/729092521473638400/8zOxqmlc_normal.jpg"/>
    <hyperlink ref="V14" r:id="rId625" display="http://pbs.twimg.com/profile_images/1055682034289598464/rxGGdF1w_normal.jpg"/>
    <hyperlink ref="V15" r:id="rId626" display="http://pbs.twimg.com/profile_images/1055682034289598464/rxGGdF1w_normal.jpg"/>
    <hyperlink ref="V16" r:id="rId627" display="http://pbs.twimg.com/profile_images/1055682034289598464/rxGGdF1w_normal.jpg"/>
    <hyperlink ref="V17" r:id="rId628" display="https://pbs.twimg.com/media/D_h6uLeXoAAu93n.jpg"/>
    <hyperlink ref="V18" r:id="rId629" display="https://pbs.twimg.com/media/D_h6uLeXoAAu93n.jpg"/>
    <hyperlink ref="V19" r:id="rId630" display="https://pbs.twimg.com/media/D_h6uLeXoAAu93n.jpg"/>
    <hyperlink ref="V20" r:id="rId631" display="https://pbs.twimg.com/media/D_h7PW-XkAAvJ1z.jpg"/>
    <hyperlink ref="V21" r:id="rId632" display="https://pbs.twimg.com/media/D_h7PW-XkAAvJ1z.jpg"/>
    <hyperlink ref="V22" r:id="rId633" display="http://pbs.twimg.com/profile_images/1144413976840814597/dK9Osp0p_normal.jpg"/>
    <hyperlink ref="V23" r:id="rId634" display="http://pbs.twimg.com/profile_images/1144413976840814597/dK9Osp0p_normal.jpg"/>
    <hyperlink ref="V24" r:id="rId635" display="http://pbs.twimg.com/profile_images/1144413976840814597/dK9Osp0p_normal.jpg"/>
    <hyperlink ref="V25" r:id="rId636" display="http://pbs.twimg.com/profile_images/1144413976840814597/dK9Osp0p_normal.jpg"/>
    <hyperlink ref="V26" r:id="rId637" display="http://pbs.twimg.com/profile_images/817552055997005826/j8wVERfQ_normal.jpg"/>
    <hyperlink ref="V27" r:id="rId638" display="http://pbs.twimg.com/profile_images/817552055997005826/j8wVERfQ_normal.jpg"/>
    <hyperlink ref="V28" r:id="rId639" display="http://pbs.twimg.com/profile_images/975245788635975682/5U7FE9yX_normal.jpg"/>
    <hyperlink ref="V29" r:id="rId640" display="http://pbs.twimg.com/profile_images/975245788635975682/5U7FE9yX_normal.jpg"/>
    <hyperlink ref="V30" r:id="rId641" display="http://pbs.twimg.com/profile_images/975245788635975682/5U7FE9yX_normal.jpg"/>
    <hyperlink ref="V31" r:id="rId642" display="http://pbs.twimg.com/profile_images/975245788635975682/5U7FE9yX_normal.jpg"/>
    <hyperlink ref="V32" r:id="rId643" display="http://pbs.twimg.com/profile_images/1124338512982106112/bJCjn5tR_normal.jpg"/>
    <hyperlink ref="V33" r:id="rId644" display="http://pbs.twimg.com/profile_images/1124338512982106112/bJCjn5tR_normal.jpg"/>
    <hyperlink ref="V34" r:id="rId645" display="http://pbs.twimg.com/profile_images/1124338512982106112/bJCjn5tR_normal.jpg"/>
    <hyperlink ref="V35" r:id="rId646" display="https://pbs.twimg.com/media/D_h7PW-XkAAvJ1z.jpg"/>
    <hyperlink ref="V36" r:id="rId647" display="https://pbs.twimg.com/media/D_h7PW-XkAAvJ1z.jpg"/>
    <hyperlink ref="V37" r:id="rId648" display="https://pbs.twimg.com/media/D_h6uLeXoAAu93n.jpg"/>
    <hyperlink ref="V38" r:id="rId649" display="https://pbs.twimg.com/media/D_h6uLeXoAAu93n.jpg"/>
    <hyperlink ref="V39" r:id="rId650" display="https://pbs.twimg.com/media/D_h6uLeXoAAu93n.jpg"/>
    <hyperlink ref="V40" r:id="rId651" display="https://pbs.twimg.com/media/D_h15BgWwAEVPMt.png"/>
    <hyperlink ref="V41" r:id="rId652" display="http://pbs.twimg.com/profile_images/1146746333279244288/VVAYcIfs_normal.jpg"/>
    <hyperlink ref="V42" r:id="rId653" display="https://pbs.twimg.com/media/D_iGxd1UwAAyNN5.jpg"/>
    <hyperlink ref="V43" r:id="rId654" display="http://pbs.twimg.com/profile_images/1033869319388770304/tayOiger_normal.jpg"/>
    <hyperlink ref="V44" r:id="rId655" display="http://pbs.twimg.com/profile_images/997604791164506112/eQXWYioW_normal.jpg"/>
    <hyperlink ref="V45" r:id="rId656" display="http://pbs.twimg.com/profile_images/1096945359597629440/-lhpNsvX_normal.jpg"/>
    <hyperlink ref="V46" r:id="rId657" display="http://pbs.twimg.com/profile_images/1096945359597629440/-lhpNsvX_normal.jpg"/>
    <hyperlink ref="V47" r:id="rId658" display="https://pbs.twimg.com/media/D_h6uLeXoAAu93n.jpg"/>
    <hyperlink ref="V48" r:id="rId659" display="https://pbs.twimg.com/media/D_h6uLeXoAAu93n.jpg"/>
    <hyperlink ref="V49" r:id="rId660" display="https://pbs.twimg.com/media/D_h6uLeXoAAu93n.jpg"/>
    <hyperlink ref="V50" r:id="rId661" display="http://pbs.twimg.com/profile_images/1149477270567837702/5ERbuuRr_normal.jpg"/>
    <hyperlink ref="V51" r:id="rId662" display="http://pbs.twimg.com/profile_images/1149477270567837702/5ERbuuRr_normal.jpg"/>
    <hyperlink ref="V52" r:id="rId663" display="http://pbs.twimg.com/profile_images/1149477270567837702/5ERbuuRr_normal.jpg"/>
    <hyperlink ref="V53" r:id="rId664" display="http://pbs.twimg.com/profile_images/1149477270567837702/5ERbuuRr_normal.jpg"/>
    <hyperlink ref="V54" r:id="rId665" display="https://pbs.twimg.com/media/D_h0t-9VAAAiKpX.jpg"/>
    <hyperlink ref="V55" r:id="rId666" display="https://pbs.twimg.com/media/D_h0t-9VAAAiKpX.jpg"/>
    <hyperlink ref="V56" r:id="rId667" display="https://pbs.twimg.com/media/D_h0t-9VAAAiKpX.jpg"/>
    <hyperlink ref="V57" r:id="rId668" display="http://pbs.twimg.com/profile_images/935648457175343105/y3lVC_HD_normal.jpg"/>
    <hyperlink ref="V58" r:id="rId669" display="http://pbs.twimg.com/profile_images/935648457175343105/y3lVC_HD_normal.jpg"/>
    <hyperlink ref="V59" r:id="rId670" display="http://pbs.twimg.com/profile_images/1143609308187435008/E8mrHD63_normal.jpg"/>
    <hyperlink ref="V60" r:id="rId671" display="http://pbs.twimg.com/profile_images/1143609308187435008/E8mrHD63_normal.jpg"/>
    <hyperlink ref="V61" r:id="rId672" display="https://pbs.twimg.com/media/D_hnXV6U0AIduWq.jpg"/>
    <hyperlink ref="V62" r:id="rId673" display="https://pbs.twimg.com/media/D_hnXV6U0AIduWq.jpg"/>
    <hyperlink ref="V63" r:id="rId674" display="http://pbs.twimg.com/profile_images/908422619191529472/yT6x7-PB_normal.jpg"/>
    <hyperlink ref="V64" r:id="rId675" display="http://pbs.twimg.com/profile_images/908422619191529472/yT6x7-PB_normal.jpg"/>
    <hyperlink ref="V65" r:id="rId676" display="http://pbs.twimg.com/profile_images/908422619191529472/yT6x7-PB_normal.jpg"/>
    <hyperlink ref="V66" r:id="rId677" display="http://pbs.twimg.com/profile_images/908422619191529472/yT6x7-PB_normal.jpg"/>
    <hyperlink ref="V67" r:id="rId678" display="http://pbs.twimg.com/profile_images/908422619191529472/yT6x7-PB_normal.jpg"/>
    <hyperlink ref="V68" r:id="rId679" display="http://pbs.twimg.com/profile_images/751214341848981504/4EYYf3xx_normal.jpg"/>
    <hyperlink ref="V69" r:id="rId680" display="http://pbs.twimg.com/profile_images/751214341848981504/4EYYf3xx_normal.jpg"/>
    <hyperlink ref="V70" r:id="rId681" display="http://abs.twimg.com/sticky/default_profile_images/default_profile_normal.png"/>
    <hyperlink ref="V71" r:id="rId682" display="http://abs.twimg.com/sticky/default_profile_images/default_profile_normal.png"/>
    <hyperlink ref="V72" r:id="rId683" display="http://abs.twimg.com/sticky/default_profile_images/default_profile_normal.png"/>
    <hyperlink ref="V73" r:id="rId684" display="http://abs.twimg.com/sticky/default_profile_images/default_profile_normal.png"/>
    <hyperlink ref="V74" r:id="rId685" display="https://pbs.twimg.com/media/D_h0t-9VAAAiKpX.jpg"/>
    <hyperlink ref="V75" r:id="rId686" display="https://pbs.twimg.com/media/D_h0t-9VAAAiKpX.jpg"/>
    <hyperlink ref="V76" r:id="rId687" display="https://pbs.twimg.com/media/D_h0t-9VAAAiKpX.jpg"/>
    <hyperlink ref="V77" r:id="rId688" display="https://pbs.twimg.com/media/D_h6uLeXoAAu93n.jpg"/>
    <hyperlink ref="V78" r:id="rId689" display="https://pbs.twimg.com/media/D_h6uLeXoAAu93n.jpg"/>
    <hyperlink ref="V79" r:id="rId690" display="https://pbs.twimg.com/media/D_h6uLeXoAAu93n.jpg"/>
    <hyperlink ref="V80" r:id="rId691" display="http://pbs.twimg.com/profile_images/1150768396839071744/7wkdCf6P_normal.jpg"/>
    <hyperlink ref="V81" r:id="rId692" display="http://pbs.twimg.com/profile_images/1115658210956808192/wNHjqPsO_normal.jpg"/>
    <hyperlink ref="V82" r:id="rId693" display="https://pbs.twimg.com/media/D_h1Ae4XkAA0URt.jpg"/>
    <hyperlink ref="V83" r:id="rId694" display="http://pbs.twimg.com/profile_images/1032038476911443968/HwWqWZbH_normal.jpg"/>
    <hyperlink ref="V84" r:id="rId695" display="https://pbs.twimg.com/media/D_hnXV6U0AIduWq.jpg"/>
    <hyperlink ref="V85" r:id="rId696" display="https://pbs.twimg.com/media/D_hnXV6U0AIduWq.jpg"/>
    <hyperlink ref="V86" r:id="rId697" display="http://pbs.twimg.com/profile_images/1138272031559102467/SapUYUgR_normal.jpg"/>
    <hyperlink ref="V87" r:id="rId698" display="http://pbs.twimg.com/profile_images/1138272031559102467/SapUYUgR_normal.jpg"/>
    <hyperlink ref="V88" r:id="rId699" display="http://pbs.twimg.com/profile_images/1138272031559102467/SapUYUgR_normal.jpg"/>
    <hyperlink ref="V89" r:id="rId700" display="http://pbs.twimg.com/profile_images/1138272031559102467/SapUYUgR_normal.jpg"/>
    <hyperlink ref="V90" r:id="rId701" display="http://pbs.twimg.com/profile_images/1014974935733682176/3skWVEwS_normal.jpg"/>
    <hyperlink ref="V91" r:id="rId702" display="http://pbs.twimg.com/profile_images/378800000780231615/8a06a9707aa0830407dbaebc0bc122ba_normal.jpeg"/>
    <hyperlink ref="V92" r:id="rId703" display="http://pbs.twimg.com/profile_images/740928782161326081/FpgDYFq6_normal.jpg"/>
    <hyperlink ref="V93" r:id="rId704" display="http://pbs.twimg.com/profile_images/740928782161326081/FpgDYFq6_normal.jpg"/>
    <hyperlink ref="V94" r:id="rId705" display="http://pbs.twimg.com/profile_images/740928782161326081/FpgDYFq6_normal.jpg"/>
    <hyperlink ref="V95" r:id="rId706" display="http://pbs.twimg.com/profile_images/740928782161326081/FpgDYFq6_normal.jpg"/>
    <hyperlink ref="V96" r:id="rId707" display="http://pbs.twimg.com/profile_images/1150687155041255429/5J_CpNku_normal.jpg"/>
    <hyperlink ref="V97" r:id="rId708" display="http://pbs.twimg.com/profile_images/1150687155041255429/5J_CpNku_normal.jpg"/>
    <hyperlink ref="V98" r:id="rId709" display="http://pbs.twimg.com/profile_images/1150687155041255429/5J_CpNku_normal.jpg"/>
    <hyperlink ref="V99" r:id="rId710" display="http://pbs.twimg.com/profile_images/1064199322638503941/dHKd5Jjt_normal.jpg"/>
    <hyperlink ref="V100" r:id="rId711" display="http://pbs.twimg.com/profile_images/1174184070/Coluna2_normal.jpg"/>
    <hyperlink ref="V101" r:id="rId712" display="http://pbs.twimg.com/profile_images/1142231546595827713/07aYu9o2_normal.jpg"/>
    <hyperlink ref="V102" r:id="rId713" display="http://pbs.twimg.com/profile_images/1142231546595827713/07aYu9o2_normal.jpg"/>
    <hyperlink ref="V103" r:id="rId714" display="http://pbs.twimg.com/profile_images/1111666444239015936/pUaPQVL3_normal.jpg"/>
    <hyperlink ref="V104" r:id="rId715" display="http://pbs.twimg.com/profile_images/1149385920728031234/GyOkfg9b_normal.jpg"/>
    <hyperlink ref="V105" r:id="rId716" display="http://pbs.twimg.com/profile_images/823396368131756032/XNkHGpyZ_normal.jpg"/>
    <hyperlink ref="V106" r:id="rId717" display="http://pbs.twimg.com/profile_images/823396368131756032/XNkHGpyZ_normal.jpg"/>
    <hyperlink ref="V107" r:id="rId718" display="http://pbs.twimg.com/profile_images/823396368131756032/XNkHGpyZ_normal.jpg"/>
    <hyperlink ref="V108" r:id="rId719" display="http://pbs.twimg.com/profile_images/1109687324948848640/xs60Li_W_normal.jpg"/>
    <hyperlink ref="V109" r:id="rId720" display="http://pbs.twimg.com/profile_images/919077319808925696/lJ2UIbTu_normal.jpg"/>
    <hyperlink ref="V110" r:id="rId721" display="http://pbs.twimg.com/profile_images/1150475522322948099/MCOmA6pI_normal.jpg"/>
    <hyperlink ref="V111" r:id="rId722" display="http://pbs.twimg.com/profile_images/1147377656360390662/7kjG87PC_normal.jpg"/>
    <hyperlink ref="V112" r:id="rId723" display="http://pbs.twimg.com/profile_images/1147377656360390662/7kjG87PC_normal.jpg"/>
    <hyperlink ref="V113" r:id="rId724" display="http://pbs.twimg.com/profile_images/1146222807061323777/oyJnd1Nw_normal.jpg"/>
    <hyperlink ref="V114" r:id="rId725" display="http://pbs.twimg.com/profile_images/1146222807061323777/oyJnd1Nw_normal.jpg"/>
    <hyperlink ref="V115" r:id="rId726" display="http://pbs.twimg.com/profile_images/1146222807061323777/oyJnd1Nw_normal.jpg"/>
    <hyperlink ref="V116" r:id="rId727" display="http://pbs.twimg.com/profile_images/1146222807061323777/oyJnd1Nw_normal.jpg"/>
    <hyperlink ref="V117" r:id="rId728" display="http://pbs.twimg.com/profile_images/559518489556176897/c7zLsiQZ_normal.jpeg"/>
    <hyperlink ref="V118" r:id="rId729" display="http://pbs.twimg.com/profile_images/1149207450278453249/r5ZPYa76_normal.jpg"/>
    <hyperlink ref="V119" r:id="rId730" display="http://pbs.twimg.com/profile_images/996861957251764225/YdHShLGG_normal.jpg"/>
    <hyperlink ref="V120" r:id="rId731" display="http://pbs.twimg.com/profile_images/1149412814794174466/Ry7wXZop_normal.jpg"/>
    <hyperlink ref="V121" r:id="rId732" display="http://pbs.twimg.com/profile_images/828626973459099649/DzMkLZlp_normal.jpg"/>
    <hyperlink ref="V122" r:id="rId733" display="http://pbs.twimg.com/profile_images/828626973459099649/DzMkLZlp_normal.jpg"/>
    <hyperlink ref="V123" r:id="rId734" display="http://pbs.twimg.com/profile_images/990463461095231489/me8x-bXE_normal.jpg"/>
    <hyperlink ref="V124" r:id="rId735" display="http://pbs.twimg.com/profile_images/1077343784122372096/RdfpZNjm_normal.jpg"/>
    <hyperlink ref="V125" r:id="rId736" display="http://pbs.twimg.com/profile_images/1077343784122372096/RdfpZNjm_normal.jpg"/>
    <hyperlink ref="V126" r:id="rId737" display="http://pbs.twimg.com/profile_images/1077343784122372096/RdfpZNjm_normal.jpg"/>
    <hyperlink ref="V127" r:id="rId738" display="http://pbs.twimg.com/profile_images/1077343784122372096/RdfpZNjm_normal.jpg"/>
    <hyperlink ref="V128" r:id="rId739" display="http://pbs.twimg.com/profile_images/1139751164130369536/QpRqNp-N_normal.jpg"/>
    <hyperlink ref="V129" r:id="rId740" display="http://pbs.twimg.com/profile_images/1135628679147638785/RDzClUbj_normal.jpg"/>
    <hyperlink ref="V130" r:id="rId741" display="http://pbs.twimg.com/profile_images/980990390680551426/0oz011Fv_normal.jpg"/>
    <hyperlink ref="V131" r:id="rId742" display="http://pbs.twimg.com/profile_images/1994941998/IMG00434-20120330-1423_normal.jpg"/>
    <hyperlink ref="V132" r:id="rId743" display="https://pbs.twimg.com/ext_tw_video_thumb/1150805740791185408/pu/img/jbOj-9OX_tDdq_7Z.jpg"/>
    <hyperlink ref="V133" r:id="rId744" display="https://pbs.twimg.com/ext_tw_video_thumb/1150805740791185408/pu/img/jbOj-9OX_tDdq_7Z.jpg"/>
    <hyperlink ref="V134" r:id="rId745" display="http://pbs.twimg.com/profile_images/378800000529221114/7e62e11cbb485b84b720b6754caca34a_normal.png"/>
    <hyperlink ref="V135" r:id="rId746" display="http://pbs.twimg.com/profile_images/378800000529221114/7e62e11cbb485b84b720b6754caca34a_normal.png"/>
    <hyperlink ref="V136" r:id="rId747" display="http://pbs.twimg.com/profile_images/378800000529221114/7e62e11cbb485b84b720b6754caca34a_normal.png"/>
    <hyperlink ref="V137" r:id="rId748" display="http://pbs.twimg.com/profile_images/920692125288742914/GYYrS52K_normal.jpg"/>
    <hyperlink ref="V138" r:id="rId749" display="http://pbs.twimg.com/profile_images/920692125288742914/GYYrS52K_normal.jpg"/>
    <hyperlink ref="V139" r:id="rId750" display="http://pbs.twimg.com/profile_images/852878412716793856/T8J9Ketc_normal.jpg"/>
    <hyperlink ref="V140" r:id="rId751" display="http://pbs.twimg.com/profile_images/852878412716793856/T8J9Ketc_normal.jpg"/>
    <hyperlink ref="V141" r:id="rId752" display="http://pbs.twimg.com/profile_images/1136518124012953600/rFopq-Sn_normal.jpg"/>
    <hyperlink ref="V142" r:id="rId753" display="http://pbs.twimg.com/profile_images/904128524860186625/7_CMWh0Q_normal.jpg"/>
    <hyperlink ref="V143" r:id="rId754" display="http://pbs.twimg.com/profile_images/1123342138027196416/eQCQ0F0n_normal.jpg"/>
    <hyperlink ref="V144" r:id="rId755" display="http://pbs.twimg.com/profile_images/1123342138027196416/eQCQ0F0n_normal.jpg"/>
    <hyperlink ref="V145" r:id="rId756" display="http://pbs.twimg.com/profile_images/1123342138027196416/eQCQ0F0n_normal.jpg"/>
    <hyperlink ref="V146" r:id="rId757" display="http://pbs.twimg.com/profile_images/1123342138027196416/eQCQ0F0n_normal.jpg"/>
    <hyperlink ref="V147" r:id="rId758" display="https://pbs.twimg.com/media/D_h6uLeXoAAu93n.jpg"/>
    <hyperlink ref="V148" r:id="rId759" display="https://pbs.twimg.com/media/D_h6uLeXoAAu93n.jpg"/>
    <hyperlink ref="V149" r:id="rId760" display="https://pbs.twimg.com/media/D_h6uLeXoAAu93n.jpg"/>
    <hyperlink ref="V150" r:id="rId761" display="http://pbs.twimg.com/profile_images/1143215106928578566/h_KKYqS__normal.jpg"/>
    <hyperlink ref="V151" r:id="rId762" display="http://pbs.twimg.com/profile_images/1141084123093708800/KpLJeR1s_normal.jpg"/>
    <hyperlink ref="V152" r:id="rId763" display="http://pbs.twimg.com/profile_images/1141084123093708800/KpLJeR1s_normal.jpg"/>
    <hyperlink ref="V153" r:id="rId764" display="http://pbs.twimg.com/profile_images/1141084123093708800/KpLJeR1s_normal.jpg"/>
    <hyperlink ref="V154" r:id="rId765" display="http://pbs.twimg.com/profile_images/1141084123093708800/KpLJeR1s_normal.jpg"/>
    <hyperlink ref="V155" r:id="rId766" display="http://pbs.twimg.com/profile_images/1080669591230185472/VVmKHCoC_normal.jpg"/>
    <hyperlink ref="V156" r:id="rId767" display="http://pbs.twimg.com/profile_images/1129541536050368512/t-Yy8e_8_normal.jpg"/>
    <hyperlink ref="V157" r:id="rId768" display="https://pbs.twimg.com/media/D_hnXV6U0AIduWq.jpg"/>
    <hyperlink ref="V158" r:id="rId769" display="https://pbs.twimg.com/media/D_hnXV6U0AIduWq.jpg"/>
    <hyperlink ref="V159" r:id="rId770" display="http://pbs.twimg.com/profile_images/1148359402665021440/bklNiKOy_normal.jpg"/>
    <hyperlink ref="V160" r:id="rId771" display="http://pbs.twimg.com/profile_images/1148359402665021440/bklNiKOy_normal.jpg"/>
    <hyperlink ref="V161" r:id="rId772" display="http://pbs.twimg.com/profile_images/1037866915207761921/sgwrE5nc_normal.jpg"/>
    <hyperlink ref="V162" r:id="rId773" display="http://pbs.twimg.com/profile_images/1037866915207761921/sgwrE5nc_normal.jpg"/>
    <hyperlink ref="V163" r:id="rId774" display="http://pbs.twimg.com/profile_images/1128132092670255104/-Dmp3t90_normal.jpg"/>
    <hyperlink ref="V164" r:id="rId775" display="http://pbs.twimg.com/profile_images/621550393093283840/CNpunjc8_normal.jpg"/>
    <hyperlink ref="V165" r:id="rId776" display="http://pbs.twimg.com/profile_images/1023792188436738050/GrThKiKL_normal.jpg"/>
    <hyperlink ref="V166" r:id="rId777" display="http://pbs.twimg.com/profile_images/1023792188436738050/GrThKiKL_normal.jpg"/>
    <hyperlink ref="V167" r:id="rId778" display="https://pbs.twimg.com/ext_tw_video_thumb/1101206196487421963/pu/img/1NwV3_H41V8CNoLZ.jpg"/>
    <hyperlink ref="V168" r:id="rId779" display="http://pbs.twimg.com/profile_images/1086822855713660929/PYZA5o9z_normal.jpg"/>
    <hyperlink ref="V169" r:id="rId780" display="http://pbs.twimg.com/profile_images/1147664125415182336/ByNqkJmd_normal.jpg"/>
    <hyperlink ref="V170" r:id="rId781" display="http://pbs.twimg.com/profile_images/731529525809438720/o2i11ekP_normal.jpg"/>
    <hyperlink ref="V171" r:id="rId782" display="http://pbs.twimg.com/profile_images/1143925057879756803/WDNxHDaP_normal.jpg"/>
    <hyperlink ref="V172" r:id="rId783" display="http://pbs.twimg.com/profile_images/1143925057879756803/WDNxHDaP_normal.jpg"/>
    <hyperlink ref="V173" r:id="rId784" display="http://pbs.twimg.com/profile_images/1143925057879756803/WDNxHDaP_normal.jpg"/>
    <hyperlink ref="V174" r:id="rId785" display="http://pbs.twimg.com/profile_images/1143925057879756803/WDNxHDaP_normal.jpg"/>
    <hyperlink ref="V175" r:id="rId786" display="http://pbs.twimg.com/profile_images/1109124909781970945/bryFMaHp_normal.jpg"/>
    <hyperlink ref="V176" r:id="rId787" display="http://pbs.twimg.com/profile_images/1140030684305772544/dx8Xf1T-_normal.jpg"/>
    <hyperlink ref="V177" r:id="rId788" display="http://pbs.twimg.com/profile_images/1148312833446359045/fbNDoiT6_normal.jpg"/>
    <hyperlink ref="V178" r:id="rId789" display="http://pbs.twimg.com/profile_images/1024338389376499713/D49-lmVb_normal.jpg"/>
    <hyperlink ref="V179" r:id="rId790" display="http://pbs.twimg.com/profile_images/1074430483105230848/Ed94Ioqm_normal.jpg"/>
    <hyperlink ref="V180" r:id="rId791" display="http://pbs.twimg.com/profile_images/1074430483105230848/Ed94Ioqm_normal.jpg"/>
    <hyperlink ref="V181" r:id="rId792" display="http://pbs.twimg.com/profile_images/1120491804145659904/HHaEYSHL_normal.jpg"/>
    <hyperlink ref="V182" r:id="rId793" display="http://pbs.twimg.com/profile_images/1120491804145659904/HHaEYSHL_normal.jpg"/>
    <hyperlink ref="V183" r:id="rId794" display="http://pbs.twimg.com/profile_images/1120491804145659904/HHaEYSHL_normal.jpg"/>
    <hyperlink ref="V184" r:id="rId795" display="http://pbs.twimg.com/profile_images/1120491804145659904/HHaEYSHL_normal.jpg"/>
    <hyperlink ref="V185" r:id="rId796" display="http://pbs.twimg.com/profile_images/1120491804145659904/HHaEYSHL_normal.jpg"/>
    <hyperlink ref="V186" r:id="rId797" display="http://pbs.twimg.com/profile_images/1120491804145659904/HHaEYSHL_normal.jpg"/>
    <hyperlink ref="V187" r:id="rId798" display="https://pbs.twimg.com/media/D_h8_T2UwAAq3J7.jpg"/>
    <hyperlink ref="V188" r:id="rId799" display="https://pbs.twimg.com/media/D_h8_T2UwAAq3J7.jpg"/>
    <hyperlink ref="V189" r:id="rId800" display="http://pbs.twimg.com/profile_images/1149161989639409664/-CpYwPEF_normal.jpg"/>
    <hyperlink ref="V190" r:id="rId801" display="http://pbs.twimg.com/profile_images/1149161989639409664/-CpYwPEF_normal.jpg"/>
    <hyperlink ref="V191" r:id="rId802" display="http://pbs.twimg.com/profile_images/1149161989639409664/-CpYwPEF_normal.jpg"/>
    <hyperlink ref="V192" r:id="rId803" display="http://pbs.twimg.com/profile_images/1148659904485322752/FtzPBG8s_normal.jpg"/>
    <hyperlink ref="V193" r:id="rId804" display="http://pbs.twimg.com/profile_images/1140374745428516865/_vUUIJE1_normal.jpg"/>
    <hyperlink ref="V194" r:id="rId805" display="http://pbs.twimg.com/profile_images/1140374745428516865/_vUUIJE1_normal.jpg"/>
    <hyperlink ref="V195" r:id="rId806" display="http://pbs.twimg.com/profile_images/1111703817865719808/MkHOSUS-_normal.jpg"/>
    <hyperlink ref="V196" r:id="rId807" display="http://pbs.twimg.com/profile_images/1120891706155634693/FavWu9rG_normal.jpg"/>
    <hyperlink ref="V197" r:id="rId808" display="http://pbs.twimg.com/profile_images/821163029228306434/14mDM9Gt_normal.jpg"/>
    <hyperlink ref="V198" r:id="rId809" display="http://pbs.twimg.com/profile_images/821163029228306434/14mDM9Gt_normal.jpg"/>
    <hyperlink ref="V199" r:id="rId810" display="http://pbs.twimg.com/profile_images/1147990462348709888/YuG9LYM0_normal.jpg"/>
    <hyperlink ref="V200" r:id="rId811" display="http://pbs.twimg.com/profile_images/1147990462348709888/YuG9LYM0_normal.jpg"/>
    <hyperlink ref="V201" r:id="rId812" display="http://pbs.twimg.com/profile_images/1148833759908814848/VBd8zhDV_normal.jpg"/>
    <hyperlink ref="V202" r:id="rId813" display="http://pbs.twimg.com/profile_images/1148833759908814848/VBd8zhDV_normal.jpg"/>
    <hyperlink ref="V203" r:id="rId814" display="http://pbs.twimg.com/profile_images/1087726705941377024/uIOrprsX_normal.jpg"/>
    <hyperlink ref="V204" r:id="rId815" display="https://pbs.twimg.com/media/D_iUl58U4AAWMJi.jpg"/>
    <hyperlink ref="V205" r:id="rId816" display="http://pbs.twimg.com/profile_images/1146197203599233024/nFkFwCfH_normal.jpg"/>
    <hyperlink ref="V206" r:id="rId817" display="http://pbs.twimg.com/profile_images/1095601243529965568/GRYMDD8G_normal.jpg"/>
    <hyperlink ref="V207" r:id="rId818" display="http://pbs.twimg.com/profile_images/1138564846205644806/RwsbyvIC_normal.jpg"/>
    <hyperlink ref="V208" r:id="rId819" display="http://pbs.twimg.com/profile_images/1138564846205644806/RwsbyvIC_normal.jpg"/>
    <hyperlink ref="V209" r:id="rId820" display="http://pbs.twimg.com/profile_images/1138564846205644806/RwsbyvIC_normal.jpg"/>
    <hyperlink ref="V210" r:id="rId821" display="http://pbs.twimg.com/profile_images/1138564846205644806/RwsbyvIC_normal.jpg"/>
    <hyperlink ref="V211" r:id="rId822" display="http://pbs.twimg.com/profile_images/902739488388112384/z-pjt5Ij_normal.jpg"/>
    <hyperlink ref="V212" r:id="rId823" display="https://pbs.twimg.com/media/D_iStexU4AAkeJX.jpg"/>
    <hyperlink ref="V213" r:id="rId824" display="http://pbs.twimg.com/profile_images/802533884462243840/KGBmB-zJ_normal.jpg"/>
    <hyperlink ref="V214" r:id="rId825" display="http://pbs.twimg.com/profile_images/802533884462243840/KGBmB-zJ_normal.jpg"/>
    <hyperlink ref="V215" r:id="rId826" display="http://pbs.twimg.com/profile_images/802533884462243840/KGBmB-zJ_normal.jpg"/>
    <hyperlink ref="V216" r:id="rId827" display="http://pbs.twimg.com/profile_images/802533884462243840/KGBmB-zJ_normal.jpg"/>
    <hyperlink ref="V217" r:id="rId828" display="https://pbs.twimg.com/media/D_h1gjPXoAAaQLY.jpg"/>
    <hyperlink ref="V218" r:id="rId829" display="https://pbs.twimg.com/media/D_h1gjPXoAAaQLY.jpg"/>
    <hyperlink ref="V219" r:id="rId830" display="https://pbs.twimg.com/media/D_h1gjPXoAAaQLY.jpg"/>
    <hyperlink ref="V220" r:id="rId831" display="https://pbs.twimg.com/media/D_h1gjPXoAAaQLY.jpg"/>
    <hyperlink ref="V221" r:id="rId832" display="http://pbs.twimg.com/profile_images/959522966244491264/HokhlcO-_normal.jpg"/>
    <hyperlink ref="V222" r:id="rId833" display="http://pbs.twimg.com/profile_images/959522966244491264/HokhlcO-_normal.jpg"/>
    <hyperlink ref="V223" r:id="rId834" display="http://pbs.twimg.com/profile_images/959522966244491264/HokhlcO-_normal.jpg"/>
    <hyperlink ref="V224" r:id="rId835" display="http://pbs.twimg.com/profile_images/959522966244491264/HokhlcO-_normal.jpg"/>
    <hyperlink ref="V225" r:id="rId836" display="http://pbs.twimg.com/profile_images/959522966244491264/HokhlcO-_normal.jpg"/>
    <hyperlink ref="V226" r:id="rId837" display="http://pbs.twimg.com/profile_images/1148485996624748544/2n3gA_Gl_normal.jpg"/>
    <hyperlink ref="V227" r:id="rId838" display="http://pbs.twimg.com/profile_images/1147642961305448453/7yKREvpp_normal.jpg"/>
    <hyperlink ref="V228" r:id="rId839" display="http://pbs.twimg.com/profile_images/1146191199755259905/wBXab9HB_normal.jpg"/>
    <hyperlink ref="V229" r:id="rId840" display="https://pbs.twimg.com/media/D_h6uLeXoAAu93n.jpg"/>
    <hyperlink ref="V230" r:id="rId841" display="https://pbs.twimg.com/media/D_h6uLeXoAAu93n.jpg"/>
    <hyperlink ref="V231" r:id="rId842" display="https://pbs.twimg.com/media/D_h6uLeXoAAu93n.jpg"/>
    <hyperlink ref="V232" r:id="rId843" display="http://pbs.twimg.com/profile_images/1106536803211927553/43dVUdRX_normal.jpg"/>
    <hyperlink ref="V233" r:id="rId844" display="http://pbs.twimg.com/profile_images/474628936107065346/2pGkU9Pn_normal.jpeg"/>
    <hyperlink ref="V234" r:id="rId845" display="https://pbs.twimg.com/amplify_video_thumb/1150832267326963717/img/DRBrosN8UBc2UxQT.jpg"/>
    <hyperlink ref="V235" r:id="rId846" display="http://pbs.twimg.com/profile_images/1135638645929435140/f_vjNFEg_normal.jpg"/>
    <hyperlink ref="V236" r:id="rId847" display="http://pbs.twimg.com/profile_images/1135638645929435140/f_vjNFEg_normal.jpg"/>
    <hyperlink ref="V237" r:id="rId848" display="http://pbs.twimg.com/profile_images/1135638645929435140/f_vjNFEg_normal.jpg"/>
    <hyperlink ref="V238" r:id="rId849" display="http://pbs.twimg.com/profile_images/1143023572824154112/ZIVkbwhU_normal.jpg"/>
    <hyperlink ref="V239" r:id="rId850" display="http://pbs.twimg.com/profile_images/1154650176/peyton_hillis_normal.jpg"/>
    <hyperlink ref="V240" r:id="rId851" display="https://pbs.twimg.com/media/D_h0t-9VAAAiKpX.jpg"/>
    <hyperlink ref="V241" r:id="rId852" display="https://pbs.twimg.com/media/D_h0t-9VAAAiKpX.jpg"/>
    <hyperlink ref="V242" r:id="rId853" display="https://pbs.twimg.com/media/D_h0t-9VAAAiKpX.jpg"/>
    <hyperlink ref="V243" r:id="rId854" display="https://pbs.twimg.com/media/D_iUcstXUAccCXB.jpg"/>
    <hyperlink ref="V244" r:id="rId855" display="https://pbs.twimg.com/media/D_iUcstXUAccCXB.jpg"/>
    <hyperlink ref="V245" r:id="rId856" display="http://pbs.twimg.com/profile_images/1150529918851309574/9v0bP6dr_normal.jpg"/>
    <hyperlink ref="V246" r:id="rId857" display="http://pbs.twimg.com/profile_images/1116442145399943169/Jkjs9ErW_normal.png"/>
    <hyperlink ref="V247" r:id="rId858" display="http://pbs.twimg.com/profile_images/1149476093046378501/hdQVigDV_normal.jpg"/>
    <hyperlink ref="V248" r:id="rId859" display="https://pbs.twimg.com/media/D_h0t-9VAAAiKpX.jpg"/>
    <hyperlink ref="V249" r:id="rId860" display="https://pbs.twimg.com/media/D_h0t-9VAAAiKpX.jpg"/>
    <hyperlink ref="V250" r:id="rId861" display="https://pbs.twimg.com/media/D_h0t-9VAAAiKpX.jpg"/>
    <hyperlink ref="V251" r:id="rId862" display="https://pbs.twimg.com/media/D_iVCL-XUAAh7D0.jpg"/>
    <hyperlink ref="V252" r:id="rId863" display="http://pbs.twimg.com/profile_images/1121090160018350085/xlOUO4L5_normal.jpg"/>
    <hyperlink ref="V253" r:id="rId864" display="http://pbs.twimg.com/profile_images/1150575189463146496/ZvZp14Qo_normal.jpg"/>
    <hyperlink ref="V254" r:id="rId865" display="https://pbs.twimg.com/media/D_iQx0qUcAAK2hx.jpg"/>
    <hyperlink ref="V255" r:id="rId866" display="https://pbs.twimg.com/media/D_iQx0qUcAAK2hx.jpg"/>
    <hyperlink ref="V256" r:id="rId867" display="https://pbs.twimg.com/media/D_iQx0qUcAAK2hx.jpg"/>
    <hyperlink ref="V257" r:id="rId868" display="http://pbs.twimg.com/profile_images/1131951479118548994/mjdTuqwg_normal.jpg"/>
    <hyperlink ref="V258" r:id="rId869" display="http://pbs.twimg.com/profile_images/831898373011550209/mnXiNd13_normal.jpg"/>
    <hyperlink ref="V259" r:id="rId870" display="http://pbs.twimg.com/profile_images/440157333604143104/6vjJ1b01_normal.jpeg"/>
    <hyperlink ref="V260" r:id="rId871" display="https://pbs.twimg.com/media/D_iQx0qUcAAK2hx.jpg"/>
    <hyperlink ref="V261" r:id="rId872" display="https://pbs.twimg.com/media/D_iQx0qUcAAK2hx.jpg"/>
    <hyperlink ref="V262" r:id="rId873" display="https://pbs.twimg.com/media/D_iQx0qUcAAK2hx.jpg"/>
    <hyperlink ref="V263" r:id="rId874" display="https://pbs.twimg.com/media/D_hnXV6U0AIduWq.jpg"/>
    <hyperlink ref="V264" r:id="rId875" display="https://pbs.twimg.com/media/D_hnXV6U0AIduWq.jpg"/>
    <hyperlink ref="V265" r:id="rId876" display="http://pbs.twimg.com/profile_images/1148734620482985984/sbBw6fTL_normal.png"/>
    <hyperlink ref="V266" r:id="rId877" display="http://pbs.twimg.com/profile_images/1148734620482985984/sbBw6fTL_normal.png"/>
    <hyperlink ref="V267" r:id="rId878" display="https://pbs.twimg.com/media/D_h0t-9VAAAiKpX.jpg"/>
    <hyperlink ref="V268" r:id="rId879" display="https://pbs.twimg.com/media/D_h0t-9VAAAiKpX.jpg"/>
    <hyperlink ref="V269" r:id="rId880" display="https://pbs.twimg.com/media/D_h0t-9VAAAiKpX.jpg"/>
    <hyperlink ref="V270" r:id="rId881" display="https://pbs.twimg.com/media/D_iQx0qUcAAK2hx.jpg"/>
    <hyperlink ref="V271" r:id="rId882" display="https://pbs.twimg.com/media/D_iQx0qUcAAK2hx.jpg"/>
    <hyperlink ref="V272" r:id="rId883" display="https://pbs.twimg.com/media/D_iQx0qUcAAK2hx.jpg"/>
    <hyperlink ref="V273" r:id="rId884" display="http://pbs.twimg.com/profile_images/1105830097079160837/sfjFtPQw_normal.jpg"/>
    <hyperlink ref="V274" r:id="rId885" display="http://pbs.twimg.com/profile_images/1105830097079160837/sfjFtPQw_normal.jpg"/>
    <hyperlink ref="V275" r:id="rId886" display="http://pbs.twimg.com/profile_images/1105830097079160837/sfjFtPQw_normal.jpg"/>
    <hyperlink ref="V276" r:id="rId887" display="http://pbs.twimg.com/profile_images/1105830097079160837/sfjFtPQw_normal.jpg"/>
    <hyperlink ref="V277" r:id="rId888" display="https://pbs.twimg.com/media/D_iQx0qUcAAK2hx.jpg"/>
    <hyperlink ref="V278" r:id="rId889" display="https://pbs.twimg.com/media/D_iQx0qUcAAK2hx.jpg"/>
    <hyperlink ref="V279" r:id="rId890" display="https://pbs.twimg.com/media/D_iQx0qUcAAK2hx.jpg"/>
    <hyperlink ref="V280" r:id="rId891" display="https://pbs.twimg.com/media/D_iQx0qUcAAK2hx.jpg"/>
    <hyperlink ref="V281" r:id="rId892" display="https://pbs.twimg.com/media/D_iQx0qUcAAK2hx.jpg"/>
    <hyperlink ref="V282" r:id="rId893" display="https://pbs.twimg.com/media/D_iQx0qUcAAK2hx.jpg"/>
    <hyperlink ref="V283" r:id="rId894" display="https://pbs.twimg.com/media/D_iQx0qUcAAK2hx.jpg"/>
    <hyperlink ref="V284" r:id="rId895" display="https://pbs.twimg.com/media/D_iQx0qUcAAK2hx.jpg"/>
    <hyperlink ref="V285" r:id="rId896" display="https://pbs.twimg.com/media/D_iQx0qUcAAK2hx.jpg"/>
    <hyperlink ref="V286" r:id="rId897" display="https://pbs.twimg.com/media/D_iQx0qUcAAK2hx.jpg"/>
    <hyperlink ref="V287" r:id="rId898" display="https://pbs.twimg.com/media/D_iQx0qUcAAK2hx.jpg"/>
    <hyperlink ref="V288" r:id="rId899" display="https://pbs.twimg.com/media/D_iQx0qUcAAK2hx.jpg"/>
    <hyperlink ref="V289" r:id="rId900" display="http://pbs.twimg.com/profile_images/1105875954767986691/Xi1PfCJ2_normal.jpg"/>
    <hyperlink ref="V290" r:id="rId901" display="http://pbs.twimg.com/profile_images/1143147319556235265/3cghkwy6_normal.jpg"/>
    <hyperlink ref="V291" r:id="rId902" display="http://pbs.twimg.com/profile_images/1143147319556235265/3cghkwy6_normal.jpg"/>
    <hyperlink ref="V292" r:id="rId903" display="http://pbs.twimg.com/profile_images/1150471371601793024/0fdhbF7k_normal.jpg"/>
    <hyperlink ref="V293" r:id="rId904" display="http://pbs.twimg.com/profile_images/1150471371601793024/0fdhbF7k_normal.jpg"/>
    <hyperlink ref="V294" r:id="rId905" display="http://pbs.twimg.com/profile_images/1150471371601793024/0fdhbF7k_normal.jpg"/>
    <hyperlink ref="V295" r:id="rId906" display="http://pbs.twimg.com/profile_images/1150471371601793024/0fdhbF7k_normal.jpg"/>
    <hyperlink ref="V296" r:id="rId907" display="https://pbs.twimg.com/media/D_iQx0qUcAAK2hx.jpg"/>
    <hyperlink ref="V297" r:id="rId908" display="https://pbs.twimg.com/media/D_iQx0qUcAAK2hx.jpg"/>
    <hyperlink ref="V298" r:id="rId909" display="https://pbs.twimg.com/media/D_iQx0qUcAAK2hx.jpg"/>
    <hyperlink ref="V299" r:id="rId910" display="https://pbs.twimg.com/media/D_iQx0qUcAAK2hx.jpg"/>
    <hyperlink ref="V300" r:id="rId911" display="https://pbs.twimg.com/media/D_iQx0qUcAAK2hx.jpg"/>
    <hyperlink ref="V301" r:id="rId912" display="https://pbs.twimg.com/media/D_iQx0qUcAAK2hx.jpg"/>
    <hyperlink ref="V302" r:id="rId913" display="https://pbs.twimg.com/media/D_hnXV6U0AIduWq.jpg"/>
    <hyperlink ref="V303" r:id="rId914" display="https://pbs.twimg.com/media/D_hnXV6U0AIduWq.jpg"/>
    <hyperlink ref="V304" r:id="rId915" display="http://pbs.twimg.com/profile_images/1146771670448910336/mTORHBMi_normal.jpg"/>
    <hyperlink ref="V305" r:id="rId916" display="https://pbs.twimg.com/media/D_iQx0qUcAAK2hx.jpg"/>
    <hyperlink ref="V306" r:id="rId917" display="https://pbs.twimg.com/media/D_iQx0qUcAAK2hx.jpg"/>
    <hyperlink ref="V307" r:id="rId918" display="https://pbs.twimg.com/media/D_iQx0qUcAAK2hx.jpg"/>
    <hyperlink ref="V308" r:id="rId919" display="https://pbs.twimg.com/media/D_iQx0qUcAAK2hx.jpg"/>
    <hyperlink ref="V309" r:id="rId920" display="https://pbs.twimg.com/media/D_iQx0qUcAAK2hx.jpg"/>
    <hyperlink ref="V310" r:id="rId921" display="https://pbs.twimg.com/media/D_iQx0qUcAAK2hx.jpg"/>
    <hyperlink ref="V311" r:id="rId922" display="https://pbs.twimg.com/media/D_hnXV6U0AIduWq.jpg"/>
    <hyperlink ref="V312" r:id="rId923" display="https://pbs.twimg.com/media/D_hnXV6U0AIduWq.jpg"/>
    <hyperlink ref="V313" r:id="rId924" display="http://pbs.twimg.com/profile_images/1127349584194199552/P279njS9_normal.jpg"/>
    <hyperlink ref="V314" r:id="rId925" display="https://pbs.twimg.com/media/D_iQx0qUcAAK2hx.jpg"/>
    <hyperlink ref="V315" r:id="rId926" display="https://pbs.twimg.com/media/D_iQx0qUcAAK2hx.jpg"/>
    <hyperlink ref="V316" r:id="rId927" display="https://pbs.twimg.com/media/D_iQx0qUcAAK2hx.jpg"/>
    <hyperlink ref="V317" r:id="rId928" display="http://pbs.twimg.com/profile_images/1148607970609172480/De7CbSfh_normal.jpg"/>
    <hyperlink ref="V318" r:id="rId929" display="http://pbs.twimg.com/profile_images/1123618045325455360/Z9rJ5yx7_normal.jpg"/>
    <hyperlink ref="V319" r:id="rId930" display="http://pbs.twimg.com/profile_images/1123618045325455360/Z9rJ5yx7_normal.jpg"/>
    <hyperlink ref="V320" r:id="rId931" display="http://pbs.twimg.com/profile_images/1123618045325455360/Z9rJ5yx7_normal.jpg"/>
    <hyperlink ref="V321" r:id="rId932" display="http://pbs.twimg.com/profile_images/1123618045325455360/Z9rJ5yx7_normal.jpg"/>
    <hyperlink ref="V322" r:id="rId933" display="https://pbs.twimg.com/media/D_iQx0qUcAAK2hx.jpg"/>
    <hyperlink ref="V323" r:id="rId934" display="https://pbs.twimg.com/media/D_iQx0qUcAAK2hx.jpg"/>
    <hyperlink ref="V324" r:id="rId935" display="https://pbs.twimg.com/media/D_iQx0qUcAAK2hx.jpg"/>
    <hyperlink ref="V325" r:id="rId936" display="https://pbs.twimg.com/media/D_iQx0qUcAAK2hx.jpg"/>
    <hyperlink ref="V326" r:id="rId937" display="https://pbs.twimg.com/media/D_iQx0qUcAAK2hx.jpg"/>
    <hyperlink ref="V327" r:id="rId938" display="https://pbs.twimg.com/media/D_iQx0qUcAAK2hx.jpg"/>
    <hyperlink ref="V328" r:id="rId939" display="https://pbs.twimg.com/media/D_iQx0qUcAAK2hx.jpg"/>
    <hyperlink ref="V329" r:id="rId940" display="https://pbs.twimg.com/media/D_iQx0qUcAAK2hx.jpg"/>
    <hyperlink ref="V330" r:id="rId941" display="https://pbs.twimg.com/media/D_iQx0qUcAAK2hx.jpg"/>
    <hyperlink ref="V331" r:id="rId942" display="http://pbs.twimg.com/profile_images/762737393837416448/rcHQPdgX_normal.jpg"/>
    <hyperlink ref="V332" r:id="rId943" display="https://pbs.twimg.com/media/D_iQx0qUcAAK2hx.jpg"/>
    <hyperlink ref="V333" r:id="rId944" display="https://pbs.twimg.com/media/D_iQx0qUcAAK2hx.jpg"/>
    <hyperlink ref="V334" r:id="rId945" display="https://pbs.twimg.com/media/D_iQx0qUcAAK2hx.jpg"/>
    <hyperlink ref="V335" r:id="rId946" display="https://pbs.twimg.com/media/D_h6uLeXoAAu93n.jpg"/>
    <hyperlink ref="V336" r:id="rId947" display="https://pbs.twimg.com/media/D_h6uLeXoAAu93n.jpg"/>
    <hyperlink ref="V337" r:id="rId948" display="https://pbs.twimg.com/media/D_h6uLeXoAAu93n.jpg"/>
    <hyperlink ref="V338" r:id="rId949" display="https://pbs.twimg.com/media/D_h7PW-XkAAvJ1z.jpg"/>
    <hyperlink ref="V339" r:id="rId950" display="https://pbs.twimg.com/media/D_h7PW-XkAAvJ1z.jpg"/>
    <hyperlink ref="V340" r:id="rId951" display="https://pbs.twimg.com/media/D_iQx0qUcAAK2hx.jpg"/>
    <hyperlink ref="V341" r:id="rId952" display="https://pbs.twimg.com/media/D_iQx0qUcAAK2hx.jpg"/>
    <hyperlink ref="V342" r:id="rId953" display="https://pbs.twimg.com/media/D_iQx0qUcAAK2hx.jpg"/>
    <hyperlink ref="V343" r:id="rId954" display="https://pbs.twimg.com/media/D_iQx0qUcAAK2hx.jpg"/>
    <hyperlink ref="V344" r:id="rId955" display="https://pbs.twimg.com/media/D_iQx0qUcAAK2hx.jpg"/>
    <hyperlink ref="V345" r:id="rId956" display="https://pbs.twimg.com/media/D_iQx0qUcAAK2hx.jpg"/>
    <hyperlink ref="V346" r:id="rId957" display="http://pbs.twimg.com/profile_images/1121546150962765824/c5oITorY_normal.jpg"/>
    <hyperlink ref="V347" r:id="rId958" display="https://pbs.twimg.com/tweet_video_thumb/D_iTzKpXUAMBJvB.jpg"/>
    <hyperlink ref="V348" r:id="rId959" display="http://pbs.twimg.com/profile_images/1056767978614784000/gZuGou5c_normal.jpg"/>
    <hyperlink ref="V349" r:id="rId960" display="http://pbs.twimg.com/profile_images/1056767978614784000/gZuGou5c_normal.jpg"/>
    <hyperlink ref="V350" r:id="rId961" display="http://pbs.twimg.com/profile_images/1056767978614784000/gZuGou5c_normal.jpg"/>
    <hyperlink ref="V351" r:id="rId962" display="http://pbs.twimg.com/profile_images/1056767978614784000/gZuGou5c_normal.jpg"/>
    <hyperlink ref="V352" r:id="rId963" display="http://pbs.twimg.com/profile_images/1150045916272791555/5c4jPWN4_normal.jpg"/>
    <hyperlink ref="V353" r:id="rId964" display="http://pbs.twimg.com/profile_images/1120164684722733056/oVkch63T_normal.jpg"/>
    <hyperlink ref="V354" r:id="rId965" display="https://pbs.twimg.com/media/D_iQx0qUcAAK2hx.jpg"/>
    <hyperlink ref="V355" r:id="rId966" display="https://pbs.twimg.com/media/D_iQx0qUcAAK2hx.jpg"/>
    <hyperlink ref="V356" r:id="rId967" display="https://pbs.twimg.com/media/D_iQx0qUcAAK2hx.jpg"/>
    <hyperlink ref="V357" r:id="rId968" display="http://pbs.twimg.com/profile_images/1143306977466028032/h37Tgs0__normal.jpg"/>
    <hyperlink ref="V358" r:id="rId969" display="http://pbs.twimg.com/profile_images/1143306977466028032/h37Tgs0__normal.jpg"/>
    <hyperlink ref="V359" r:id="rId970" display="http://pbs.twimg.com/profile_images/1113182090546286592/bmJUFy7S_normal.jpg"/>
    <hyperlink ref="V360" r:id="rId971" display="https://pbs.twimg.com/media/D_iQx0qUcAAK2hx.jpg"/>
    <hyperlink ref="V361" r:id="rId972" display="https://pbs.twimg.com/media/D_iQx0qUcAAK2hx.jpg"/>
    <hyperlink ref="V362" r:id="rId973" display="https://pbs.twimg.com/media/D_iQx0qUcAAK2hx.jpg"/>
    <hyperlink ref="V363" r:id="rId974" display="http://pbs.twimg.com/profile_images/1143021047605710848/MkeU8507_normal.jpg"/>
    <hyperlink ref="V364" r:id="rId975" display="http://pbs.twimg.com/profile_images/1143021047605710848/MkeU8507_normal.jpg"/>
    <hyperlink ref="V365" r:id="rId976" display="http://pbs.twimg.com/profile_images/1143021047605710848/MkeU8507_normal.jpg"/>
    <hyperlink ref="V366" r:id="rId977" display="http://pbs.twimg.com/profile_images/1143021047605710848/MkeU8507_normal.jpg"/>
    <hyperlink ref="V367" r:id="rId978" display="https://pbs.twimg.com/media/D_iQx0qUcAAK2hx.jpg"/>
    <hyperlink ref="V368" r:id="rId979" display="https://pbs.twimg.com/media/D_iQx0qUcAAK2hx.jpg"/>
    <hyperlink ref="V369" r:id="rId980" display="https://pbs.twimg.com/media/D_iQx0qUcAAK2hx.jpg"/>
    <hyperlink ref="V370" r:id="rId981" display="https://pbs.twimg.com/media/D_iQx0qUcAAK2hx.jpg"/>
    <hyperlink ref="V371" r:id="rId982" display="https://pbs.twimg.com/media/D_iQx0qUcAAK2hx.jpg"/>
    <hyperlink ref="V372" r:id="rId983" display="https://pbs.twimg.com/media/D_iQx0qUcAAK2hx.jpg"/>
    <hyperlink ref="V373" r:id="rId984" display="http://pbs.twimg.com/profile_images/968468472421404674/IXX8zcEA_normal.jpg"/>
    <hyperlink ref="V374" r:id="rId985" display="http://pbs.twimg.com/profile_images/1060184882775764992/0zjTTdp4_normal.jpg"/>
    <hyperlink ref="V375" r:id="rId986" display="http://pbs.twimg.com/profile_images/1148466755209224192/xrPeLdms_normal.jpg"/>
    <hyperlink ref="V376" r:id="rId987" display="http://pbs.twimg.com/profile_images/1148466755209224192/xrPeLdms_normal.jpg"/>
    <hyperlink ref="V377" r:id="rId988" display="http://pbs.twimg.com/profile_images/1148466755209224192/xrPeLdms_normal.jpg"/>
    <hyperlink ref="V378" r:id="rId989" display="http://pbs.twimg.com/profile_images/1096831736913248257/t4YP8Yrx_normal.png"/>
    <hyperlink ref="V379" r:id="rId990" display="http://pbs.twimg.com/profile_images/1096831736913248257/t4YP8Yrx_normal.png"/>
    <hyperlink ref="V380" r:id="rId991" display="https://pbs.twimg.com/media/D_h6uLeXoAAu93n.jpg"/>
    <hyperlink ref="V381" r:id="rId992" display="https://pbs.twimg.com/media/D_h6uLeXoAAu93n.jpg"/>
    <hyperlink ref="V382" r:id="rId993" display="https://pbs.twimg.com/media/D_h6uLeXoAAu93n.jpg"/>
    <hyperlink ref="V383" r:id="rId994" display="http://pbs.twimg.com/profile_images/962846865472372736/6A16xFnw_normal.jpg"/>
    <hyperlink ref="V384" r:id="rId995" display="https://pbs.twimg.com/amplify_video_thumb/1150832267326963717/img/DRBrosN8UBc2UxQT.jpg"/>
    <hyperlink ref="V385" r:id="rId996" display="http://pbs.twimg.com/profile_images/1141930536589508609/JqF2ZccA_normal.jpg"/>
    <hyperlink ref="V386" r:id="rId997" display="http://pbs.twimg.com/profile_images/1141930536589508609/JqF2ZccA_normal.jpg"/>
    <hyperlink ref="V387" r:id="rId998" display="http://pbs.twimg.com/profile_images/1141930536589508609/JqF2ZccA_normal.jpg"/>
    <hyperlink ref="V388" r:id="rId999" display="http://pbs.twimg.com/profile_images/1141930536589508609/JqF2ZccA_normal.jpg"/>
    <hyperlink ref="V389" r:id="rId1000" display="http://pbs.twimg.com/profile_images/1106632866765697024/4A5b01ss_normal.jpg"/>
    <hyperlink ref="V390" r:id="rId1001" display="http://pbs.twimg.com/profile_images/1106632866765697024/4A5b01ss_normal.jpg"/>
    <hyperlink ref="V391" r:id="rId1002" display="http://pbs.twimg.com/profile_images/1106632866765697024/4A5b01ss_normal.jpg"/>
    <hyperlink ref="V392" r:id="rId1003" display="http://pbs.twimg.com/profile_images/1106632866765697024/4A5b01ss_normal.jpg"/>
    <hyperlink ref="V393" r:id="rId1004" display="https://pbs.twimg.com/ext_tw_video_thumb/1150834196681826305/pu/img/xRKG7-baNdBKZ3g5.jpg"/>
    <hyperlink ref="V394" r:id="rId1005" display="http://pbs.twimg.com/profile_images/523702449073176576/Z8ZIVV-G_normal.jpeg"/>
    <hyperlink ref="V395" r:id="rId1006" display="https://pbs.twimg.com/media/D_iS3KYW4AAaAgC.png"/>
    <hyperlink ref="V396" r:id="rId1007" display="https://pbs.twimg.com/media/D_iWTFkXsAYLXuW.png"/>
    <hyperlink ref="V397" r:id="rId1008" display="https://pbs.twimg.com/media/D_iQx0qUcAAK2hx.jpg"/>
    <hyperlink ref="V398" r:id="rId1009" display="https://pbs.twimg.com/media/D_iQx0qUcAAK2hx.jpg"/>
    <hyperlink ref="V399" r:id="rId1010" display="https://pbs.twimg.com/media/D_iQx0qUcAAK2hx.jpg"/>
    <hyperlink ref="V400" r:id="rId1011" display="https://pbs.twimg.com/media/D_iQx0qUcAAK2hx.jpg"/>
    <hyperlink ref="V401" r:id="rId1012" display="https://pbs.twimg.com/media/D_iQx0qUcAAK2hx.jpg"/>
    <hyperlink ref="V402" r:id="rId1013" display="https://pbs.twimg.com/media/D_iQx0qUcAAK2hx.jpg"/>
    <hyperlink ref="V403" r:id="rId1014" display="http://pbs.twimg.com/profile_images/1130089791599595521/aW3f3dhx_normal.jpg"/>
    <hyperlink ref="V404" r:id="rId1015" display="http://pbs.twimg.com/profile_images/1130089791599595521/aW3f3dhx_normal.jpg"/>
    <hyperlink ref="V405" r:id="rId1016" display="http://pbs.twimg.com/profile_images/1145376890171142144/-6h2VsM__normal.jpg"/>
    <hyperlink ref="V406" r:id="rId1017" display="http://pbs.twimg.com/profile_images/1145376890171142144/-6h2VsM__normal.jpg"/>
    <hyperlink ref="V407" r:id="rId1018" display="http://pbs.twimg.com/profile_images/1145376890171142144/-6h2VsM__normal.jpg"/>
    <hyperlink ref="V408" r:id="rId1019" display="http://pbs.twimg.com/profile_images/1145376890171142144/-6h2VsM__normal.jpg"/>
    <hyperlink ref="V409" r:id="rId1020" display="http://pbs.twimg.com/profile_images/1097180299094515712/GLnh8-rY_normal.jpg"/>
    <hyperlink ref="V410" r:id="rId1021" display="https://pbs.twimg.com/media/D_iWVQvWsAEBOOg.jpg"/>
    <hyperlink ref="V411" r:id="rId1022" display="http://pbs.twimg.com/profile_images/3370654371/66063d6a0eb58e1c8271e5df5e113394_normal.jpeg"/>
    <hyperlink ref="V412" r:id="rId1023" display="http://pbs.twimg.com/profile_images/3370654371/66063d6a0eb58e1c8271e5df5e113394_normal.jpeg"/>
    <hyperlink ref="V413" r:id="rId1024" display="http://pbs.twimg.com/profile_images/3370654371/66063d6a0eb58e1c8271e5df5e113394_normal.jpeg"/>
    <hyperlink ref="V414" r:id="rId1025" display="http://pbs.twimg.com/profile_images/3370654371/66063d6a0eb58e1c8271e5df5e113394_normal.jpeg"/>
    <hyperlink ref="V415" r:id="rId1026" display="http://pbs.twimg.com/profile_images/3370654371/66063d6a0eb58e1c8271e5df5e113394_normal.jpeg"/>
    <hyperlink ref="V416" r:id="rId1027" display="http://pbs.twimg.com/profile_images/1146491987287248903/R96dEcdo_normal.jpg"/>
    <hyperlink ref="V417" r:id="rId1028" display="http://pbs.twimg.com/profile_images/1146491987287248903/R96dEcdo_normal.jpg"/>
    <hyperlink ref="V418" r:id="rId1029" display="http://pbs.twimg.com/profile_images/1146491987287248903/R96dEcdo_normal.jpg"/>
    <hyperlink ref="V419" r:id="rId1030" display="http://pbs.twimg.com/profile_images/1146491987287248903/R96dEcdo_normal.jpg"/>
    <hyperlink ref="V420" r:id="rId1031" display="http://pbs.twimg.com/profile_images/993697950953066496/LuvNuoXz_normal.jpg"/>
    <hyperlink ref="V421" r:id="rId1032" display="https://pbs.twimg.com/ext_tw_video_thumb/1101206196487421963/pu/img/1NwV3_H41V8CNoLZ.jpg"/>
    <hyperlink ref="V422" r:id="rId1033" display="http://pbs.twimg.com/profile_images/2278494856/76s6Ni6m_normal"/>
    <hyperlink ref="V423" r:id="rId1034" display="http://pbs.twimg.com/profile_images/2278494856/76s6Ni6m_normal"/>
    <hyperlink ref="V424" r:id="rId1035" display="http://pbs.twimg.com/profile_images/2278494856/76s6Ni6m_normal"/>
    <hyperlink ref="V425" r:id="rId1036" display="http://pbs.twimg.com/profile_images/2278494856/76s6Ni6m_normal"/>
    <hyperlink ref="V426" r:id="rId1037" display="http://pbs.twimg.com/profile_images/2278494856/76s6Ni6m_normal"/>
    <hyperlink ref="V427" r:id="rId1038" display="https://pbs.twimg.com/media/D_iQx0qUcAAK2hx.jpg"/>
    <hyperlink ref="V428" r:id="rId1039" display="https://pbs.twimg.com/media/D_iQx0qUcAAK2hx.jpg"/>
    <hyperlink ref="V429" r:id="rId1040" display="https://pbs.twimg.com/media/D_iQx0qUcAAK2hx.jpg"/>
    <hyperlink ref="V430" r:id="rId1041" display="https://pbs.twimg.com/tweet_video_thumb/D_iWeOyXUAAm0fR.jpg"/>
    <hyperlink ref="V431" r:id="rId1042" display="https://pbs.twimg.com/tweet_video_thumb/D_iWeOyXUAAm0fR.jpg"/>
    <hyperlink ref="V432" r:id="rId1043" display="https://pbs.twimg.com/tweet_video_thumb/D_iWeOyXUAAm0fR.jpg"/>
    <hyperlink ref="V433" r:id="rId1044" display="https://pbs.twimg.com/tweet_video_thumb/D_iWeOyXUAAm0fR.jpg"/>
    <hyperlink ref="V434" r:id="rId1045" display="https://pbs.twimg.com/media/D_iQx0qUcAAK2hx.jpg"/>
    <hyperlink ref="V435" r:id="rId1046" display="https://pbs.twimg.com/media/D_iQx0qUcAAK2hx.jpg"/>
    <hyperlink ref="V436" r:id="rId1047" display="https://pbs.twimg.com/media/D_iQx0qUcAAK2hx.jpg"/>
    <hyperlink ref="V437" r:id="rId1048" display="http://abs.twimg.com/sticky/default_profile_images/default_profile_normal.png"/>
    <hyperlink ref="V438" r:id="rId1049" display="http://abs.twimg.com/sticky/default_profile_images/default_profile_normal.png"/>
    <hyperlink ref="V439" r:id="rId1050" display="http://abs.twimg.com/sticky/default_profile_images/default_profile_normal.png"/>
    <hyperlink ref="V440" r:id="rId1051" display="http://abs.twimg.com/sticky/default_profile_images/default_profile_normal.png"/>
    <hyperlink ref="V441" r:id="rId1052" display="https://pbs.twimg.com/media/D_h1Ae4XkAA0URt.jpg"/>
    <hyperlink ref="V442" r:id="rId1053" display="https://pbs.twimg.com/media/D_iQx0qUcAAK2hx.jpg"/>
    <hyperlink ref="V443" r:id="rId1054" display="https://pbs.twimg.com/media/D_iQx0qUcAAK2hx.jpg"/>
    <hyperlink ref="V444" r:id="rId1055" display="https://pbs.twimg.com/media/D_iQx0qUcAAK2hx.jpg"/>
    <hyperlink ref="V445" r:id="rId1056" display="https://pbs.twimg.com/media/D_iQx0qUcAAK2hx.jpg"/>
    <hyperlink ref="V446" r:id="rId1057" display="https://pbs.twimg.com/media/D_iQx0qUcAAK2hx.jpg"/>
    <hyperlink ref="V447" r:id="rId1058" display="https://pbs.twimg.com/media/D_iQx0qUcAAK2hx.jpg"/>
    <hyperlink ref="V448" r:id="rId1059" display="http://pbs.twimg.com/profile_images/1103735607182802945/j8Qp-uAy_normal.jpg"/>
    <hyperlink ref="V449" r:id="rId1060" display="https://pbs.twimg.com/media/D_hmwQoX4AYpL22.jpg"/>
    <hyperlink ref="V450" r:id="rId1061" display="https://pbs.twimg.com/media/D_hnXV6U0AIduWq.jpg"/>
    <hyperlink ref="V451" r:id="rId1062" display="https://pbs.twimg.com/media/D_hnXV6U0AIduWq.jpg"/>
    <hyperlink ref="V452" r:id="rId1063" display="http://pbs.twimg.com/profile_images/1077673381305176064/LQIDelmx_normal.jpg"/>
    <hyperlink ref="V453" r:id="rId1064" display="http://pbs.twimg.com/profile_images/1077673381305176064/LQIDelmx_normal.jpg"/>
    <hyperlink ref="V454" r:id="rId1065" display="http://pbs.twimg.com/profile_images/1077673381305176064/LQIDelmx_normal.jpg"/>
    <hyperlink ref="V455" r:id="rId1066" display="http://pbs.twimg.com/profile_images/1077673381305176064/LQIDelmx_normal.jpg"/>
    <hyperlink ref="V456" r:id="rId1067" display="http://pbs.twimg.com/profile_images/977347009370783745/sCfXFiaN_normal.jpg"/>
    <hyperlink ref="V457" r:id="rId1068" display="http://pbs.twimg.com/profile_images/977347009370783745/sCfXFiaN_normal.jpg"/>
    <hyperlink ref="V458" r:id="rId1069" display="http://pbs.twimg.com/profile_images/977347009370783745/sCfXFiaN_normal.jpg"/>
    <hyperlink ref="V459" r:id="rId1070" display="http://pbs.twimg.com/profile_images/977347009370783745/sCfXFiaN_normal.jpg"/>
    <hyperlink ref="V460" r:id="rId1071" display="http://pbs.twimg.com/profile_images/1131116324493680641/nKCsZg0b_normal.jpg"/>
    <hyperlink ref="V461" r:id="rId1072" display="http://pbs.twimg.com/profile_images/1131116324493680641/nKCsZg0b_normal.jpg"/>
    <hyperlink ref="V462" r:id="rId1073" display="http://pbs.twimg.com/profile_images/1131116324493680641/nKCsZg0b_normal.jpg"/>
    <hyperlink ref="V463" r:id="rId1074" display="http://pbs.twimg.com/profile_images/1131116324493680641/nKCsZg0b_normal.jpg"/>
    <hyperlink ref="V464" r:id="rId1075" display="https://pbs.twimg.com/media/D_iQx0qUcAAK2hx.jpg"/>
    <hyperlink ref="V465" r:id="rId1076" display="https://pbs.twimg.com/media/D_iQx0qUcAAK2hx.jpg"/>
    <hyperlink ref="V466" r:id="rId1077" display="https://pbs.twimg.com/media/D_iQx0qUcAAK2hx.jpg"/>
    <hyperlink ref="V467" r:id="rId1078" display="http://pbs.twimg.com/profile_images/1125134633849499651/04gaMopq_normal.jpg"/>
    <hyperlink ref="V468" r:id="rId1079" display="http://pbs.twimg.com/profile_images/1141895729033678848/3avgnwmO_normal.jpg"/>
    <hyperlink ref="V469" r:id="rId1080" display="http://pbs.twimg.com/profile_images/2081891460/madden3_normal.png"/>
    <hyperlink ref="V470" r:id="rId1081" display="http://pbs.twimg.com/profile_images/1127057476501659650/TPaCbON-_normal.jpg"/>
    <hyperlink ref="V471" r:id="rId1082" display="https://pbs.twimg.com/media/D_iQx0qUcAAK2hx.jpg"/>
    <hyperlink ref="V472" r:id="rId1083" display="https://pbs.twimg.com/media/D_iQx0qUcAAK2hx.jpg"/>
    <hyperlink ref="V473" r:id="rId1084" display="https://pbs.twimg.com/media/D_iQx0qUcAAK2hx.jpg"/>
    <hyperlink ref="V474" r:id="rId1085" display="http://pbs.twimg.com/profile_images/1116877017113333760/H0EsrqLM_normal.jpg"/>
    <hyperlink ref="V475" r:id="rId1086" display="http://pbs.twimg.com/profile_images/1116877017113333760/H0EsrqLM_normal.jpg"/>
    <hyperlink ref="V476" r:id="rId1087" display="http://pbs.twimg.com/profile_images/1116877017113333760/H0EsrqLM_normal.jpg"/>
    <hyperlink ref="V477" r:id="rId1088" display="http://pbs.twimg.com/profile_images/1116877017113333760/H0EsrqLM_normal.jpg"/>
    <hyperlink ref="V478" r:id="rId1089" display="http://pbs.twimg.com/profile_images/1136792321108762624/uupVNO2N_normal.jpg"/>
    <hyperlink ref="V479" r:id="rId1090" display="https://pbs.twimg.com/media/D_iQx0qUcAAK2hx.jpg"/>
    <hyperlink ref="V480" r:id="rId1091" display="https://pbs.twimg.com/media/D_iQx0qUcAAK2hx.jpg"/>
    <hyperlink ref="V481" r:id="rId1092" display="https://pbs.twimg.com/media/D_iQx0qUcAAK2hx.jpg"/>
    <hyperlink ref="V482" r:id="rId1093" display="http://abs.twimg.com/sticky/default_profile_images/default_profile_normal.png"/>
    <hyperlink ref="V483" r:id="rId1094" display="https://pbs.twimg.com/media/D_iW4sTWkAA6Dsk.jpg"/>
    <hyperlink ref="V484" r:id="rId1095" display="http://pbs.twimg.com/profile_images/1128721115377995776/doL54qHf_normal.jpg"/>
    <hyperlink ref="V485" r:id="rId1096" display="http://pbs.twimg.com/profile_images/1128721115377995776/doL54qHf_normal.jpg"/>
    <hyperlink ref="V486" r:id="rId1097" display="http://pbs.twimg.com/profile_images/1128721115377995776/doL54qHf_normal.jpg"/>
    <hyperlink ref="V487" r:id="rId1098" display="http://pbs.twimg.com/profile_images/1128721115377995776/doL54qHf_normal.jpg"/>
    <hyperlink ref="V488" r:id="rId1099" display="https://pbs.twimg.com/media/D_iQx0qUcAAK2hx.jpg"/>
    <hyperlink ref="V489" r:id="rId1100" display="https://pbs.twimg.com/media/D_iQx0qUcAAK2hx.jpg"/>
    <hyperlink ref="V490" r:id="rId1101" display="https://pbs.twimg.com/media/D_iQx0qUcAAK2hx.jpg"/>
    <hyperlink ref="V491" r:id="rId1102" display="http://pbs.twimg.com/profile_images/1135254820628156417/sC6xZdY5_normal.jpg"/>
    <hyperlink ref="V492" r:id="rId1103" display="http://pbs.twimg.com/profile_images/1147197796136751105/l-IthLTi_normal.jpg"/>
    <hyperlink ref="V493" r:id="rId1104" display="http://pbs.twimg.com/profile_images/1147197796136751105/l-IthLTi_normal.jpg"/>
    <hyperlink ref="V494" r:id="rId1105" display="https://pbs.twimg.com/media/D_h1Ae4XkAA0URt.jpg"/>
    <hyperlink ref="V495" r:id="rId1106" display="http://pbs.twimg.com/profile_images/1098365132575453184/NAnh8lfl_normal.jpg"/>
    <hyperlink ref="V496" r:id="rId1107" display="http://pbs.twimg.com/profile_images/1081271142520946693/iv-RvLc8_normal.jpg"/>
    <hyperlink ref="V497" r:id="rId1108" display="http://pbs.twimg.com/profile_images/1020694419790548993/dAiFQPij_normal.jpg"/>
    <hyperlink ref="V498" r:id="rId1109" display="https://pbs.twimg.com/media/D_iT6YWXsAUBS-f.jpg"/>
    <hyperlink ref="V499" r:id="rId1110" display="https://pbs.twimg.com/media/D_iT6YWXsAUBS-f.jpg"/>
    <hyperlink ref="V500" r:id="rId1111" display="https://pbs.twimg.com/media/D_iT6YWXsAUBS-f.jpg"/>
    <hyperlink ref="V501" r:id="rId1112" display="https://pbs.twimg.com/media/D_iT6YWXsAUBS-f.jpg"/>
    <hyperlink ref="V502" r:id="rId1113" display="http://pbs.twimg.com/profile_images/378800000617015106/e1a4f50597e0647e47d7c89e070dfec9_normal.jpeg"/>
    <hyperlink ref="V503" r:id="rId1114" display="http://pbs.twimg.com/profile_images/1142149225599442945/-l-7K_Ka_normal.jpg"/>
    <hyperlink ref="V504" r:id="rId1115" display="https://pbs.twimg.com/media/D_iT6YWXsAUBS-f.jpg"/>
    <hyperlink ref="V505" r:id="rId1116" display="https://pbs.twimg.com/media/D_iT6YWXsAUBS-f.jpg"/>
    <hyperlink ref="V506" r:id="rId1117" display="https://pbs.twimg.com/media/D_iQx0qUcAAK2hx.jpg"/>
    <hyperlink ref="V507" r:id="rId1118" display="https://pbs.twimg.com/media/D_iQx0qUcAAK2hx.jpg"/>
    <hyperlink ref="V508" r:id="rId1119" display="https://pbs.twimg.com/media/D_iQx0qUcAAK2hx.jpg"/>
    <hyperlink ref="V509" r:id="rId1120" display="http://pbs.twimg.com/profile_images/1141088120227713027/_A7HKwKO_normal.jpg"/>
    <hyperlink ref="V510" r:id="rId1121" display="http://pbs.twimg.com/profile_images/1141088120227713027/_A7HKwKO_normal.jpg"/>
    <hyperlink ref="V511" r:id="rId1122" display="http://pbs.twimg.com/profile_images/1141088120227713027/_A7HKwKO_normal.jpg"/>
    <hyperlink ref="V512" r:id="rId1123" display="http://pbs.twimg.com/profile_images/1141088120227713027/_A7HKwKO_normal.jpg"/>
    <hyperlink ref="V513" r:id="rId1124" display="http://pbs.twimg.com/profile_images/1150062962629124096/qciQw-nO_normal.jpg"/>
    <hyperlink ref="V514" r:id="rId1125" display="http://pbs.twimg.com/profile_images/1150062962629124096/qciQw-nO_normal.jpg"/>
    <hyperlink ref="V515" r:id="rId1126" display="http://pbs.twimg.com/profile_images/695602198776979456/pOPL96ZC_normal.jpg"/>
    <hyperlink ref="V516" r:id="rId1127" display="https://pbs.twimg.com/media/D_iT6YWXsAUBS-f.jpg"/>
    <hyperlink ref="V517" r:id="rId1128" display="https://pbs.twimg.com/media/D_iT6YWXsAUBS-f.jpg"/>
    <hyperlink ref="V518" r:id="rId1129" display="https://pbs.twimg.com/media/D_iT6YWXsAUBS-f.jpg"/>
    <hyperlink ref="V519" r:id="rId1130" display="https://pbs.twimg.com/media/D_iT6YWXsAUBS-f.jpg"/>
    <hyperlink ref="V520" r:id="rId1131" display="https://pbs.twimg.com/media/D_iT6YWXsAUBS-f.jpg"/>
    <hyperlink ref="V521" r:id="rId1132" display="https://pbs.twimg.com/media/D_iT6YWXsAUBS-f.jpg"/>
    <hyperlink ref="V522" r:id="rId1133" display="https://pbs.twimg.com/media/D_iT6YWXsAUBS-f.jpg"/>
    <hyperlink ref="V523" r:id="rId1134" display="https://pbs.twimg.com/media/D_iT6YWXsAUBS-f.jpg"/>
    <hyperlink ref="V524" r:id="rId1135" display="http://pbs.twimg.com/profile_images/1141917076677959682/frcc_dHV_normal.jpg"/>
    <hyperlink ref="V525" r:id="rId1136" display="http://pbs.twimg.com/profile_images/1141917076677959682/frcc_dHV_normal.jpg"/>
    <hyperlink ref="V526" r:id="rId1137" display="http://pbs.twimg.com/profile_images/1141917076677959682/frcc_dHV_normal.jpg"/>
    <hyperlink ref="V527" r:id="rId1138" display="https://pbs.twimg.com/media/D_iT6YWXsAUBS-f.jpg"/>
    <hyperlink ref="V528" r:id="rId1139" display="https://pbs.twimg.com/media/D_iT6YWXsAUBS-f.jpg"/>
    <hyperlink ref="V529" r:id="rId1140" display="http://pbs.twimg.com/profile_images/1137857329733492736/UpJnnZoi_normal.jpg"/>
    <hyperlink ref="V530" r:id="rId1141" display="https://pbs.twimg.com/media/D_iQx0qUcAAK2hx.jpg"/>
    <hyperlink ref="V531" r:id="rId1142" display="https://pbs.twimg.com/media/D_iQx0qUcAAK2hx.jpg"/>
    <hyperlink ref="V532" r:id="rId1143" display="https://pbs.twimg.com/media/D_iQx0qUcAAK2hx.jpg"/>
    <hyperlink ref="V533" r:id="rId1144" display="http://pbs.twimg.com/profile_images/1068835697296056322/8CFja_PP_normal.jpg"/>
    <hyperlink ref="V534" r:id="rId1145" display="http://pbs.twimg.com/profile_images/1068835697296056322/8CFja_PP_normal.jpg"/>
    <hyperlink ref="V535" r:id="rId1146" display="http://pbs.twimg.com/profile_images/1068835697296056322/8CFja_PP_normal.jpg"/>
    <hyperlink ref="V536" r:id="rId1147" display="http://pbs.twimg.com/profile_images/1068835697296056322/8CFja_PP_normal.jpg"/>
    <hyperlink ref="V537" r:id="rId1148" display="https://pbs.twimg.com/media/D_iT6YWXsAUBS-f.jpg"/>
    <hyperlink ref="V538" r:id="rId1149" display="https://pbs.twimg.com/media/D_iT6YWXsAUBS-f.jpg"/>
    <hyperlink ref="V539" r:id="rId1150" display="https://pbs.twimg.com/media/D_iT6YWXsAUBS-f.jpg"/>
    <hyperlink ref="V540" r:id="rId1151" display="https://pbs.twimg.com/media/D_iT6YWXsAUBS-f.jpg"/>
    <hyperlink ref="V541" r:id="rId1152" display="https://pbs.twimg.com/media/D_iQx0qUcAAK2hx.jpg"/>
    <hyperlink ref="V542" r:id="rId1153" display="https://pbs.twimg.com/media/D_iQx0qUcAAK2hx.jpg"/>
    <hyperlink ref="V543" r:id="rId1154" display="https://pbs.twimg.com/media/D_iQx0qUcAAK2hx.jpg"/>
    <hyperlink ref="V544" r:id="rId1155" display="http://pbs.twimg.com/profile_images/1149224311024226304/ULDq927x_normal.jpg"/>
    <hyperlink ref="V545" r:id="rId1156" display="http://pbs.twimg.com/profile_images/1149224311024226304/ULDq927x_normal.jpg"/>
    <hyperlink ref="V546" r:id="rId1157" display="http://pbs.twimg.com/profile_images/1149224311024226304/ULDq927x_normal.jpg"/>
    <hyperlink ref="V547" r:id="rId1158" display="http://pbs.twimg.com/profile_images/1149224311024226304/ULDq927x_normal.jpg"/>
    <hyperlink ref="V548" r:id="rId1159" display="http://pbs.twimg.com/profile_images/1016752147059404802/21LRJ7gs_normal.jpg"/>
    <hyperlink ref="V549" r:id="rId1160" display="http://pbs.twimg.com/profile_images/1016752147059404802/21LRJ7gs_normal.jpg"/>
    <hyperlink ref="V550" r:id="rId1161" display="https://pbs.twimg.com/media/D_iT6YWXsAUBS-f.jpg"/>
    <hyperlink ref="V551" r:id="rId1162" display="https://pbs.twimg.com/media/D_iT6YWXsAUBS-f.jpg"/>
    <hyperlink ref="V552" r:id="rId1163" display="http://pbs.twimg.com/profile_images/1150275629029441536/byPejd8Y_normal.jpg"/>
    <hyperlink ref="V553" r:id="rId1164" display="http://pbs.twimg.com/profile_images/1129886663759372288/1Ww0OqXP_normal.jpg"/>
    <hyperlink ref="V554" r:id="rId1165" display="https://pbs.twimg.com/media/D_iQx0qUcAAK2hx.jpg"/>
    <hyperlink ref="V555" r:id="rId1166" display="https://pbs.twimg.com/media/D_iQx0qUcAAK2hx.jpg"/>
    <hyperlink ref="V556" r:id="rId1167" display="https://pbs.twimg.com/media/D_iQx0qUcAAK2hx.jpg"/>
    <hyperlink ref="V557" r:id="rId1168" display="https://pbs.twimg.com/media/D_hp-EPWsAAayYI.jpg"/>
    <hyperlink ref="V558" r:id="rId1169" display="http://pbs.twimg.com/profile_images/1137548525833773057/5oBOAlR1_normal.jpg"/>
    <hyperlink ref="V559" r:id="rId1170" display="http://pbs.twimg.com/profile_images/1043980332373102592/STNzyQrH_normal.jpg"/>
    <hyperlink ref="V560" r:id="rId1171" display="http://pbs.twimg.com/profile_images/1043980332373102592/STNzyQrH_normal.jpg"/>
    <hyperlink ref="V561" r:id="rId1172" display="http://pbs.twimg.com/profile_images/1097544261728387072/VqbW323A_normal.jpg"/>
    <hyperlink ref="V562" r:id="rId1173" display="http://pbs.twimg.com/profile_images/1097544261728387072/VqbW323A_normal.jpg"/>
    <hyperlink ref="V563" r:id="rId1174" display="http://pbs.twimg.com/profile_images/1092274004558135296/cMJFPSl__normal.jpg"/>
    <hyperlink ref="V564" r:id="rId1175" display="https://pbs.twimg.com/media/D_iQx0qUcAAK2hx.jpg"/>
    <hyperlink ref="V565" r:id="rId1176" display="https://pbs.twimg.com/media/D_iQx0qUcAAK2hx.jpg"/>
    <hyperlink ref="V566" r:id="rId1177" display="https://pbs.twimg.com/media/D_iQx0qUcAAK2hx.jpg"/>
    <hyperlink ref="V567" r:id="rId1178" display="http://pbs.twimg.com/profile_images/1148346971209510912/fNWCBEPy_normal.jpg"/>
    <hyperlink ref="V568" r:id="rId1179" display="http://pbs.twimg.com/profile_images/1148346971209510912/fNWCBEPy_normal.jpg"/>
    <hyperlink ref="V569" r:id="rId1180" display="http://pbs.twimg.com/profile_images/1148346971209510912/fNWCBEPy_normal.jpg"/>
    <hyperlink ref="V570" r:id="rId1181" display="http://pbs.twimg.com/profile_images/1148346971209510912/fNWCBEPy_normal.jpg"/>
    <hyperlink ref="V571" r:id="rId1182" display="https://pbs.twimg.com/media/D_iQx0qUcAAK2hx.jpg"/>
    <hyperlink ref="V572" r:id="rId1183" display="https://pbs.twimg.com/media/D_h6uLeXoAAu93n.jpg"/>
    <hyperlink ref="V573" r:id="rId1184" display="https://pbs.twimg.com/media/D_h6uLeXoAAu93n.jpg"/>
    <hyperlink ref="V574" r:id="rId1185" display="https://pbs.twimg.com/media/D_h6uLeXoAAu93n.jpg"/>
    <hyperlink ref="V575" r:id="rId1186" display="https://pbs.twimg.com/media/D_iT6YWXsAUBS-f.jpg"/>
    <hyperlink ref="V576" r:id="rId1187" display="https://pbs.twimg.com/media/D_iT6YWXsAUBS-f.jpg"/>
    <hyperlink ref="V577" r:id="rId1188" display="https://pbs.twimg.com/media/D_iQx0qUcAAK2hx.jpg"/>
    <hyperlink ref="V578" r:id="rId1189" display="https://pbs.twimg.com/media/D_iQx0qUcAAK2hx.jpg"/>
    <hyperlink ref="V579" r:id="rId1190" display="https://pbs.twimg.com/media/D_iQx0qUcAAK2hx.jpg"/>
    <hyperlink ref="V580" r:id="rId1191" display="https://pbs.twimg.com/media/D_iQx0qUcAAK2hx.jpg"/>
    <hyperlink ref="V581" r:id="rId1192" display="https://pbs.twimg.com/media/D_iQx0qUcAAK2hx.jpg"/>
    <hyperlink ref="V582" r:id="rId1193" display="https://pbs.twimg.com/media/D_iQx0qUcAAK2hx.jpg"/>
    <hyperlink ref="V583" r:id="rId1194" display="http://pbs.twimg.com/profile_images/1115030115434385408/IWbzg1dG_normal.jpg"/>
    <hyperlink ref="V584" r:id="rId1195" display="http://pbs.twimg.com/profile_images/1139214213681991680/kPtleNOa_normal.jpg"/>
    <hyperlink ref="V585" r:id="rId1196" display="https://pbs.twimg.com/media/D_iQx0qUcAAK2hx.jpg"/>
    <hyperlink ref="V586" r:id="rId1197" display="https://pbs.twimg.com/media/D_iQx0qUcAAK2hx.jpg"/>
    <hyperlink ref="V587" r:id="rId1198" display="https://pbs.twimg.com/media/D_iQx0qUcAAK2hx.jpg"/>
    <hyperlink ref="V588" r:id="rId1199" display="https://pbs.twimg.com/media/D_iXnyBWwAA9R0S.jpg"/>
    <hyperlink ref="V589" r:id="rId1200" display="https://pbs.twimg.com/media/D_h7PW-XkAAvJ1z.jpg"/>
    <hyperlink ref="V590" r:id="rId1201" display="https://pbs.twimg.com/media/D_h7PW-XkAAvJ1z.jpg"/>
    <hyperlink ref="V591" r:id="rId1202" display="https://pbs.twimg.com/media/D_h6uLeXoAAu93n.jpg"/>
    <hyperlink ref="V592" r:id="rId1203" display="https://pbs.twimg.com/media/D_h6uLeXoAAu93n.jpg"/>
    <hyperlink ref="V593" r:id="rId1204" display="https://pbs.twimg.com/media/D_h6uLeXoAAu93n.jpg"/>
    <hyperlink ref="V594" r:id="rId1205" display="https://pbs.twimg.com/media/D_h7PW-XkAAvJ1z.jpg"/>
    <hyperlink ref="V595" r:id="rId1206" display="https://pbs.twimg.com/media/D_hnXV6U0AIduWq.jpg"/>
    <hyperlink ref="V596" r:id="rId1207" display="https://pbs.twimg.com/media/D_hnXV6U0AIduWq.jpg"/>
    <hyperlink ref="V597" r:id="rId1208" display="http://pbs.twimg.com/profile_images/1144752298146574336/8n0uuMt2_normal.jpg"/>
    <hyperlink ref="V598" r:id="rId1209" display="http://pbs.twimg.com/profile_images/1144752298146574336/8n0uuMt2_normal.jpg"/>
    <hyperlink ref="V599" r:id="rId1210" display="http://pbs.twimg.com/profile_images/1144752298146574336/8n0uuMt2_normal.jpg"/>
    <hyperlink ref="V600" r:id="rId1211" display="http://pbs.twimg.com/profile_images/1144752298146574336/8n0uuMt2_normal.jpg"/>
    <hyperlink ref="V601" r:id="rId1212" display="http://pbs.twimg.com/profile_images/798050976049397760/WuXvZkSk_normal.jpg"/>
    <hyperlink ref="V602" r:id="rId1213" display="https://pbs.twimg.com/tweet_video_thumb/D_iXt8NXoAgoIol.jpg"/>
    <hyperlink ref="V603" r:id="rId1214" display="https://pbs.twimg.com/tweet_video_thumb/D_iXt8NXoAgoIol.jpg"/>
    <hyperlink ref="V604" r:id="rId1215" display="https://pbs.twimg.com/media/D_iQx0qUcAAK2hx.jpg"/>
    <hyperlink ref="V605" r:id="rId1216" display="https://pbs.twimg.com/media/D_iQx0qUcAAK2hx.jpg"/>
    <hyperlink ref="V606" r:id="rId1217" display="https://pbs.twimg.com/media/D_iQx0qUcAAK2hx.jpg"/>
    <hyperlink ref="V607" r:id="rId1218" display="https://pbs.twimg.com/media/D_iQx0qUcAAK2hx.jpg"/>
    <hyperlink ref="V608" r:id="rId1219" display="https://pbs.twimg.com/media/D_iQx0qUcAAK2hx.jpg"/>
    <hyperlink ref="V609" r:id="rId1220" display="https://pbs.twimg.com/media/D_iQx0qUcAAK2hx.jpg"/>
    <hyperlink ref="V610" r:id="rId1221" display="http://pbs.twimg.com/profile_images/1090828693490982913/ZpRHyho3_normal.jpg"/>
    <hyperlink ref="V611" r:id="rId1222" display="https://pbs.twimg.com/media/D_iT6YWXsAUBS-f.jpg"/>
    <hyperlink ref="V612" r:id="rId1223" display="https://pbs.twimg.com/media/D_iT6YWXsAUBS-f.jpg"/>
    <hyperlink ref="V613" r:id="rId1224" display="https://pbs.twimg.com/media/D_iQx0qUcAAK2hx.jpg"/>
    <hyperlink ref="V614" r:id="rId1225" display="https://pbs.twimg.com/media/D_iQx0qUcAAK2hx.jpg"/>
    <hyperlink ref="V615" r:id="rId1226" display="https://pbs.twimg.com/media/D_iQx0qUcAAK2hx.jpg"/>
    <hyperlink ref="V616" r:id="rId1227" display="https://pbs.twimg.com/media/D_iQx0qUcAAK2hx.jpg"/>
    <hyperlink ref="V617" r:id="rId1228" display="https://pbs.twimg.com/media/D_iQx0qUcAAK2hx.jpg"/>
    <hyperlink ref="V618" r:id="rId1229" display="https://pbs.twimg.com/media/D_iQx0qUcAAK2hx.jpg"/>
    <hyperlink ref="V619" r:id="rId1230" display="http://pbs.twimg.com/profile_images/991840738727018497/L6zEloYz_normal.jpg"/>
    <hyperlink ref="V620" r:id="rId1231" display="http://pbs.twimg.com/profile_images/991840738727018497/L6zEloYz_normal.jpg"/>
    <hyperlink ref="V621" r:id="rId1232" display="http://pbs.twimg.com/profile_images/953925988009893888/2aNCnmSL_normal.jpg"/>
    <hyperlink ref="V622" r:id="rId1233" display="http://pbs.twimg.com/profile_images/953925988009893888/2aNCnmSL_normal.jpg"/>
    <hyperlink ref="V623" r:id="rId1234" display="http://pbs.twimg.com/profile_images/953925988009893888/2aNCnmSL_normal.jpg"/>
    <hyperlink ref="V624" r:id="rId1235" display="http://pbs.twimg.com/profile_images/953925988009893888/2aNCnmSL_normal.jpg"/>
    <hyperlink ref="V625" r:id="rId1236" display="https://pbs.twimg.com/media/D_iQx0qUcAAK2hx.jpg"/>
    <hyperlink ref="V626" r:id="rId1237" display="https://pbs.twimg.com/media/D_iQx0qUcAAK2hx.jpg"/>
    <hyperlink ref="V627" r:id="rId1238" display="https://pbs.twimg.com/media/D_iQx0qUcAAK2hx.jpg"/>
    <hyperlink ref="V628" r:id="rId1239" display="https://pbs.twimg.com/media/D_iQx0qUcAAK2hx.jpg"/>
    <hyperlink ref="V629" r:id="rId1240" display="https://pbs.twimg.com/media/D_iQx0qUcAAK2hx.jpg"/>
    <hyperlink ref="V630" r:id="rId1241" display="https://pbs.twimg.com/media/D_iQx0qUcAAK2hx.jpg"/>
    <hyperlink ref="V631" r:id="rId1242" display="http://pbs.twimg.com/profile_images/1007719577172598784/MmWhYua4_normal.jpg"/>
    <hyperlink ref="V632" r:id="rId1243" display="http://pbs.twimg.com/profile_images/1007719577172598784/MmWhYua4_normal.jpg"/>
    <hyperlink ref="V633" r:id="rId1244" display="http://pbs.twimg.com/profile_images/758077111739543552/3qk3C0_g_normal.jpg"/>
    <hyperlink ref="V634" r:id="rId1245" display="http://pbs.twimg.com/profile_images/758077111739543552/3qk3C0_g_normal.jpg"/>
    <hyperlink ref="V635" r:id="rId1246" display="http://pbs.twimg.com/profile_images/758077111739543552/3qk3C0_g_normal.jpg"/>
    <hyperlink ref="V636" r:id="rId1247" display="https://pbs.twimg.com/tweet_video_thumb/D_iX49jWsAEHNV5.jpg"/>
    <hyperlink ref="V637" r:id="rId1248" display="http://pbs.twimg.com/profile_images/1139010610992242688/28j0HqvB_normal.jpg"/>
    <hyperlink ref="V638" r:id="rId1249" display="http://pbs.twimg.com/profile_images/1139010610992242688/28j0HqvB_normal.jpg"/>
    <hyperlink ref="V639" r:id="rId1250" display="https://pbs.twimg.com/media/D_iQx0qUcAAK2hx.jpg"/>
    <hyperlink ref="V640" r:id="rId1251" display="https://pbs.twimg.com/media/D_iQx0qUcAAK2hx.jpg"/>
    <hyperlink ref="V641" r:id="rId1252" display="https://pbs.twimg.com/media/D_iQx0qUcAAK2hx.jpg"/>
    <hyperlink ref="V642" r:id="rId1253" display="http://pbs.twimg.com/profile_images/1115623362192134149/D1R1kiRd_normal.jpg"/>
    <hyperlink ref="V643" r:id="rId1254" display="http://pbs.twimg.com/profile_images/1115623362192134149/D1R1kiRd_normal.jpg"/>
    <hyperlink ref="V644" r:id="rId1255" display="http://pbs.twimg.com/profile_images/1115623362192134149/D1R1kiRd_normal.jpg"/>
    <hyperlink ref="V645" r:id="rId1256" display="http://pbs.twimg.com/profile_images/1115623362192134149/D1R1kiRd_normal.jpg"/>
    <hyperlink ref="V646" r:id="rId1257" display="https://pbs.twimg.com/media/D_iQx0qUcAAK2hx.jpg"/>
    <hyperlink ref="V647" r:id="rId1258" display="https://pbs.twimg.com/media/D_iQx0qUcAAK2hx.jpg"/>
    <hyperlink ref="V648" r:id="rId1259" display="https://pbs.twimg.com/media/D_iQx0qUcAAK2hx.jpg"/>
    <hyperlink ref="V649" r:id="rId1260" display="http://pbs.twimg.com/profile_images/1146980436339564544/ioIcw-2Z_normal.png"/>
    <hyperlink ref="V650" r:id="rId1261" display="http://pbs.twimg.com/profile_images/1146980436339564544/ioIcw-2Z_normal.png"/>
    <hyperlink ref="V651" r:id="rId1262" display="https://pbs.twimg.com/media/D_iJ3bmXsAAMOx6.png"/>
    <hyperlink ref="V652" r:id="rId1263" display="http://pbs.twimg.com/profile_images/1096907564325982208/oaMkAetg_normal.png"/>
    <hyperlink ref="V653" r:id="rId1264" display="http://pbs.twimg.com/profile_images/1096907564325982208/oaMkAetg_normal.png"/>
    <hyperlink ref="V654" r:id="rId1265" display="http://pbs.twimg.com/profile_images/1145391743392632833/IuuHWgZ5_normal.jpg"/>
    <hyperlink ref="V655" r:id="rId1266" display="http://pbs.twimg.com/profile_images/1148230012904136704/l8qRWwUL_normal.jpg"/>
    <hyperlink ref="V656" r:id="rId1267" display="http://pbs.twimg.com/profile_images/1148230012904136704/l8qRWwUL_normal.jpg"/>
    <hyperlink ref="V657" r:id="rId1268" display="http://pbs.twimg.com/profile_images/1148230012904136704/l8qRWwUL_normal.jpg"/>
    <hyperlink ref="V658" r:id="rId1269" display="https://pbs.twimg.com/media/D_iQx0qUcAAK2hx.jpg"/>
    <hyperlink ref="V659" r:id="rId1270" display="https://pbs.twimg.com/media/D_iQx0qUcAAK2hx.jpg"/>
    <hyperlink ref="V660" r:id="rId1271" display="https://pbs.twimg.com/media/D_iQx0qUcAAK2hx.jpg"/>
    <hyperlink ref="V661" r:id="rId1272" display="http://pbs.twimg.com/profile_images/1149448352553029633/-E0zuy9b_normal.jpg"/>
    <hyperlink ref="V662" r:id="rId1273" display="http://pbs.twimg.com/profile_images/1144674015862231042/nxI6CxRc_normal.jpg"/>
    <hyperlink ref="V663" r:id="rId1274" display="https://pbs.twimg.com/media/D_iQx0qUcAAK2hx.jpg"/>
    <hyperlink ref="V664" r:id="rId1275" display="https://pbs.twimg.com/media/D_iQx0qUcAAK2hx.jpg"/>
    <hyperlink ref="V665" r:id="rId1276" display="https://pbs.twimg.com/media/D_iQx0qUcAAK2hx.jpg"/>
    <hyperlink ref="V666" r:id="rId1277" display="http://pbs.twimg.com/profile_images/1080711199245901824/vvkn5zTe_normal.jpg"/>
    <hyperlink ref="V667" r:id="rId1278" display="http://pbs.twimg.com/profile_images/1141551192247607296/toN7SNW8_normal.jpg"/>
    <hyperlink ref="V668" r:id="rId1279" display="https://pbs.twimg.com/media/D_iQx0qUcAAK2hx.jpg"/>
    <hyperlink ref="V669" r:id="rId1280" display="https://pbs.twimg.com/media/D_iQx0qUcAAK2hx.jpg"/>
    <hyperlink ref="V670" r:id="rId1281" display="https://pbs.twimg.com/media/D_iQx0qUcAAK2hx.jpg"/>
    <hyperlink ref="V671" r:id="rId1282" display="http://pbs.twimg.com/profile_images/1145139743040200704/FQ2VrSWW_normal.jpg"/>
    <hyperlink ref="V672" r:id="rId1283" display="https://pbs.twimg.com/media/D_h6Mz5XYAAKrWS.jpg"/>
    <hyperlink ref="V673" r:id="rId1284" display="https://pbs.twimg.com/media/D_h6Mz5XYAAKrWS.jpg"/>
    <hyperlink ref="V674" r:id="rId1285" display="http://pbs.twimg.com/profile_images/804699271161409539/bt4ydvv9_normal.jpg"/>
    <hyperlink ref="V675" r:id="rId1286" display="http://pbs.twimg.com/profile_images/804699271161409539/bt4ydvv9_normal.jpg"/>
    <hyperlink ref="V676" r:id="rId1287" display="http://pbs.twimg.com/profile_images/1144128726327689216/CP74tzGI_normal.jpg"/>
    <hyperlink ref="V677" r:id="rId1288" display="http://pbs.twimg.com/profile_images/908720605964275712/G3-Cl7mR_normal.jpg"/>
    <hyperlink ref="V678" r:id="rId1289" display="http://pbs.twimg.com/profile_images/1131806929121107968/OEYA2F48_normal.jpg"/>
    <hyperlink ref="V679" r:id="rId1290" display="http://pbs.twimg.com/profile_images/1131806929121107968/OEYA2F48_normal.jpg"/>
    <hyperlink ref="V680" r:id="rId1291" display="http://pbs.twimg.com/profile_images/1131806929121107968/OEYA2F48_normal.jpg"/>
    <hyperlink ref="V681" r:id="rId1292" display="http://pbs.twimg.com/profile_images/1149735599294812160/aNiOvJTD_normal.jpg"/>
    <hyperlink ref="V682" r:id="rId1293" display="http://pbs.twimg.com/profile_images/1149735599294812160/aNiOvJTD_normal.jpg"/>
    <hyperlink ref="V683" r:id="rId1294" display="https://pbs.twimg.com/media/D_iT6YWXsAUBS-f.jpg"/>
    <hyperlink ref="V684" r:id="rId1295" display="https://pbs.twimg.com/media/D_iT6YWXsAUBS-f.jpg"/>
    <hyperlink ref="V685" r:id="rId1296" display="http://pbs.twimg.com/profile_images/1125212811875966976/eg2-Y1QN_normal.jpg"/>
    <hyperlink ref="V686" r:id="rId1297" display="http://pbs.twimg.com/profile_images/1125212811875966976/eg2-Y1QN_normal.jpg"/>
    <hyperlink ref="V687" r:id="rId1298" display="http://pbs.twimg.com/profile_images/1125212811875966976/eg2-Y1QN_normal.jpg"/>
    <hyperlink ref="V688" r:id="rId1299" display="http://pbs.twimg.com/profile_images/1125212811875966976/eg2-Y1QN_normal.jpg"/>
    <hyperlink ref="V689" r:id="rId1300" display="https://pbs.twimg.com/media/D_iWISwXYAI1w3a.jpg"/>
    <hyperlink ref="V690" r:id="rId1301" display="http://pbs.twimg.com/profile_images/881992468748656641/KIaWpY3a_normal.jpg"/>
    <hyperlink ref="V691" r:id="rId1302" display="http://pbs.twimg.com/profile_images/1142348109835427840/GZok76-g_normal.jpg"/>
    <hyperlink ref="V692" r:id="rId1303" display="http://pbs.twimg.com/profile_images/881992468748656641/KIaWpY3a_normal.jpg"/>
    <hyperlink ref="V693" r:id="rId1304" display="http://pbs.twimg.com/profile_images/1142348109835427840/GZok76-g_normal.jpg"/>
    <hyperlink ref="V694" r:id="rId1305" display="https://pbs.twimg.com/media/D_iT6YWXsAUBS-f.jpg"/>
    <hyperlink ref="V695" r:id="rId1306" display="https://pbs.twimg.com/media/D_iT6YWXsAUBS-f.jpg"/>
    <hyperlink ref="V696" r:id="rId1307" display="http://pbs.twimg.com/profile_images/553274899352285185/wydxWmye_normal.jpeg"/>
    <hyperlink ref="V697" r:id="rId1308" display="http://pbs.twimg.com/profile_images/553274899352285185/wydxWmye_normal.jpeg"/>
    <hyperlink ref="V698" r:id="rId1309" display="http://pbs.twimg.com/profile_images/553274899352285185/wydxWmye_normal.jpeg"/>
    <hyperlink ref="V699" r:id="rId1310" display="http://pbs.twimg.com/profile_images/553274899352285185/wydxWmye_normal.jpeg"/>
    <hyperlink ref="V700" r:id="rId1311" display="http://pbs.twimg.com/profile_images/747984451045580802/4gh_XPeR_normal.jpg"/>
    <hyperlink ref="V701" r:id="rId1312" display="http://pbs.twimg.com/profile_images/747984451045580802/4gh_XPeR_normal.jpg"/>
    <hyperlink ref="V702" r:id="rId1313" display="http://pbs.twimg.com/profile_images/747984451045580802/4gh_XPeR_normal.jpg"/>
    <hyperlink ref="V703" r:id="rId1314" display="http://pbs.twimg.com/profile_images/747984451045580802/4gh_XPeR_normal.jpg"/>
    <hyperlink ref="V704" r:id="rId1315" display="https://pbs.twimg.com/media/D_iQvOvU0AAk0R2.jpg"/>
    <hyperlink ref="V705" r:id="rId1316" display="http://pbs.twimg.com/profile_images/653144957570584577/I3jTrv0L_normal.jpg"/>
    <hyperlink ref="V706" r:id="rId1317" display="http://pbs.twimg.com/profile_images/653144957570584577/I3jTrv0L_normal.jpg"/>
    <hyperlink ref="V707" r:id="rId1318" display="https://pbs.twimg.com/media/D_iQx0qUcAAK2hx.jpg"/>
    <hyperlink ref="V708" r:id="rId1319" display="https://pbs.twimg.com/media/D_iQx0qUcAAK2hx.jpg"/>
    <hyperlink ref="V709" r:id="rId1320" display="https://pbs.twimg.com/media/D_iQx0qUcAAK2hx.jpg"/>
    <hyperlink ref="V710" r:id="rId1321" display="http://pbs.twimg.com/profile_images/1143020198393462784/agJzwAzM_normal.jpg"/>
    <hyperlink ref="V711" r:id="rId1322" display="http://pbs.twimg.com/profile_images/1143020198393462784/agJzwAzM_normal.jpg"/>
    <hyperlink ref="V712" r:id="rId1323" display="http://pbs.twimg.com/profile_images/1121401000076689408/Il10X543_normal.jpg"/>
    <hyperlink ref="V713" r:id="rId1324" display="https://pbs.twimg.com/media/D_h6uLeXoAAu93n.jpg"/>
    <hyperlink ref="V714" r:id="rId1325" display="https://pbs.twimg.com/media/D_h6uLeXoAAu93n.jpg"/>
    <hyperlink ref="V715" r:id="rId1326" display="https://pbs.twimg.com/media/D_h6uLeXoAAu93n.jpg"/>
    <hyperlink ref="V716" r:id="rId1327" display="http://pbs.twimg.com/profile_images/617361488538284032/fMVzY9eS_normal.jpg"/>
    <hyperlink ref="V717" r:id="rId1328" display="http://pbs.twimg.com/profile_images/1149917615466471425/yx3smPe3_normal.jpg"/>
    <hyperlink ref="V718" r:id="rId1329" display="http://pbs.twimg.com/profile_images/1149917615466471425/yx3smPe3_normal.jpg"/>
    <hyperlink ref="V719" r:id="rId1330" display="http://pbs.twimg.com/profile_images/655545522527301632/hd7NSEBI_normal.jpg"/>
    <hyperlink ref="V720" r:id="rId1331" display="https://pbs.twimg.com/media/D_iWHwBWkAA-t5h.jpg"/>
    <hyperlink ref="V721" r:id="rId1332" display="https://pbs.twimg.com/media/D_iWHwBWkAA-t5h.jpg"/>
    <hyperlink ref="V722" r:id="rId1333" display="https://pbs.twimg.com/media/D_iWHwBWkAA-t5h.jpg"/>
    <hyperlink ref="V723" r:id="rId1334" display="http://pbs.twimg.com/profile_images/1136386498930982912/VYDaPu-n_normal.jpg"/>
    <hyperlink ref="V724" r:id="rId1335" display="http://pbs.twimg.com/profile_images/1136386498930982912/VYDaPu-n_normal.jpg"/>
    <hyperlink ref="V725" r:id="rId1336" display="http://pbs.twimg.com/profile_images/1136386498930982912/VYDaPu-n_normal.jpg"/>
    <hyperlink ref="V726" r:id="rId1337" display="http://pbs.twimg.com/profile_images/1136386498930982912/VYDaPu-n_normal.jpg"/>
    <hyperlink ref="V727" r:id="rId1338" display="http://pbs.twimg.com/profile_images/1149731185825910784/2sC8nU4u_normal.jpg"/>
    <hyperlink ref="V728" r:id="rId1339" display="http://pbs.twimg.com/profile_images/1149731185825910784/2sC8nU4u_normal.jpg"/>
    <hyperlink ref="V729" r:id="rId1340" display="https://pbs.twimg.com/media/D_iT6YWXsAUBS-f.jpg"/>
    <hyperlink ref="V730" r:id="rId1341" display="https://pbs.twimg.com/media/D_iT6YWXsAUBS-f.jpg"/>
    <hyperlink ref="V731" r:id="rId1342" display="https://pbs.twimg.com/media/D_h1Ae4XkAA0URt.jpg"/>
    <hyperlink ref="V732" r:id="rId1343" display="https://pbs.twimg.com/media/D_h6uLeXoAAu93n.jpg"/>
    <hyperlink ref="V733" r:id="rId1344" display="https://pbs.twimg.com/media/D_h6uLeXoAAu93n.jpg"/>
    <hyperlink ref="V734" r:id="rId1345" display="https://pbs.twimg.com/media/D_h6uLeXoAAu93n.jpg"/>
    <hyperlink ref="V735" r:id="rId1346" display="http://pbs.twimg.com/profile_images/962452002964819968/K8oFpZzz_normal.jpg"/>
    <hyperlink ref="V736" r:id="rId1347" display="https://pbs.twimg.com/media/D_hnXV6U0AIduWq.jpg"/>
    <hyperlink ref="V737" r:id="rId1348" display="https://pbs.twimg.com/media/D_hnXV6U0AIduWq.jpg"/>
    <hyperlink ref="V738" r:id="rId1349" display="https://pbs.twimg.com/media/D_iT6YWXsAUBS-f.jpg"/>
    <hyperlink ref="V739" r:id="rId1350" display="https://pbs.twimg.com/media/D_iT6YWXsAUBS-f.jpg"/>
    <hyperlink ref="V740" r:id="rId1351" display="https://pbs.twimg.com/media/D_h1Ae4XkAA0URt.jpg"/>
    <hyperlink ref="V741" r:id="rId1352" display="https://pbs.twimg.com/media/D_iT6YWXsAUBS-f.jpg"/>
    <hyperlink ref="V742" r:id="rId1353" display="https://pbs.twimg.com/media/D_iT6YWXsAUBS-f.jpg"/>
    <hyperlink ref="V743" r:id="rId1354" display="https://pbs.twimg.com/media/D_iQx0qUcAAK2hx.jpg"/>
    <hyperlink ref="V744" r:id="rId1355" display="https://pbs.twimg.com/media/D_iQx0qUcAAK2hx.jpg"/>
    <hyperlink ref="V745" r:id="rId1356" display="https://pbs.twimg.com/media/D_iQx0qUcAAK2hx.jpg"/>
    <hyperlink ref="V746" r:id="rId1357" display="https://pbs.twimg.com/media/D_hq88qUIAAUtas.jpg"/>
    <hyperlink ref="V747" r:id="rId1358" display="https://pbs.twimg.com/ext_tw_video_thumb/1101206196487421963/pu/img/1NwV3_H41V8CNoLZ.jpg"/>
    <hyperlink ref="V748" r:id="rId1359" display="https://pbs.twimg.com/media/D_hr4NFU4AAMIGp.jpg"/>
    <hyperlink ref="V749" r:id="rId1360" display="http://pbs.twimg.com/profile_images/940297195651133440/Bm9cc_IP_normal.jpg"/>
    <hyperlink ref="V750" r:id="rId1361" display="http://pbs.twimg.com/profile_images/1142647403142701058/Gl_iy2NL_normal.jpg"/>
    <hyperlink ref="V751" r:id="rId1362" display="http://pbs.twimg.com/profile_images/1146613870657716224/WgPNVsiq_normal.jpg"/>
    <hyperlink ref="V752" r:id="rId1363" display="http://pbs.twimg.com/profile_images/1146613870657716224/WgPNVsiq_normal.jpg"/>
    <hyperlink ref="V753" r:id="rId1364" display="http://pbs.twimg.com/profile_images/1146613870657716224/WgPNVsiq_normal.jpg"/>
    <hyperlink ref="V754" r:id="rId1365" display="http://pbs.twimg.com/profile_images/1119974996925923328/KeOwdOlw_normal.jpg"/>
    <hyperlink ref="V755" r:id="rId1366" display="http://pbs.twimg.com/profile_images/1149918251155099648/tpqO0YbJ_normal.jpg"/>
    <hyperlink ref="V756" r:id="rId1367" display="https://pbs.twimg.com/media/D_hmwQoX4AYpL22.jpg"/>
    <hyperlink ref="V757" r:id="rId1368" display="https://pbs.twimg.com/media/D_hmwQoX4AYpL22.jpg"/>
    <hyperlink ref="V758" r:id="rId1369" display="https://pbs.twimg.com/media/D_hmtWeXoAYfhIg.jpg"/>
    <hyperlink ref="V759" r:id="rId1370" display="https://pbs.twimg.com/media/D_hmtWeXoAYfhIg.jpg"/>
    <hyperlink ref="V760" r:id="rId1371" display="https://pbs.twimg.com/media/D_hmtWeXoAYfhIg.jpg"/>
    <hyperlink ref="V761" r:id="rId1372" display="http://pbs.twimg.com/profile_images/1085934857308512256/7MtYGtlz_normal.jpg"/>
    <hyperlink ref="V762" r:id="rId1373" display="http://pbs.twimg.com/profile_images/1085934857308512256/7MtYGtlz_normal.jpg"/>
    <hyperlink ref="V763" r:id="rId1374" display="http://pbs.twimg.com/profile_images/1085934857308512256/7MtYGtlz_normal.jpg"/>
    <hyperlink ref="V764" r:id="rId1375" display="https://pbs.twimg.com/media/D_h1Ae4XkAA0URt.jpg"/>
    <hyperlink ref="V765" r:id="rId1376" display="https://pbs.twimg.com/media/D_iQx0qUcAAK2hx.jpg"/>
    <hyperlink ref="V766" r:id="rId1377" display="https://pbs.twimg.com/media/D_iQx0qUcAAK2hx.jpg"/>
    <hyperlink ref="V767" r:id="rId1378" display="https://pbs.twimg.com/media/D_iQx0qUcAAK2hx.jpg"/>
    <hyperlink ref="V768" r:id="rId1379" display="http://pbs.twimg.com/profile_images/1085934857308512256/7MtYGtlz_normal.jpg"/>
    <hyperlink ref="V769" r:id="rId1380" display="http://pbs.twimg.com/profile_images/1085934857308512256/7MtYGtlz_normal.jpg"/>
    <hyperlink ref="V770" r:id="rId1381" display="https://pbs.twimg.com/media/D_hnXV6U0AIduWq.jpg"/>
    <hyperlink ref="V771" r:id="rId1382" display="https://pbs.twimg.com/media/D_hnXV6U0AIduWq.jpg"/>
    <hyperlink ref="V772" r:id="rId1383" display="http://pbs.twimg.com/profile_images/1085934857308512256/7MtYGtlz_normal.jpg"/>
    <hyperlink ref="V773" r:id="rId1384" display="http://pbs.twimg.com/profile_images/1085934857308512256/7MtYGtlz_normal.jpg"/>
    <hyperlink ref="V774" r:id="rId1385" display="http://pbs.twimg.com/profile_images/1085934857308512256/7MtYGtlz_normal.jpg"/>
    <hyperlink ref="V775" r:id="rId1386" display="https://pbs.twimg.com/media/D_h6uLeXoAAu93n.jpg"/>
    <hyperlink ref="V776" r:id="rId1387" display="https://pbs.twimg.com/media/D_h6uLeXoAAu93n.jpg"/>
    <hyperlink ref="V777" r:id="rId1388" display="https://pbs.twimg.com/media/D_h6uLeXoAAu93n.jpg"/>
    <hyperlink ref="V778" r:id="rId1389" display="http://pbs.twimg.com/profile_images/1085934857308512256/7MtYGtlz_normal.jpg"/>
    <hyperlink ref="V779" r:id="rId1390" display="https://pbs.twimg.com/media/D_SzbLbX4AAQwM7.jpg"/>
    <hyperlink ref="V780" r:id="rId1391" display="https://pbs.twimg.com/tweet_video_thumb/D_iYuZ3XsAIsPhi.jpg"/>
    <hyperlink ref="V781" r:id="rId1392" display="https://pbs.twimg.com/amplify_video_thumb/1150832267326963717/img/DRBrosN8UBc2UxQT.jpg"/>
    <hyperlink ref="V782" r:id="rId1393" display="https://pbs.twimg.com/media/D_iQx0qUcAAK2hx.jpg"/>
    <hyperlink ref="V783" r:id="rId1394" display="https://pbs.twimg.com/media/D_iQx0qUcAAK2hx.jpg"/>
    <hyperlink ref="V784" r:id="rId1395" display="https://pbs.twimg.com/media/D_iQx0qUcAAK2hx.jpg"/>
    <hyperlink ref="V785" r:id="rId1396" display="http://pbs.twimg.com/profile_images/1036671345768243200/gTioYua__normal.jpg"/>
    <hyperlink ref="V786" r:id="rId1397" display="https://pbs.twimg.com/media/D_iSGW3UcAEj_AF.jpg"/>
    <hyperlink ref="V787" r:id="rId1398" display="http://pbs.twimg.com/profile_images/662711458560540672/hEodHgII_normal.jpg"/>
    <hyperlink ref="V788" r:id="rId1399" display="http://pbs.twimg.com/profile_images/1147841396893782016/EVWUz5Un_normal.jpg"/>
    <hyperlink ref="V789" r:id="rId1400" display="http://pbs.twimg.com/profile_images/1143631537411448832/b7Voj4-W_normal.jpg"/>
    <hyperlink ref="V790" r:id="rId1401" display="http://pbs.twimg.com/profile_images/1143631537411448832/b7Voj4-W_normal.jpg"/>
    <hyperlink ref="V791" r:id="rId1402" display="http://pbs.twimg.com/profile_images/1078461815208755201/CHhv3-pr_normal.jpg"/>
    <hyperlink ref="V792" r:id="rId1403" display="http://pbs.twimg.com/profile_images/892577991427018753/waKgF7um_normal.jpg"/>
    <hyperlink ref="V793" r:id="rId1404" display="https://pbs.twimg.com/media/D_iT6YWXsAUBS-f.jpg"/>
    <hyperlink ref="V794" r:id="rId1405" display="https://pbs.twimg.com/media/D_iT6YWXsAUBS-f.jpg"/>
    <hyperlink ref="V795" r:id="rId1406" display="http://pbs.twimg.com/profile_images/1052276894983434242/RnBOAnGr_normal.jpg"/>
    <hyperlink ref="V796" r:id="rId1407" display="http://pbs.twimg.com/profile_images/1052276894983434242/RnBOAnGr_normal.jpg"/>
    <hyperlink ref="V797" r:id="rId1408" display="https://pbs.twimg.com/media/D_iQx0qUcAAK2hx.jpg"/>
    <hyperlink ref="V798" r:id="rId1409" display="https://pbs.twimg.com/media/D_iQx0qUcAAK2hx.jpg"/>
    <hyperlink ref="V799" r:id="rId1410" display="https://pbs.twimg.com/media/D_iQx0qUcAAK2hx.jpg"/>
    <hyperlink ref="V800" r:id="rId1411" display="https://pbs.twimg.com/media/D_hnXV6U0AIduWq.jpg"/>
    <hyperlink ref="V801" r:id="rId1412" display="https://pbs.twimg.com/media/D_hnXV6U0AIduWq.jpg"/>
    <hyperlink ref="V802" r:id="rId1413" display="https://pbs.twimg.com/media/D_iT6YWXsAUBS-f.jpg"/>
    <hyperlink ref="V803" r:id="rId1414" display="https://pbs.twimg.com/media/D_iT6YWXsAUBS-f.jpg"/>
    <hyperlink ref="V804" r:id="rId1415" display="https://pbs.twimg.com/media/D_iY5XfXkAcMPoc.jpg"/>
    <hyperlink ref="V805" r:id="rId1416" display="https://pbs.twimg.com/tweet_video_thumb/D_iY51RXoAIYqeV.jpg"/>
    <hyperlink ref="V806" r:id="rId1417" display="http://pbs.twimg.com/profile_images/1112516213396123650/Y-fABY7q_normal.jpg"/>
    <hyperlink ref="V807" r:id="rId1418" display="http://pbs.twimg.com/profile_images/1112516213396123650/Y-fABY7q_normal.jpg"/>
    <hyperlink ref="V808" r:id="rId1419" display="http://pbs.twimg.com/profile_images/1130091372579557377/ePr9aqvr_normal.jpg"/>
    <hyperlink ref="V809" r:id="rId1420" display="http://pbs.twimg.com/profile_images/1130091372579557377/ePr9aqvr_normal.jpg"/>
    <hyperlink ref="V810" r:id="rId1421" display="http://pbs.twimg.com/profile_images/1130091372579557377/ePr9aqvr_normal.jpg"/>
    <hyperlink ref="V811" r:id="rId1422" display="http://pbs.twimg.com/profile_images/1130091372579557377/ePr9aqvr_normal.jpg"/>
    <hyperlink ref="V812" r:id="rId1423" display="http://pbs.twimg.com/profile_images/1113203075500662785/J95jEHqZ_normal.jpg"/>
    <hyperlink ref="V813" r:id="rId1424" display="https://pbs.twimg.com/media/D_iQx0qUcAAK2hx.jpg"/>
    <hyperlink ref="V814" r:id="rId1425" display="https://pbs.twimg.com/media/D_iQx0qUcAAK2hx.jpg"/>
    <hyperlink ref="V815" r:id="rId1426" display="https://pbs.twimg.com/media/D_iQx0qUcAAK2hx.jpg"/>
    <hyperlink ref="V816" r:id="rId1427" display="http://pbs.twimg.com/profile_images/881992468748656641/KIaWpY3a_normal.jpg"/>
    <hyperlink ref="V817" r:id="rId1428" display="http://pbs.twimg.com/profile_images/1148123062270697473/R5CViTe__normal.jpg"/>
    <hyperlink ref="V818" r:id="rId1429" display="http://pbs.twimg.com/profile_images/1150282882457358336/_pmm2DrZ_normal.jpg"/>
    <hyperlink ref="V819" r:id="rId1430" display="http://pbs.twimg.com/profile_images/1139278467609104404/lgL7OoOa_normal.jpg"/>
    <hyperlink ref="V820" r:id="rId1431" display="http://pbs.twimg.com/profile_images/1139278467609104404/lgL7OoOa_normal.jpg"/>
    <hyperlink ref="V821" r:id="rId1432" display="https://pbs.twimg.com/media/D_iQx0qUcAAK2hx.jpg"/>
    <hyperlink ref="V822" r:id="rId1433" display="https://pbs.twimg.com/media/D_iQx0qUcAAK2hx.jpg"/>
    <hyperlink ref="V823" r:id="rId1434" display="https://pbs.twimg.com/media/D_iQx0qUcAAK2hx.jpg"/>
    <hyperlink ref="V824" r:id="rId1435" display="http://pbs.twimg.com/profile_images/958447992775700480/hihdbqX0_normal.jpg"/>
    <hyperlink ref="V825" r:id="rId1436" display="http://abs.twimg.com/sticky/default_profile_images/default_profile_normal.png"/>
    <hyperlink ref="V826" r:id="rId1437" display="http://abs.twimg.com/sticky/default_profile_images/default_profile_normal.png"/>
    <hyperlink ref="V827" r:id="rId1438" display="http://pbs.twimg.com/profile_images/1075213844761370625/xqVSbMLr_normal.jpg"/>
    <hyperlink ref="V828" r:id="rId1439" display="http://pbs.twimg.com/profile_images/1075213844761370625/xqVSbMLr_normal.jpg"/>
    <hyperlink ref="V829" r:id="rId1440" display="http://pbs.twimg.com/profile_images/1140340583002775553/KZM2I31H_normal.jpg"/>
    <hyperlink ref="V830" r:id="rId1441" display="http://pbs.twimg.com/profile_images/1140340583002775553/KZM2I31H_normal.jpg"/>
    <hyperlink ref="V831" r:id="rId1442" display="http://pbs.twimg.com/profile_images/1140340583002775553/KZM2I31H_normal.jpg"/>
    <hyperlink ref="V832" r:id="rId1443" display="http://pbs.twimg.com/profile_images/1133184664905179142/lHzh_nIG_normal.jpg"/>
    <hyperlink ref="V833" r:id="rId1444" display="http://pbs.twimg.com/profile_images/1133184664905179142/lHzh_nIG_normal.jpg"/>
    <hyperlink ref="V834" r:id="rId1445" display="http://pbs.twimg.com/profile_images/1133184664905179142/lHzh_nIG_normal.jpg"/>
    <hyperlink ref="V835" r:id="rId1446" display="http://pbs.twimg.com/profile_images/1133184664905179142/lHzh_nIG_normal.jpg"/>
    <hyperlink ref="V836" r:id="rId1447" display="http://pbs.twimg.com/profile_images/949578127575011329/hSXinKHh_normal.jpg"/>
    <hyperlink ref="V837" r:id="rId1448" display="https://pbs.twimg.com/media/D_iQx0qUcAAK2hx.jpg"/>
    <hyperlink ref="V838" r:id="rId1449" display="https://pbs.twimg.com/media/D_iQx0qUcAAK2hx.jpg"/>
    <hyperlink ref="V839" r:id="rId1450" display="https://pbs.twimg.com/media/D_iQx0qUcAAK2hx.jpg"/>
    <hyperlink ref="V840" r:id="rId1451" display="https://pbs.twimg.com/amplify_video_thumb/1150832267326963717/img/DRBrosN8UBc2UxQT.jpg"/>
    <hyperlink ref="V841" r:id="rId1452" display="http://pbs.twimg.com/profile_images/1140116995150508033/SwqclXGl_normal.jpg"/>
    <hyperlink ref="V842" r:id="rId1453" display="http://pbs.twimg.com/profile_images/1140116995150508033/SwqclXGl_normal.jpg"/>
    <hyperlink ref="V843" r:id="rId1454" display="https://pbs.twimg.com/media/D_iZPBSXoAALZ7s.jpg"/>
    <hyperlink ref="V844" r:id="rId1455" display="http://pbs.twimg.com/profile_images/1109908003581579264/Wp078v1L_normal.jpg"/>
    <hyperlink ref="V845" r:id="rId1456" display="http://pbs.twimg.com/profile_images/1146174156138061830/S7OdL3lF_normal.jpg"/>
    <hyperlink ref="V846" r:id="rId1457" display="http://pbs.twimg.com/profile_images/1146174156138061830/S7OdL3lF_normal.jpg"/>
    <hyperlink ref="V847" r:id="rId1458" display="http://pbs.twimg.com/profile_images/694919716993921026/S2n8o8x5_normal.jpg"/>
    <hyperlink ref="V848" r:id="rId1459" display="https://pbs.twimg.com/media/D_h6uLeXoAAu93n.jpg"/>
    <hyperlink ref="V849" r:id="rId1460" display="https://pbs.twimg.com/media/D_h6uLeXoAAu93n.jpg"/>
    <hyperlink ref="V850" r:id="rId1461" display="https://pbs.twimg.com/media/D_h6uLeXoAAu93n.jpg"/>
    <hyperlink ref="V851" r:id="rId1462" display="http://pbs.twimg.com/profile_images/951565387354771457/Vhj4V3ZK_normal.jpg"/>
    <hyperlink ref="V852" r:id="rId1463" display="http://pbs.twimg.com/profile_images/951565387354771457/Vhj4V3ZK_normal.jpg"/>
    <hyperlink ref="V853" r:id="rId1464" display="http://pbs.twimg.com/profile_images/987050028567900160/sKNTcqZG_normal.jpg"/>
    <hyperlink ref="V854" r:id="rId1465" display="https://pbs.twimg.com/media/D_h1Ae4XkAA0URt.jpg"/>
    <hyperlink ref="V855" r:id="rId1466" display="https://pbs.twimg.com/media/D_hnXV6U0AIduWq.jpg"/>
    <hyperlink ref="V856" r:id="rId1467" display="https://pbs.twimg.com/media/D_hnXV6U0AIduWq.jpg"/>
    <hyperlink ref="V857" r:id="rId1468" display="https://pbs.twimg.com/amplify_video_thumb/1150832267326963717/img/DRBrosN8UBc2UxQT.jpg"/>
    <hyperlink ref="V858" r:id="rId1469" display="http://pbs.twimg.com/profile_images/1123092158335131648/YwMmcB1S_normal.png"/>
    <hyperlink ref="V859" r:id="rId1470" display="https://pbs.twimg.com/media/D_iT6YWXsAUBS-f.jpg"/>
    <hyperlink ref="V860" r:id="rId1471" display="https://pbs.twimg.com/media/D_iT6YWXsAUBS-f.jpg"/>
    <hyperlink ref="V861" r:id="rId1472" display="https://pbs.twimg.com/media/D_iQx0qUcAAK2hx.jpg"/>
    <hyperlink ref="V862" r:id="rId1473" display="https://pbs.twimg.com/media/D_iQx0qUcAAK2hx.jpg"/>
    <hyperlink ref="V863" r:id="rId1474" display="https://pbs.twimg.com/media/D_iQx0qUcAAK2hx.jpg"/>
    <hyperlink ref="V864" r:id="rId1475" display="http://pbs.twimg.com/profile_images/1136636987987832833/mUZ42asK_normal.png"/>
    <hyperlink ref="V865" r:id="rId1476" display="http://pbs.twimg.com/profile_images/620688161753042944/To0XnGVA_normal.jpg"/>
    <hyperlink ref="V866" r:id="rId1477" display="http://pbs.twimg.com/profile_images/620688161753042944/To0XnGVA_normal.jpg"/>
    <hyperlink ref="V867" r:id="rId1478" display="http://pbs.twimg.com/profile_images/1144374727466602496/qScikYd9_normal.jpg"/>
    <hyperlink ref="V868" r:id="rId1479" display="http://pbs.twimg.com/profile_images/1144374727466602496/qScikYd9_normal.jpg"/>
    <hyperlink ref="V869" r:id="rId1480" display="http://pbs.twimg.com/profile_images/1144374727466602496/qScikYd9_normal.jpg"/>
    <hyperlink ref="V870" r:id="rId1481" display="http://pbs.twimg.com/profile_images/1144374727466602496/qScikYd9_normal.jpg"/>
    <hyperlink ref="V871" r:id="rId1482" display="http://pbs.twimg.com/profile_images/1144374727466602496/qScikYd9_normal.jpg"/>
    <hyperlink ref="V872" r:id="rId1483" display="http://pbs.twimg.com/profile_images/1144374727466602496/qScikYd9_normal.jpg"/>
    <hyperlink ref="V873" r:id="rId1484" display="http://pbs.twimg.com/profile_images/1146938625357156352/2ELBJtLS_normal.jpg"/>
    <hyperlink ref="V874" r:id="rId1485" display="http://pbs.twimg.com/profile_images/1146938625357156352/2ELBJtLS_normal.jpg"/>
    <hyperlink ref="V875" r:id="rId1486" display="http://pbs.twimg.com/profile_images/1092145667059974144/DRUHGJ5W_normal.jpg"/>
    <hyperlink ref="V876" r:id="rId1487" display="http://pbs.twimg.com/profile_images/1147153491133128709/nuI_zsn4_normal.jpg"/>
    <hyperlink ref="V877" r:id="rId1488" display="http://pbs.twimg.com/profile_images/1120216192663334919/1EIBfSw2_normal.jpg"/>
    <hyperlink ref="V878" r:id="rId1489" display="http://pbs.twimg.com/profile_images/1120216192663334919/1EIBfSw2_normal.jpg"/>
    <hyperlink ref="V879" r:id="rId1490" display="http://pbs.twimg.com/profile_images/1120216192663334919/1EIBfSw2_normal.jpg"/>
    <hyperlink ref="V880" r:id="rId1491" display="http://pbs.twimg.com/profile_images/1120216192663334919/1EIBfSw2_normal.jpg"/>
    <hyperlink ref="V881" r:id="rId1492" display="http://pbs.twimg.com/profile_images/1120216192663334919/1EIBfSw2_normal.jpg"/>
    <hyperlink ref="V882" r:id="rId1493" display="http://pbs.twimg.com/profile_images/1120216192663334919/1EIBfSw2_normal.jpg"/>
    <hyperlink ref="V883" r:id="rId1494" display="http://pbs.twimg.com/profile_images/1120216192663334919/1EIBfSw2_normal.jpg"/>
    <hyperlink ref="V884" r:id="rId1495" display="http://pbs.twimg.com/profile_images/1024438687726268422/CYcrlD-5_normal.jpg"/>
    <hyperlink ref="V885" r:id="rId1496" display="http://pbs.twimg.com/profile_images/1024438687726268422/CYcrlD-5_normal.jpg"/>
    <hyperlink ref="V886" r:id="rId1497" display="http://pbs.twimg.com/profile_images/694159173123047425/XRzC7MDJ_normal.jpg"/>
    <hyperlink ref="V887" r:id="rId1498" display="http://pbs.twimg.com/profile_images/694159173123047425/XRzC7MDJ_normal.jpg"/>
    <hyperlink ref="V888" r:id="rId1499" display="http://pbs.twimg.com/profile_images/876315735995408385/R_LSwFaH_normal.jpg"/>
    <hyperlink ref="V889" r:id="rId1500" display="http://pbs.twimg.com/profile_images/876315735995408385/R_LSwFaH_normal.jpg"/>
    <hyperlink ref="V890" r:id="rId1501" display="http://pbs.twimg.com/profile_images/876315735995408385/R_LSwFaH_normal.jpg"/>
    <hyperlink ref="V891" r:id="rId1502" display="https://pbs.twimg.com/media/D_iQx0qUcAAK2hx.jpg"/>
    <hyperlink ref="V892" r:id="rId1503" display="https://pbs.twimg.com/media/D_iQx0qUcAAK2hx.jpg"/>
    <hyperlink ref="V893" r:id="rId1504" display="https://pbs.twimg.com/media/D_iQx0qUcAAK2hx.jpg"/>
    <hyperlink ref="V894" r:id="rId1505" display="http://pbs.twimg.com/profile_images/1130596497639313409/JUota79K_normal.jpg"/>
    <hyperlink ref="V895" r:id="rId1506" display="http://pbs.twimg.com/profile_images/1130596497639313409/JUota79K_normal.jpg"/>
    <hyperlink ref="V896" r:id="rId1507" display="http://pbs.twimg.com/profile_images/1112933998169395200/SssIO1bg_normal.jpg"/>
    <hyperlink ref="V897" r:id="rId1508" display="http://pbs.twimg.com/profile_images/1112933998169395200/SssIO1bg_normal.jpg"/>
    <hyperlink ref="V898" r:id="rId1509" display="https://pbs.twimg.com/amplify_video_thumb/1150832267326963717/img/DRBrosN8UBc2UxQT.jpg"/>
    <hyperlink ref="V899" r:id="rId1510" display="https://pbs.twimg.com/media/D_iT6YWXsAUBS-f.jpg"/>
    <hyperlink ref="V900" r:id="rId1511" display="https://pbs.twimg.com/media/D_iT6YWXsAUBS-f.jpg"/>
    <hyperlink ref="V901" r:id="rId1512" display="https://pbs.twimg.com/media/D_iQx0qUcAAK2hx.jpg"/>
    <hyperlink ref="V902" r:id="rId1513" display="https://pbs.twimg.com/media/D_iQx0qUcAAK2hx.jpg"/>
    <hyperlink ref="V903" r:id="rId1514" display="https://pbs.twimg.com/media/D_iQx0qUcAAK2hx.jpg"/>
    <hyperlink ref="V904" r:id="rId1515" display="http://pbs.twimg.com/profile_images/1018340063531470848/ntjG4SDm_normal.jpg"/>
    <hyperlink ref="V905" r:id="rId1516" display="https://pbs.twimg.com/media/D_h6uLeXoAAu93n.jpg"/>
    <hyperlink ref="V906" r:id="rId1517" display="https://pbs.twimg.com/media/D_h6uLeXoAAu93n.jpg"/>
    <hyperlink ref="V907" r:id="rId1518" display="https://pbs.twimg.com/media/D_h6uLeXoAAu93n.jpg"/>
    <hyperlink ref="V908" r:id="rId1519" display="https://pbs.twimg.com/media/D_h6uLeXoAAu93n.jpg"/>
    <hyperlink ref="V909" r:id="rId1520" display="https://pbs.twimg.com/media/D_h6uLeXoAAu93n.jpg"/>
    <hyperlink ref="V910" r:id="rId1521" display="https://pbs.twimg.com/media/D_iQx0qUcAAK2hx.jpg"/>
    <hyperlink ref="V911" r:id="rId1522" display="https://pbs.twimg.com/media/D_iQx0qUcAAK2hx.jpg"/>
    <hyperlink ref="V912" r:id="rId1523" display="https://pbs.twimg.com/media/D_iQx0qUcAAK2hx.jpg"/>
    <hyperlink ref="V913" r:id="rId1524" display="https://pbs.twimg.com/media/D_hnOtLXoAAmtF7.jpg"/>
    <hyperlink ref="V914" r:id="rId1525" display="http://pbs.twimg.com/profile_images/1136126160801284096/IIVzIUkS_normal.jpg"/>
    <hyperlink ref="V915" r:id="rId1526" display="http://pbs.twimg.com/profile_images/1136126160801284096/IIVzIUkS_normal.jpg"/>
    <hyperlink ref="V916" r:id="rId1527" display="http://pbs.twimg.com/profile_images/1124824946675470336/IbIrmmm8_normal.jpg"/>
    <hyperlink ref="V917" r:id="rId1528" display="http://pbs.twimg.com/profile_images/1124824946675470336/IbIrmmm8_normal.jpg"/>
    <hyperlink ref="V918" r:id="rId1529" display="http://pbs.twimg.com/profile_images/1124824946675470336/IbIrmmm8_normal.jpg"/>
    <hyperlink ref="V919" r:id="rId1530" display="http://pbs.twimg.com/profile_images/1124824946675470336/IbIrmmm8_normal.jpg"/>
    <hyperlink ref="V920" r:id="rId1531" display="http://pbs.twimg.com/profile_images/1019005119843721218/ku0PYEWQ_normal.jpg"/>
    <hyperlink ref="V921" r:id="rId1532" display="http://pbs.twimg.com/profile_images/1019005119843721218/ku0PYEWQ_normal.jpg"/>
    <hyperlink ref="V922" r:id="rId1533" display="https://pbs.twimg.com/media/D_iQx0qUcAAK2hx.jpg"/>
    <hyperlink ref="V923" r:id="rId1534" display="https://pbs.twimg.com/media/D_iQx0qUcAAK2hx.jpg"/>
    <hyperlink ref="V924" r:id="rId1535" display="https://pbs.twimg.com/media/D_iQx0qUcAAK2hx.jpg"/>
    <hyperlink ref="V925" r:id="rId1536" display="https://pbs.twimg.com/media/D_iQx0qUcAAK2hx.jpg"/>
    <hyperlink ref="V926" r:id="rId1537" display="https://pbs.twimg.com/media/D_iQx0qUcAAK2hx.jpg"/>
    <hyperlink ref="V927" r:id="rId1538" display="https://pbs.twimg.com/media/D_iQx0qUcAAK2hx.jpg"/>
    <hyperlink ref="V928" r:id="rId1539" display="https://pbs.twimg.com/media/D_iCERXUEAAJ4Zx.jpg"/>
    <hyperlink ref="V929" r:id="rId1540" display="https://pbs.twimg.com/media/D_iCERXUEAAJ4Zx.jpg"/>
    <hyperlink ref="V930" r:id="rId1541" display="http://pbs.twimg.com/profile_images/1147688173352443904/PGU0Jmkb_normal.jpg"/>
    <hyperlink ref="V931" r:id="rId1542" display="http://pbs.twimg.com/profile_images/1147688173352443904/PGU0Jmkb_normal.jpg"/>
    <hyperlink ref="V932" r:id="rId1543" display="http://pbs.twimg.com/profile_images/1147688173352443904/PGU0Jmkb_normal.jpg"/>
    <hyperlink ref="V933" r:id="rId1544" display="http://pbs.twimg.com/profile_images/1147688173352443904/PGU0Jmkb_normal.jpg"/>
    <hyperlink ref="V934" r:id="rId1545" display="https://pbs.twimg.com/media/D_iXFy8XYAAfoVO.jpg"/>
    <hyperlink ref="V935" r:id="rId1546" display="http://pbs.twimg.com/profile_images/1043841923482619904/5pTg6WA0_normal.jpg"/>
    <hyperlink ref="V936" r:id="rId1547" display="http://pbs.twimg.com/profile_images/1043841923482619904/5pTg6WA0_normal.jpg"/>
    <hyperlink ref="V937" r:id="rId1548" display="https://pbs.twimg.com/media/D_hr8MtXsAAftCC.jpg"/>
    <hyperlink ref="V938" r:id="rId1549" display="http://pbs.twimg.com/profile_images/1043841923482619904/5pTg6WA0_normal.jpg"/>
    <hyperlink ref="V939" r:id="rId1550" display="http://pbs.twimg.com/profile_images/1043841923482619904/5pTg6WA0_normal.jpg"/>
    <hyperlink ref="V940" r:id="rId1551" display="http://pbs.twimg.com/profile_images/1043841923482619904/5pTg6WA0_normal.jpg"/>
    <hyperlink ref="V941" r:id="rId1552" display="http://pbs.twimg.com/profile_images/1043841923482619904/5pTg6WA0_normal.jpg"/>
    <hyperlink ref="V942" r:id="rId1553" display="https://pbs.twimg.com/media/D_iSUghXoAI2IVa.png"/>
    <hyperlink ref="V943" r:id="rId1554" display="https://pbs.twimg.com/media/D_iSzF9XkAMalzt.png"/>
    <hyperlink ref="V944" r:id="rId1555" display="http://pbs.twimg.com/profile_images/1044346459724939265/tl6WkMbZ_normal.jpg"/>
    <hyperlink ref="V945" r:id="rId1556" display="https://pbs.twimg.com/media/D_iT4dhX4AA7wVS.png"/>
    <hyperlink ref="V946" r:id="rId1557" display="https://pbs.twimg.com/media/D_iUnUkX4AE15N1.png"/>
    <hyperlink ref="V947" r:id="rId1558" display="https://pbs.twimg.com/media/D_iUxkEW4AAXAJM.png"/>
    <hyperlink ref="V948" r:id="rId1559" display="https://pbs.twimg.com/media/D_iVzFvWsAA0Kty.png"/>
    <hyperlink ref="V949" r:id="rId1560" display="https://pbs.twimg.com/media/D_iW6r3XUAE4iuT.png"/>
    <hyperlink ref="V950" r:id="rId1561" display="https://pbs.twimg.com/media/D_iXVazWsAAGUFT.png"/>
    <hyperlink ref="V951" r:id="rId1562" display="https://pbs.twimg.com/media/D_iXqx6X4AICFlW.png"/>
    <hyperlink ref="V952" r:id="rId1563" display="https://pbs.twimg.com/media/D_iYShuW4AIMZ0B.jpg"/>
    <hyperlink ref="V953" r:id="rId1564" display="http://pbs.twimg.com/profile_images/1044346459724939265/tl6WkMbZ_normal.jpg"/>
    <hyperlink ref="V954" r:id="rId1565" display="http://pbs.twimg.com/profile_images/1143116435993985030/PDrHCf2a_normal.jpg"/>
    <hyperlink ref="V955" r:id="rId1566" display="https://pbs.twimg.com/media/D_iQx0qUcAAK2hx.jpg"/>
    <hyperlink ref="V956" r:id="rId1567" display="https://pbs.twimg.com/media/D_iQx0qUcAAK2hx.jpg"/>
    <hyperlink ref="V957" r:id="rId1568" display="https://pbs.twimg.com/media/D_iQx0qUcAAK2hx.jpg"/>
    <hyperlink ref="V958" r:id="rId1569" display="http://pbs.twimg.com/profile_images/1085964324445798401/9FuCkGln_normal.jpg"/>
    <hyperlink ref="V959" r:id="rId1570" display="http://pbs.twimg.com/profile_images/1085964324445798401/9FuCkGln_normal.jpg"/>
    <hyperlink ref="V960" r:id="rId1571" display="http://pbs.twimg.com/profile_images/1085964324445798401/9FuCkGln_normal.jpg"/>
    <hyperlink ref="V961" r:id="rId1572" display="http://pbs.twimg.com/profile_images/1085964324445798401/9FuCkGln_normal.jpg"/>
    <hyperlink ref="V962" r:id="rId1573" display="https://pbs.twimg.com/media/D_iZ782XYAIcRGB.jpg"/>
    <hyperlink ref="V963" r:id="rId1574" display="http://pbs.twimg.com/profile_images/907794795296382978/LgPrZWXF_normal.jpg"/>
    <hyperlink ref="V964" r:id="rId1575" display="http://pbs.twimg.com/profile_images/907794795296382978/LgPrZWXF_normal.jpg"/>
    <hyperlink ref="V965" r:id="rId1576" display="http://pbs.twimg.com/profile_images/907794795296382978/LgPrZWXF_normal.jpg"/>
    <hyperlink ref="V966" r:id="rId1577" display="http://pbs.twimg.com/profile_images/907794795296382978/LgPrZWXF_normal.jpg"/>
    <hyperlink ref="V967" r:id="rId1578" display="https://pbs.twimg.com/media/D_iQx0qUcAAK2hx.jpg"/>
    <hyperlink ref="V968" r:id="rId1579" display="https://pbs.twimg.com/media/D_iQx0qUcAAK2hx.jpg"/>
    <hyperlink ref="V969" r:id="rId1580" display="https://pbs.twimg.com/media/D_iQx0qUcAAK2hx.jpg"/>
    <hyperlink ref="V970" r:id="rId1581" display="https://pbs.twimg.com/amplify_video_thumb/1150780238953160704/img/u1XMmYiu7RFTmtQG.jpg"/>
    <hyperlink ref="V971" r:id="rId1582" display="https://pbs.twimg.com/amplify_video_thumb/1150780238953160704/img/u1XMmYiu7RFTmtQG.jpg"/>
    <hyperlink ref="V972" r:id="rId1583" display="https://pbs.twimg.com/amplify_video_thumb/1150780238953160704/img/u1XMmYiu7RFTmtQG.jpg"/>
    <hyperlink ref="V973" r:id="rId1584" display="http://pbs.twimg.com/profile_images/1111380680422887435/NYocD8u2_normal.jpg"/>
    <hyperlink ref="V974" r:id="rId1585" display="http://pbs.twimg.com/profile_images/1111380680422887435/NYocD8u2_normal.jpg"/>
    <hyperlink ref="V975" r:id="rId1586" display="http://pbs.twimg.com/profile_images/1111380680422887435/NYocD8u2_normal.jpg"/>
    <hyperlink ref="V976" r:id="rId1587" display="http://pbs.twimg.com/profile_images/1111380680422887435/NYocD8u2_normal.jpg"/>
    <hyperlink ref="V977" r:id="rId1588" display="https://pbs.twimg.com/media/D_iQx0qUcAAK2hx.jpg"/>
    <hyperlink ref="V978" r:id="rId1589" display="https://pbs.twimg.com/media/D_iQx0qUcAAK2hx.jpg"/>
    <hyperlink ref="V979" r:id="rId1590" display="https://pbs.twimg.com/media/D_iQx0qUcAAK2hx.jpg"/>
    <hyperlink ref="V980" r:id="rId1591" display="http://pbs.twimg.com/profile_images/1107508518230347777/60zNM2f4_normal.jpg"/>
    <hyperlink ref="V981" r:id="rId1592" display="http://pbs.twimg.com/profile_images/1107508518230347777/60zNM2f4_normal.jpg"/>
    <hyperlink ref="V982" r:id="rId1593" display="http://pbs.twimg.com/profile_images/1107508518230347777/60zNM2f4_normal.jpg"/>
    <hyperlink ref="V983" r:id="rId1594" display="http://pbs.twimg.com/profile_images/1107508518230347777/60zNM2f4_normal.jpg"/>
    <hyperlink ref="V984" r:id="rId1595" display="http://pbs.twimg.com/profile_images/1085737097544253440/KVeZJ3wO_normal.jpg"/>
    <hyperlink ref="V985" r:id="rId1596" display="https://pbs.twimg.com/amplify_video_thumb/1150832267326963717/img/DRBrosN8UBc2UxQT.jpg"/>
    <hyperlink ref="V986" r:id="rId1597" display="https://pbs.twimg.com/amplify_video_thumb/1150832267326963717/img/DRBrosN8UBc2UxQT.jpg"/>
    <hyperlink ref="V987" r:id="rId1598" display="https://pbs.twimg.com/media/D_h0t-9VAAAiKpX.jpg"/>
    <hyperlink ref="V988" r:id="rId1599" display="https://pbs.twimg.com/media/D_h0t-9VAAAiKpX.jpg"/>
    <hyperlink ref="V989" r:id="rId1600" display="https://pbs.twimg.com/media/D_h0t-9VAAAiKpX.jpg"/>
    <hyperlink ref="V990" r:id="rId1601" display="https://pbs.twimg.com/media/D_h0t-9VAAAiKpX.jpg"/>
    <hyperlink ref="V991" r:id="rId1602" display="https://pbs.twimg.com/media/D_h0t-9VAAAiKpX.jpg"/>
    <hyperlink ref="V992" r:id="rId1603" display="https://pbs.twimg.com/media/D_hnXV6U0AIduWq.jpg"/>
    <hyperlink ref="V993" r:id="rId1604" display="https://pbs.twimg.com/media/D_iQx0qUcAAK2hx.jpg"/>
    <hyperlink ref="V994" r:id="rId1605" display="https://pbs.twimg.com/media/D_iQx0qUcAAK2hx.jpg"/>
    <hyperlink ref="V995" r:id="rId1606" display="https://pbs.twimg.com/media/D_iQx0qUcAAK2hx.jpg"/>
    <hyperlink ref="V996" r:id="rId1607" display="https://pbs.twimg.com/media/D_iQx0qUcAAK2hx.jpg"/>
    <hyperlink ref="V997" r:id="rId1608" display="https://pbs.twimg.com/media/D_iQx0qUcAAK2hx.jpg"/>
    <hyperlink ref="V998" r:id="rId1609" display="https://pbs.twimg.com/amplify_video_thumb/1150833963776249859/img/a4ceeRi4cn-TodBv.jpg"/>
    <hyperlink ref="V999" r:id="rId1610" display="http://pbs.twimg.com/profile_images/1065985948910002177/XFwANOXb_normal.jpg"/>
    <hyperlink ref="V1000" r:id="rId1611" display="http://pbs.twimg.com/profile_images/1065985948910002177/XFwANOXb_normal.jpg"/>
    <hyperlink ref="V1001" r:id="rId1612" display="https://pbs.twimg.com/media/D_ho-F0XoAE3pZx.jpg"/>
    <hyperlink ref="V1002" r:id="rId1613" display="https://pbs.twimg.com/media/D_ho-F0XoAE3pZx.jpg"/>
    <hyperlink ref="V1003" r:id="rId1614" display="https://pbs.twimg.com/media/D_ho-F0XoAE3pZx.jpg"/>
    <hyperlink ref="V1004" r:id="rId1615" display="http://pbs.twimg.com/profile_images/1121543342515474432/h5QwzvgT_normal.png"/>
    <hyperlink ref="V1005" r:id="rId1616" display="http://pbs.twimg.com/profile_images/1139939656005509120/Cf1v2iyY_normal.jpg"/>
    <hyperlink ref="V1006" r:id="rId1617" display="http://pbs.twimg.com/profile_images/1121543342515474432/h5QwzvgT_normal.png"/>
    <hyperlink ref="V1007" r:id="rId1618" display="http://pbs.twimg.com/profile_images/1139939656005509120/Cf1v2iyY_normal.jpg"/>
    <hyperlink ref="V1008" r:id="rId1619" display="http://pbs.twimg.com/profile_images/1121543342515474432/h5QwzvgT_normal.png"/>
    <hyperlink ref="V1009" r:id="rId1620" display="http://pbs.twimg.com/profile_images/1139939656005509120/Cf1v2iyY_normal.jpg"/>
    <hyperlink ref="V1010" r:id="rId1621" display="https://pbs.twimg.com/media/D_hyHjZXsAEMKgZ.jpg"/>
    <hyperlink ref="V1011" r:id="rId1622" display="http://pbs.twimg.com/profile_images/1121543342515474432/h5QwzvgT_normal.png"/>
    <hyperlink ref="V1012" r:id="rId1623" display="http://pbs.twimg.com/profile_images/1139939656005509120/Cf1v2iyY_normal.jpg"/>
    <hyperlink ref="V1013" r:id="rId1624" display="http://pbs.twimg.com/profile_images/936318777066708994/nYAJbES__normal.jpg"/>
    <hyperlink ref="V1014" r:id="rId1625" display="https://pbs.twimg.com/media/D_cNFhGXkAA7eRe.jpg"/>
    <hyperlink ref="V1015" r:id="rId1626" display="https://pbs.twimg.com/media/D_cNFhGXkAA7eRe.jpg"/>
    <hyperlink ref="V1016" r:id="rId1627" display="http://pbs.twimg.com/profile_images/936318777066708994/nYAJbES__normal.jpg"/>
    <hyperlink ref="V1017" r:id="rId1628" display="http://pbs.twimg.com/profile_images/1121543342515474432/h5QwzvgT_normal.png"/>
    <hyperlink ref="V1018" r:id="rId1629" display="http://pbs.twimg.com/profile_images/936318777066708994/nYAJbES__normal.jpg"/>
    <hyperlink ref="V1019" r:id="rId1630" display="http://pbs.twimg.com/profile_images/936318777066708994/nYAJbES__normal.jpg"/>
    <hyperlink ref="V1020" r:id="rId1631" display="http://pbs.twimg.com/profile_images/936318777066708994/nYAJbES__normal.jpg"/>
    <hyperlink ref="V1021" r:id="rId1632" display="http://pbs.twimg.com/profile_images/936318777066708994/nYAJbES__normal.jpg"/>
    <hyperlink ref="V1022" r:id="rId1633" display="http://pbs.twimg.com/profile_images/936318777066708994/nYAJbES__normal.jpg"/>
    <hyperlink ref="V1023" r:id="rId1634" display="http://pbs.twimg.com/profile_images/936318777066708994/nYAJbES__normal.jpg"/>
    <hyperlink ref="V1024" r:id="rId1635" display="http://pbs.twimg.com/profile_images/936318777066708994/nYAJbES__normal.jpg"/>
    <hyperlink ref="V1025" r:id="rId1636" display="http://pbs.twimg.com/profile_images/932385314244526082/iX4MBxAo_normal.jpg"/>
    <hyperlink ref="V1026" r:id="rId1637" display="http://pbs.twimg.com/profile_images/932385314244526082/iX4MBxAo_normal.jpg"/>
    <hyperlink ref="V1027" r:id="rId1638" display="http://pbs.twimg.com/profile_images/932385314244526082/iX4MBxAo_normal.jpg"/>
    <hyperlink ref="V1028" r:id="rId1639" display="http://pbs.twimg.com/profile_images/1109809276518891520/yCxVeIDX_normal.jpg"/>
    <hyperlink ref="V1029" r:id="rId1640" display="https://pbs.twimg.com/media/D_iZb0CWsAINsUO.jpg"/>
    <hyperlink ref="V1030" r:id="rId1641" display="https://pbs.twimg.com/media/D_iZb0CWsAINsUO.jpg"/>
    <hyperlink ref="V1031" r:id="rId1642" display="https://pbs.twimg.com/media/D_iZb0CWsAINsUO.jpg"/>
    <hyperlink ref="V1032" r:id="rId1643" display="https://pbs.twimg.com/media/D_iZb0CWsAINsUO.jpg"/>
    <hyperlink ref="V1033" r:id="rId1644" display="http://pbs.twimg.com/profile_images/1141264820718768128/7FbyJ0NA_normal.jpg"/>
    <hyperlink ref="V1034" r:id="rId1645" display="https://pbs.twimg.com/media/D_iZb0CWsAINsUO.jpg"/>
    <hyperlink ref="V1035" r:id="rId1646" display="https://pbs.twimg.com/media/D_iZb0CWsAINsUO.jpg"/>
    <hyperlink ref="V1036" r:id="rId1647" display="https://pbs.twimg.com/media/D_IRgTfXoAIyM6-.jpg"/>
    <hyperlink ref="V1037" r:id="rId1648" display="http://pbs.twimg.com/profile_images/1010323049348861952/zCAuKpxQ_normal.jpg"/>
    <hyperlink ref="V1038" r:id="rId1649" display="http://pbs.twimg.com/profile_images/1010323049348861952/zCAuKpxQ_normal.jpg"/>
    <hyperlink ref="V1039" r:id="rId1650" display="https://pbs.twimg.com/media/D_iZb0CWsAINsUO.jpg"/>
    <hyperlink ref="V1040" r:id="rId1651" display="https://pbs.twimg.com/media/D_iZb0CWsAINsUO.jpg"/>
    <hyperlink ref="V1041" r:id="rId1652" display="https://pbs.twimg.com/media/D_iZb0CWsAINsUO.jpg"/>
    <hyperlink ref="V1042" r:id="rId1653" display="https://pbs.twimg.com/media/D_iZb0CWsAINsUO.jpg"/>
    <hyperlink ref="V1043" r:id="rId1654" display="https://pbs.twimg.com/media/D_iZb0CWsAINsUO.jpg"/>
    <hyperlink ref="V1044" r:id="rId1655" display="https://pbs.twimg.com/media/D_h1Ae4XkAA0URt.jpg"/>
    <hyperlink ref="V1045" r:id="rId1656" display="https://pbs.twimg.com/media/D_iT6YWXsAUBS-f.jpg"/>
    <hyperlink ref="V1046" r:id="rId1657" display="https://pbs.twimg.com/media/D_iT6YWXsAUBS-f.jpg"/>
    <hyperlink ref="V1047" r:id="rId1658" display="https://pbs.twimg.com/media/D_iT6YWXsAUBS-f.jpg"/>
    <hyperlink ref="V1048" r:id="rId1659" display="http://pbs.twimg.com/profile_images/862345631175782401/PRKlCshL_normal.jpg"/>
    <hyperlink ref="V1049" r:id="rId1660" display="http://pbs.twimg.com/profile_images/923003075148775424/uIG9AdAV_normal.jpg"/>
    <hyperlink ref="V1050" r:id="rId1661" display="http://pbs.twimg.com/profile_images/862345631175782401/PRKlCshL_normal.jpg"/>
    <hyperlink ref="V1051" r:id="rId1662" display="https://pbs.twimg.com/media/D_SzbLbX4AAQwM7.jpg"/>
    <hyperlink ref="V1052" r:id="rId1663" display="http://pbs.twimg.com/profile_images/1121543342515474432/h5QwzvgT_normal.png"/>
    <hyperlink ref="V1053" r:id="rId1664" display="http://pbs.twimg.com/profile_images/1121543342515474432/h5QwzvgT_normal.png"/>
    <hyperlink ref="V1054" r:id="rId1665" display="http://pbs.twimg.com/profile_images/1139939656005509120/Cf1v2iyY_normal.jpg"/>
    <hyperlink ref="V1055" r:id="rId1666" display="http://pbs.twimg.com/profile_images/1139939656005509120/Cf1v2iyY_normal.jpg"/>
    <hyperlink ref="V1056" r:id="rId1667" display="http://pbs.twimg.com/profile_images/923003075148775424/uIG9AdAV_normal.jpg"/>
    <hyperlink ref="V1057" r:id="rId1668" display="http://pbs.twimg.com/profile_images/862345631175782401/PRKlCshL_normal.jpg"/>
    <hyperlink ref="V1058" r:id="rId1669" display="http://pbs.twimg.com/profile_images/923003075148775424/uIG9AdAV_normal.jpg"/>
    <hyperlink ref="V1059" r:id="rId1670" display="http://pbs.twimg.com/profile_images/923003075148775424/uIG9AdAV_normal.jpg"/>
    <hyperlink ref="V1060" r:id="rId1671" display="http://pbs.twimg.com/profile_images/1139939656005509120/Cf1v2iyY_normal.jpg"/>
    <hyperlink ref="V1061" r:id="rId1672" display="http://pbs.twimg.com/profile_images/923003075148775424/uIG9AdAV_normal.jpg"/>
    <hyperlink ref="V1062" r:id="rId1673" display="https://pbs.twimg.com/media/D_iStexU4AAkeJX.jpg"/>
    <hyperlink ref="V1063" r:id="rId1674" display="http://pbs.twimg.com/profile_images/1115397951101308933/o101wmyi_normal.jpg"/>
    <hyperlink ref="Z3" r:id="rId1675" display="https://twitter.com/rutland_rugby/status/1150830553526128641"/>
    <hyperlink ref="Z4" r:id="rId1676" display="https://twitter.com/rutland_rugby/status/1150830553526128641"/>
    <hyperlink ref="Z5" r:id="rId1677" display="https://twitter.com/kg_xv/status/1150830640293711873"/>
    <hyperlink ref="Z6" r:id="rId1678" display="https://twitter.com/sanitysane123/status/1150830709457719297"/>
    <hyperlink ref="Z7" r:id="rId1679" display="https://twitter.com/sanitysane123/status/1150830709457719297"/>
    <hyperlink ref="Z8" r:id="rId1680" display="https://twitter.com/ravensbrent/status/1150830700188372995"/>
    <hyperlink ref="Z9" r:id="rId1681" display="https://twitter.com/ravensbrent/status/1150830700188372995"/>
    <hyperlink ref="Z10" r:id="rId1682" display="https://twitter.com/ravensbrent/status/1150830700188372995"/>
    <hyperlink ref="Z11" r:id="rId1683" display="https://twitter.com/ravensbrent/status/1150830718488109056"/>
    <hyperlink ref="Z12" r:id="rId1684" display="https://twitter.com/ravensbrent/status/1150830718488109056"/>
    <hyperlink ref="Z13" r:id="rId1685" display="https://twitter.com/andreas_tsatsos/status/1150830746560421888"/>
    <hyperlink ref="Z14" r:id="rId1686" display="https://twitter.com/myers_keith/status/1150830641472253959"/>
    <hyperlink ref="Z15" r:id="rId1687" display="https://twitter.com/myers_keith/status/1150830641472253959"/>
    <hyperlink ref="Z16" r:id="rId1688" display="https://twitter.com/myers_keith/status/1150830652192952327"/>
    <hyperlink ref="Z17" r:id="rId1689" display="https://twitter.com/myers_keith/status/1150830727275196417"/>
    <hyperlink ref="Z18" r:id="rId1690" display="https://twitter.com/myers_keith/status/1150830727275196417"/>
    <hyperlink ref="Z19" r:id="rId1691" display="https://twitter.com/myers_keith/status/1150830727275196417"/>
    <hyperlink ref="Z20" r:id="rId1692" display="https://twitter.com/myers_keith/status/1150830760657600512"/>
    <hyperlink ref="Z21" r:id="rId1693" display="https://twitter.com/myers_keith/status/1150830760657600512"/>
    <hyperlink ref="Z22" r:id="rId1694" display="https://twitter.com/coachiii2301/status/1150830791481597952"/>
    <hyperlink ref="Z23" r:id="rId1695" display="https://twitter.com/coachiii2301/status/1150830791481597952"/>
    <hyperlink ref="Z24" r:id="rId1696" display="https://twitter.com/coachiii2301/status/1150830791481597952"/>
    <hyperlink ref="Z25" r:id="rId1697" display="https://twitter.com/coachiii2301/status/1150830791481597952"/>
    <hyperlink ref="Z26" r:id="rId1698" display="https://twitter.com/varbar5/status/1150830797785636864"/>
    <hyperlink ref="Z27" r:id="rId1699" display="https://twitter.com/varbar5/status/1150830797785636864"/>
    <hyperlink ref="Z28" r:id="rId1700" display="https://twitter.com/pegv24/status/1150830889510875143"/>
    <hyperlink ref="Z29" r:id="rId1701" display="https://twitter.com/pegv24/status/1150830889510875143"/>
    <hyperlink ref="Z30" r:id="rId1702" display="https://twitter.com/pegv24/status/1150830889510875143"/>
    <hyperlink ref="Z31" r:id="rId1703" display="https://twitter.com/pegv24/status/1150830889510875143"/>
    <hyperlink ref="Z32" r:id="rId1704" display="https://twitter.com/sup3rshan3mod3/status/1150830921353797632"/>
    <hyperlink ref="Z33" r:id="rId1705" display="https://twitter.com/sup3rshan3mod3/status/1150830921353797632"/>
    <hyperlink ref="Z34" r:id="rId1706" display="https://twitter.com/sup3rshan3mod3/status/1150830921353797632"/>
    <hyperlink ref="Z35" r:id="rId1707" display="https://twitter.com/manuelh66348501/status/1150830912180875265"/>
    <hyperlink ref="Z36" r:id="rId1708" display="https://twitter.com/manuelh66348501/status/1150830912180875265"/>
    <hyperlink ref="Z37" r:id="rId1709" display="https://twitter.com/manuelh66348501/status/1150830925808205829"/>
    <hyperlink ref="Z38" r:id="rId1710" display="https://twitter.com/manuelh66348501/status/1150830925808205829"/>
    <hyperlink ref="Z39" r:id="rId1711" display="https://twitter.com/manuelh66348501/status/1150830925808205829"/>
    <hyperlink ref="Z40" r:id="rId1712" display="https://twitter.com/tampabaytre/status/1150799347803668480"/>
    <hyperlink ref="Z41" r:id="rId1713" display="https://twitter.com/mikeypost_4/status/1150830987372351488"/>
    <hyperlink ref="Z42" r:id="rId1714" display="https://twitter.com/abc15sports/status/1150817968856547331"/>
    <hyperlink ref="Z43" r:id="rId1715" display="https://twitter.com/nflrt_/status/1150831022705131521"/>
    <hyperlink ref="Z44" r:id="rId1716" display="https://twitter.com/gogoblue_/status/1150831032003911681"/>
    <hyperlink ref="Z45" r:id="rId1717" display="https://twitter.com/jakey_rodriguez/status/1150831032318349312"/>
    <hyperlink ref="Z46" r:id="rId1718" display="https://twitter.com/jakey_rodriguez/status/1150831032318349312"/>
    <hyperlink ref="Z47" r:id="rId1719" display="https://twitter.com/slippaz23/status/1150831101792980993"/>
    <hyperlink ref="Z48" r:id="rId1720" display="https://twitter.com/slippaz23/status/1150831101792980993"/>
    <hyperlink ref="Z49" r:id="rId1721" display="https://twitter.com/slippaz23/status/1150831101792980993"/>
    <hyperlink ref="Z50" r:id="rId1722" display="https://twitter.com/dejeadam/status/1150831239336792065"/>
    <hyperlink ref="Z51" r:id="rId1723" display="https://twitter.com/dejeadam/status/1150831239336792065"/>
    <hyperlink ref="Z52" r:id="rId1724" display="https://twitter.com/dejeadam/status/1150831239336792065"/>
    <hyperlink ref="Z53" r:id="rId1725" display="https://twitter.com/dejeadam/status/1150831239336792065"/>
    <hyperlink ref="Z54" r:id="rId1726" display="https://twitter.com/part_time_bro/status/1150831300674228225"/>
    <hyperlink ref="Z55" r:id="rId1727" display="https://twitter.com/part_time_bro/status/1150831300674228225"/>
    <hyperlink ref="Z56" r:id="rId1728" display="https://twitter.com/part_time_bro/status/1150831300674228225"/>
    <hyperlink ref="Z57" r:id="rId1729" display="https://twitter.com/laceup_football/status/1150831309071060992"/>
    <hyperlink ref="Z58" r:id="rId1730" display="https://twitter.com/laceup_football/status/1150831309071060992"/>
    <hyperlink ref="Z59" r:id="rId1731" display="https://twitter.com/emn8631/status/1150831319892594688"/>
    <hyperlink ref="Z60" r:id="rId1732" display="https://twitter.com/emn8631/status/1150831319892594688"/>
    <hyperlink ref="Z61" r:id="rId1733" display="https://twitter.com/pardue_anthony/status/1150831320261468160"/>
    <hyperlink ref="Z62" r:id="rId1734" display="https://twitter.com/pardue_anthony/status/1150831320261468160"/>
    <hyperlink ref="Z63" r:id="rId1735" display="https://twitter.com/wildwilson88/status/1150831356101963777"/>
    <hyperlink ref="Z64" r:id="rId1736" display="https://twitter.com/wildwilson88/status/1150831356101963777"/>
    <hyperlink ref="Z65" r:id="rId1737" display="https://twitter.com/wildwilson88/status/1150831356101963777"/>
    <hyperlink ref="Z66" r:id="rId1738" display="https://twitter.com/wildwilson88/status/1150831356101963777"/>
    <hyperlink ref="Z67" r:id="rId1739" display="https://twitter.com/wildwilson88/status/1150831356101963777"/>
    <hyperlink ref="Z68" r:id="rId1740" display="https://twitter.com/henrysanchez/status/1150831365144924160"/>
    <hyperlink ref="Z69" r:id="rId1741" display="https://twitter.com/henrysanchez/status/1150831365144924160"/>
    <hyperlink ref="Z70" r:id="rId1742" display="https://twitter.com/jacob_loeffler7/status/1150831379652853760"/>
    <hyperlink ref="Z71" r:id="rId1743" display="https://twitter.com/jacob_loeffler7/status/1150831379652853760"/>
    <hyperlink ref="Z72" r:id="rId1744" display="https://twitter.com/jacob_loeffler7/status/1150831379652853760"/>
    <hyperlink ref="Z73" r:id="rId1745" display="https://twitter.com/jacob_loeffler7/status/1150831379652853760"/>
    <hyperlink ref="Z74" r:id="rId1746" display="https://twitter.com/exec_tours/status/1150831380466737152"/>
    <hyperlink ref="Z75" r:id="rId1747" display="https://twitter.com/exec_tours/status/1150831380466737152"/>
    <hyperlink ref="Z76" r:id="rId1748" display="https://twitter.com/exec_tours/status/1150831380466737152"/>
    <hyperlink ref="Z77" r:id="rId1749" display="https://twitter.com/kevinsneed4/status/1150831390730194944"/>
    <hyperlink ref="Z78" r:id="rId1750" display="https://twitter.com/kevinsneed4/status/1150831390730194944"/>
    <hyperlink ref="Z79" r:id="rId1751" display="https://twitter.com/kevinsneed4/status/1150831390730194944"/>
    <hyperlink ref="Z80" r:id="rId1752" display="https://twitter.com/beezy_jb/status/1150831419243016194"/>
    <hyperlink ref="Z81" r:id="rId1753" display="https://twitter.com/mattfranchise/status/1150831431645425666"/>
    <hyperlink ref="Z82" r:id="rId1754" display="https://twitter.com/coach_pettigrew/status/1150831437278601217"/>
    <hyperlink ref="Z83" r:id="rId1755" display="https://twitter.com/harryburks4/status/1150831449932648448"/>
    <hyperlink ref="Z84" r:id="rId1756" display="https://twitter.com/delrio_brayan/status/1150831457817878528"/>
    <hyperlink ref="Z85" r:id="rId1757" display="https://twitter.com/delrio_brayan/status/1150831457817878528"/>
    <hyperlink ref="Z86" r:id="rId1758" display="https://twitter.com/elicant74377669/status/1150831488734302208"/>
    <hyperlink ref="Z87" r:id="rId1759" display="https://twitter.com/elicant74377669/status/1150831488734302208"/>
    <hyperlink ref="Z88" r:id="rId1760" display="https://twitter.com/elicant74377669/status/1150831488734302208"/>
    <hyperlink ref="Z89" r:id="rId1761" display="https://twitter.com/elicant74377669/status/1150831488734302208"/>
    <hyperlink ref="Z90" r:id="rId1762" display="https://twitter.com/scary_hour/status/1150831538382073857"/>
    <hyperlink ref="Z91" r:id="rId1763" display="https://twitter.com/mustang1321/status/1150831570179072000"/>
    <hyperlink ref="Z92" r:id="rId1764" display="https://twitter.com/getyour2/status/1150831609316290561"/>
    <hyperlink ref="Z93" r:id="rId1765" display="https://twitter.com/getyour2/status/1150831609316290561"/>
    <hyperlink ref="Z94" r:id="rId1766" display="https://twitter.com/getyour2/status/1150831609316290561"/>
    <hyperlink ref="Z95" r:id="rId1767" display="https://twitter.com/getyour2/status/1150831609316290561"/>
    <hyperlink ref="Z96" r:id="rId1768" display="https://twitter.com/therealquay_1/status/1150831625393102848"/>
    <hyperlink ref="Z97" r:id="rId1769" display="https://twitter.com/therealquay_1/status/1150831625393102848"/>
    <hyperlink ref="Z98" r:id="rId1770" display="https://twitter.com/therealquay_1/status/1150831625393102848"/>
    <hyperlink ref="Z99" r:id="rId1771" display="https://twitter.com/mikeaveli24/status/1150831639364173824"/>
    <hyperlink ref="Z100" r:id="rId1772" display="https://twitter.com/v_mayer/status/1150831641797025793"/>
    <hyperlink ref="Z101" r:id="rId1773" display="https://twitter.com/mattdantonio7/status/1150831642140913665"/>
    <hyperlink ref="Z102" r:id="rId1774" display="https://twitter.com/mattdantonio7/status/1150831642140913665"/>
    <hyperlink ref="Z103" r:id="rId1775" display="https://twitter.com/sascha471/status/1150831686390882305"/>
    <hyperlink ref="Z104" r:id="rId1776" display="https://twitter.com/db_staygassinem/status/1150831709601951749"/>
    <hyperlink ref="Z105" r:id="rId1777" display="https://twitter.com/lordmegatron1st/status/1150831715570671616"/>
    <hyperlink ref="Z106" r:id="rId1778" display="https://twitter.com/lordmegatron1st/status/1150831715570671616"/>
    <hyperlink ref="Z107" r:id="rId1779" display="https://twitter.com/lordmegatron1st/status/1150831715570671616"/>
    <hyperlink ref="Z108" r:id="rId1780" display="https://twitter.com/arredondoiv/status/1150831721413111810"/>
    <hyperlink ref="Z109" r:id="rId1781" display="https://twitter.com/chiefs_kingdom_/status/1150831767277850624"/>
    <hyperlink ref="Z110" r:id="rId1782" display="https://twitter.com/saadawi22s/status/1150831830360367104"/>
    <hyperlink ref="Z111" r:id="rId1783" display="https://twitter.com/_travik/status/1150831848685129728"/>
    <hyperlink ref="Z112" r:id="rId1784" display="https://twitter.com/_travik/status/1150831848685129728"/>
    <hyperlink ref="Z113" r:id="rId1785" display="https://twitter.com/denotsm/status/1150831877579784193"/>
    <hyperlink ref="Z114" r:id="rId1786" display="https://twitter.com/denotsm/status/1150831877579784193"/>
    <hyperlink ref="Z115" r:id="rId1787" display="https://twitter.com/denotsm/status/1150831877579784193"/>
    <hyperlink ref="Z116" r:id="rId1788" display="https://twitter.com/denotsm/status/1150831877579784193"/>
    <hyperlink ref="Z117" r:id="rId1789" display="https://twitter.com/raider_forums/status/1150831951244398595"/>
    <hyperlink ref="Z118" r:id="rId1790" display="https://twitter.com/balderrama_jake/status/1150831959649579010"/>
    <hyperlink ref="Z119" r:id="rId1791" display="https://twitter.com/mm_ave15th/status/1150831976275992577"/>
    <hyperlink ref="Z120" r:id="rId1792" display="https://twitter.com/cjworldpeace/status/1150831983381102592"/>
    <hyperlink ref="Z121" r:id="rId1793" display="https://twitter.com/mrplatinumtouch/status/1150832019213029381"/>
    <hyperlink ref="Z122" r:id="rId1794" display="https://twitter.com/mrplatinumtouch/status/1150832019213029381"/>
    <hyperlink ref="Z123" r:id="rId1795" display="https://twitter.com/kaic_99/status/1150832031615479808"/>
    <hyperlink ref="Z124" r:id="rId1796" display="https://twitter.com/mikepopovich82/status/1150832063907586049"/>
    <hyperlink ref="Z125" r:id="rId1797" display="https://twitter.com/mikepopovich82/status/1150832063907586049"/>
    <hyperlink ref="Z126" r:id="rId1798" display="https://twitter.com/mikepopovich82/status/1150832063907586049"/>
    <hyperlink ref="Z127" r:id="rId1799" display="https://twitter.com/mikepopovich82/status/1150832063907586049"/>
    <hyperlink ref="Z128" r:id="rId1800" display="https://twitter.com/mattmontalvo21/status/1150832079053025281"/>
    <hyperlink ref="Z129" r:id="rId1801" display="https://twitter.com/jerson213/status/1150832107075375104"/>
    <hyperlink ref="Z130" r:id="rId1802" display="https://twitter.com/keatpegg/status/1150832142227857412"/>
    <hyperlink ref="Z131" r:id="rId1803" display="https://twitter.com/0001angel/status/1150832176897748992"/>
    <hyperlink ref="Z132" r:id="rId1804" display="https://twitter.com/a2dradio_com/status/1150805868151267328"/>
    <hyperlink ref="Z133" r:id="rId1805" display="https://twitter.com/a2dradio_com/status/1150805868151267328"/>
    <hyperlink ref="Z134" r:id="rId1806" display="https://twitter.com/lionspassion/status/1150832229842657281"/>
    <hyperlink ref="Z135" r:id="rId1807" display="https://twitter.com/lionspassion/status/1150832229842657281"/>
    <hyperlink ref="Z136" r:id="rId1808" display="https://twitter.com/lionspassion/status/1150832229842657281"/>
    <hyperlink ref="Z137" r:id="rId1809" display="https://twitter.com/lockedonazcards/status/1150832255301873664"/>
    <hyperlink ref="Z138" r:id="rId1810" display="https://twitter.com/lockedonazcards/status/1150832255301873664"/>
    <hyperlink ref="Z139" r:id="rId1811" display="https://twitter.com/clancyscorner/status/1150832325627789312"/>
    <hyperlink ref="Z140" r:id="rId1812" display="https://twitter.com/clancyscorner/status/1150832325627789312"/>
    <hyperlink ref="Z141" r:id="rId1813" display="https://twitter.com/alex5ava6e/status/1150832349132648451"/>
    <hyperlink ref="Z142" r:id="rId1814" display="https://twitter.com/thenanoblitz/status/1150832359794782208"/>
    <hyperlink ref="Z143" r:id="rId1815" display="https://twitter.com/anthonydj16/status/1150832378530713607"/>
    <hyperlink ref="Z144" r:id="rId1816" display="https://twitter.com/anthonydj16/status/1150832378530713607"/>
    <hyperlink ref="Z145" r:id="rId1817" display="https://twitter.com/anthonydj16/status/1150832378530713607"/>
    <hyperlink ref="Z146" r:id="rId1818" display="https://twitter.com/anthonydj16/status/1150832378530713607"/>
    <hyperlink ref="Z147" r:id="rId1819" display="https://twitter.com/csterns_7/status/1150832383790407682"/>
    <hyperlink ref="Z148" r:id="rId1820" display="https://twitter.com/csterns_7/status/1150832383790407682"/>
    <hyperlink ref="Z149" r:id="rId1821" display="https://twitter.com/csterns_7/status/1150832383790407682"/>
    <hyperlink ref="Z150" r:id="rId1822" display="https://twitter.com/jjflowers22/status/1150832392925569025"/>
    <hyperlink ref="Z151" r:id="rId1823" display="https://twitter.com/author_austanb/status/1150832411359502337"/>
    <hyperlink ref="Z152" r:id="rId1824" display="https://twitter.com/author_austanb/status/1150832411359502337"/>
    <hyperlink ref="Z153" r:id="rId1825" display="https://twitter.com/author_austanb/status/1150832411359502337"/>
    <hyperlink ref="Z154" r:id="rId1826" display="https://twitter.com/author_austanb/status/1150832411359502337"/>
    <hyperlink ref="Z155" r:id="rId1827" display="https://twitter.com/titanstonk/status/1150832460550287360"/>
    <hyperlink ref="Z156" r:id="rId1828" display="https://twitter.com/tryhardsilva/status/1150832473439236097"/>
    <hyperlink ref="Z157" r:id="rId1829" display="https://twitter.com/brother_tyler8/status/1150832478007058437"/>
    <hyperlink ref="Z158" r:id="rId1830" display="https://twitter.com/brother_tyler8/status/1150832478007058437"/>
    <hyperlink ref="Z159" r:id="rId1831" display="https://twitter.com/chrismacaluso/status/1150832481794289664"/>
    <hyperlink ref="Z160" r:id="rId1832" display="https://twitter.com/chrismacaluso/status/1150832481794289664"/>
    <hyperlink ref="Z161" r:id="rId1833" display="https://twitter.com/bradydelonjay2/status/1150832487200940033"/>
    <hyperlink ref="Z162" r:id="rId1834" display="https://twitter.com/bradydelonjay2/status/1150832487200940033"/>
    <hyperlink ref="Z163" r:id="rId1835" display="https://twitter.com/ruthieeee13/status/1150832487846670338"/>
    <hyperlink ref="Z164" r:id="rId1836" display="https://twitter.com/raidernatione13/status/1150832490531024897"/>
    <hyperlink ref="Z165" r:id="rId1837" display="https://twitter.com/_whoisdez/status/1150832521048928256"/>
    <hyperlink ref="Z166" r:id="rId1838" display="https://twitter.com/_whoisdez/status/1150832521048928256"/>
    <hyperlink ref="Z167" r:id="rId1839" display="https://twitter.com/treyg84/status/1150832548001538048"/>
    <hyperlink ref="Z168" r:id="rId1840" display="https://twitter.com/persnn0ngrta/status/1150832576350892034"/>
    <hyperlink ref="Z169" r:id="rId1841" display="https://twitter.com/thenamesjeffrey/status/1150832659850919936"/>
    <hyperlink ref="Z170" r:id="rId1842" display="https://twitter.com/cesarioa/status/1150832727488253952"/>
    <hyperlink ref="Z171" r:id="rId1843" display="https://twitter.com/yungspooky460/status/1150832737911279616"/>
    <hyperlink ref="Z172" r:id="rId1844" display="https://twitter.com/yungspooky460/status/1150832737911279616"/>
    <hyperlink ref="Z173" r:id="rId1845" display="https://twitter.com/yungspooky460/status/1150832737911279616"/>
    <hyperlink ref="Z174" r:id="rId1846" display="https://twitter.com/yungspooky460/status/1150832737911279616"/>
    <hyperlink ref="Z175" r:id="rId1847" display="https://twitter.com/zhetoven/status/1150832833965023232"/>
    <hyperlink ref="Z176" r:id="rId1848" display="https://twitter.com/sportsrhetorik/status/1150832856551366657"/>
    <hyperlink ref="Z177" r:id="rId1849" display="https://twitter.com/_itsdyl/status/1150832870572908544"/>
    <hyperlink ref="Z178" r:id="rId1850" display="https://twitter.com/arturol_6/status/1150832878550261760"/>
    <hyperlink ref="Z179" r:id="rId1851" display="https://twitter.com/yoo_fernandez/status/1150832911215730688"/>
    <hyperlink ref="Z180" r:id="rId1852" display="https://twitter.com/yoo_fernandez/status/1150832911215730688"/>
    <hyperlink ref="Z181" r:id="rId1853" display="https://twitter.com/init4thekicks/status/1150831864749416450"/>
    <hyperlink ref="Z182" r:id="rId1854" display="https://twitter.com/init4thekicks/status/1150831864749416450"/>
    <hyperlink ref="Z183" r:id="rId1855" display="https://twitter.com/init4thekicks/status/1150831864749416450"/>
    <hyperlink ref="Z184" r:id="rId1856" display="https://twitter.com/init4thekicks/status/1150831864749416450"/>
    <hyperlink ref="Z185" r:id="rId1857" display="https://twitter.com/init4thekicks/status/1150831864749416450"/>
    <hyperlink ref="Z186" r:id="rId1858" display="https://twitter.com/init4thekicks/status/1150832920564838402"/>
    <hyperlink ref="Z187" r:id="rId1859" display="https://twitter.com/captainspacely7/status/1150807139411099648"/>
    <hyperlink ref="Z188" r:id="rId1860" display="https://twitter.com/captainspacely7/status/1150807139411099648"/>
    <hyperlink ref="Z189" r:id="rId1861" display="https://twitter.com/shockthemaven/status/1150832931222499330"/>
    <hyperlink ref="Z190" r:id="rId1862" display="https://twitter.com/shockthemaven/status/1150832931222499330"/>
    <hyperlink ref="Z191" r:id="rId1863" display="https://twitter.com/shockthemaven/status/1150832931222499330"/>
    <hyperlink ref="Z192" r:id="rId1864" display="https://twitter.com/motisive/status/1150832932363202560"/>
    <hyperlink ref="Z193" r:id="rId1865" display="https://twitter.com/bcu_wildcat17/status/1150832983059947520"/>
    <hyperlink ref="Z194" r:id="rId1866" display="https://twitter.com/bcu_wildcat17/status/1150832983059947520"/>
    <hyperlink ref="Z195" r:id="rId1867" display="https://twitter.com/mateodos_/status/1150831552865005570"/>
    <hyperlink ref="Z196" r:id="rId1868" display="https://twitter.com/royalwaters_/status/1150832984615993344"/>
    <hyperlink ref="Z197" r:id="rId1869" display="https://twitter.com/nicnevernick/status/1150833044644859904"/>
    <hyperlink ref="Z198" r:id="rId1870" display="https://twitter.com/nicnevernick/status/1150833044644859904"/>
    <hyperlink ref="Z199" r:id="rId1871" display="https://twitter.com/barret_tyler/status/1150833049719861248"/>
    <hyperlink ref="Z200" r:id="rId1872" display="https://twitter.com/barret_tyler/status/1150833049719861248"/>
    <hyperlink ref="Z201" r:id="rId1873" display="https://twitter.com/riptelly2x/status/1150833061824802821"/>
    <hyperlink ref="Z202" r:id="rId1874" display="https://twitter.com/riptelly2x/status/1150833061824802821"/>
    <hyperlink ref="Z203" r:id="rId1875" display="https://twitter.com/thabitianyabwil/status/1150833090232836096"/>
    <hyperlink ref="Z204" r:id="rId1876" display="https://twitter.com/johnsgrosz1/status/1150833096331128834"/>
    <hyperlink ref="Z205" r:id="rId1877" display="https://twitter.com/chriskc510/status/1150833107148238848"/>
    <hyperlink ref="Z206" r:id="rId1878" display="https://twitter.com/hersheeeykisses/status/1150833125305380865"/>
    <hyperlink ref="Z207" r:id="rId1879" display="https://twitter.com/pvillah_/status/1150833178388492293"/>
    <hyperlink ref="Z208" r:id="rId1880" display="https://twitter.com/pvillah_/status/1150833178388492293"/>
    <hyperlink ref="Z209" r:id="rId1881" display="https://twitter.com/pvillah_/status/1150833178388492293"/>
    <hyperlink ref="Z210" r:id="rId1882" display="https://twitter.com/pvillah_/status/1150833178388492293"/>
    <hyperlink ref="Z211" r:id="rId1883" display="https://twitter.com/ronb324/status/1150833179088941057"/>
    <hyperlink ref="Z212" r:id="rId1884" display="https://twitter.com/dmv_capo/status/1150833189616832512"/>
    <hyperlink ref="Z213" r:id="rId1885" display="https://twitter.com/pchrisbrantley/status/1150833201386000384"/>
    <hyperlink ref="Z214" r:id="rId1886" display="https://twitter.com/pchrisbrantley/status/1150833201386000384"/>
    <hyperlink ref="Z215" r:id="rId1887" display="https://twitter.com/pchrisbrantley/status/1150833201386000384"/>
    <hyperlink ref="Z216" r:id="rId1888" display="https://twitter.com/pchrisbrantley/status/1150833201386000384"/>
    <hyperlink ref="Z217" r:id="rId1889" display="https://twitter.com/titans/status/1150805190989242369"/>
    <hyperlink ref="Z218" r:id="rId1890" display="https://twitter.com/titans/status/1150805190989242369"/>
    <hyperlink ref="Z219" r:id="rId1891" display="https://twitter.com/titans/status/1150805190989242369"/>
    <hyperlink ref="Z220" r:id="rId1892" display="https://twitter.com/titans/status/1150805190989242369"/>
    <hyperlink ref="Z221" r:id="rId1893" display="https://twitter.com/leesmith06/status/1150833204208627716"/>
    <hyperlink ref="Z222" r:id="rId1894" display="https://twitter.com/leesmith06/status/1150833204208627716"/>
    <hyperlink ref="Z223" r:id="rId1895" display="https://twitter.com/leesmith06/status/1150833204208627716"/>
    <hyperlink ref="Z224" r:id="rId1896" display="https://twitter.com/leesmith06/status/1150833204208627716"/>
    <hyperlink ref="Z225" r:id="rId1897" display="https://twitter.com/leesmith06/status/1150833204208627716"/>
    <hyperlink ref="Z226" r:id="rId1898" display="https://twitter.com/j_cruuu/status/1150833227403108352"/>
    <hyperlink ref="Z227" r:id="rId1899" display="https://twitter.com/coolioneal/status/1150833231622811648"/>
    <hyperlink ref="Z228" r:id="rId1900" display="https://twitter.com/giannobile1/status/1150833287268634626"/>
    <hyperlink ref="Z229" r:id="rId1901" display="https://twitter.com/holdenmeyers5/status/1150833336924983302"/>
    <hyperlink ref="Z230" r:id="rId1902" display="https://twitter.com/holdenmeyers5/status/1150833336924983302"/>
    <hyperlink ref="Z231" r:id="rId1903" display="https://twitter.com/holdenmeyers5/status/1150833336924983302"/>
    <hyperlink ref="Z232" r:id="rId1904" display="https://twitter.com/calebstig/status/1150833364234059777"/>
    <hyperlink ref="Z233" r:id="rId1905" display="https://twitter.com/pgunna25/status/1150833381669769216"/>
    <hyperlink ref="Z234" r:id="rId1906" display="https://twitter.com/linemanrock/status/1150833390658023424"/>
    <hyperlink ref="Z235" r:id="rId1907" display="https://twitter.com/raylozatx/status/1150833399629848586"/>
    <hyperlink ref="Z236" r:id="rId1908" display="https://twitter.com/raylozatx/status/1150833399629848586"/>
    <hyperlink ref="Z237" r:id="rId1909" display="https://twitter.com/raylozatx/status/1150833399629848586"/>
    <hyperlink ref="Z238" r:id="rId1910" display="https://twitter.com/gnarlieb/status/1150833428511653888"/>
    <hyperlink ref="Z239" r:id="rId1911" display="https://twitter.com/phillisfacts/status/1150833453019160578"/>
    <hyperlink ref="Z240" r:id="rId1912" display="https://twitter.com/ikickmidgetstoo/status/1150833471440531457"/>
    <hyperlink ref="Z241" r:id="rId1913" display="https://twitter.com/ikickmidgetstoo/status/1150833471440531457"/>
    <hyperlink ref="Z242" r:id="rId1914" display="https://twitter.com/ikickmidgetstoo/status/1150833471440531457"/>
    <hyperlink ref="Z243" r:id="rId1915" display="https://twitter.com/marcaclarousa/status/1150832963367526400"/>
    <hyperlink ref="Z244" r:id="rId1916" display="https://twitter.com/lislazz/status/1150833485952819200"/>
    <hyperlink ref="Z245" r:id="rId1917" display="https://twitter.com/raiderstoney/status/1150833493036982272"/>
    <hyperlink ref="Z246" r:id="rId1918" display="https://twitter.com/danschneiernfl/status/1150793531591671808"/>
    <hyperlink ref="Z247" r:id="rId1919" display="https://twitter.com/clappedshawn/status/1150833557721505795"/>
    <hyperlink ref="Z248" r:id="rId1920" display="https://twitter.com/leoreyes2283/status/1150833559197945863"/>
    <hyperlink ref="Z249" r:id="rId1921" display="https://twitter.com/leoreyes2283/status/1150833559197945863"/>
    <hyperlink ref="Z250" r:id="rId1922" display="https://twitter.com/leoreyes2283/status/1150833559197945863"/>
    <hyperlink ref="Z251" r:id="rId1923" display="https://twitter.com/texansbr/status/1150833577996824577"/>
    <hyperlink ref="Z252" r:id="rId1924" display="https://twitter.com/reedssporttalk/status/1150833624373010432"/>
    <hyperlink ref="Z253" r:id="rId1925" display="https://twitter.com/vincevalley/status/1150832676464521223"/>
    <hyperlink ref="Z254" r:id="rId1926" display="https://twitter.com/vincevalley/status/1150833643050266624"/>
    <hyperlink ref="Z255" r:id="rId1927" display="https://twitter.com/vincevalley/status/1150833643050266624"/>
    <hyperlink ref="Z256" r:id="rId1928" display="https://twitter.com/vincevalley/status/1150833643050266624"/>
    <hyperlink ref="Z257" r:id="rId1929" display="https://twitter.com/g_rant_wilson/status/1150833648247222272"/>
    <hyperlink ref="Z258" r:id="rId1930" display="https://twitter.com/manw3_1stnames/status/1150833669361115136"/>
    <hyperlink ref="Z259" r:id="rId1931" display="https://twitter.com/ninerdan1sr/status/1150833747035480064"/>
    <hyperlink ref="Z260" r:id="rId1932" display="https://twitter.com/t_bell111/status/1150833797882998786"/>
    <hyperlink ref="Z261" r:id="rId1933" display="https://twitter.com/t_bell111/status/1150833797882998786"/>
    <hyperlink ref="Z262" r:id="rId1934" display="https://twitter.com/t_bell111/status/1150833797882998786"/>
    <hyperlink ref="Z263" r:id="rId1935" display="https://twitter.com/alanlopherrera1/status/1150833587941306369"/>
    <hyperlink ref="Z264" r:id="rId1936" display="https://twitter.com/alanlopherrera1/status/1150833587941306369"/>
    <hyperlink ref="Z265" r:id="rId1937" display="https://twitter.com/alanlopherrera1/status/1150833871904055297"/>
    <hyperlink ref="Z266" r:id="rId1938" display="https://twitter.com/alanlopherrera1/status/1150833871904055297"/>
    <hyperlink ref="Z267" r:id="rId1939" display="https://twitter.com/egttour/status/1150833900635283456"/>
    <hyperlink ref="Z268" r:id="rId1940" display="https://twitter.com/egttour/status/1150833900635283456"/>
    <hyperlink ref="Z269" r:id="rId1941" display="https://twitter.com/egttour/status/1150833900635283456"/>
    <hyperlink ref="Z270" r:id="rId1942" display="https://twitter.com/snippaboii/status/1150833939243778048"/>
    <hyperlink ref="Z271" r:id="rId1943" display="https://twitter.com/snippaboii/status/1150833939243778048"/>
    <hyperlink ref="Z272" r:id="rId1944" display="https://twitter.com/snippaboii/status/1150833939243778048"/>
    <hyperlink ref="Z273" r:id="rId1945" display="https://twitter.com/cooneytunes23/status/1150833973301522434"/>
    <hyperlink ref="Z274" r:id="rId1946" display="https://twitter.com/cooneytunes23/status/1150833973301522434"/>
    <hyperlink ref="Z275" r:id="rId1947" display="https://twitter.com/cooneytunes23/status/1150833973301522434"/>
    <hyperlink ref="Z276" r:id="rId1948" display="https://twitter.com/cooneytunes23/status/1150833973301522434"/>
    <hyperlink ref="Z277" r:id="rId1949" display="https://twitter.com/thetruthserumff/status/1150833979119026177"/>
    <hyperlink ref="Z278" r:id="rId1950" display="https://twitter.com/thetruthserumff/status/1150833979119026177"/>
    <hyperlink ref="Z279" r:id="rId1951" display="https://twitter.com/thetruthserumff/status/1150833979119026177"/>
    <hyperlink ref="Z280" r:id="rId1952" display="https://twitter.com/tpfink3/status/1150833997058064385"/>
    <hyperlink ref="Z281" r:id="rId1953" display="https://twitter.com/tpfink3/status/1150833997058064385"/>
    <hyperlink ref="Z282" r:id="rId1954" display="https://twitter.com/tpfink3/status/1150833997058064385"/>
    <hyperlink ref="Z283" r:id="rId1955" display="https://twitter.com/bradylademann/status/1150834013054988288"/>
    <hyperlink ref="Z284" r:id="rId1956" display="https://twitter.com/bradylademann/status/1150834013054988288"/>
    <hyperlink ref="Z285" r:id="rId1957" display="https://twitter.com/bradylademann/status/1150834013054988288"/>
    <hyperlink ref="Z286" r:id="rId1958" display="https://twitter.com/evanelder3/status/1150834017798905856"/>
    <hyperlink ref="Z287" r:id="rId1959" display="https://twitter.com/evanelder3/status/1150834017798905856"/>
    <hyperlink ref="Z288" r:id="rId1960" display="https://twitter.com/evanelder3/status/1150834017798905856"/>
    <hyperlink ref="Z289" r:id="rId1961" display="https://twitter.com/chieflegend1/status/1150834096316264448"/>
    <hyperlink ref="Z290" r:id="rId1962" display="https://twitter.com/recklessgman/status/1150834143028269059"/>
    <hyperlink ref="Z291" r:id="rId1963" display="https://twitter.com/recklessgman/status/1150834143028269059"/>
    <hyperlink ref="Z292" r:id="rId1964" display="https://twitter.com/justindaniel_k/status/1150834148333875201"/>
    <hyperlink ref="Z293" r:id="rId1965" display="https://twitter.com/justindaniel_k/status/1150834148333875201"/>
    <hyperlink ref="Z294" r:id="rId1966" display="https://twitter.com/justindaniel_k/status/1150834148333875201"/>
    <hyperlink ref="Z295" r:id="rId1967" display="https://twitter.com/justindaniel_k/status/1150834148333875201"/>
    <hyperlink ref="Z296" r:id="rId1968" display="https://twitter.com/myniggadamian/status/1150834168592392192"/>
    <hyperlink ref="Z297" r:id="rId1969" display="https://twitter.com/myniggadamian/status/1150834168592392192"/>
    <hyperlink ref="Z298" r:id="rId1970" display="https://twitter.com/myniggadamian/status/1150834168592392192"/>
    <hyperlink ref="Z299" r:id="rId1971" display="https://twitter.com/goattesticles/status/1150834174351331329"/>
    <hyperlink ref="Z300" r:id="rId1972" display="https://twitter.com/goattesticles/status/1150834174351331329"/>
    <hyperlink ref="Z301" r:id="rId1973" display="https://twitter.com/goattesticles/status/1150834174351331329"/>
    <hyperlink ref="Z302" r:id="rId1974" display="https://twitter.com/doomsdayfire09/status/1150834224338882560"/>
    <hyperlink ref="Z303" r:id="rId1975" display="https://twitter.com/doomsdayfire09/status/1150834224338882560"/>
    <hyperlink ref="Z304" r:id="rId1976" display="https://twitter.com/kinginxavier/status/1150834240118038528"/>
    <hyperlink ref="Z305" r:id="rId1977" display="https://twitter.com/ervin_lassiter/status/1150834246195523584"/>
    <hyperlink ref="Z306" r:id="rId1978" display="https://twitter.com/ervin_lassiter/status/1150834246195523584"/>
    <hyperlink ref="Z307" r:id="rId1979" display="https://twitter.com/ervin_lassiter/status/1150834246195523584"/>
    <hyperlink ref="Z308" r:id="rId1980" display="https://twitter.com/chrisrhodes24/status/1150834272187670528"/>
    <hyperlink ref="Z309" r:id="rId1981" display="https://twitter.com/chrisrhodes24/status/1150834272187670528"/>
    <hyperlink ref="Z310" r:id="rId1982" display="https://twitter.com/chrisrhodes24/status/1150834272187670528"/>
    <hyperlink ref="Z311" r:id="rId1983" display="https://twitter.com/getsomesports/status/1150834277942063104"/>
    <hyperlink ref="Z312" r:id="rId1984" display="https://twitter.com/getsomesports/status/1150834277942063104"/>
    <hyperlink ref="Z313" r:id="rId1985" display="https://twitter.com/dcarr75/status/1150834285844127744"/>
    <hyperlink ref="Z314" r:id="rId1986" display="https://twitter.com/the_juice_31/status/1150834294027214848"/>
    <hyperlink ref="Z315" r:id="rId1987" display="https://twitter.com/the_juice_31/status/1150834294027214848"/>
    <hyperlink ref="Z316" r:id="rId1988" display="https://twitter.com/the_juice_31/status/1150834294027214848"/>
    <hyperlink ref="Z317" r:id="rId1989" display="https://twitter.com/kushhgardens/status/1150834328030588935"/>
    <hyperlink ref="Z318" r:id="rId1990" display="https://twitter.com/brento_3437/status/1150834337899798528"/>
    <hyperlink ref="Z319" r:id="rId1991" display="https://twitter.com/brento_3437/status/1150834337899798528"/>
    <hyperlink ref="Z320" r:id="rId1992" display="https://twitter.com/brento_3437/status/1150834337899798528"/>
    <hyperlink ref="Z321" r:id="rId1993" display="https://twitter.com/brento_3437/status/1150834337899798528"/>
    <hyperlink ref="Z322" r:id="rId1994" display="https://twitter.com/djunior___/status/1150834354148581377"/>
    <hyperlink ref="Z323" r:id="rId1995" display="https://twitter.com/djunior___/status/1150834354148581377"/>
    <hyperlink ref="Z324" r:id="rId1996" display="https://twitter.com/djunior___/status/1150834354148581377"/>
    <hyperlink ref="Z325" r:id="rId1997" display="https://twitter.com/coolestout/status/1150834359269810179"/>
    <hyperlink ref="Z326" r:id="rId1998" display="https://twitter.com/coolestout/status/1150834359269810179"/>
    <hyperlink ref="Z327" r:id="rId1999" display="https://twitter.com/coolestout/status/1150834359269810179"/>
    <hyperlink ref="Z328" r:id="rId2000" display="https://twitter.com/chipdoudie2/status/1150834447400329217"/>
    <hyperlink ref="Z329" r:id="rId2001" display="https://twitter.com/chipdoudie2/status/1150834447400329217"/>
    <hyperlink ref="Z330" r:id="rId2002" display="https://twitter.com/chipdoudie2/status/1150834447400329217"/>
    <hyperlink ref="Z331" r:id="rId2003" display="https://twitter.com/xyellow_flash/status/1150834480086769670"/>
    <hyperlink ref="Z332" r:id="rId2004" display="https://twitter.com/donly727/status/1150834498474565634"/>
    <hyperlink ref="Z333" r:id="rId2005" display="https://twitter.com/donly727/status/1150834498474565634"/>
    <hyperlink ref="Z334" r:id="rId2006" display="https://twitter.com/donly727/status/1150834498474565634"/>
    <hyperlink ref="Z335" r:id="rId2007" display="https://twitter.com/lijah_bell/status/1150834492954873861"/>
    <hyperlink ref="Z336" r:id="rId2008" display="https://twitter.com/lijah_bell/status/1150834492954873861"/>
    <hyperlink ref="Z337" r:id="rId2009" display="https://twitter.com/lijah_bell/status/1150834492954873861"/>
    <hyperlink ref="Z338" r:id="rId2010" display="https://twitter.com/lijah_bell/status/1150834500747845632"/>
    <hyperlink ref="Z339" r:id="rId2011" display="https://twitter.com/lijah_bell/status/1150834500747845632"/>
    <hyperlink ref="Z340" r:id="rId2012" display="https://twitter.com/bborovetz28/status/1150834514761060352"/>
    <hyperlink ref="Z341" r:id="rId2013" display="https://twitter.com/bborovetz28/status/1150834514761060352"/>
    <hyperlink ref="Z342" r:id="rId2014" display="https://twitter.com/bborovetz28/status/1150834514761060352"/>
    <hyperlink ref="Z343" r:id="rId2015" display="https://twitter.com/sheluvteezy/status/1150834576413118465"/>
    <hyperlink ref="Z344" r:id="rId2016" display="https://twitter.com/sheluvteezy/status/1150834576413118465"/>
    <hyperlink ref="Z345" r:id="rId2017" display="https://twitter.com/sheluvteezy/status/1150834576413118465"/>
    <hyperlink ref="Z346" r:id="rId2018" display="https://twitter.com/kchsportstalk/status/1150834590598225922"/>
    <hyperlink ref="Z347" r:id="rId2019" display="https://twitter.com/thefadedsports/status/1150832217926639618"/>
    <hyperlink ref="Z348" r:id="rId2020" display="https://twitter.com/thefadedsports/status/1150832706093232130"/>
    <hyperlink ref="Z349" r:id="rId2021" display="https://twitter.com/thefadedsports/status/1150832706093232130"/>
    <hyperlink ref="Z350" r:id="rId2022" display="https://twitter.com/thefadedsports/status/1150832706093232130"/>
    <hyperlink ref="Z351" r:id="rId2023" display="https://twitter.com/thefadedsports/status/1150834630184099846"/>
    <hyperlink ref="Z352" r:id="rId2024" display="https://twitter.com/jjoseriveraa/status/1150834723058401280"/>
    <hyperlink ref="Z353" r:id="rId2025" display="https://twitter.com/loganpind12/status/1150834747809173504"/>
    <hyperlink ref="Z354" r:id="rId2026" display="https://twitter.com/mitchmilani/status/1150834750904365058"/>
    <hyperlink ref="Z355" r:id="rId2027" display="https://twitter.com/mitchmilani/status/1150834750904365058"/>
    <hyperlink ref="Z356" r:id="rId2028" display="https://twitter.com/mitchmilani/status/1150834750904365058"/>
    <hyperlink ref="Z357" r:id="rId2029" display="https://twitter.com/d_mvrt/status/1150834770139594753"/>
    <hyperlink ref="Z358" r:id="rId2030" display="https://twitter.com/d_mvrt/status/1150834770139594753"/>
    <hyperlink ref="Z359" r:id="rId2031" display="https://twitter.com/thegridiron_nfl/status/1150834775529263105"/>
    <hyperlink ref="Z360" r:id="rId2032" display="https://twitter.com/kaeph_/status/1150834804025450497"/>
    <hyperlink ref="Z361" r:id="rId2033" display="https://twitter.com/kaeph_/status/1150834804025450497"/>
    <hyperlink ref="Z362" r:id="rId2034" display="https://twitter.com/kaeph_/status/1150834804025450497"/>
    <hyperlink ref="Z363" r:id="rId2035" display="https://twitter.com/elsenormayhem/status/1150834806898323456"/>
    <hyperlink ref="Z364" r:id="rId2036" display="https://twitter.com/elsenormayhem/status/1150834806898323456"/>
    <hyperlink ref="Z365" r:id="rId2037" display="https://twitter.com/elsenormayhem/status/1150834806898323456"/>
    <hyperlink ref="Z366" r:id="rId2038" display="https://twitter.com/elsenormayhem/status/1150834806898323456"/>
    <hyperlink ref="Z367" r:id="rId2039" display="https://twitter.com/billyutvols/status/1150834819733118976"/>
    <hyperlink ref="Z368" r:id="rId2040" display="https://twitter.com/billyutvols/status/1150834819733118976"/>
    <hyperlink ref="Z369" r:id="rId2041" display="https://twitter.com/billyutvols/status/1150834819733118976"/>
    <hyperlink ref="Z370" r:id="rId2042" display="https://twitter.com/tupacthagreat/status/1150834833888698369"/>
    <hyperlink ref="Z371" r:id="rId2043" display="https://twitter.com/tupacthagreat/status/1150834833888698369"/>
    <hyperlink ref="Z372" r:id="rId2044" display="https://twitter.com/tupacthagreat/status/1150834833888698369"/>
    <hyperlink ref="Z373" r:id="rId2045" display="https://twitter.com/hellsangel8081/status/1150834836757733376"/>
    <hyperlink ref="Z374" r:id="rId2046" display="https://twitter.com/vegasworldinc/status/1150834847839150081"/>
    <hyperlink ref="Z375" r:id="rId2047" display="https://twitter.com/madden_mossiah/status/1150831435554725889"/>
    <hyperlink ref="Z376" r:id="rId2048" display="https://twitter.com/madden_mossiah/status/1150831435554725889"/>
    <hyperlink ref="Z377" r:id="rId2049" display="https://twitter.com/madden_mossiah/status/1150834855007150080"/>
    <hyperlink ref="Z378" r:id="rId2050" display="https://twitter.com/ab89/status/1150834856424890368"/>
    <hyperlink ref="Z379" r:id="rId2051" display="https://twitter.com/ab89/status/1150834856424890368"/>
    <hyperlink ref="Z380" r:id="rId2052" display="https://twitter.com/originalmcgill3/status/1150834859574620160"/>
    <hyperlink ref="Z381" r:id="rId2053" display="https://twitter.com/originalmcgill3/status/1150834859574620160"/>
    <hyperlink ref="Z382" r:id="rId2054" display="https://twitter.com/originalmcgill3/status/1150834859574620160"/>
    <hyperlink ref="Z383" r:id="rId2055" display="https://twitter.com/dymetrius21/status/1150834867992588288"/>
    <hyperlink ref="Z384" r:id="rId2056" display="https://twitter.com/lisamatthewsaz/status/1150834889534521344"/>
    <hyperlink ref="Z385" r:id="rId2057" display="https://twitter.com/whutthefaiz/status/1150834894911823872"/>
    <hyperlink ref="Z386" r:id="rId2058" display="https://twitter.com/whutthefaiz/status/1150834894911823872"/>
    <hyperlink ref="Z387" r:id="rId2059" display="https://twitter.com/whutthefaiz/status/1150834894911823872"/>
    <hyperlink ref="Z388" r:id="rId2060" display="https://twitter.com/whutthefaiz/status/1150834894911823872"/>
    <hyperlink ref="Z389" r:id="rId2061" display="https://twitter.com/silkyjohnson411/status/1150834943733522437"/>
    <hyperlink ref="Z390" r:id="rId2062" display="https://twitter.com/silkyjohnson411/status/1150834943733522437"/>
    <hyperlink ref="Z391" r:id="rId2063" display="https://twitter.com/silkyjohnson411/status/1150834943733522437"/>
    <hyperlink ref="Z392" r:id="rId2064" display="https://twitter.com/silkyjohnson411/status/1150834943733522437"/>
    <hyperlink ref="Z393" r:id="rId2065" display="https://twitter.com/shadowleague/status/1150834414756278272"/>
    <hyperlink ref="Z394" r:id="rId2066" display="https://twitter.com/orel661/status/1150834949387276288"/>
    <hyperlink ref="Z395" r:id="rId2067" display="https://twitter.com/byjonheath/status/1150831182730420225"/>
    <hyperlink ref="Z396" r:id="rId2068" display="https://twitter.com/byjonheath/status/1150834960829431808"/>
    <hyperlink ref="Z397" r:id="rId2069" display="https://twitter.com/mylesm52/status/1150834970753142784"/>
    <hyperlink ref="Z398" r:id="rId2070" display="https://twitter.com/mylesm52/status/1150834970753142784"/>
    <hyperlink ref="Z399" r:id="rId2071" display="https://twitter.com/mylesm52/status/1150834970753142784"/>
    <hyperlink ref="Z400" r:id="rId2072" display="https://twitter.com/olajuwon_hake3m/status/1150834978932035585"/>
    <hyperlink ref="Z401" r:id="rId2073" display="https://twitter.com/olajuwon_hake3m/status/1150834978932035585"/>
    <hyperlink ref="Z402" r:id="rId2074" display="https://twitter.com/olajuwon_hake3m/status/1150834978932035585"/>
    <hyperlink ref="Z403" r:id="rId2075" display="https://twitter.com/504_brian/status/1150834939203588096"/>
    <hyperlink ref="Z404" r:id="rId2076" display="https://twitter.com/504_brian/status/1150834987656200196"/>
    <hyperlink ref="Z405" r:id="rId2077" display="https://twitter.com/resteasydad_41/status/1150834997890289664"/>
    <hyperlink ref="Z406" r:id="rId2078" display="https://twitter.com/resteasydad_41/status/1150834997890289664"/>
    <hyperlink ref="Z407" r:id="rId2079" display="https://twitter.com/resteasydad_41/status/1150834997890289664"/>
    <hyperlink ref="Z408" r:id="rId2080" display="https://twitter.com/resteasydad_41/status/1150834997890289664"/>
    <hyperlink ref="Z409" r:id="rId2081" display="https://twitter.com/jrvar05eddie/status/1150835000910073856"/>
    <hyperlink ref="Z410" r:id="rId2082" display="https://twitter.com/bradysyrek/status/1150835010364157953"/>
    <hyperlink ref="Z411" r:id="rId2083" display="https://twitter.com/grand_marquis/status/1150835025694396416"/>
    <hyperlink ref="Z412" r:id="rId2084" display="https://twitter.com/grand_marquis/status/1150835025694396416"/>
    <hyperlink ref="Z413" r:id="rId2085" display="https://twitter.com/grand_marquis/status/1150835025694396416"/>
    <hyperlink ref="Z414" r:id="rId2086" display="https://twitter.com/grand_marquis/status/1150835025694396416"/>
    <hyperlink ref="Z415" r:id="rId2087" display="https://twitter.com/grand_marquis/status/1150835025694396416"/>
    <hyperlink ref="Z416" r:id="rId2088" display="https://twitter.com/buckyballgame/status/1150835121093795842"/>
    <hyperlink ref="Z417" r:id="rId2089" display="https://twitter.com/buckyballgame/status/1150835121093795842"/>
    <hyperlink ref="Z418" r:id="rId2090" display="https://twitter.com/buckyballgame/status/1150835121093795842"/>
    <hyperlink ref="Z419" r:id="rId2091" display="https://twitter.com/buckyballgame/status/1150835121093795842"/>
    <hyperlink ref="Z420" r:id="rId2092" display="https://twitter.com/clemons012/status/1150835070791495686"/>
    <hyperlink ref="Z421" r:id="rId2093" display="https://twitter.com/clemons012/status/1150835140114956300"/>
    <hyperlink ref="Z422" r:id="rId2094" display="https://twitter.com/cowboysfan1022/status/1150835141532618753"/>
    <hyperlink ref="Z423" r:id="rId2095" display="https://twitter.com/cowboysfan1022/status/1150835141532618753"/>
    <hyperlink ref="Z424" r:id="rId2096" display="https://twitter.com/cowboysfan1022/status/1150835141532618753"/>
    <hyperlink ref="Z425" r:id="rId2097" display="https://twitter.com/cowboysfan1022/status/1150835141532618753"/>
    <hyperlink ref="Z426" r:id="rId2098" display="https://twitter.com/cowboysfan1022/status/1150835141532618753"/>
    <hyperlink ref="Z427" r:id="rId2099" display="https://twitter.com/matt_garcia94/status/1150835151758192641"/>
    <hyperlink ref="Z428" r:id="rId2100" display="https://twitter.com/matt_garcia94/status/1150835151758192641"/>
    <hyperlink ref="Z429" r:id="rId2101" display="https://twitter.com/matt_garcia94/status/1150835151758192641"/>
    <hyperlink ref="Z430" r:id="rId2102" display="https://twitter.com/tcizzle386/status/1150835158838329345"/>
    <hyperlink ref="Z431" r:id="rId2103" display="https://twitter.com/tcizzle386/status/1150835158838329345"/>
    <hyperlink ref="Z432" r:id="rId2104" display="https://twitter.com/tcizzle386/status/1150835158838329345"/>
    <hyperlink ref="Z433" r:id="rId2105" display="https://twitter.com/tcizzle386/status/1150835158838329345"/>
    <hyperlink ref="Z434" r:id="rId2106" display="https://twitter.com/mrcoachfields/status/1150835185849720833"/>
    <hyperlink ref="Z435" r:id="rId2107" display="https://twitter.com/mrcoachfields/status/1150835185849720833"/>
    <hyperlink ref="Z436" r:id="rId2108" display="https://twitter.com/mrcoachfields/status/1150835185849720833"/>
    <hyperlink ref="Z437" r:id="rId2109" display="https://twitter.com/dpcassidy2/status/1150835213645148163"/>
    <hyperlink ref="Z438" r:id="rId2110" display="https://twitter.com/dpcassidy2/status/1150835213645148163"/>
    <hyperlink ref="Z439" r:id="rId2111" display="https://twitter.com/dpcassidy2/status/1150835213645148163"/>
    <hyperlink ref="Z440" r:id="rId2112" display="https://twitter.com/dpcassidy2/status/1150835213645148163"/>
    <hyperlink ref="Z441" r:id="rId2113" display="https://twitter.com/platamondeer/status/1150835226505089024"/>
    <hyperlink ref="Z442" r:id="rId2114" display="https://twitter.com/freshfadedfrank/status/1150835228543475718"/>
    <hyperlink ref="Z443" r:id="rId2115" display="https://twitter.com/freshfadedfrank/status/1150835228543475718"/>
    <hyperlink ref="Z444" r:id="rId2116" display="https://twitter.com/freshfadedfrank/status/1150835228543475718"/>
    <hyperlink ref="Z445" r:id="rId2117" display="https://twitter.com/aaronnsolano/status/1150835246008606722"/>
    <hyperlink ref="Z446" r:id="rId2118" display="https://twitter.com/aaronnsolano/status/1150835246008606722"/>
    <hyperlink ref="Z447" r:id="rId2119" display="https://twitter.com/aaronnsolano/status/1150835246008606722"/>
    <hyperlink ref="Z448" r:id="rId2120" display="https://twitter.com/henry_amaya07/status/1150835253386178563"/>
    <hyperlink ref="Z449" r:id="rId2121" display="https://twitter.com/sheena74s/status/1150835302929448962"/>
    <hyperlink ref="Z450" r:id="rId2122" display="https://twitter.com/jefftoodank/status/1150835319467413504"/>
    <hyperlink ref="Z451" r:id="rId2123" display="https://twitter.com/jefftoodank/status/1150835319467413504"/>
    <hyperlink ref="Z452" r:id="rId2124" display="https://twitter.com/jetstgtc/status/1150835323192119298"/>
    <hyperlink ref="Z453" r:id="rId2125" display="https://twitter.com/jetstgtc/status/1150835323192119298"/>
    <hyperlink ref="Z454" r:id="rId2126" display="https://twitter.com/jetstgtc/status/1150835323192119298"/>
    <hyperlink ref="Z455" r:id="rId2127" display="https://twitter.com/jetstgtc/status/1150835323192119298"/>
    <hyperlink ref="Z456" r:id="rId2128" display="https://twitter.com/m_barrone/status/1150835360324345857"/>
    <hyperlink ref="Z457" r:id="rId2129" display="https://twitter.com/m_barrone/status/1150835360324345857"/>
    <hyperlink ref="Z458" r:id="rId2130" display="https://twitter.com/m_barrone/status/1150835360324345857"/>
    <hyperlink ref="Z459" r:id="rId2131" display="https://twitter.com/m_barrone/status/1150835360324345857"/>
    <hyperlink ref="Z460" r:id="rId2132" display="https://twitter.com/bolutee/status/1150835379370676224"/>
    <hyperlink ref="Z461" r:id="rId2133" display="https://twitter.com/bolutee/status/1150835379370676224"/>
    <hyperlink ref="Z462" r:id="rId2134" display="https://twitter.com/bolutee/status/1150835379370676224"/>
    <hyperlink ref="Z463" r:id="rId2135" display="https://twitter.com/bolutee/status/1150835379370676224"/>
    <hyperlink ref="Z464" r:id="rId2136" display="https://twitter.com/jay2gee/status/1150835390103937026"/>
    <hyperlink ref="Z465" r:id="rId2137" display="https://twitter.com/jay2gee/status/1150835390103937026"/>
    <hyperlink ref="Z466" r:id="rId2138" display="https://twitter.com/jay2gee/status/1150835390103937026"/>
    <hyperlink ref="Z467" r:id="rId2139" display="https://twitter.com/souljaroy95/status/1150835393375408131"/>
    <hyperlink ref="Z468" r:id="rId2140" display="https://twitter.com/garronisreal/status/1150835409305382916"/>
    <hyperlink ref="Z469" r:id="rId2141" display="https://twitter.com/raiderlarry/status/1150835420088791043"/>
    <hyperlink ref="Z470" r:id="rId2142" display="https://twitter.com/bigh3rn_77/status/1150835431895793664"/>
    <hyperlink ref="Z471" r:id="rId2143" display="https://twitter.com/thaballer24/status/1150835486233124864"/>
    <hyperlink ref="Z472" r:id="rId2144" display="https://twitter.com/thaballer24/status/1150835486233124864"/>
    <hyperlink ref="Z473" r:id="rId2145" display="https://twitter.com/thaballer24/status/1150835486233124864"/>
    <hyperlink ref="Z474" r:id="rId2146" display="https://twitter.com/garettwadekempe/status/1150835569813012480"/>
    <hyperlink ref="Z475" r:id="rId2147" display="https://twitter.com/garettwadekempe/status/1150835569813012480"/>
    <hyperlink ref="Z476" r:id="rId2148" display="https://twitter.com/garettwadekempe/status/1150835569813012480"/>
    <hyperlink ref="Z477" r:id="rId2149" display="https://twitter.com/garettwadekempe/status/1150835569813012480"/>
    <hyperlink ref="Z478" r:id="rId2150" display="https://twitter.com/ghostaloco/status/1150835581687144448"/>
    <hyperlink ref="Z479" r:id="rId2151" display="https://twitter.com/b_scott_01/status/1150835591938019329"/>
    <hyperlink ref="Z480" r:id="rId2152" display="https://twitter.com/b_scott_01/status/1150835591938019329"/>
    <hyperlink ref="Z481" r:id="rId2153" display="https://twitter.com/b_scott_01/status/1150835591938019329"/>
    <hyperlink ref="Z482" r:id="rId2154" display="https://twitter.com/cg52239568/status/1150835601576529921"/>
    <hyperlink ref="Z483" r:id="rId2155" display="https://twitter.com/thedakyboy/status/1150835618840293376"/>
    <hyperlink ref="Z484" r:id="rId2156" display="https://twitter.com/2trell/status/1150835631767117824"/>
    <hyperlink ref="Z485" r:id="rId2157" display="https://twitter.com/2trell/status/1150835631767117824"/>
    <hyperlink ref="Z486" r:id="rId2158" display="https://twitter.com/2trell/status/1150835631767117824"/>
    <hyperlink ref="Z487" r:id="rId2159" display="https://twitter.com/2trell/status/1150835631767117824"/>
    <hyperlink ref="Z488" r:id="rId2160" display="https://twitter.com/dariunderscore/status/1150835632706588673"/>
    <hyperlink ref="Z489" r:id="rId2161" display="https://twitter.com/dariunderscore/status/1150835632706588673"/>
    <hyperlink ref="Z490" r:id="rId2162" display="https://twitter.com/dariunderscore/status/1150835632706588673"/>
    <hyperlink ref="Z491" r:id="rId2163" display="https://twitter.com/j0e128372635/status/1150835633813954560"/>
    <hyperlink ref="Z492" r:id="rId2164" display="https://twitter.com/kerrynorwood1/status/1150835677082378245"/>
    <hyperlink ref="Z493" r:id="rId2165" display="https://twitter.com/kerrynorwood1/status/1150835677082378245"/>
    <hyperlink ref="Z494" r:id="rId2166" display="https://twitter.com/joshw0530/status/1150835720698961920"/>
    <hyperlink ref="Z495" r:id="rId2167" display="https://twitter.com/domingo56392194/status/1150835745780666368"/>
    <hyperlink ref="Z496" r:id="rId2168" display="https://twitter.com/blitzmagprez/status/1150835769596100608"/>
    <hyperlink ref="Z497" r:id="rId2169" display="https://twitter.com/glcvgamingyt/status/1150835772565708800"/>
    <hyperlink ref="Z498" r:id="rId2170" display="https://twitter.com/doggg53/status/1150835849438871552"/>
    <hyperlink ref="Z499" r:id="rId2171" display="https://twitter.com/doggg53/status/1150835849438871552"/>
    <hyperlink ref="Z500" r:id="rId2172" display="https://twitter.com/scott_stlfan/status/1150835856212725760"/>
    <hyperlink ref="Z501" r:id="rId2173" display="https://twitter.com/scott_stlfan/status/1150835856212725760"/>
    <hyperlink ref="Z502" r:id="rId2174" display="https://twitter.com/boogbannon/status/1150835857609383936"/>
    <hyperlink ref="Z503" r:id="rId2175" display="https://twitter.com/jonzey37/status/1150835883509260289"/>
    <hyperlink ref="Z504" r:id="rId2176" display="https://twitter.com/thismanandy/status/1150835884813631488"/>
    <hyperlink ref="Z505" r:id="rId2177" display="https://twitter.com/thismanandy/status/1150835884813631488"/>
    <hyperlink ref="Z506" r:id="rId2178" display="https://twitter.com/bbg_babybri/status/1150835904925306881"/>
    <hyperlink ref="Z507" r:id="rId2179" display="https://twitter.com/bbg_babybri/status/1150835904925306881"/>
    <hyperlink ref="Z508" r:id="rId2180" display="https://twitter.com/bbg_babybri/status/1150835904925306881"/>
    <hyperlink ref="Z509" r:id="rId2181" display="https://twitter.com/benito_italiano/status/1150835914219884544"/>
    <hyperlink ref="Z510" r:id="rId2182" display="https://twitter.com/benito_italiano/status/1150835914219884544"/>
    <hyperlink ref="Z511" r:id="rId2183" display="https://twitter.com/benito_italiano/status/1150835914219884544"/>
    <hyperlink ref="Z512" r:id="rId2184" display="https://twitter.com/benito_italiano/status/1150835914219884544"/>
    <hyperlink ref="Z513" r:id="rId2185" display="https://twitter.com/dpdebarge1/status/1150835932435816448"/>
    <hyperlink ref="Z514" r:id="rId2186" display="https://twitter.com/dpdebarge1/status/1150835932435816448"/>
    <hyperlink ref="Z515" r:id="rId2187" display="https://twitter.com/sh0rtyb1ghead/status/1150835957949558785"/>
    <hyperlink ref="Z516" r:id="rId2188" display="https://twitter.com/zekethecowboy/status/1150835963259760640"/>
    <hyperlink ref="Z517" r:id="rId2189" display="https://twitter.com/zekethecowboy/status/1150835963259760640"/>
    <hyperlink ref="Z518" r:id="rId2190" display="https://twitter.com/phenomam11/status/1150835977256148993"/>
    <hyperlink ref="Z519" r:id="rId2191" display="https://twitter.com/phenomam11/status/1150835977256148993"/>
    <hyperlink ref="Z520" r:id="rId2192" display="https://twitter.com/samsinclair96/status/1150835987184005120"/>
    <hyperlink ref="Z521" r:id="rId2193" display="https://twitter.com/samsinclair96/status/1150835987184005120"/>
    <hyperlink ref="Z522" r:id="rId2194" display="https://twitter.com/zknopp21/status/1150836005106343936"/>
    <hyperlink ref="Z523" r:id="rId2195" display="https://twitter.com/zknopp21/status/1150836005106343936"/>
    <hyperlink ref="Z524" r:id="rId2196" display="https://twitter.com/2008______/status/1150836026891522049"/>
    <hyperlink ref="Z525" r:id="rId2197" display="https://twitter.com/2008______/status/1150836026891522049"/>
    <hyperlink ref="Z526" r:id="rId2198" display="https://twitter.com/2008______/status/1150836026891522049"/>
    <hyperlink ref="Z527" r:id="rId2199" display="https://twitter.com/scotttack_24/status/1150836038421626880"/>
    <hyperlink ref="Z528" r:id="rId2200" display="https://twitter.com/scotttack_24/status/1150836038421626880"/>
    <hyperlink ref="Z529" r:id="rId2201" display="https://twitter.com/josh_tanksley/status/1150836040141344775"/>
    <hyperlink ref="Z530" r:id="rId2202" display="https://twitter.com/bossmanteape/status/1150836049771474945"/>
    <hyperlink ref="Z531" r:id="rId2203" display="https://twitter.com/bossmanteape/status/1150836049771474945"/>
    <hyperlink ref="Z532" r:id="rId2204" display="https://twitter.com/bossmanteape/status/1150836049771474945"/>
    <hyperlink ref="Z533" r:id="rId2205" display="https://twitter.com/jpheismn/status/1150836057371529217"/>
    <hyperlink ref="Z534" r:id="rId2206" display="https://twitter.com/jpheismn/status/1150836057371529217"/>
    <hyperlink ref="Z535" r:id="rId2207" display="https://twitter.com/jpheismn/status/1150836057371529217"/>
    <hyperlink ref="Z536" r:id="rId2208" display="https://twitter.com/jpheismn/status/1150836057371529217"/>
    <hyperlink ref="Z537" r:id="rId2209" display="https://twitter.com/sean_tanski/status/1150836087209811968"/>
    <hyperlink ref="Z538" r:id="rId2210" display="https://twitter.com/sean_tanski/status/1150836087209811968"/>
    <hyperlink ref="Z539" r:id="rId2211" display="https://twitter.com/blacknazi5/status/1150836105073135616"/>
    <hyperlink ref="Z540" r:id="rId2212" display="https://twitter.com/blacknazi5/status/1150836105073135616"/>
    <hyperlink ref="Z541" r:id="rId2213" display="https://twitter.com/jquinn97/status/1150836124430024760"/>
    <hyperlink ref="Z542" r:id="rId2214" display="https://twitter.com/jquinn97/status/1150836124430024760"/>
    <hyperlink ref="Z543" r:id="rId2215" display="https://twitter.com/jquinn97/status/1150836124430024760"/>
    <hyperlink ref="Z544" r:id="rId2216" display="https://twitter.com/issahthesheep_/status/1150836171234271236"/>
    <hyperlink ref="Z545" r:id="rId2217" display="https://twitter.com/issahthesheep_/status/1150836171234271236"/>
    <hyperlink ref="Z546" r:id="rId2218" display="https://twitter.com/issahthesheep_/status/1150836171234271236"/>
    <hyperlink ref="Z547" r:id="rId2219" display="https://twitter.com/issahthesheep_/status/1150836171234271236"/>
    <hyperlink ref="Z548" r:id="rId2220" display="https://twitter.com/b_randall07/status/1150836174946295814"/>
    <hyperlink ref="Z549" r:id="rId2221" display="https://twitter.com/b_randall07/status/1150836174946295814"/>
    <hyperlink ref="Z550" r:id="rId2222" display="https://twitter.com/thenathanwilli1/status/1150836184760954880"/>
    <hyperlink ref="Z551" r:id="rId2223" display="https://twitter.com/thenathanwilli1/status/1150836184760954880"/>
    <hyperlink ref="Z552" r:id="rId2224" display="https://twitter.com/therealkd11/status/1150836199826829312"/>
    <hyperlink ref="Z553" r:id="rId2225" display="https://twitter.com/energetic_phil/status/1150836214703878146"/>
    <hyperlink ref="Z554" r:id="rId2226" display="https://twitter.com/malachiorneas/status/1150836217472270338"/>
    <hyperlink ref="Z555" r:id="rId2227" display="https://twitter.com/malachiorneas/status/1150836217472270338"/>
    <hyperlink ref="Z556" r:id="rId2228" display="https://twitter.com/malachiorneas/status/1150836217472270338"/>
    <hyperlink ref="Z557" r:id="rId2229" display="https://twitter.com/mikemiracles/status/1150786226179457024"/>
    <hyperlink ref="Z558" r:id="rId2230" display="https://twitter.com/youarepetty/status/1150836218948653056"/>
    <hyperlink ref="Z559" r:id="rId2231" display="https://twitter.com/catman8880/status/1150836274313515008"/>
    <hyperlink ref="Z560" r:id="rId2232" display="https://twitter.com/catman8880/status/1150836274313515008"/>
    <hyperlink ref="Z561" r:id="rId2233" display="https://twitter.com/thesportsztalk/status/1150836285038370817"/>
    <hyperlink ref="Z562" r:id="rId2234" display="https://twitter.com/thesportsztalk/status/1150836285038370817"/>
    <hyperlink ref="Z563" r:id="rId2235" display="https://twitter.com/_ayefierro562/status/1150836303597957120"/>
    <hyperlink ref="Z564" r:id="rId2236" display="https://twitter.com/astralstef/status/1150836313324699654"/>
    <hyperlink ref="Z565" r:id="rId2237" display="https://twitter.com/astralstef/status/1150836313324699654"/>
    <hyperlink ref="Z566" r:id="rId2238" display="https://twitter.com/astralstef/status/1150836313324699654"/>
    <hyperlink ref="Z567" r:id="rId2239" display="https://twitter.com/emilyjasoncat1/status/1150836347055333382"/>
    <hyperlink ref="Z568" r:id="rId2240" display="https://twitter.com/emilyjasoncat1/status/1150836347055333382"/>
    <hyperlink ref="Z569" r:id="rId2241" display="https://twitter.com/emilyjasoncat1/status/1150836347055333382"/>
    <hyperlink ref="Z570" r:id="rId2242" display="https://twitter.com/emilyjasoncat1/status/1150836347055333382"/>
    <hyperlink ref="Z571" r:id="rId2243" display="https://twitter.com/chargershype/status/1150836350054092800"/>
    <hyperlink ref="Z572" r:id="rId2244" display="https://twitter.com/monsterjeff76/status/1150836359919276032"/>
    <hyperlink ref="Z573" r:id="rId2245" display="https://twitter.com/monsterjeff76/status/1150836359919276032"/>
    <hyperlink ref="Z574" r:id="rId2246" display="https://twitter.com/monsterjeff76/status/1150836359919276032"/>
    <hyperlink ref="Z575" r:id="rId2247" display="https://twitter.com/jgl_13/status/1150836371281666050"/>
    <hyperlink ref="Z576" r:id="rId2248" display="https://twitter.com/jgl_13/status/1150836371281666050"/>
    <hyperlink ref="Z577" r:id="rId2249" display="https://twitter.com/watchlance/status/1150836374456676353"/>
    <hyperlink ref="Z578" r:id="rId2250" display="https://twitter.com/watchlance/status/1150836374456676353"/>
    <hyperlink ref="Z579" r:id="rId2251" display="https://twitter.com/watchlance/status/1150836374456676353"/>
    <hyperlink ref="Z580" r:id="rId2252" display="https://twitter.com/upthehillsports/status/1150836380739596290"/>
    <hyperlink ref="Z581" r:id="rId2253" display="https://twitter.com/upthehillsports/status/1150836380739596290"/>
    <hyperlink ref="Z582" r:id="rId2254" display="https://twitter.com/upthehillsports/status/1150836380739596290"/>
    <hyperlink ref="Z583" r:id="rId2255" display="https://twitter.com/lovepre12824567/status/1150836394714992640"/>
    <hyperlink ref="Z584" r:id="rId2256" display="https://twitter.com/masenpenley/status/1150836396753596417"/>
    <hyperlink ref="Z585" r:id="rId2257" display="https://twitter.com/sbawa23/status/1150836406199169026"/>
    <hyperlink ref="Z586" r:id="rId2258" display="https://twitter.com/sbawa23/status/1150836406199169026"/>
    <hyperlink ref="Z587" r:id="rId2259" display="https://twitter.com/sbawa23/status/1150836406199169026"/>
    <hyperlink ref="Z588" r:id="rId2260" display="https://twitter.com/nesn/status/1150836427682439168"/>
    <hyperlink ref="Z589" r:id="rId2261" display="https://twitter.com/ravens/status/1150805455326916609"/>
    <hyperlink ref="Z590" r:id="rId2262" display="https://twitter.com/maztamnd/status/1150836432086491138"/>
    <hyperlink ref="Z591" r:id="rId2263" display="https://twitter.com/maztamnd/status/1150836423303532544"/>
    <hyperlink ref="Z592" r:id="rId2264" display="https://twitter.com/maztamnd/status/1150836423303532544"/>
    <hyperlink ref="Z593" r:id="rId2265" display="https://twitter.com/maztamnd/status/1150836423303532544"/>
    <hyperlink ref="Z594" r:id="rId2266" display="https://twitter.com/maztamnd/status/1150836432086491138"/>
    <hyperlink ref="Z595" r:id="rId2267" display="https://twitter.com/cle4gsw3/status/1150836437375262720"/>
    <hyperlink ref="Z596" r:id="rId2268" display="https://twitter.com/cle4gsw3/status/1150836437375262720"/>
    <hyperlink ref="Z597" r:id="rId2269" display="https://twitter.com/ballhawk_carter/status/1150836501774815237"/>
    <hyperlink ref="Z598" r:id="rId2270" display="https://twitter.com/ballhawk_carter/status/1150836501774815237"/>
    <hyperlink ref="Z599" r:id="rId2271" display="https://twitter.com/ballhawk_carter/status/1150836501774815237"/>
    <hyperlink ref="Z600" r:id="rId2272" display="https://twitter.com/ballhawk_carter/status/1150836501774815237"/>
    <hyperlink ref="Z601" r:id="rId2273" display="https://twitter.com/coach_kmainojr/status/1150836528660090880"/>
    <hyperlink ref="Z602" r:id="rId2274" display="https://twitter.com/twfdan/status/1150836532535840768"/>
    <hyperlink ref="Z603" r:id="rId2275" display="https://twitter.com/twfdan/status/1150836532535840768"/>
    <hyperlink ref="Z604" r:id="rId2276" display="https://twitter.com/emannnnnnnnn/status/1150836553129893890"/>
    <hyperlink ref="Z605" r:id="rId2277" display="https://twitter.com/emannnnnnnnn/status/1150836553129893890"/>
    <hyperlink ref="Z606" r:id="rId2278" display="https://twitter.com/emannnnnnnnn/status/1150836553129893890"/>
    <hyperlink ref="Z607" r:id="rId2279" display="https://twitter.com/lex_luthor06/status/1150836567696711681"/>
    <hyperlink ref="Z608" r:id="rId2280" display="https://twitter.com/lex_luthor06/status/1150836567696711681"/>
    <hyperlink ref="Z609" r:id="rId2281" display="https://twitter.com/lex_luthor06/status/1150836567696711681"/>
    <hyperlink ref="Z610" r:id="rId2282" display="https://twitter.com/k_joe_/status/1150836587489423360"/>
    <hyperlink ref="Z611" r:id="rId2283" display="https://twitter.com/stampedeblue/status/1150836590714982400"/>
    <hyperlink ref="Z612" r:id="rId2284" display="https://twitter.com/stampedeblue/status/1150836590714982400"/>
    <hyperlink ref="Z613" r:id="rId2285" display="https://twitter.com/svill56/status/1150836595303604226"/>
    <hyperlink ref="Z614" r:id="rId2286" display="https://twitter.com/svill56/status/1150836595303604226"/>
    <hyperlink ref="Z615" r:id="rId2287" display="https://twitter.com/svill56/status/1150836595303604226"/>
    <hyperlink ref="Z616" r:id="rId2288" display="https://twitter.com/royale_sterlo/status/1150836617713803269"/>
    <hyperlink ref="Z617" r:id="rId2289" display="https://twitter.com/royale_sterlo/status/1150836617713803269"/>
    <hyperlink ref="Z618" r:id="rId2290" display="https://twitter.com/royale_sterlo/status/1150836617713803269"/>
    <hyperlink ref="Z619" r:id="rId2291" display="https://twitter.com/bkbrandonnc/status/1150836620951638016"/>
    <hyperlink ref="Z620" r:id="rId2292" display="https://twitter.com/bkbrandonnc/status/1150836620951638016"/>
    <hyperlink ref="Z621" r:id="rId2293" display="https://twitter.com/tezthademon2bz/status/1150836650941063168"/>
    <hyperlink ref="Z622" r:id="rId2294" display="https://twitter.com/tezthademon2bz/status/1150836650941063168"/>
    <hyperlink ref="Z623" r:id="rId2295" display="https://twitter.com/tezthademon2bz/status/1150836650941063168"/>
    <hyperlink ref="Z624" r:id="rId2296" display="https://twitter.com/tezthademon2bz/status/1150836650941063168"/>
    <hyperlink ref="Z625" r:id="rId2297" display="https://twitter.com/lmleanin/status/1150836657182117888"/>
    <hyperlink ref="Z626" r:id="rId2298" display="https://twitter.com/lmleanin/status/1150836657182117888"/>
    <hyperlink ref="Z627" r:id="rId2299" display="https://twitter.com/lmleanin/status/1150836657182117888"/>
    <hyperlink ref="Z628" r:id="rId2300" display="https://twitter.com/xadriancarrillo/status/1150836680049324033"/>
    <hyperlink ref="Z629" r:id="rId2301" display="https://twitter.com/xadriancarrillo/status/1150836680049324033"/>
    <hyperlink ref="Z630" r:id="rId2302" display="https://twitter.com/xadriancarrillo/status/1150836680049324033"/>
    <hyperlink ref="Z631" r:id="rId2303" display="https://twitter.com/matthewasher/status/1150836687980810240"/>
    <hyperlink ref="Z632" r:id="rId2304" display="https://twitter.com/matthewasher/status/1150836687980810240"/>
    <hyperlink ref="Z633" r:id="rId2305" display="https://twitter.com/fishmarketnews/status/1150836686550687745"/>
    <hyperlink ref="Z634" r:id="rId2306" display="https://twitter.com/fishmarketnews/status/1150836695581020160"/>
    <hyperlink ref="Z635" r:id="rId2307" display="https://twitter.com/fishmarketnews/status/1150836695581020160"/>
    <hyperlink ref="Z636" r:id="rId2308" display="https://twitter.com/phridayent/status/1150836720948195328"/>
    <hyperlink ref="Z637" r:id="rId2309" display="https://twitter.com/wade_18_/status/1150836726874726402"/>
    <hyperlink ref="Z638" r:id="rId2310" display="https://twitter.com/wade_18_/status/1150836726874726402"/>
    <hyperlink ref="Z639" r:id="rId2311" display="https://twitter.com/tyre3x/status/1150836767609761792"/>
    <hyperlink ref="Z640" r:id="rId2312" display="https://twitter.com/tyre3x/status/1150836767609761792"/>
    <hyperlink ref="Z641" r:id="rId2313" display="https://twitter.com/tyre3x/status/1150836767609761792"/>
    <hyperlink ref="Z642" r:id="rId2314" display="https://twitter.com/feliciobig/status/1150836774106783744"/>
    <hyperlink ref="Z643" r:id="rId2315" display="https://twitter.com/feliciobig/status/1150836774106783744"/>
    <hyperlink ref="Z644" r:id="rId2316" display="https://twitter.com/feliciobig/status/1150836774106783744"/>
    <hyperlink ref="Z645" r:id="rId2317" display="https://twitter.com/feliciobig/status/1150836774106783744"/>
    <hyperlink ref="Z646" r:id="rId2318" display="https://twitter.com/geezy_98/status/1150836785351729153"/>
    <hyperlink ref="Z647" r:id="rId2319" display="https://twitter.com/geezy_98/status/1150836785351729153"/>
    <hyperlink ref="Z648" r:id="rId2320" display="https://twitter.com/geezy_98/status/1150836785351729153"/>
    <hyperlink ref="Z649" r:id="rId2321" display="https://twitter.com/wash_nats_raur/status/1150836786446426113"/>
    <hyperlink ref="Z650" r:id="rId2322" display="https://twitter.com/wash_nats_raur/status/1150836786446426113"/>
    <hyperlink ref="Z651" r:id="rId2323" display="https://twitter.com/dakrandallnesn/status/1150821297343139840"/>
    <hyperlink ref="Z652" r:id="rId2324" display="https://twitter.com/mferris32/status/1150836798572171265"/>
    <hyperlink ref="Z653" r:id="rId2325" display="https://twitter.com/mferris32/status/1150836798572171265"/>
    <hyperlink ref="Z654" r:id="rId2326" display="https://twitter.com/jake_mitten/status/1150836808038506496"/>
    <hyperlink ref="Z655" r:id="rId2327" display="https://twitter.com/mrdavisplease/status/1150836829031161856"/>
    <hyperlink ref="Z656" r:id="rId2328" display="https://twitter.com/mrdavisplease/status/1150836829031161856"/>
    <hyperlink ref="Z657" r:id="rId2329" display="https://twitter.com/mrdavisplease/status/1150836829031161856"/>
    <hyperlink ref="Z658" r:id="rId2330" display="https://twitter.com/khalifa_edgar16/status/1150836829119082496"/>
    <hyperlink ref="Z659" r:id="rId2331" display="https://twitter.com/khalifa_edgar16/status/1150836829119082496"/>
    <hyperlink ref="Z660" r:id="rId2332" display="https://twitter.com/khalifa_edgar16/status/1150836829119082496"/>
    <hyperlink ref="Z661" r:id="rId2333" display="https://twitter.com/markpavelich/status/1150836855262208000"/>
    <hyperlink ref="Z662" r:id="rId2334" display="https://twitter.com/thailisrr/status/1150836855505657857"/>
    <hyperlink ref="Z663" r:id="rId2335" display="https://twitter.com/trujilloo13/status/1150836863814365187"/>
    <hyperlink ref="Z664" r:id="rId2336" display="https://twitter.com/trujilloo13/status/1150836863814365187"/>
    <hyperlink ref="Z665" r:id="rId2337" display="https://twitter.com/trujilloo13/status/1150836863814365187"/>
    <hyperlink ref="Z666" r:id="rId2338" display="https://twitter.com/nickllorente/status/1150836920911634439"/>
    <hyperlink ref="Z667" r:id="rId2339" display="https://twitter.com/garrettthepatwa/status/1150836955594350594"/>
    <hyperlink ref="Z668" r:id="rId2340" display="https://twitter.com/abe_goesham/status/1150837062997663744"/>
    <hyperlink ref="Z669" r:id="rId2341" display="https://twitter.com/abe_goesham/status/1150837062997663744"/>
    <hyperlink ref="Z670" r:id="rId2342" display="https://twitter.com/abe_goesham/status/1150837062997663744"/>
    <hyperlink ref="Z671" r:id="rId2343" display="https://twitter.com/comefollowdesi/status/1150837107503636480"/>
    <hyperlink ref="Z672" r:id="rId2344" display="https://twitter.com/chibsrsr/status/1150804067146436609"/>
    <hyperlink ref="Z673" r:id="rId2345" display="https://twitter.com/realjakevogel/status/1150837113044262915"/>
    <hyperlink ref="Z674" r:id="rId2346" display="https://twitter.com/boltonfan09/status/1150837113966997505"/>
    <hyperlink ref="Z675" r:id="rId2347" display="https://twitter.com/boltonfan09/status/1150837113966997505"/>
    <hyperlink ref="Z676" r:id="rId2348" display="https://twitter.com/jlhb510/status/1150837115929784320"/>
    <hyperlink ref="Z677" r:id="rId2349" display="https://twitter.com/bairnbcs/status/1150837116051476480"/>
    <hyperlink ref="Z678" r:id="rId2350" display="https://twitter.com/tracknationup/status/1150835641065848835"/>
    <hyperlink ref="Z679" r:id="rId2351" display="https://twitter.com/tracknationup/status/1150836279308967938"/>
    <hyperlink ref="Z680" r:id="rId2352" display="https://twitter.com/tracknationup/status/1150837126814212096"/>
    <hyperlink ref="Z681" r:id="rId2353" display="https://twitter.com/mazz1133/status/1150837153791926273"/>
    <hyperlink ref="Z682" r:id="rId2354" display="https://twitter.com/mazz1133/status/1150837153791926273"/>
    <hyperlink ref="Z683" r:id="rId2355" display="https://twitter.com/newc88/status/1150837166978846720"/>
    <hyperlink ref="Z684" r:id="rId2356" display="https://twitter.com/newc88/status/1150837166978846720"/>
    <hyperlink ref="Z685" r:id="rId2357" display="https://twitter.com/ragingbearfan/status/1150837168706711554"/>
    <hyperlink ref="Z686" r:id="rId2358" display="https://twitter.com/ragingbearfan/status/1150837168706711554"/>
    <hyperlink ref="Z687" r:id="rId2359" display="https://twitter.com/ragingbearfan/status/1150837168706711554"/>
    <hyperlink ref="Z688" r:id="rId2360" display="https://twitter.com/ragingbearfan/status/1150837168706711554"/>
    <hyperlink ref="Z689" r:id="rId2361" display="https://twitter.com/johnnyvolk/status/1150834777257197568"/>
    <hyperlink ref="Z690" r:id="rId2362" display="https://twitter.com/rob_lowder/status/1150835158573932544"/>
    <hyperlink ref="Z691" r:id="rId2363" display="https://twitter.com/buurrian/status/1150837183822983168"/>
    <hyperlink ref="Z692" r:id="rId2364" display="https://twitter.com/rob_lowder/status/1150835158573932544"/>
    <hyperlink ref="Z693" r:id="rId2365" display="https://twitter.com/buurrian/status/1150837183822983168"/>
    <hyperlink ref="Z694" r:id="rId2366" display="https://twitter.com/tylerdozier9/status/1150837212055068674"/>
    <hyperlink ref="Z695" r:id="rId2367" display="https://twitter.com/tylerdozier9/status/1150837212055068674"/>
    <hyperlink ref="Z696" r:id="rId2368" display="https://twitter.com/mattfajnor/status/1150837216811393029"/>
    <hyperlink ref="Z697" r:id="rId2369" display="https://twitter.com/mattfajnor/status/1150837216811393029"/>
    <hyperlink ref="Z698" r:id="rId2370" display="https://twitter.com/mattfajnor/status/1150837216811393029"/>
    <hyperlink ref="Z699" r:id="rId2371" display="https://twitter.com/mattfajnor/status/1150837216811393029"/>
    <hyperlink ref="Z700" r:id="rId2372" display="https://twitter.com/sndpodcast/status/1150837213309165569"/>
    <hyperlink ref="Z701" r:id="rId2373" display="https://twitter.com/sndpodcast/status/1150837213309165569"/>
    <hyperlink ref="Z702" r:id="rId2374" display="https://twitter.com/sndpodcast/status/1150837222184275969"/>
    <hyperlink ref="Z703" r:id="rId2375" display="https://twitter.com/sndpodcast/status/1150837222184275969"/>
    <hyperlink ref="Z704" r:id="rId2376" display="https://twitter.com/nbcsraiders/status/1150830169554165760"/>
    <hyperlink ref="Z705" r:id="rId2377" display="https://twitter.com/joshisagrizzly/status/1150837228123254784"/>
    <hyperlink ref="Z706" r:id="rId2378" display="https://twitter.com/joshisagrizzly/status/1150837058388127747"/>
    <hyperlink ref="Z707" r:id="rId2379" display="https://twitter.com/burnett_khaliel/status/1150837229637578754"/>
    <hyperlink ref="Z708" r:id="rId2380" display="https://twitter.com/burnett_khaliel/status/1150837229637578754"/>
    <hyperlink ref="Z709" r:id="rId2381" display="https://twitter.com/burnett_khaliel/status/1150837229637578754"/>
    <hyperlink ref="Z710" r:id="rId2382" display="https://twitter.com/geoiceyy/status/1150837234947502081"/>
    <hyperlink ref="Z711" r:id="rId2383" display="https://twitter.com/geoiceyy/status/1150837234947502081"/>
    <hyperlink ref="Z712" r:id="rId2384" display="https://twitter.com/black_eskimo21/status/1150837242061086721"/>
    <hyperlink ref="Z713" r:id="rId2385" display="https://twitter.com/gshawnn/status/1150837264869670919"/>
    <hyperlink ref="Z714" r:id="rId2386" display="https://twitter.com/gshawnn/status/1150837264869670919"/>
    <hyperlink ref="Z715" r:id="rId2387" display="https://twitter.com/gshawnn/status/1150837264869670919"/>
    <hyperlink ref="Z716" r:id="rId2388" display="https://twitter.com/djboothonline/status/1150837273195425792"/>
    <hyperlink ref="Z717" r:id="rId2389" display="https://twitter.com/havoc_pure/status/1150837310340157441"/>
    <hyperlink ref="Z718" r:id="rId2390" display="https://twitter.com/havoc_pure/status/1150837310340157441"/>
    <hyperlink ref="Z719" r:id="rId2391" display="https://twitter.com/detroitpodcast/status/1150837345664548870"/>
    <hyperlink ref="Z720" r:id="rId2392" display="https://twitter.com/complex/status/1150834771259510784"/>
    <hyperlink ref="Z721" r:id="rId2393" display="https://twitter.com/complex/status/1150834771259510784"/>
    <hyperlink ref="Z722" r:id="rId2394" display="https://twitter.com/complex/status/1150834771259510784"/>
    <hyperlink ref="Z723" r:id="rId2395" display="https://twitter.com/kingkcoop22/status/1150837369895079937"/>
    <hyperlink ref="Z724" r:id="rId2396" display="https://twitter.com/kingkcoop22/status/1150837369895079937"/>
    <hyperlink ref="Z725" r:id="rId2397" display="https://twitter.com/kingkcoop22/status/1150837369895079937"/>
    <hyperlink ref="Z726" r:id="rId2398" display="https://twitter.com/kingkcoop22/status/1150837369895079937"/>
    <hyperlink ref="Z727" r:id="rId2399" display="https://twitter.com/fade2shadowz/status/1150837373284036614"/>
    <hyperlink ref="Z728" r:id="rId2400" display="https://twitter.com/fade2shadowz/status/1150837373284036614"/>
    <hyperlink ref="Z729" r:id="rId2401" display="https://twitter.com/barkentine15/status/1150837388308074497"/>
    <hyperlink ref="Z730" r:id="rId2402" display="https://twitter.com/barkentine15/status/1150837388308074497"/>
    <hyperlink ref="Z731" r:id="rId2403" display="https://twitter.com/thejmvogel/status/1150837391793352705"/>
    <hyperlink ref="Z732" r:id="rId2404" display="https://twitter.com/jshhboy/status/1150837431601467393"/>
    <hyperlink ref="Z733" r:id="rId2405" display="https://twitter.com/jshhboy/status/1150837431601467393"/>
    <hyperlink ref="Z734" r:id="rId2406" display="https://twitter.com/jshhboy/status/1150837431601467393"/>
    <hyperlink ref="Z735" r:id="rId2407" display="https://twitter.com/houdini_bitch/status/1150837432041918464"/>
    <hyperlink ref="Z736" r:id="rId2408" display="https://twitter.com/90sbaby_1995/status/1150837462446592000"/>
    <hyperlink ref="Z737" r:id="rId2409" display="https://twitter.com/90sbaby_1995/status/1150837462446592000"/>
    <hyperlink ref="Z738" r:id="rId2410" display="https://twitter.com/robconnett1/status/1150837411489955842"/>
    <hyperlink ref="Z739" r:id="rId2411" display="https://twitter.com/robconnett1/status/1150837411489955842"/>
    <hyperlink ref="Z740" r:id="rId2412" display="https://twitter.com/robconnett1/status/1150837483808186368"/>
    <hyperlink ref="Z741" r:id="rId2413" display="https://twitter.com/julienoted_pfg/status/1150837494554025984"/>
    <hyperlink ref="Z742" r:id="rId2414" display="https://twitter.com/julienoted_pfg/status/1150837494554025984"/>
    <hyperlink ref="Z743" r:id="rId2415" display="https://twitter.com/yaboyyjohnn/status/1150837536031498241"/>
    <hyperlink ref="Z744" r:id="rId2416" display="https://twitter.com/yaboyyjohnn/status/1150837536031498241"/>
    <hyperlink ref="Z745" r:id="rId2417" display="https://twitter.com/yaboyyjohnn/status/1150837536031498241"/>
    <hyperlink ref="Z746" r:id="rId2418" display="https://twitter.com/fauxandyluck/status/1150787304308404226"/>
    <hyperlink ref="Z747" r:id="rId2419" display="https://twitter.com/fauxandyluck/status/1150816427743428609"/>
    <hyperlink ref="Z748" r:id="rId2420" display="https://twitter.com/fauxandyluck/status/1150788325965307905"/>
    <hyperlink ref="Z749" r:id="rId2421" display="https://twitter.com/savagejoe69420/status/1150837551747518464"/>
    <hyperlink ref="Z750" r:id="rId2422" display="https://twitter.com/zbt99aet/status/1150837559230156801"/>
    <hyperlink ref="Z751" r:id="rId2423" display="https://twitter.com/bipolarmarty/status/1150836595035164673"/>
    <hyperlink ref="Z752" r:id="rId2424" display="https://twitter.com/bipolarmarty/status/1150837390866599936"/>
    <hyperlink ref="Z753" r:id="rId2425" display="https://twitter.com/bipolarmarty/status/1150837582416293889"/>
    <hyperlink ref="Z754" r:id="rId2426" display="https://twitter.com/malik_whit98/status/1150837597826166785"/>
    <hyperlink ref="Z755" r:id="rId2427" display="https://twitter.com/deezoonn/status/1150837600204328960"/>
    <hyperlink ref="Z756" r:id="rId2428" display="https://twitter.com/broncos/status/1150783378817503232"/>
    <hyperlink ref="Z757" r:id="rId2429" display="https://twitter.com/ayoooquis/status/1150837033524502529"/>
    <hyperlink ref="Z758" r:id="rId2430" display="https://twitter.com/buccaneers/status/1150783217429045249"/>
    <hyperlink ref="Z759" r:id="rId2431" display="https://twitter.com/buccaneers/status/1150783217429045249"/>
    <hyperlink ref="Z760" r:id="rId2432" display="https://twitter.com/buccaneers/status/1150783217429045249"/>
    <hyperlink ref="Z761" r:id="rId2433" display="https://twitter.com/ayoooquis/status/1150837066516893702"/>
    <hyperlink ref="Z762" r:id="rId2434" display="https://twitter.com/ayoooquis/status/1150837066516893702"/>
    <hyperlink ref="Z763" r:id="rId2435" display="https://twitter.com/ayoooquis/status/1150837066516893702"/>
    <hyperlink ref="Z764" r:id="rId2436" display="https://twitter.com/ayoooquis/status/1150836520955404288"/>
    <hyperlink ref="Z765" r:id="rId2437" display="https://twitter.com/ayoooquis/status/1150836590807343105"/>
    <hyperlink ref="Z766" r:id="rId2438" display="https://twitter.com/ayoooquis/status/1150836590807343105"/>
    <hyperlink ref="Z767" r:id="rId2439" display="https://twitter.com/ayoooquis/status/1150836590807343105"/>
    <hyperlink ref="Z768" r:id="rId2440" display="https://twitter.com/ayoooquis/status/1150836921314304000"/>
    <hyperlink ref="Z769" r:id="rId2441" display="https://twitter.com/ayoooquis/status/1150836921314304000"/>
    <hyperlink ref="Z770" r:id="rId2442" display="https://twitter.com/ayoooquis/status/1150836975533985802"/>
    <hyperlink ref="Z771" r:id="rId2443" display="https://twitter.com/ayoooquis/status/1150836975533985802"/>
    <hyperlink ref="Z772" r:id="rId2444" display="https://twitter.com/ayoooquis/status/1150837066516893702"/>
    <hyperlink ref="Z773" r:id="rId2445" display="https://twitter.com/ayoooquis/status/1150837145726271488"/>
    <hyperlink ref="Z774" r:id="rId2446" display="https://twitter.com/ayoooquis/status/1150837145726271488"/>
    <hyperlink ref="Z775" r:id="rId2447" display="https://twitter.com/ayoooquis/status/1150837465671974912"/>
    <hyperlink ref="Z776" r:id="rId2448" display="https://twitter.com/ayoooquis/status/1150837465671974912"/>
    <hyperlink ref="Z777" r:id="rId2449" display="https://twitter.com/ayoooquis/status/1150837465671974912"/>
    <hyperlink ref="Z778" r:id="rId2450" display="https://twitter.com/ayoooquis/status/1150837619602939904"/>
    <hyperlink ref="Z779" r:id="rId2451" display="https://twitter.com/itslittlebro_/status/1150837637479063552"/>
    <hyperlink ref="Z780" r:id="rId2452" display="https://twitter.com/boliver36/status/1150837639479726082"/>
    <hyperlink ref="Z781" r:id="rId2453" display="https://twitter.com/italo_l312/status/1150837646329090049"/>
    <hyperlink ref="Z782" r:id="rId2454" display="https://twitter.com/kgore519/status/1150837653350359040"/>
    <hyperlink ref="Z783" r:id="rId2455" display="https://twitter.com/kgore519/status/1150837653350359040"/>
    <hyperlink ref="Z784" r:id="rId2456" display="https://twitter.com/kgore519/status/1150837653350359040"/>
    <hyperlink ref="Z785" r:id="rId2457" display="https://twitter.com/routecombo/status/1150837706458615808"/>
    <hyperlink ref="Z786" r:id="rId2458" display="https://twitter.com/nbcs49ers/status/1150830369052082176"/>
    <hyperlink ref="Z787" r:id="rId2459" display="https://twitter.com/pngata/status/1150837713311940608"/>
    <hyperlink ref="Z788" r:id="rId2460" display="https://twitter.com/icyunvjr1023/status/1150837721616867328"/>
    <hyperlink ref="Z789" r:id="rId2461" display="https://twitter.com/jawolemiss/status/1150837726461288450"/>
    <hyperlink ref="Z790" r:id="rId2462" display="https://twitter.com/jawolemiss/status/1150837726461288450"/>
    <hyperlink ref="Z791" r:id="rId2463" display="https://twitter.com/skimbooo23/status/1150837396973465600"/>
    <hyperlink ref="Z792" r:id="rId2464" display="https://twitter.com/maddenturf/status/1150837776310558726"/>
    <hyperlink ref="Z793" r:id="rId2465" display="https://twitter.com/random_guy_18/status/1150837779481407490"/>
    <hyperlink ref="Z794" r:id="rId2466" display="https://twitter.com/random_guy_18/status/1150837779481407490"/>
    <hyperlink ref="Z795" r:id="rId2467" display="https://twitter.com/willpresti/status/1150837648354942976"/>
    <hyperlink ref="Z796" r:id="rId2468" display="https://twitter.com/willpresti/status/1150837804609548288"/>
    <hyperlink ref="Z797" r:id="rId2469" display="https://twitter.com/mallimal_/status/1150837806400507906"/>
    <hyperlink ref="Z798" r:id="rId2470" display="https://twitter.com/mallimal_/status/1150837806400507906"/>
    <hyperlink ref="Z799" r:id="rId2471" display="https://twitter.com/mallimal_/status/1150837806400507906"/>
    <hyperlink ref="Z800" r:id="rId2472" display="https://twitter.com/hunterfunsford/status/1150837814126399495"/>
    <hyperlink ref="Z801" r:id="rId2473" display="https://twitter.com/hunterfunsford/status/1150837814126399495"/>
    <hyperlink ref="Z802" r:id="rId2474" display="https://twitter.com/n_nasty18/status/1150837817230155776"/>
    <hyperlink ref="Z803" r:id="rId2475" display="https://twitter.com/n_nasty18/status/1150837817230155776"/>
    <hyperlink ref="Z804" r:id="rId2476" display="https://twitter.com/brokebrutha_/status/1150837822745505792"/>
    <hyperlink ref="Z805" r:id="rId2477" display="https://twitter.com/bangdangpodcast/status/1150837831272673280"/>
    <hyperlink ref="Z806" r:id="rId2478" display="https://twitter.com/norapcapjordan/status/1150837845575294978"/>
    <hyperlink ref="Z807" r:id="rId2479" display="https://twitter.com/norapcapjordan/status/1150837845575294978"/>
    <hyperlink ref="Z808" r:id="rId2480" display="https://twitter.com/mattalbrecht15/status/1150837867326967809"/>
    <hyperlink ref="Z809" r:id="rId2481" display="https://twitter.com/mattalbrecht15/status/1150837867326967809"/>
    <hyperlink ref="Z810" r:id="rId2482" display="https://twitter.com/mattalbrecht15/status/1150837867326967809"/>
    <hyperlink ref="Z811" r:id="rId2483" display="https://twitter.com/mattalbrecht15/status/1150837867326967809"/>
    <hyperlink ref="Z812" r:id="rId2484" display="https://twitter.com/philjonesnfl/status/1150837874075557888"/>
    <hyperlink ref="Z813" r:id="rId2485" display="https://twitter.com/crash_kiid_q/status/1150837902651416576"/>
    <hyperlink ref="Z814" r:id="rId2486" display="https://twitter.com/crash_kiid_q/status/1150837902651416576"/>
    <hyperlink ref="Z815" r:id="rId2487" display="https://twitter.com/crash_kiid_q/status/1150837902651416576"/>
    <hyperlink ref="Z816" r:id="rId2488" display="https://twitter.com/rob_lowder/status/1150798357209612288"/>
    <hyperlink ref="Z817" r:id="rId2489" display="https://twitter.com/theamazingrocha/status/1150837927116623872"/>
    <hyperlink ref="Z818" r:id="rId2490" display="https://twitter.com/youngjo____/status/1150837945990959104"/>
    <hyperlink ref="Z819" r:id="rId2491" display="https://twitter.com/jacobraylawson/status/1150837962587942912"/>
    <hyperlink ref="Z820" r:id="rId2492" display="https://twitter.com/jacobraylawson/status/1150837962587942912"/>
    <hyperlink ref="Z821" r:id="rId2493" display="https://twitter.com/kidasvp11/status/1150838024835653634"/>
    <hyperlink ref="Z822" r:id="rId2494" display="https://twitter.com/kidasvp11/status/1150838024835653634"/>
    <hyperlink ref="Z823" r:id="rId2495" display="https://twitter.com/kidasvp11/status/1150838024835653634"/>
    <hyperlink ref="Z824" r:id="rId2496" display="https://twitter.com/sizzlingpopcorn/status/1150838037741494272"/>
    <hyperlink ref="Z825" r:id="rId2497" display="https://twitter.com/alex95533325/status/1150838042040496135"/>
    <hyperlink ref="Z826" r:id="rId2498" display="https://twitter.com/alex95533325/status/1150838042040496135"/>
    <hyperlink ref="Z827" r:id="rId2499" display="https://twitter.com/coachgregburns/status/1150838061866971150"/>
    <hyperlink ref="Z828" r:id="rId2500" display="https://twitter.com/coachgregburns/status/1150838061866971150"/>
    <hyperlink ref="Z829" r:id="rId2501" display="https://twitter.com/dekusaiz/status/1150838084080209920"/>
    <hyperlink ref="Z830" r:id="rId2502" display="https://twitter.com/dekusaiz/status/1150838084080209920"/>
    <hyperlink ref="Z831" r:id="rId2503" display="https://twitter.com/dekusaiz/status/1150838084080209920"/>
    <hyperlink ref="Z832" r:id="rId2504" display="https://twitter.com/liightskinlogan/status/1150838117911400449"/>
    <hyperlink ref="Z833" r:id="rId2505" display="https://twitter.com/liightskinlogan/status/1150838117911400449"/>
    <hyperlink ref="Z834" r:id="rId2506" display="https://twitter.com/liightskinlogan/status/1150838117911400449"/>
    <hyperlink ref="Z835" r:id="rId2507" display="https://twitter.com/liightskinlogan/status/1150838117911400449"/>
    <hyperlink ref="Z836" r:id="rId2508" display="https://twitter.com/meine_nfl/status/1150838121078149120"/>
    <hyperlink ref="Z837" r:id="rId2509" display="https://twitter.com/_wall11/status/1150838142653620225"/>
    <hyperlink ref="Z838" r:id="rId2510" display="https://twitter.com/_wall11/status/1150838142653620225"/>
    <hyperlink ref="Z839" r:id="rId2511" display="https://twitter.com/_wall11/status/1150838142653620225"/>
    <hyperlink ref="Z840" r:id="rId2512" display="https://twitter.com/tuneintoo/status/1150838156163313666"/>
    <hyperlink ref="Z841" r:id="rId2513" display="https://twitter.com/danzee1130/status/1150838157807480833"/>
    <hyperlink ref="Z842" r:id="rId2514" display="https://twitter.com/danzee1130/status/1150838157807480833"/>
    <hyperlink ref="Z843" r:id="rId2515" display="https://twitter.com/datgreenblatt/status/1150838194633469952"/>
    <hyperlink ref="Z844" r:id="rId2516" display="https://twitter.com/zachthemack51/status/1150838208239943681"/>
    <hyperlink ref="Z845" r:id="rId2517" display="https://twitter.com/c_robbins_/status/1150838215722577920"/>
    <hyperlink ref="Z846" r:id="rId2518" display="https://twitter.com/c_robbins_/status/1150838215722577920"/>
    <hyperlink ref="Z847" r:id="rId2519" display="https://twitter.com/burdman18/status/1150838242658463744"/>
    <hyperlink ref="Z848" r:id="rId2520" display="https://twitter.com/yeahdat_tay/status/1150838283880022016"/>
    <hyperlink ref="Z849" r:id="rId2521" display="https://twitter.com/yeahdat_tay/status/1150838283880022016"/>
    <hyperlink ref="Z850" r:id="rId2522" display="https://twitter.com/yeahdat_tay/status/1150838283880022016"/>
    <hyperlink ref="Z851" r:id="rId2523" display="https://twitter.com/_famous____amos/status/1150838300623720448"/>
    <hyperlink ref="Z852" r:id="rId2524" display="https://twitter.com/_famous____amos/status/1150838300623720448"/>
    <hyperlink ref="Z853" r:id="rId2525" display="https://twitter.com/iamdave/status/1150838304612462592"/>
    <hyperlink ref="Z854" r:id="rId2526" display="https://twitter.com/chenline5/status/1150838310987845632"/>
    <hyperlink ref="Z855" r:id="rId2527" display="https://twitter.com/therealdk_1/status/1150838313349050370"/>
    <hyperlink ref="Z856" r:id="rId2528" display="https://twitter.com/therealdk_1/status/1150838313349050370"/>
    <hyperlink ref="Z857" r:id="rId2529" display="https://twitter.com/jaredobrien17/status/1150838341669183489"/>
    <hyperlink ref="Z858" r:id="rId2530" display="https://twitter.com/sean12fenton/status/1150838345876070400"/>
    <hyperlink ref="Z859" r:id="rId2531" display="https://twitter.com/major_tae/status/1150838396085891073"/>
    <hyperlink ref="Z860" r:id="rId2532" display="https://twitter.com/major_tae/status/1150838396085891073"/>
    <hyperlink ref="Z861" r:id="rId2533" display="https://twitter.com/girlthatsamir/status/1150838434333888518"/>
    <hyperlink ref="Z862" r:id="rId2534" display="https://twitter.com/girlthatsamir/status/1150838434333888518"/>
    <hyperlink ref="Z863" r:id="rId2535" display="https://twitter.com/girlthatsamir/status/1150838434333888518"/>
    <hyperlink ref="Z864" r:id="rId2536" display="https://twitter.com/usc_fb/status/1150828797635096578"/>
    <hyperlink ref="Z865" r:id="rId2537" display="https://twitter.com/martinelvet/status/1150838445889036288"/>
    <hyperlink ref="Z866" r:id="rId2538" display="https://twitter.com/martinelvet/status/1150838445889036288"/>
    <hyperlink ref="Z867" r:id="rId2539" display="https://twitter.com/mattdacattt/status/1150838266792275968"/>
    <hyperlink ref="Z868" r:id="rId2540" display="https://twitter.com/mattdacattt/status/1150838266792275968"/>
    <hyperlink ref="Z869" r:id="rId2541" display="https://twitter.com/mattdacattt/status/1150838469796626432"/>
    <hyperlink ref="Z870" r:id="rId2542" display="https://twitter.com/mattdacattt/status/1150838469796626432"/>
    <hyperlink ref="Z871" r:id="rId2543" display="https://twitter.com/mattdacattt/status/1150838469796626432"/>
    <hyperlink ref="Z872" r:id="rId2544" display="https://twitter.com/mattdacattt/status/1150838469796626432"/>
    <hyperlink ref="Z873" r:id="rId2545" display="https://twitter.com/scotttherock5/status/1150838471956844545"/>
    <hyperlink ref="Z874" r:id="rId2546" display="https://twitter.com/scotttherock5/status/1150838471956844545"/>
    <hyperlink ref="Z875" r:id="rId2547" display="https://twitter.com/voiceofthestar/status/1150787158871031808"/>
    <hyperlink ref="Z876" r:id="rId2548" display="https://twitter.com/cameronamos1999/status/1150838491913293830"/>
    <hyperlink ref="Z877" r:id="rId2549" display="https://twitter.com/horizonteamuk/status/1150838468890771458"/>
    <hyperlink ref="Z878" r:id="rId2550" display="https://twitter.com/horizonteamuk/status/1150838468890771458"/>
    <hyperlink ref="Z879" r:id="rId2551" display="https://twitter.com/horizonteamuk/status/1150838485508665344"/>
    <hyperlink ref="Z880" r:id="rId2552" display="https://twitter.com/horizonteamuk/status/1150838496397025280"/>
    <hyperlink ref="Z881" r:id="rId2553" display="https://twitter.com/horizonteamuk/status/1150838496397025280"/>
    <hyperlink ref="Z882" r:id="rId2554" display="https://twitter.com/horizonteamuk/status/1150838496397025280"/>
    <hyperlink ref="Z883" r:id="rId2555" display="https://twitter.com/horizonteamuk/status/1150838496397025280"/>
    <hyperlink ref="Z884" r:id="rId2556" display="https://twitter.com/mckennie_phil/status/1150838513639796736"/>
    <hyperlink ref="Z885" r:id="rId2557" display="https://twitter.com/mckennie_phil/status/1150838513639796736"/>
    <hyperlink ref="Z886" r:id="rId2558" display="https://twitter.com/browns_daily/status/1150813341062959104"/>
    <hyperlink ref="Z887" r:id="rId2559" display="https://twitter.com/browns_daily/status/1150813341062959104"/>
    <hyperlink ref="Z888" r:id="rId2560" display="https://twitter.com/bradsollberger/status/1150838521248276482"/>
    <hyperlink ref="Z889" r:id="rId2561" display="https://twitter.com/bradsollberger/status/1150838521248276482"/>
    <hyperlink ref="Z890" r:id="rId2562" display="https://twitter.com/bradsollberger/status/1150838521248276482"/>
    <hyperlink ref="Z891" r:id="rId2563" display="https://twitter.com/lukestapleton11/status/1150838523668422658"/>
    <hyperlink ref="Z892" r:id="rId2564" display="https://twitter.com/lukestapleton11/status/1150838523668422658"/>
    <hyperlink ref="Z893" r:id="rId2565" display="https://twitter.com/lukestapleton11/status/1150838523668422658"/>
    <hyperlink ref="Z894" r:id="rId2566" display="https://twitter.com/liiviingloud/status/1150838542685429763"/>
    <hyperlink ref="Z895" r:id="rId2567" display="https://twitter.com/liiviingloud/status/1150838542685429763"/>
    <hyperlink ref="Z896" r:id="rId2568" display="https://twitter.com/costness/status/1150838542962167809"/>
    <hyperlink ref="Z897" r:id="rId2569" display="https://twitter.com/costness/status/1150838542962167809"/>
    <hyperlink ref="Z898" r:id="rId2570" display="https://twitter.com/nfl_unicorn/status/1150838356932083712"/>
    <hyperlink ref="Z899" r:id="rId2571" display="https://twitter.com/nfl_unicorn/status/1150838548670504960"/>
    <hyperlink ref="Z900" r:id="rId2572" display="https://twitter.com/nfl_unicorn/status/1150838548670504960"/>
    <hyperlink ref="Z901" r:id="rId2573" display="https://twitter.com/jtespi87/status/1150838604106784768"/>
    <hyperlink ref="Z902" r:id="rId2574" display="https://twitter.com/jtespi87/status/1150838604106784768"/>
    <hyperlink ref="Z903" r:id="rId2575" display="https://twitter.com/jtespi87/status/1150838604106784768"/>
    <hyperlink ref="Z904" r:id="rId2576" display="https://twitter.com/ogjayross/status/1150838609651609601"/>
    <hyperlink ref="Z905" r:id="rId2577" display="https://twitter.com/ravens/status/1150805085515124737"/>
    <hyperlink ref="Z906" r:id="rId2578" display="https://twitter.com/ravens/status/1150805085515124737"/>
    <hyperlink ref="Z907" r:id="rId2579" display="https://twitter.com/prodbysims/status/1150838664055988225"/>
    <hyperlink ref="Z908" r:id="rId2580" display="https://twitter.com/prodbysims/status/1150838664055988225"/>
    <hyperlink ref="Z909" r:id="rId2581" display="https://twitter.com/prodbysims/status/1150838664055988225"/>
    <hyperlink ref="Z910" r:id="rId2582" display="https://twitter.com/kjgentry73/status/1150838680589725696"/>
    <hyperlink ref="Z911" r:id="rId2583" display="https://twitter.com/kjgentry73/status/1150838680589725696"/>
    <hyperlink ref="Z912" r:id="rId2584" display="https://twitter.com/kjgentry73/status/1150838680589725696"/>
    <hyperlink ref="Z913" r:id="rId2585" display="https://twitter.com/atlantafalcons/status/1150783495247208448"/>
    <hyperlink ref="Z914" r:id="rId2586" display="https://twitter.com/tyrellfromga/status/1150838689469206532"/>
    <hyperlink ref="Z915" r:id="rId2587" display="https://twitter.com/tyrellfromga/status/1150838689469206532"/>
    <hyperlink ref="Z916" r:id="rId2588" display="https://twitter.com/moonlightswami/status/1150838691365081089"/>
    <hyperlink ref="Z917" r:id="rId2589" display="https://twitter.com/moonlightswami/status/1150838691365081089"/>
    <hyperlink ref="Z918" r:id="rId2590" display="https://twitter.com/moonlightswami/status/1150838691365081089"/>
    <hyperlink ref="Z919" r:id="rId2591" display="https://twitter.com/moonlightswami/status/1150838691365081089"/>
    <hyperlink ref="Z920" r:id="rId2592" display="https://twitter.com/sportstori/status/1150838717453688833"/>
    <hyperlink ref="Z921" r:id="rId2593" display="https://twitter.com/sportstori/status/1150838717453688833"/>
    <hyperlink ref="Z922" r:id="rId2594" display="https://twitter.com/ajm0013/status/1150838741319200770"/>
    <hyperlink ref="Z923" r:id="rId2595" display="https://twitter.com/ajm0013/status/1150838741319200770"/>
    <hyperlink ref="Z924" r:id="rId2596" display="https://twitter.com/ajm0013/status/1150838741319200770"/>
    <hyperlink ref="Z925" r:id="rId2597" display="https://twitter.com/theonlymontee/status/1150838835196112899"/>
    <hyperlink ref="Z926" r:id="rId2598" display="https://twitter.com/theonlymontee/status/1150838835196112899"/>
    <hyperlink ref="Z927" r:id="rId2599" display="https://twitter.com/theonlymontee/status/1150838835196112899"/>
    <hyperlink ref="Z928" r:id="rId2600" display="https://twitter.com/yahoosportsnfl/status/1150815529042493442"/>
    <hyperlink ref="Z929" r:id="rId2601" display="https://twitter.com/yahoosportsnfl/status/1150815529042493442"/>
    <hyperlink ref="Z930" r:id="rId2602" display="https://twitter.com/tweetsbyathlete/status/1150838845463834627"/>
    <hyperlink ref="Z931" r:id="rId2603" display="https://twitter.com/tweetsbyathlete/status/1150835786750812160"/>
    <hyperlink ref="Z932" r:id="rId2604" display="https://twitter.com/tweetsbyathlete/status/1150838845463834627"/>
    <hyperlink ref="Z933" r:id="rId2605" display="https://twitter.com/tweetsbyathlete/status/1150838845463834627"/>
    <hyperlink ref="Z934" r:id="rId2606" display="https://twitter.com/sportsgamerson/status/1150836044121681920"/>
    <hyperlink ref="Z935" r:id="rId2607" display="https://twitter.com/picolass666/status/1150837232665841664"/>
    <hyperlink ref="Z936" r:id="rId2608" display="https://twitter.com/picolass666/status/1150837232665841664"/>
    <hyperlink ref="Z937" r:id="rId2609" display="https://twitter.com/nyjets/status/1150789883222532098"/>
    <hyperlink ref="Z938" r:id="rId2610" display="https://twitter.com/picolass666/status/1150838882449207296"/>
    <hyperlink ref="Z939" r:id="rId2611" display="https://twitter.com/picolass666/status/1150838473286389766"/>
    <hyperlink ref="Z940" r:id="rId2612" display="https://twitter.com/picolass666/status/1150838473286389766"/>
    <hyperlink ref="Z941" r:id="rId2613" display="https://twitter.com/picolass666/status/1150838882449207296"/>
    <hyperlink ref="Z942" r:id="rId2614" display="https://twitter.com/maddenweebly/status/1150831010055184387"/>
    <hyperlink ref="Z943" r:id="rId2615" display="https://twitter.com/maddenweebly/status/1150831314418982912"/>
    <hyperlink ref="Z944" r:id="rId2616" display="https://twitter.com/maddenweebly/status/1150831805077045248"/>
    <hyperlink ref="Z945" r:id="rId2617" display="https://twitter.com/maddenweebly/status/1150832326928228353"/>
    <hyperlink ref="Z946" r:id="rId2618" display="https://twitter.com/maddenweebly/status/1150833261926596608"/>
    <hyperlink ref="Z947" r:id="rId2619" display="https://twitter.com/maddenweebly/status/1150833382475128833"/>
    <hyperlink ref="Z948" r:id="rId2620" display="https://twitter.com/maddenweebly/status/1150835527324749824"/>
    <hyperlink ref="Z949" r:id="rId2621" display="https://twitter.com/maddenweebly/status/1150835965348450305"/>
    <hyperlink ref="Z950" r:id="rId2622" display="https://twitter.com/maddenweebly/status/1150836432124162048"/>
    <hyperlink ref="Z951" r:id="rId2623" display="https://twitter.com/maddenweebly/status/1150836719962468354"/>
    <hyperlink ref="Z952" r:id="rId2624" display="https://twitter.com/maddenweebly/status/1150837672463753216"/>
    <hyperlink ref="Z953" r:id="rId2625" display="https://twitter.com/maddenweebly/status/1150838899876474886"/>
    <hyperlink ref="Z954" r:id="rId2626" display="https://twitter.com/dassassin9/status/1150838917840556032"/>
    <hyperlink ref="Z955" r:id="rId2627" display="https://twitter.com/isaiahrichmond_/status/1150838961855766528"/>
    <hyperlink ref="Z956" r:id="rId2628" display="https://twitter.com/isaiahrichmond_/status/1150838961855766528"/>
    <hyperlink ref="Z957" r:id="rId2629" display="https://twitter.com/isaiahrichmond_/status/1150838961855766528"/>
    <hyperlink ref="Z958" r:id="rId2630" display="https://twitter.com/jaylonswanston1/status/1150838971519385606"/>
    <hyperlink ref="Z959" r:id="rId2631" display="https://twitter.com/jaylonswanston1/status/1150838971519385606"/>
    <hyperlink ref="Z960" r:id="rId2632" display="https://twitter.com/jaylonswanston1/status/1150838971519385606"/>
    <hyperlink ref="Z961" r:id="rId2633" display="https://twitter.com/jaylonswanston1/status/1150838971519385606"/>
    <hyperlink ref="Z962" r:id="rId2634" display="https://twitter.com/oliviamoore1994/status/1150838975655043074"/>
    <hyperlink ref="Z963" r:id="rId2635" display="https://twitter.com/aaoxjoker/status/1150838986707034113"/>
    <hyperlink ref="Z964" r:id="rId2636" display="https://twitter.com/aaoxjoker/status/1150838986707034113"/>
    <hyperlink ref="Z965" r:id="rId2637" display="https://twitter.com/aaoxjoker/status/1150838986707034113"/>
    <hyperlink ref="Z966" r:id="rId2638" display="https://twitter.com/aaoxjoker/status/1150838986707034113"/>
    <hyperlink ref="Z967" r:id="rId2639" display="https://twitter.com/bigmang01/status/1150838990813237248"/>
    <hyperlink ref="Z968" r:id="rId2640" display="https://twitter.com/bigmang01/status/1150838990813237248"/>
    <hyperlink ref="Z969" r:id="rId2641" display="https://twitter.com/bigmang01/status/1150838990813237248"/>
    <hyperlink ref="Z970" r:id="rId2642" display="https://twitter.com/chicagobears/status/1150785288328929280"/>
    <hyperlink ref="Z971" r:id="rId2643" display="https://twitter.com/chicagobears/status/1150785288328929280"/>
    <hyperlink ref="Z972" r:id="rId2644" display="https://twitter.com/chicagobears/status/1150785288328929280"/>
    <hyperlink ref="Z973" r:id="rId2645" display="https://twitter.com/frenchzfry/status/1150839000292319232"/>
    <hyperlink ref="Z974" r:id="rId2646" display="https://twitter.com/frenchzfry/status/1150839000292319232"/>
    <hyperlink ref="Z975" r:id="rId2647" display="https://twitter.com/frenchzfry/status/1150839000292319232"/>
    <hyperlink ref="Z976" r:id="rId2648" display="https://twitter.com/frenchzfry/status/1150839000292319232"/>
    <hyperlink ref="Z977" r:id="rId2649" display="https://twitter.com/moneydevoo_/status/1150839029539246081"/>
    <hyperlink ref="Z978" r:id="rId2650" display="https://twitter.com/moneydevoo_/status/1150839029539246081"/>
    <hyperlink ref="Z979" r:id="rId2651" display="https://twitter.com/moneydevoo_/status/1150839029539246081"/>
    <hyperlink ref="Z980" r:id="rId2652" display="https://twitter.com/casbysupreme15/status/1150839048396824577"/>
    <hyperlink ref="Z981" r:id="rId2653" display="https://twitter.com/casbysupreme15/status/1150839048396824577"/>
    <hyperlink ref="Z982" r:id="rId2654" display="https://twitter.com/casbysupreme15/status/1150839048396824577"/>
    <hyperlink ref="Z983" r:id="rId2655" display="https://twitter.com/casbysupreme15/status/1150839048396824577"/>
    <hyperlink ref="Z984" r:id="rId2656" display="https://twitter.com/carsonbyrd02/status/1150839050020016130"/>
    <hyperlink ref="Z985" r:id="rId2657" display="https://twitter.com/azcardinals/status/1150833326791335937"/>
    <hyperlink ref="Z986" r:id="rId2658" display="https://twitter.com/marshmallow528/status/1150839052171653121"/>
    <hyperlink ref="Z987" r:id="rId2659" display="https://twitter.com/vikings/status/1150798426423955461"/>
    <hyperlink ref="Z988" r:id="rId2660" display="https://twitter.com/vikings/status/1150798426423955461"/>
    <hyperlink ref="Z989" r:id="rId2661" display="https://twitter.com/grown_simbaaa/status/1150839058832273408"/>
    <hyperlink ref="Z990" r:id="rId2662" display="https://twitter.com/grown_simbaaa/status/1150839058832273408"/>
    <hyperlink ref="Z991" r:id="rId2663" display="https://twitter.com/grown_simbaaa/status/1150839058832273408"/>
    <hyperlink ref="Z992" r:id="rId2664" display="https://twitter.com/chargers/status/1150783358944702464"/>
    <hyperlink ref="Z993" r:id="rId2665" display="https://twitter.com/brgridiron/status/1150833509705158656"/>
    <hyperlink ref="Z994" r:id="rId2666" display="https://twitter.com/chris03505/status/1150839067141169153"/>
    <hyperlink ref="Z995" r:id="rId2667" display="https://twitter.com/brgridiron/status/1150833509705158656"/>
    <hyperlink ref="Z996" r:id="rId2668" display="https://twitter.com/chris03505/status/1150839067141169153"/>
    <hyperlink ref="Z997" r:id="rId2669" display="https://twitter.com/chris03505/status/1150839067141169153"/>
    <hyperlink ref="Z998" r:id="rId2670" display="https://twitter.com/lions/status/1150836525602627584"/>
    <hyperlink ref="Z999" r:id="rId2671" display="https://twitter.com/kathryncook8/status/1150839080680329216"/>
    <hyperlink ref="Z1000" r:id="rId2672" display="https://twitter.com/kathryncook8/status/1150839080680329216"/>
    <hyperlink ref="Z1001" r:id="rId2673" display="https://twitter.com/buffalobills/status/1150793393305464833"/>
    <hyperlink ref="Z1002" r:id="rId2674" display="https://twitter.com/buffalobills/status/1150793393305464833"/>
    <hyperlink ref="Z1003" r:id="rId2675" display="https://twitter.com/buffalobills/status/1150793393305464833"/>
    <hyperlink ref="Z1004" r:id="rId2676" display="https://twitter.com/eamaddennfl/status/1150837813182640131"/>
    <hyperlink ref="Z1005" r:id="rId2677" display="https://twitter.com/clintoldenburg/status/1150838046734127104"/>
    <hyperlink ref="Z1006" r:id="rId2678" display="https://twitter.com/eamaddennfl/status/1150837813182640131"/>
    <hyperlink ref="Z1007" r:id="rId2679" display="https://twitter.com/clintoldenburg/status/1150838046734127104"/>
    <hyperlink ref="Z1008" r:id="rId2680" display="https://twitter.com/eamaddennfl/status/1150837813182640131"/>
    <hyperlink ref="Z1009" r:id="rId2681" display="https://twitter.com/clintoldenburg/status/1150838046734127104"/>
    <hyperlink ref="Z1010" r:id="rId2682" display="https://twitter.com/giants/status/1150797615673597952"/>
    <hyperlink ref="Z1011" r:id="rId2683" display="https://twitter.com/eamaddennfl/status/1150837346264395777"/>
    <hyperlink ref="Z1012" r:id="rId2684" display="https://twitter.com/clintoldenburg/status/1150839088183951361"/>
    <hyperlink ref="Z1013" r:id="rId2685" display="https://twitter.com/eli_balcarcel2/status/1150838724701446144"/>
    <hyperlink ref="Z1014" r:id="rId2686" display="https://twitter.com/brgridiron/status/1150403059375312902"/>
    <hyperlink ref="Z1015" r:id="rId2687" display="https://twitter.com/brgridiron/status/1150403059375312902"/>
    <hyperlink ref="Z1016" r:id="rId2688" display="https://twitter.com/eli_balcarcel2/status/1150839129585987586"/>
    <hyperlink ref="Z1017" r:id="rId2689" display="https://twitter.com/eamaddennfl/status/1149720969214218240"/>
    <hyperlink ref="Z1018" r:id="rId2690" display="https://twitter.com/eli_balcarcel2/status/1150839129585987586"/>
    <hyperlink ref="Z1019" r:id="rId2691" display="https://twitter.com/eli_balcarcel2/status/1150838708859486208"/>
    <hyperlink ref="Z1020" r:id="rId2692" display="https://twitter.com/eli_balcarcel2/status/1150838724701446144"/>
    <hyperlink ref="Z1021" r:id="rId2693" display="https://twitter.com/eli_balcarcel2/status/1150838752631300098"/>
    <hyperlink ref="Z1022" r:id="rId2694" display="https://twitter.com/eli_balcarcel2/status/1150838752631300098"/>
    <hyperlink ref="Z1023" r:id="rId2695" display="https://twitter.com/eli_balcarcel2/status/1150838977055854592"/>
    <hyperlink ref="Z1024" r:id="rId2696" display="https://twitter.com/eli_balcarcel2/status/1150839129585987586"/>
    <hyperlink ref="Z1025" r:id="rId2697" display="https://twitter.com/johnjhendrix/status/1150784876439883776"/>
    <hyperlink ref="Z1026" r:id="rId2698" display="https://twitter.com/johnjhendrix/status/1150794283357786112"/>
    <hyperlink ref="Z1027" r:id="rId2699" display="https://twitter.com/johnjhendrix/status/1150785259971198982"/>
    <hyperlink ref="Z1028" r:id="rId2700" display="https://twitter.com/tomplaitt19/status/1150839179938603008"/>
    <hyperlink ref="Z1029" r:id="rId2701" display="https://twitter.com/realdanielvoss/status/1150839204731138048"/>
    <hyperlink ref="Z1030" r:id="rId2702" display="https://twitter.com/realdanielvoss/status/1150839204731138048"/>
    <hyperlink ref="Z1031" r:id="rId2703" display="https://twitter.com/kylespani_0/status/1150839217355939841"/>
    <hyperlink ref="Z1032" r:id="rId2704" display="https://twitter.com/kylespani_0/status/1150839217355939841"/>
    <hyperlink ref="Z1033" r:id="rId2705" display="https://twitter.com/riffell_17/status/1150839220614963200"/>
    <hyperlink ref="Z1034" r:id="rId2706" display="https://twitter.com/frestico/status/1150839226440867842"/>
    <hyperlink ref="Z1035" r:id="rId2707" display="https://twitter.com/frestico/status/1150839226440867842"/>
    <hyperlink ref="Z1036" r:id="rId2708" display="https://twitter.com/eamaddennfl/status/1150782088838287360"/>
    <hyperlink ref="Z1037" r:id="rId2709" display="https://twitter.com/_m4ni4c_/status/1150839234573623296"/>
    <hyperlink ref="Z1038" r:id="rId2710" display="https://twitter.com/_m4ni4c_/status/1150839234573623296"/>
    <hyperlink ref="Z1039" r:id="rId2711" display="https://twitter.com/josebpuenter/status/1150839235789971462"/>
    <hyperlink ref="Z1040" r:id="rId2712" display="https://twitter.com/josebpuenter/status/1150839235789971462"/>
    <hyperlink ref="Z1041" r:id="rId2713" display="https://twitter.com/chiefs/status/1150839173181562881"/>
    <hyperlink ref="Z1042" r:id="rId2714" display="https://twitter.com/jackhdavies1/status/1150839240445583360"/>
    <hyperlink ref="Z1043" r:id="rId2715" display="https://twitter.com/jackhdavies1/status/1150839240445583360"/>
    <hyperlink ref="Z1044" r:id="rId2716" display="https://twitter.com/colts/status/1150800355657170944"/>
    <hyperlink ref="Z1045" r:id="rId2717" display="https://twitter.com/colts/status/1150835777271734273"/>
    <hyperlink ref="Z1046" r:id="rId2718" display="https://twitter.com/prolificdrb/status/1150839242962214912"/>
    <hyperlink ref="Z1047" r:id="rId2719" display="https://twitter.com/prolificdrb/status/1150839242962214912"/>
    <hyperlink ref="Z1048" r:id="rId2720" display="https://twitter.com/otlonespn/status/1150796927111507968"/>
    <hyperlink ref="Z1049" r:id="rId2721" display="https://twitter.com/mathews_rudy/status/1150839246141288451"/>
    <hyperlink ref="Z1050" r:id="rId2722" display="https://twitter.com/otlonespn/status/1150796927111507968"/>
    <hyperlink ref="Z1051" r:id="rId2723" display="https://twitter.com/eamaddennfl/status/1149741424260157441"/>
    <hyperlink ref="Z1052" r:id="rId2724" display="https://twitter.com/eamaddennfl/status/1150819889675980806"/>
    <hyperlink ref="Z1053" r:id="rId2725" display="https://twitter.com/eamaddennfl/status/1150837524849483776"/>
    <hyperlink ref="Z1054" r:id="rId2726" display="https://twitter.com/clintoldenburg/status/1150838046734127104"/>
    <hyperlink ref="Z1055" r:id="rId2727" display="https://twitter.com/clintoldenburg/status/1150839088183951361"/>
    <hyperlink ref="Z1056" r:id="rId2728" display="https://twitter.com/mathews_rudy/status/1150839246141288451"/>
    <hyperlink ref="Z1057" r:id="rId2729" display="https://twitter.com/otlonespn/status/1150796927111507968"/>
    <hyperlink ref="Z1058" r:id="rId2730" display="https://twitter.com/mathews_rudy/status/1150839246141288451"/>
    <hyperlink ref="Z1059" r:id="rId2731" display="https://twitter.com/mathews_rudy/status/1150839246141288451"/>
    <hyperlink ref="Z1060" r:id="rId2732" display="https://twitter.com/clintoldenburg/status/1150838084411580416"/>
    <hyperlink ref="Z1061" r:id="rId2733" display="https://twitter.com/mathews_rudy/status/1150839246141288451"/>
    <hyperlink ref="Z1062" r:id="rId2734" display="https://twitter.com/raiders/status/1150831381074702336"/>
    <hyperlink ref="Z1063" r:id="rId2735" display="https://twitter.com/mackeymtz24/status/1150839246699356160"/>
    <hyperlink ref="BB44" r:id="rId2736" display="https://api.twitter.com/1.1/geo/id/01fbe706f872cb32.json"/>
    <hyperlink ref="BB410" r:id="rId2737" display="https://api.twitter.com/1.1/geo/id/638adca1ca0cd926.json"/>
    <hyperlink ref="BB791" r:id="rId2738" display="https://api.twitter.com/1.1/geo/id/f3665f19993977ca.json"/>
  </hyperlinks>
  <printOptions/>
  <pageMargins left="0.7" right="0.7" top="0.75" bottom="0.75" header="0.3" footer="0.3"/>
  <pageSetup horizontalDpi="600" verticalDpi="600" orientation="portrait" r:id="rId2742"/>
  <legacyDrawing r:id="rId2740"/>
  <tableParts>
    <tablePart r:id="rId274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31"/>
  <sheetViews>
    <sheetView workbookViewId="0" topLeftCell="A1">
      <pane xSplit="1" ySplit="2" topLeftCell="H3" activePane="bottomRight" state="frozen"/>
      <selection pane="topRight" activeCell="B1" sqref="B1"/>
      <selection pane="bottomLeft" activeCell="A3" sqref="A3"/>
      <selection pane="bottomRight" activeCell="A2" sqref="A2:AZ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2592</v>
      </c>
      <c r="AE2" s="13" t="s">
        <v>2593</v>
      </c>
      <c r="AF2" s="13" t="s">
        <v>2594</v>
      </c>
      <c r="AG2" s="13" t="s">
        <v>2595</v>
      </c>
      <c r="AH2" s="13" t="s">
        <v>2596</v>
      </c>
      <c r="AI2" s="13" t="s">
        <v>2597</v>
      </c>
      <c r="AJ2" s="13" t="s">
        <v>2598</v>
      </c>
      <c r="AK2" s="13" t="s">
        <v>2599</v>
      </c>
      <c r="AL2" s="13" t="s">
        <v>2600</v>
      </c>
      <c r="AM2" s="13" t="s">
        <v>2601</v>
      </c>
      <c r="AN2" s="13" t="s">
        <v>2602</v>
      </c>
      <c r="AO2" s="13" t="s">
        <v>2603</v>
      </c>
      <c r="AP2" s="13" t="s">
        <v>2604</v>
      </c>
      <c r="AQ2" s="13" t="s">
        <v>2605</v>
      </c>
      <c r="AR2" s="13" t="s">
        <v>2606</v>
      </c>
      <c r="AS2" s="13" t="s">
        <v>196</v>
      </c>
      <c r="AT2" s="13" t="s">
        <v>2607</v>
      </c>
      <c r="AU2" s="13" t="s">
        <v>2608</v>
      </c>
      <c r="AV2" s="13" t="s">
        <v>2609</v>
      </c>
      <c r="AW2" s="13" t="s">
        <v>2610</v>
      </c>
      <c r="AX2" s="13" t="s">
        <v>2611</v>
      </c>
      <c r="AY2" s="13" t="s">
        <v>2612</v>
      </c>
      <c r="AZ2" s="13" t="s">
        <v>6234</v>
      </c>
      <c r="BA2" s="3"/>
      <c r="BB2" s="3"/>
    </row>
    <row r="3" spans="1:54" ht="15" customHeight="1">
      <c r="A3" s="66" t="s">
        <v>593</v>
      </c>
      <c r="B3" s="67"/>
      <c r="C3" s="67"/>
      <c r="D3" s="68">
        <v>10</v>
      </c>
      <c r="E3" s="93"/>
      <c r="F3" s="92" t="s">
        <v>1154</v>
      </c>
      <c r="G3" s="94"/>
      <c r="H3" s="71"/>
      <c r="I3" s="72"/>
      <c r="J3" s="95"/>
      <c r="K3" s="71" t="s">
        <v>4976</v>
      </c>
      <c r="L3" s="96"/>
      <c r="M3" s="76">
        <v>1525.129150390625</v>
      </c>
      <c r="N3" s="76">
        <v>2411.9521484375</v>
      </c>
      <c r="O3" s="77"/>
      <c r="P3" s="78"/>
      <c r="Q3" s="78"/>
      <c r="R3" s="90"/>
      <c r="S3" s="48">
        <v>140</v>
      </c>
      <c r="T3" s="48">
        <v>8</v>
      </c>
      <c r="U3" s="49">
        <v>90639.231333</v>
      </c>
      <c r="V3" s="49">
        <v>0.001364</v>
      </c>
      <c r="W3" s="50"/>
      <c r="X3" s="50"/>
      <c r="Y3" s="50"/>
      <c r="Z3" s="49">
        <v>0.013888888888888888</v>
      </c>
      <c r="AA3" s="73">
        <v>3</v>
      </c>
      <c r="AB3" s="73"/>
      <c r="AC3" s="74"/>
      <c r="AD3" s="81" t="s">
        <v>2615</v>
      </c>
      <c r="AE3" s="81">
        <v>944</v>
      </c>
      <c r="AF3" s="81">
        <v>706701</v>
      </c>
      <c r="AG3" s="81">
        <v>92351</v>
      </c>
      <c r="AH3" s="81">
        <v>4399</v>
      </c>
      <c r="AI3" s="81"/>
      <c r="AJ3" s="81" t="s">
        <v>3065</v>
      </c>
      <c r="AK3" s="81" t="s">
        <v>3457</v>
      </c>
      <c r="AL3" s="85" t="s">
        <v>3716</v>
      </c>
      <c r="AM3" s="81"/>
      <c r="AN3" s="83">
        <v>39987.86483796296</v>
      </c>
      <c r="AO3" s="85" t="s">
        <v>3888</v>
      </c>
      <c r="AP3" s="81" t="b">
        <v>0</v>
      </c>
      <c r="AQ3" s="81" t="b">
        <v>0</v>
      </c>
      <c r="AR3" s="81" t="b">
        <v>1</v>
      </c>
      <c r="AS3" s="81"/>
      <c r="AT3" s="81">
        <v>2016</v>
      </c>
      <c r="AU3" s="85" t="s">
        <v>4300</v>
      </c>
      <c r="AV3" s="81" t="b">
        <v>1</v>
      </c>
      <c r="AW3" s="81" t="s">
        <v>4520</v>
      </c>
      <c r="AX3" s="85" t="s">
        <v>4523</v>
      </c>
      <c r="AY3" s="81" t="s">
        <v>66</v>
      </c>
      <c r="AZ3" s="80" t="str">
        <f>REPLACE(INDEX(GroupVertices[Group],MATCH(Vertices[[#This Row],[Vertex]],GroupVertices[Vertex],0)),1,1,"")</f>
        <v>1</v>
      </c>
      <c r="BA3" s="3"/>
      <c r="BB3" s="3"/>
    </row>
    <row r="4" spans="1:57" ht="15">
      <c r="A4" s="66" t="s">
        <v>622</v>
      </c>
      <c r="B4" s="67"/>
      <c r="C4" s="67"/>
      <c r="D4" s="68">
        <v>6.417857142857143</v>
      </c>
      <c r="E4" s="93"/>
      <c r="F4" s="92" t="s">
        <v>4328</v>
      </c>
      <c r="G4" s="94"/>
      <c r="H4" s="71"/>
      <c r="I4" s="72"/>
      <c r="J4" s="95"/>
      <c r="K4" s="71" t="s">
        <v>4988</v>
      </c>
      <c r="L4" s="96"/>
      <c r="M4" s="76">
        <v>1587.445068359375</v>
      </c>
      <c r="N4" s="76">
        <v>7380.5712890625</v>
      </c>
      <c r="O4" s="77"/>
      <c r="P4" s="78"/>
      <c r="Q4" s="78"/>
      <c r="R4" s="90"/>
      <c r="S4" s="48">
        <v>81</v>
      </c>
      <c r="T4" s="48">
        <v>1</v>
      </c>
      <c r="U4" s="49">
        <v>19702.205313</v>
      </c>
      <c r="V4" s="49">
        <v>0.001115</v>
      </c>
      <c r="W4" s="50"/>
      <c r="X4" s="50"/>
      <c r="Y4" s="50"/>
      <c r="Z4" s="49">
        <v>0</v>
      </c>
      <c r="AA4" s="73">
        <v>4</v>
      </c>
      <c r="AB4" s="73"/>
      <c r="AC4" s="74"/>
      <c r="AD4" s="81" t="s">
        <v>2628</v>
      </c>
      <c r="AE4" s="81">
        <v>25160</v>
      </c>
      <c r="AF4" s="81">
        <v>844440</v>
      </c>
      <c r="AG4" s="81">
        <v>49705</v>
      </c>
      <c r="AH4" s="81">
        <v>9332</v>
      </c>
      <c r="AI4" s="81"/>
      <c r="AJ4" s="81" t="s">
        <v>3077</v>
      </c>
      <c r="AK4" s="81" t="s">
        <v>3470</v>
      </c>
      <c r="AL4" s="85" t="s">
        <v>3726</v>
      </c>
      <c r="AM4" s="81"/>
      <c r="AN4" s="83">
        <v>39109.29561342593</v>
      </c>
      <c r="AO4" s="85" t="s">
        <v>3900</v>
      </c>
      <c r="AP4" s="81" t="b">
        <v>0</v>
      </c>
      <c r="AQ4" s="81" t="b">
        <v>0</v>
      </c>
      <c r="AR4" s="81" t="b">
        <v>1</v>
      </c>
      <c r="AS4" s="81"/>
      <c r="AT4" s="81">
        <v>6608</v>
      </c>
      <c r="AU4" s="85" t="s">
        <v>4300</v>
      </c>
      <c r="AV4" s="81" t="b">
        <v>1</v>
      </c>
      <c r="AW4" s="81" t="s">
        <v>4520</v>
      </c>
      <c r="AX4" s="85" t="s">
        <v>4536</v>
      </c>
      <c r="AY4" s="81" t="s">
        <v>66</v>
      </c>
      <c r="AZ4" s="80" t="str">
        <f>REPLACE(INDEX(GroupVertices[Group],MATCH(Vertices[[#This Row],[Vertex]],GroupVertices[Vertex],0)),1,1,"")</f>
        <v>2</v>
      </c>
      <c r="BA4" s="2"/>
      <c r="BB4" s="3"/>
      <c r="BC4" s="3"/>
      <c r="BD4" s="3"/>
      <c r="BE4" s="3"/>
    </row>
    <row r="5" spans="1:57" ht="15">
      <c r="A5" s="66" t="s">
        <v>594</v>
      </c>
      <c r="B5" s="67"/>
      <c r="C5" s="67"/>
      <c r="D5" s="68">
        <v>6.053571428571429</v>
      </c>
      <c r="E5" s="93"/>
      <c r="F5" s="92" t="s">
        <v>4320</v>
      </c>
      <c r="G5" s="94"/>
      <c r="H5" s="71"/>
      <c r="I5" s="72"/>
      <c r="J5" s="95"/>
      <c r="K5" s="71" t="s">
        <v>4980</v>
      </c>
      <c r="L5" s="96"/>
      <c r="M5" s="76">
        <v>1536.0111083984375</v>
      </c>
      <c r="N5" s="76">
        <v>7546.80810546875</v>
      </c>
      <c r="O5" s="77"/>
      <c r="P5" s="78"/>
      <c r="Q5" s="78"/>
      <c r="R5" s="90"/>
      <c r="S5" s="48">
        <v>75</v>
      </c>
      <c r="T5" s="48">
        <v>4</v>
      </c>
      <c r="U5" s="49">
        <v>23081.972937</v>
      </c>
      <c r="V5" s="49">
        <v>0.00113</v>
      </c>
      <c r="W5" s="50"/>
      <c r="X5" s="50"/>
      <c r="Y5" s="50"/>
      <c r="Z5" s="49">
        <v>0</v>
      </c>
      <c r="AA5" s="73">
        <v>5</v>
      </c>
      <c r="AB5" s="73"/>
      <c r="AC5" s="74"/>
      <c r="AD5" s="81" t="s">
        <v>2619</v>
      </c>
      <c r="AE5" s="81">
        <v>709</v>
      </c>
      <c r="AF5" s="81">
        <v>266671</v>
      </c>
      <c r="AG5" s="81">
        <v>58285</v>
      </c>
      <c r="AH5" s="81">
        <v>36</v>
      </c>
      <c r="AI5" s="81"/>
      <c r="AJ5" s="81" t="s">
        <v>3069</v>
      </c>
      <c r="AK5" s="81"/>
      <c r="AL5" s="85" t="s">
        <v>3719</v>
      </c>
      <c r="AM5" s="81"/>
      <c r="AN5" s="83">
        <v>39930.94641203704</v>
      </c>
      <c r="AO5" s="85" t="s">
        <v>3891</v>
      </c>
      <c r="AP5" s="81" t="b">
        <v>0</v>
      </c>
      <c r="AQ5" s="81" t="b">
        <v>0</v>
      </c>
      <c r="AR5" s="81" t="b">
        <v>0</v>
      </c>
      <c r="AS5" s="81"/>
      <c r="AT5" s="81">
        <v>2654</v>
      </c>
      <c r="AU5" s="85" t="s">
        <v>4300</v>
      </c>
      <c r="AV5" s="81" t="b">
        <v>1</v>
      </c>
      <c r="AW5" s="81" t="s">
        <v>4520</v>
      </c>
      <c r="AX5" s="85" t="s">
        <v>4527</v>
      </c>
      <c r="AY5" s="81" t="s">
        <v>66</v>
      </c>
      <c r="AZ5" s="80" t="str">
        <f>REPLACE(INDEX(GroupVertices[Group],MATCH(Vertices[[#This Row],[Vertex]],GroupVertices[Vertex],0)),1,1,"")</f>
        <v>2</v>
      </c>
      <c r="BA5" s="2"/>
      <c r="BB5" s="3"/>
      <c r="BC5" s="3"/>
      <c r="BD5" s="3"/>
      <c r="BE5" s="3"/>
    </row>
    <row r="6" spans="1:57" ht="15">
      <c r="A6" s="66" t="s">
        <v>616</v>
      </c>
      <c r="B6" s="67"/>
      <c r="C6" s="67"/>
      <c r="D6" s="68">
        <v>5.810714285714286</v>
      </c>
      <c r="E6" s="93"/>
      <c r="F6" s="92" t="s">
        <v>4354</v>
      </c>
      <c r="G6" s="94"/>
      <c r="H6" s="71"/>
      <c r="I6" s="72"/>
      <c r="J6" s="95"/>
      <c r="K6" s="71" t="s">
        <v>5038</v>
      </c>
      <c r="L6" s="96"/>
      <c r="M6" s="76">
        <v>5350.82421875</v>
      </c>
      <c r="N6" s="76">
        <v>8414.7001953125</v>
      </c>
      <c r="O6" s="77"/>
      <c r="P6" s="78"/>
      <c r="Q6" s="78"/>
      <c r="R6" s="90"/>
      <c r="S6" s="48">
        <v>71</v>
      </c>
      <c r="T6" s="48">
        <v>1</v>
      </c>
      <c r="U6" s="49">
        <v>46776.02684</v>
      </c>
      <c r="V6" s="49">
        <v>0.001103</v>
      </c>
      <c r="W6" s="50"/>
      <c r="X6" s="50"/>
      <c r="Y6" s="50"/>
      <c r="Z6" s="49">
        <v>0</v>
      </c>
      <c r="AA6" s="73">
        <v>6</v>
      </c>
      <c r="AB6" s="73"/>
      <c r="AC6" s="74"/>
      <c r="AD6" s="81" t="s">
        <v>2679</v>
      </c>
      <c r="AE6" s="81">
        <v>441</v>
      </c>
      <c r="AF6" s="81">
        <v>1610022</v>
      </c>
      <c r="AG6" s="81">
        <v>53112</v>
      </c>
      <c r="AH6" s="81">
        <v>3594</v>
      </c>
      <c r="AI6" s="81"/>
      <c r="AJ6" s="81" t="s">
        <v>3123</v>
      </c>
      <c r="AK6" s="81" t="s">
        <v>3505</v>
      </c>
      <c r="AL6" s="85" t="s">
        <v>3756</v>
      </c>
      <c r="AM6" s="81"/>
      <c r="AN6" s="83">
        <v>39708.70049768518</v>
      </c>
      <c r="AO6" s="85" t="s">
        <v>3946</v>
      </c>
      <c r="AP6" s="81" t="b">
        <v>0</v>
      </c>
      <c r="AQ6" s="81" t="b">
        <v>0</v>
      </c>
      <c r="AR6" s="81" t="b">
        <v>1</v>
      </c>
      <c r="AS6" s="81"/>
      <c r="AT6" s="81">
        <v>7396</v>
      </c>
      <c r="AU6" s="85" t="s">
        <v>4300</v>
      </c>
      <c r="AV6" s="81" t="b">
        <v>1</v>
      </c>
      <c r="AW6" s="81" t="s">
        <v>4520</v>
      </c>
      <c r="AX6" s="85" t="s">
        <v>4587</v>
      </c>
      <c r="AY6" s="81" t="s">
        <v>66</v>
      </c>
      <c r="AZ6" s="80" t="str">
        <f>REPLACE(INDEX(GroupVertices[Group],MATCH(Vertices[[#This Row],[Vertex]],GroupVertices[Vertex],0)),1,1,"")</f>
        <v>3</v>
      </c>
      <c r="BA6" s="2"/>
      <c r="BB6" s="3"/>
      <c r="BC6" s="3"/>
      <c r="BD6" s="3"/>
      <c r="BE6" s="3"/>
    </row>
    <row r="7" spans="1:57" ht="15">
      <c r="A7" s="66" t="s">
        <v>647</v>
      </c>
      <c r="B7" s="67"/>
      <c r="C7" s="67"/>
      <c r="D7" s="68">
        <v>5.810714285714286</v>
      </c>
      <c r="E7" s="93"/>
      <c r="F7" s="92" t="s">
        <v>4379</v>
      </c>
      <c r="G7" s="94"/>
      <c r="H7" s="71"/>
      <c r="I7" s="72"/>
      <c r="J7" s="95"/>
      <c r="K7" s="71" t="s">
        <v>5146</v>
      </c>
      <c r="L7" s="96"/>
      <c r="M7" s="76">
        <v>1548.85546875</v>
      </c>
      <c r="N7" s="76">
        <v>7491.9892578125</v>
      </c>
      <c r="O7" s="77"/>
      <c r="P7" s="78"/>
      <c r="Q7" s="78"/>
      <c r="R7" s="90"/>
      <c r="S7" s="48">
        <v>71</v>
      </c>
      <c r="T7" s="48">
        <v>0</v>
      </c>
      <c r="U7" s="49">
        <v>7580.154401</v>
      </c>
      <c r="V7" s="49">
        <v>0.000947</v>
      </c>
      <c r="W7" s="50"/>
      <c r="X7" s="50"/>
      <c r="Y7" s="50"/>
      <c r="Z7" s="49">
        <v>0</v>
      </c>
      <c r="AA7" s="73">
        <v>7</v>
      </c>
      <c r="AB7" s="73"/>
      <c r="AC7" s="74"/>
      <c r="AD7" s="81" t="s">
        <v>2787</v>
      </c>
      <c r="AE7" s="81">
        <v>472</v>
      </c>
      <c r="AF7" s="81">
        <v>96345</v>
      </c>
      <c r="AG7" s="81">
        <v>5104</v>
      </c>
      <c r="AH7" s="81">
        <v>3861</v>
      </c>
      <c r="AI7" s="81"/>
      <c r="AJ7" s="81" t="s">
        <v>3219</v>
      </c>
      <c r="AK7" s="81"/>
      <c r="AL7" s="85" t="s">
        <v>3780</v>
      </c>
      <c r="AM7" s="81"/>
      <c r="AN7" s="83">
        <v>41626.03533564815</v>
      </c>
      <c r="AO7" s="85" t="s">
        <v>4048</v>
      </c>
      <c r="AP7" s="81" t="b">
        <v>1</v>
      </c>
      <c r="AQ7" s="81" t="b">
        <v>0</v>
      </c>
      <c r="AR7" s="81" t="b">
        <v>1</v>
      </c>
      <c r="AS7" s="81"/>
      <c r="AT7" s="81">
        <v>414</v>
      </c>
      <c r="AU7" s="85" t="s">
        <v>4300</v>
      </c>
      <c r="AV7" s="81" t="b">
        <v>1</v>
      </c>
      <c r="AW7" s="81" t="s">
        <v>4520</v>
      </c>
      <c r="AX7" s="85" t="s">
        <v>4695</v>
      </c>
      <c r="AY7" s="81" t="s">
        <v>65</v>
      </c>
      <c r="AZ7" s="80" t="str">
        <f>REPLACE(INDEX(GroupVertices[Group],MATCH(Vertices[[#This Row],[Vertex]],GroupVertices[Vertex],0)),1,1,"")</f>
        <v>2</v>
      </c>
      <c r="BA7" s="2"/>
      <c r="BB7" s="3"/>
      <c r="BC7" s="3"/>
      <c r="BD7" s="3"/>
      <c r="BE7" s="3"/>
    </row>
    <row r="8" spans="1:57" ht="15">
      <c r="A8" s="66" t="s">
        <v>596</v>
      </c>
      <c r="B8" s="67"/>
      <c r="C8" s="67"/>
      <c r="D8" s="68">
        <v>3.3214285714285716</v>
      </c>
      <c r="E8" s="93"/>
      <c r="F8" s="92" t="s">
        <v>4326</v>
      </c>
      <c r="G8" s="94"/>
      <c r="H8" s="71"/>
      <c r="I8" s="72"/>
      <c r="J8" s="95"/>
      <c r="K8" s="71" t="s">
        <v>4986</v>
      </c>
      <c r="L8" s="96"/>
      <c r="M8" s="76">
        <v>8674.73828125</v>
      </c>
      <c r="N8" s="76">
        <v>8546.2099609375</v>
      </c>
      <c r="O8" s="77"/>
      <c r="P8" s="78"/>
      <c r="Q8" s="78"/>
      <c r="R8" s="90"/>
      <c r="S8" s="48">
        <v>30</v>
      </c>
      <c r="T8" s="48">
        <v>2</v>
      </c>
      <c r="U8" s="49">
        <v>25865</v>
      </c>
      <c r="V8" s="49">
        <v>0.000874</v>
      </c>
      <c r="W8" s="50"/>
      <c r="X8" s="50"/>
      <c r="Y8" s="50"/>
      <c r="Z8" s="49">
        <v>0</v>
      </c>
      <c r="AA8" s="73">
        <v>8</v>
      </c>
      <c r="AB8" s="73"/>
      <c r="AC8" s="74"/>
      <c r="AD8" s="81" t="s">
        <v>2626</v>
      </c>
      <c r="AE8" s="81">
        <v>166</v>
      </c>
      <c r="AF8" s="81">
        <v>1035299</v>
      </c>
      <c r="AG8" s="81">
        <v>33870</v>
      </c>
      <c r="AH8" s="81">
        <v>5547</v>
      </c>
      <c r="AI8" s="81"/>
      <c r="AJ8" s="81" t="s">
        <v>3075</v>
      </c>
      <c r="AK8" s="81" t="s">
        <v>3467</v>
      </c>
      <c r="AL8" s="85" t="s">
        <v>3725</v>
      </c>
      <c r="AM8" s="81"/>
      <c r="AN8" s="83">
        <v>40410.790034722224</v>
      </c>
      <c r="AO8" s="85" t="s">
        <v>3898</v>
      </c>
      <c r="AP8" s="81" t="b">
        <v>0</v>
      </c>
      <c r="AQ8" s="81" t="b">
        <v>0</v>
      </c>
      <c r="AR8" s="81" t="b">
        <v>1</v>
      </c>
      <c r="AS8" s="81"/>
      <c r="AT8" s="81">
        <v>5176</v>
      </c>
      <c r="AU8" s="85" t="s">
        <v>4300</v>
      </c>
      <c r="AV8" s="81" t="b">
        <v>1</v>
      </c>
      <c r="AW8" s="81" t="s">
        <v>4520</v>
      </c>
      <c r="AX8" s="85" t="s">
        <v>4534</v>
      </c>
      <c r="AY8" s="81" t="s">
        <v>66</v>
      </c>
      <c r="AZ8" s="80" t="str">
        <f>REPLACE(INDEX(GroupVertices[Group],MATCH(Vertices[[#This Row],[Vertex]],GroupVertices[Vertex],0)),1,1,"")</f>
        <v>4</v>
      </c>
      <c r="BA8" s="2"/>
      <c r="BB8" s="3"/>
      <c r="BC8" s="3"/>
      <c r="BD8" s="3"/>
      <c r="BE8" s="3"/>
    </row>
    <row r="9" spans="1:57" ht="15">
      <c r="A9" s="66" t="s">
        <v>626</v>
      </c>
      <c r="B9" s="67"/>
      <c r="C9" s="67"/>
      <c r="D9" s="68">
        <v>3.2</v>
      </c>
      <c r="E9" s="93"/>
      <c r="F9" s="92" t="s">
        <v>4316</v>
      </c>
      <c r="G9" s="94"/>
      <c r="H9" s="71"/>
      <c r="I9" s="72"/>
      <c r="J9" s="95"/>
      <c r="K9" s="71" t="s">
        <v>4975</v>
      </c>
      <c r="L9" s="96"/>
      <c r="M9" s="76">
        <v>6524.32958984375</v>
      </c>
      <c r="N9" s="76">
        <v>6072.95263671875</v>
      </c>
      <c r="O9" s="77"/>
      <c r="P9" s="78"/>
      <c r="Q9" s="78"/>
      <c r="R9" s="90"/>
      <c r="S9" s="48">
        <v>28</v>
      </c>
      <c r="T9" s="48">
        <v>0</v>
      </c>
      <c r="U9" s="49">
        <v>175.5</v>
      </c>
      <c r="V9" s="49">
        <v>0.000693</v>
      </c>
      <c r="W9" s="50"/>
      <c r="X9" s="50"/>
      <c r="Y9" s="50"/>
      <c r="Z9" s="49">
        <v>0</v>
      </c>
      <c r="AA9" s="73">
        <v>9</v>
      </c>
      <c r="AB9" s="73"/>
      <c r="AC9" s="74"/>
      <c r="AD9" s="81" t="s">
        <v>2614</v>
      </c>
      <c r="AE9" s="81">
        <v>650</v>
      </c>
      <c r="AF9" s="81">
        <v>76295</v>
      </c>
      <c r="AG9" s="81">
        <v>5061</v>
      </c>
      <c r="AH9" s="81">
        <v>5047</v>
      </c>
      <c r="AI9" s="81"/>
      <c r="AJ9" s="81" t="s">
        <v>3064</v>
      </c>
      <c r="AK9" s="81" t="s">
        <v>3456</v>
      </c>
      <c r="AL9" s="81"/>
      <c r="AM9" s="81"/>
      <c r="AN9" s="83">
        <v>40641.134988425925</v>
      </c>
      <c r="AO9" s="85" t="s">
        <v>3887</v>
      </c>
      <c r="AP9" s="81" t="b">
        <v>1</v>
      </c>
      <c r="AQ9" s="81" t="b">
        <v>0</v>
      </c>
      <c r="AR9" s="81" t="b">
        <v>1</v>
      </c>
      <c r="AS9" s="81"/>
      <c r="AT9" s="81">
        <v>460</v>
      </c>
      <c r="AU9" s="85" t="s">
        <v>4300</v>
      </c>
      <c r="AV9" s="81" t="b">
        <v>1</v>
      </c>
      <c r="AW9" s="81" t="s">
        <v>4520</v>
      </c>
      <c r="AX9" s="85" t="s">
        <v>4522</v>
      </c>
      <c r="AY9" s="81" t="s">
        <v>65</v>
      </c>
      <c r="AZ9" s="80" t="str">
        <f>REPLACE(INDEX(GroupVertices[Group],MATCH(Vertices[[#This Row],[Vertex]],GroupVertices[Vertex],0)),1,1,"")</f>
        <v>7</v>
      </c>
      <c r="BA9" s="2"/>
      <c r="BB9" s="3"/>
      <c r="BC9" s="3"/>
      <c r="BD9" s="3"/>
      <c r="BE9" s="3"/>
    </row>
    <row r="10" spans="1:57" ht="15">
      <c r="A10" s="66" t="s">
        <v>627</v>
      </c>
      <c r="B10" s="67"/>
      <c r="C10" s="67"/>
      <c r="D10" s="68">
        <v>3.2</v>
      </c>
      <c r="E10" s="93"/>
      <c r="F10" s="92" t="s">
        <v>4317</v>
      </c>
      <c r="G10" s="94"/>
      <c r="H10" s="71"/>
      <c r="I10" s="72"/>
      <c r="J10" s="95"/>
      <c r="K10" s="71" t="s">
        <v>4977</v>
      </c>
      <c r="L10" s="96"/>
      <c r="M10" s="76">
        <v>6566.29931640625</v>
      </c>
      <c r="N10" s="76">
        <v>5973.91064453125</v>
      </c>
      <c r="O10" s="77"/>
      <c r="P10" s="78"/>
      <c r="Q10" s="78"/>
      <c r="R10" s="90"/>
      <c r="S10" s="48">
        <v>28</v>
      </c>
      <c r="T10" s="48">
        <v>0</v>
      </c>
      <c r="U10" s="49">
        <v>175.5</v>
      </c>
      <c r="V10" s="49">
        <v>0.000693</v>
      </c>
      <c r="W10" s="50"/>
      <c r="X10" s="50"/>
      <c r="Y10" s="50"/>
      <c r="Z10" s="49">
        <v>0</v>
      </c>
      <c r="AA10" s="73">
        <v>10</v>
      </c>
      <c r="AB10" s="73"/>
      <c r="AC10" s="74"/>
      <c r="AD10" s="81" t="s">
        <v>2616</v>
      </c>
      <c r="AE10" s="81">
        <v>134</v>
      </c>
      <c r="AF10" s="81">
        <v>116313</v>
      </c>
      <c r="AG10" s="81">
        <v>5367</v>
      </c>
      <c r="AH10" s="81">
        <v>25</v>
      </c>
      <c r="AI10" s="81"/>
      <c r="AJ10" s="81" t="s">
        <v>3066</v>
      </c>
      <c r="AK10" s="81" t="s">
        <v>3456</v>
      </c>
      <c r="AL10" s="81"/>
      <c r="AM10" s="81"/>
      <c r="AN10" s="83">
        <v>39897.16024305556</v>
      </c>
      <c r="AO10" s="81"/>
      <c r="AP10" s="81" t="b">
        <v>0</v>
      </c>
      <c r="AQ10" s="81" t="b">
        <v>0</v>
      </c>
      <c r="AR10" s="81" t="b">
        <v>0</v>
      </c>
      <c r="AS10" s="81"/>
      <c r="AT10" s="81">
        <v>1766</v>
      </c>
      <c r="AU10" s="85" t="s">
        <v>4301</v>
      </c>
      <c r="AV10" s="81" t="b">
        <v>1</v>
      </c>
      <c r="AW10" s="81" t="s">
        <v>4520</v>
      </c>
      <c r="AX10" s="85" t="s">
        <v>4524</v>
      </c>
      <c r="AY10" s="81" t="s">
        <v>65</v>
      </c>
      <c r="AZ10" s="80" t="str">
        <f>REPLACE(INDEX(GroupVertices[Group],MATCH(Vertices[[#This Row],[Vertex]],GroupVertices[Vertex],0)),1,1,"")</f>
        <v>7</v>
      </c>
      <c r="BA10" s="2"/>
      <c r="BB10" s="3"/>
      <c r="BC10" s="3"/>
      <c r="BD10" s="3"/>
      <c r="BE10" s="3"/>
    </row>
    <row r="11" spans="1:57" ht="15">
      <c r="A11" s="66" t="s">
        <v>601</v>
      </c>
      <c r="B11" s="67"/>
      <c r="C11" s="67"/>
      <c r="D11" s="68">
        <v>3.1392857142857142</v>
      </c>
      <c r="E11" s="93"/>
      <c r="F11" s="92" t="s">
        <v>4315</v>
      </c>
      <c r="G11" s="94"/>
      <c r="H11" s="71"/>
      <c r="I11" s="72"/>
      <c r="J11" s="95"/>
      <c r="K11" s="71" t="s">
        <v>4974</v>
      </c>
      <c r="L11" s="96"/>
      <c r="M11" s="76">
        <v>6424.28271484375</v>
      </c>
      <c r="N11" s="76">
        <v>5990.59228515625</v>
      </c>
      <c r="O11" s="77"/>
      <c r="P11" s="78"/>
      <c r="Q11" s="78"/>
      <c r="R11" s="90"/>
      <c r="S11" s="48">
        <v>27</v>
      </c>
      <c r="T11" s="48">
        <v>3</v>
      </c>
      <c r="U11" s="49">
        <v>226.428571</v>
      </c>
      <c r="V11" s="49">
        <v>0.000921</v>
      </c>
      <c r="W11" s="50"/>
      <c r="X11" s="50"/>
      <c r="Y11" s="50"/>
      <c r="Z11" s="49">
        <v>0</v>
      </c>
      <c r="AA11" s="73">
        <v>11</v>
      </c>
      <c r="AB11" s="73"/>
      <c r="AC11" s="74"/>
      <c r="AD11" s="81" t="s">
        <v>2613</v>
      </c>
      <c r="AE11" s="81">
        <v>395</v>
      </c>
      <c r="AF11" s="81">
        <v>1764295</v>
      </c>
      <c r="AG11" s="81">
        <v>43345</v>
      </c>
      <c r="AH11" s="81">
        <v>8088</v>
      </c>
      <c r="AI11" s="81"/>
      <c r="AJ11" s="81" t="s">
        <v>3063</v>
      </c>
      <c r="AK11" s="81" t="s">
        <v>3456</v>
      </c>
      <c r="AL11" s="85" t="s">
        <v>3715</v>
      </c>
      <c r="AM11" s="81"/>
      <c r="AN11" s="83">
        <v>39981.57387731481</v>
      </c>
      <c r="AO11" s="85" t="s">
        <v>3886</v>
      </c>
      <c r="AP11" s="81" t="b">
        <v>0</v>
      </c>
      <c r="AQ11" s="81" t="b">
        <v>0</v>
      </c>
      <c r="AR11" s="81" t="b">
        <v>1</v>
      </c>
      <c r="AS11" s="81"/>
      <c r="AT11" s="81">
        <v>8990</v>
      </c>
      <c r="AU11" s="85" t="s">
        <v>4300</v>
      </c>
      <c r="AV11" s="81" t="b">
        <v>1</v>
      </c>
      <c r="AW11" s="81" t="s">
        <v>4520</v>
      </c>
      <c r="AX11" s="85" t="s">
        <v>4521</v>
      </c>
      <c r="AY11" s="81" t="s">
        <v>66</v>
      </c>
      <c r="AZ11" s="80" t="str">
        <f>REPLACE(INDEX(GroupVertices[Group],MATCH(Vertices[[#This Row],[Vertex]],GroupVertices[Vertex],0)),1,1,"")</f>
        <v>7</v>
      </c>
      <c r="BA11" s="2"/>
      <c r="BB11" s="3"/>
      <c r="BC11" s="3"/>
      <c r="BD11" s="3"/>
      <c r="BE11" s="3"/>
    </row>
    <row r="12" spans="1:57" ht="15">
      <c r="A12" s="66" t="s">
        <v>654</v>
      </c>
      <c r="B12" s="67"/>
      <c r="C12" s="67"/>
      <c r="D12" s="68">
        <v>2.9571428571428573</v>
      </c>
      <c r="E12" s="93"/>
      <c r="F12" s="92" t="s">
        <v>4436</v>
      </c>
      <c r="G12" s="94"/>
      <c r="H12" s="71"/>
      <c r="I12" s="72"/>
      <c r="J12" s="95"/>
      <c r="K12" s="71" t="s">
        <v>5256</v>
      </c>
      <c r="L12" s="96"/>
      <c r="M12" s="76">
        <v>8816.646484375</v>
      </c>
      <c r="N12" s="76">
        <v>8625.2109375</v>
      </c>
      <c r="O12" s="77"/>
      <c r="P12" s="78"/>
      <c r="Q12" s="78"/>
      <c r="R12" s="90"/>
      <c r="S12" s="48">
        <v>24</v>
      </c>
      <c r="T12" s="48">
        <v>0</v>
      </c>
      <c r="U12" s="49">
        <v>407</v>
      </c>
      <c r="V12" s="49">
        <v>0.000668</v>
      </c>
      <c r="W12" s="50"/>
      <c r="X12" s="50"/>
      <c r="Y12" s="50"/>
      <c r="Z12" s="49">
        <v>0</v>
      </c>
      <c r="AA12" s="73">
        <v>12</v>
      </c>
      <c r="AB12" s="73"/>
      <c r="AC12" s="74"/>
      <c r="AD12" s="81" t="s">
        <v>2899</v>
      </c>
      <c r="AE12" s="81">
        <v>583</v>
      </c>
      <c r="AF12" s="81">
        <v>34169</v>
      </c>
      <c r="AG12" s="81">
        <v>2583</v>
      </c>
      <c r="AH12" s="81">
        <v>86</v>
      </c>
      <c r="AI12" s="81"/>
      <c r="AJ12" s="81" t="s">
        <v>3310</v>
      </c>
      <c r="AK12" s="81" t="s">
        <v>3630</v>
      </c>
      <c r="AL12" s="85" t="s">
        <v>3822</v>
      </c>
      <c r="AM12" s="81"/>
      <c r="AN12" s="83">
        <v>41038.746458333335</v>
      </c>
      <c r="AO12" s="85" t="s">
        <v>4151</v>
      </c>
      <c r="AP12" s="81" t="b">
        <v>1</v>
      </c>
      <c r="AQ12" s="81" t="b">
        <v>0</v>
      </c>
      <c r="AR12" s="81" t="b">
        <v>1</v>
      </c>
      <c r="AS12" s="81"/>
      <c r="AT12" s="81">
        <v>88</v>
      </c>
      <c r="AU12" s="85" t="s">
        <v>4300</v>
      </c>
      <c r="AV12" s="81" t="b">
        <v>1</v>
      </c>
      <c r="AW12" s="81" t="s">
        <v>4520</v>
      </c>
      <c r="AX12" s="85" t="s">
        <v>4807</v>
      </c>
      <c r="AY12" s="81" t="s">
        <v>65</v>
      </c>
      <c r="AZ12" s="80" t="str">
        <f>REPLACE(INDEX(GroupVertices[Group],MATCH(Vertices[[#This Row],[Vertex]],GroupVertices[Vertex],0)),1,1,"")</f>
        <v>4</v>
      </c>
      <c r="BA12" s="2"/>
      <c r="BB12" s="3"/>
      <c r="BC12" s="3"/>
      <c r="BD12" s="3"/>
      <c r="BE12" s="3"/>
    </row>
    <row r="13" spans="1:57" ht="15">
      <c r="A13" s="66" t="s">
        <v>630</v>
      </c>
      <c r="B13" s="67"/>
      <c r="C13" s="67"/>
      <c r="D13" s="68">
        <v>2.7142857142857144</v>
      </c>
      <c r="E13" s="93"/>
      <c r="F13" s="92" t="s">
        <v>4323</v>
      </c>
      <c r="G13" s="94"/>
      <c r="H13" s="71"/>
      <c r="I13" s="72"/>
      <c r="J13" s="95"/>
      <c r="K13" s="71" t="s">
        <v>4983</v>
      </c>
      <c r="L13" s="96"/>
      <c r="M13" s="76">
        <v>8918.197265625</v>
      </c>
      <c r="N13" s="76">
        <v>6119.74658203125</v>
      </c>
      <c r="O13" s="77"/>
      <c r="P13" s="78"/>
      <c r="Q13" s="78"/>
      <c r="R13" s="90"/>
      <c r="S13" s="48">
        <v>20</v>
      </c>
      <c r="T13" s="48">
        <v>0</v>
      </c>
      <c r="U13" s="49">
        <v>10474</v>
      </c>
      <c r="V13" s="49">
        <v>0.000989</v>
      </c>
      <c r="W13" s="50"/>
      <c r="X13" s="50"/>
      <c r="Y13" s="50"/>
      <c r="Z13" s="49">
        <v>0</v>
      </c>
      <c r="AA13" s="73">
        <v>13</v>
      </c>
      <c r="AB13" s="73"/>
      <c r="AC13" s="74"/>
      <c r="AD13" s="81" t="s">
        <v>2623</v>
      </c>
      <c r="AE13" s="81">
        <v>254</v>
      </c>
      <c r="AF13" s="81">
        <v>400813</v>
      </c>
      <c r="AG13" s="81">
        <v>2806</v>
      </c>
      <c r="AH13" s="81">
        <v>5249</v>
      </c>
      <c r="AI13" s="81"/>
      <c r="AJ13" s="81"/>
      <c r="AK13" s="81"/>
      <c r="AL13" s="81"/>
      <c r="AM13" s="81"/>
      <c r="AN13" s="83">
        <v>41277.36346064815</v>
      </c>
      <c r="AO13" s="85" t="s">
        <v>3895</v>
      </c>
      <c r="AP13" s="81" t="b">
        <v>1</v>
      </c>
      <c r="AQ13" s="81" t="b">
        <v>0</v>
      </c>
      <c r="AR13" s="81" t="b">
        <v>1</v>
      </c>
      <c r="AS13" s="81"/>
      <c r="AT13" s="81">
        <v>858</v>
      </c>
      <c r="AU13" s="85" t="s">
        <v>4300</v>
      </c>
      <c r="AV13" s="81" t="b">
        <v>1</v>
      </c>
      <c r="AW13" s="81" t="s">
        <v>4520</v>
      </c>
      <c r="AX13" s="85" t="s">
        <v>4531</v>
      </c>
      <c r="AY13" s="81" t="s">
        <v>65</v>
      </c>
      <c r="AZ13" s="80" t="str">
        <f>REPLACE(INDEX(GroupVertices[Group],MATCH(Vertices[[#This Row],[Vertex]],GroupVertices[Vertex],0)),1,1,"")</f>
        <v>8</v>
      </c>
      <c r="BA13" s="2"/>
      <c r="BB13" s="3"/>
      <c r="BC13" s="3"/>
      <c r="BD13" s="3"/>
      <c r="BE13" s="3"/>
    </row>
    <row r="14" spans="1:57" ht="15">
      <c r="A14" s="66" t="s">
        <v>629</v>
      </c>
      <c r="B14" s="67"/>
      <c r="C14" s="67"/>
      <c r="D14" s="68">
        <v>2.6535714285714285</v>
      </c>
      <c r="E14" s="93"/>
      <c r="F14" s="92" t="s">
        <v>4322</v>
      </c>
      <c r="G14" s="94"/>
      <c r="H14" s="71"/>
      <c r="I14" s="72"/>
      <c r="J14" s="95"/>
      <c r="K14" s="71" t="s">
        <v>4982</v>
      </c>
      <c r="L14" s="96"/>
      <c r="M14" s="76">
        <v>4129.4345703125</v>
      </c>
      <c r="N14" s="76">
        <v>1609.252197265625</v>
      </c>
      <c r="O14" s="77"/>
      <c r="P14" s="78"/>
      <c r="Q14" s="78"/>
      <c r="R14" s="90"/>
      <c r="S14" s="48">
        <v>19</v>
      </c>
      <c r="T14" s="48">
        <v>0</v>
      </c>
      <c r="U14" s="49">
        <v>9239</v>
      </c>
      <c r="V14" s="49">
        <v>0.000858</v>
      </c>
      <c r="W14" s="50"/>
      <c r="X14" s="50"/>
      <c r="Y14" s="50"/>
      <c r="Z14" s="49">
        <v>0</v>
      </c>
      <c r="AA14" s="73">
        <v>14</v>
      </c>
      <c r="AB14" s="73"/>
      <c r="AC14" s="74"/>
      <c r="AD14" s="81" t="s">
        <v>2621</v>
      </c>
      <c r="AE14" s="81">
        <v>646</v>
      </c>
      <c r="AF14" s="81">
        <v>11062</v>
      </c>
      <c r="AG14" s="81">
        <v>8323</v>
      </c>
      <c r="AH14" s="81">
        <v>1647</v>
      </c>
      <c r="AI14" s="81"/>
      <c r="AJ14" s="81" t="s">
        <v>3071</v>
      </c>
      <c r="AK14" s="81"/>
      <c r="AL14" s="85" t="s">
        <v>3721</v>
      </c>
      <c r="AM14" s="81"/>
      <c r="AN14" s="83">
        <v>40754.90891203703</v>
      </c>
      <c r="AO14" s="85" t="s">
        <v>3893</v>
      </c>
      <c r="AP14" s="81" t="b">
        <v>1</v>
      </c>
      <c r="AQ14" s="81" t="b">
        <v>0</v>
      </c>
      <c r="AR14" s="81" t="b">
        <v>1</v>
      </c>
      <c r="AS14" s="81"/>
      <c r="AT14" s="81">
        <v>74</v>
      </c>
      <c r="AU14" s="85" t="s">
        <v>4300</v>
      </c>
      <c r="AV14" s="81" t="b">
        <v>1</v>
      </c>
      <c r="AW14" s="81" t="s">
        <v>4520</v>
      </c>
      <c r="AX14" s="85" t="s">
        <v>4529</v>
      </c>
      <c r="AY14" s="81" t="s">
        <v>65</v>
      </c>
      <c r="AZ14" s="80" t="str">
        <f>REPLACE(INDEX(GroupVertices[Group],MATCH(Vertices[[#This Row],[Vertex]],GroupVertices[Vertex],0)),1,1,"")</f>
        <v>5</v>
      </c>
      <c r="BA14" s="2"/>
      <c r="BB14" s="3"/>
      <c r="BC14" s="3"/>
      <c r="BD14" s="3"/>
      <c r="BE14" s="3"/>
    </row>
    <row r="15" spans="1:57" ht="15">
      <c r="A15" s="66" t="s">
        <v>577</v>
      </c>
      <c r="B15" s="67"/>
      <c r="C15" s="67"/>
      <c r="D15" s="68">
        <v>2.592857142857143</v>
      </c>
      <c r="E15" s="93"/>
      <c r="F15" s="92" t="s">
        <v>4321</v>
      </c>
      <c r="G15" s="94"/>
      <c r="H15" s="71"/>
      <c r="I15" s="72"/>
      <c r="J15" s="95"/>
      <c r="K15" s="71" t="s">
        <v>4981</v>
      </c>
      <c r="L15" s="96"/>
      <c r="M15" s="76">
        <v>4014.0166015625</v>
      </c>
      <c r="N15" s="76">
        <v>1847.182373046875</v>
      </c>
      <c r="O15" s="77"/>
      <c r="P15" s="78"/>
      <c r="Q15" s="78"/>
      <c r="R15" s="90"/>
      <c r="S15" s="48">
        <v>18</v>
      </c>
      <c r="T15" s="48">
        <v>1</v>
      </c>
      <c r="U15" s="49">
        <v>9239</v>
      </c>
      <c r="V15" s="49">
        <v>0.000858</v>
      </c>
      <c r="W15" s="50"/>
      <c r="X15" s="50"/>
      <c r="Y15" s="50"/>
      <c r="Z15" s="49">
        <v>0</v>
      </c>
      <c r="AA15" s="73">
        <v>15</v>
      </c>
      <c r="AB15" s="73"/>
      <c r="AC15" s="74"/>
      <c r="AD15" s="81" t="s">
        <v>2620</v>
      </c>
      <c r="AE15" s="81">
        <v>769</v>
      </c>
      <c r="AF15" s="81">
        <v>2347313</v>
      </c>
      <c r="AG15" s="81">
        <v>64738</v>
      </c>
      <c r="AH15" s="81">
        <v>9256</v>
      </c>
      <c r="AI15" s="81"/>
      <c r="AJ15" s="81" t="s">
        <v>3070</v>
      </c>
      <c r="AK15" s="81" t="s">
        <v>3460</v>
      </c>
      <c r="AL15" s="85" t="s">
        <v>3720</v>
      </c>
      <c r="AM15" s="81"/>
      <c r="AN15" s="83">
        <v>39709.61571759259</v>
      </c>
      <c r="AO15" s="85" t="s">
        <v>3892</v>
      </c>
      <c r="AP15" s="81" t="b">
        <v>0</v>
      </c>
      <c r="AQ15" s="81" t="b">
        <v>0</v>
      </c>
      <c r="AR15" s="81" t="b">
        <v>1</v>
      </c>
      <c r="AS15" s="81"/>
      <c r="AT15" s="81">
        <v>6866</v>
      </c>
      <c r="AU15" s="85" t="s">
        <v>4300</v>
      </c>
      <c r="AV15" s="81" t="b">
        <v>1</v>
      </c>
      <c r="AW15" s="81" t="s">
        <v>4520</v>
      </c>
      <c r="AX15" s="85" t="s">
        <v>4528</v>
      </c>
      <c r="AY15" s="81" t="s">
        <v>66</v>
      </c>
      <c r="AZ15" s="80" t="str">
        <f>REPLACE(INDEX(GroupVertices[Group],MATCH(Vertices[[#This Row],[Vertex]],GroupVertices[Vertex],0)),1,1,"")</f>
        <v>5</v>
      </c>
      <c r="BA15" s="2"/>
      <c r="BB15" s="3"/>
      <c r="BC15" s="3"/>
      <c r="BD15" s="3"/>
      <c r="BE15" s="3"/>
    </row>
    <row r="16" spans="1:57" ht="15">
      <c r="A16" s="66" t="s">
        <v>216</v>
      </c>
      <c r="B16" s="67"/>
      <c r="C16" s="67"/>
      <c r="D16" s="68">
        <v>2.592857142857143</v>
      </c>
      <c r="E16" s="93"/>
      <c r="F16" s="92" t="s">
        <v>924</v>
      </c>
      <c r="G16" s="94"/>
      <c r="H16" s="71"/>
      <c r="I16" s="72"/>
      <c r="J16" s="95"/>
      <c r="K16" s="71" t="s">
        <v>6105</v>
      </c>
      <c r="L16" s="96"/>
      <c r="M16" s="76">
        <v>1356.01416015625</v>
      </c>
      <c r="N16" s="76">
        <v>2577.524169921875</v>
      </c>
      <c r="O16" s="77"/>
      <c r="P16" s="78"/>
      <c r="Q16" s="78"/>
      <c r="R16" s="90"/>
      <c r="S16" s="48">
        <v>18</v>
      </c>
      <c r="T16" s="48">
        <v>0</v>
      </c>
      <c r="U16" s="49">
        <v>1147.20116</v>
      </c>
      <c r="V16" s="49">
        <v>0.000973</v>
      </c>
      <c r="W16" s="50"/>
      <c r="X16" s="50"/>
      <c r="Y16" s="50"/>
      <c r="Z16" s="49">
        <v>0</v>
      </c>
      <c r="AA16" s="73">
        <v>16</v>
      </c>
      <c r="AB16" s="73"/>
      <c r="AC16" s="74"/>
      <c r="AD16" s="81" t="s">
        <v>2622</v>
      </c>
      <c r="AE16" s="81">
        <v>2545</v>
      </c>
      <c r="AF16" s="81">
        <v>24522802</v>
      </c>
      <c r="AG16" s="81">
        <v>188895</v>
      </c>
      <c r="AH16" s="81">
        <v>1316</v>
      </c>
      <c r="AI16" s="81"/>
      <c r="AJ16" s="81" t="s">
        <v>3072</v>
      </c>
      <c r="AK16" s="81"/>
      <c r="AL16" s="85" t="s">
        <v>3722</v>
      </c>
      <c r="AM16" s="81"/>
      <c r="AN16" s="83">
        <v>39837.06118055555</v>
      </c>
      <c r="AO16" s="85" t="s">
        <v>3894</v>
      </c>
      <c r="AP16" s="81" t="b">
        <v>0</v>
      </c>
      <c r="AQ16" s="81" t="b">
        <v>0</v>
      </c>
      <c r="AR16" s="81" t="b">
        <v>1</v>
      </c>
      <c r="AS16" s="81"/>
      <c r="AT16" s="81">
        <v>49222</v>
      </c>
      <c r="AU16" s="85" t="s">
        <v>4300</v>
      </c>
      <c r="AV16" s="81" t="b">
        <v>1</v>
      </c>
      <c r="AW16" s="81" t="s">
        <v>4520</v>
      </c>
      <c r="AX16" s="85" t="s">
        <v>4530</v>
      </c>
      <c r="AY16" s="81" t="s">
        <v>65</v>
      </c>
      <c r="AZ16" s="80" t="str">
        <f>REPLACE(INDEX(GroupVertices[Group],MATCH(Vertices[[#This Row],[Vertex]],GroupVertices[Vertex],0)),1,1,"")</f>
        <v>1</v>
      </c>
      <c r="BA16" s="2"/>
      <c r="BB16" s="3"/>
      <c r="BC16" s="3"/>
      <c r="BD16" s="3"/>
      <c r="BE16" s="3"/>
    </row>
    <row r="17" spans="1:57" ht="15">
      <c r="A17" s="66" t="s">
        <v>631</v>
      </c>
      <c r="B17" s="67"/>
      <c r="C17" s="67"/>
      <c r="D17" s="68">
        <v>2.532142857142857</v>
      </c>
      <c r="E17" s="93"/>
      <c r="F17" s="92" t="s">
        <v>4324</v>
      </c>
      <c r="G17" s="94"/>
      <c r="H17" s="71"/>
      <c r="I17" s="72"/>
      <c r="J17" s="95"/>
      <c r="K17" s="71" t="s">
        <v>4984</v>
      </c>
      <c r="L17" s="96"/>
      <c r="M17" s="76">
        <v>5729.91845703125</v>
      </c>
      <c r="N17" s="76">
        <v>3883.510986328125</v>
      </c>
      <c r="O17" s="77"/>
      <c r="P17" s="78"/>
      <c r="Q17" s="78"/>
      <c r="R17" s="90"/>
      <c r="S17" s="48">
        <v>17</v>
      </c>
      <c r="T17" s="48">
        <v>0</v>
      </c>
      <c r="U17" s="49">
        <v>756.766667</v>
      </c>
      <c r="V17" s="49">
        <v>0.000845</v>
      </c>
      <c r="W17" s="50"/>
      <c r="X17" s="50"/>
      <c r="Y17" s="50"/>
      <c r="Z17" s="49">
        <v>0</v>
      </c>
      <c r="AA17" s="73">
        <v>17</v>
      </c>
      <c r="AB17" s="73"/>
      <c r="AC17" s="74"/>
      <c r="AD17" s="81" t="s">
        <v>2624</v>
      </c>
      <c r="AE17" s="81">
        <v>1479</v>
      </c>
      <c r="AF17" s="81">
        <v>755091</v>
      </c>
      <c r="AG17" s="81">
        <v>9518</v>
      </c>
      <c r="AH17" s="81">
        <v>1175</v>
      </c>
      <c r="AI17" s="81"/>
      <c r="AJ17" s="81" t="s">
        <v>3073</v>
      </c>
      <c r="AK17" s="81" t="s">
        <v>3464</v>
      </c>
      <c r="AL17" s="85" t="s">
        <v>3723</v>
      </c>
      <c r="AM17" s="81"/>
      <c r="AN17" s="83">
        <v>40193.58530092592</v>
      </c>
      <c r="AO17" s="85" t="s">
        <v>3896</v>
      </c>
      <c r="AP17" s="81" t="b">
        <v>0</v>
      </c>
      <c r="AQ17" s="81" t="b">
        <v>0</v>
      </c>
      <c r="AR17" s="81" t="b">
        <v>0</v>
      </c>
      <c r="AS17" s="81"/>
      <c r="AT17" s="81">
        <v>2372</v>
      </c>
      <c r="AU17" s="85" t="s">
        <v>4302</v>
      </c>
      <c r="AV17" s="81" t="b">
        <v>1</v>
      </c>
      <c r="AW17" s="81" t="s">
        <v>4520</v>
      </c>
      <c r="AX17" s="85" t="s">
        <v>4532</v>
      </c>
      <c r="AY17" s="81" t="s">
        <v>65</v>
      </c>
      <c r="AZ17" s="80" t="str">
        <f>REPLACE(INDEX(GroupVertices[Group],MATCH(Vertices[[#This Row],[Vertex]],GroupVertices[Vertex],0)),1,1,"")</f>
        <v>9</v>
      </c>
      <c r="BA17" s="2"/>
      <c r="BB17" s="3"/>
      <c r="BC17" s="3"/>
      <c r="BD17" s="3"/>
      <c r="BE17" s="3"/>
    </row>
    <row r="18" spans="1:57" ht="15">
      <c r="A18" s="66" t="s">
        <v>491</v>
      </c>
      <c r="B18" s="67"/>
      <c r="C18" s="67"/>
      <c r="D18" s="68">
        <v>2.4714285714285715</v>
      </c>
      <c r="E18" s="93"/>
      <c r="F18" s="92" t="s">
        <v>4318</v>
      </c>
      <c r="G18" s="94"/>
      <c r="H18" s="71"/>
      <c r="I18" s="72"/>
      <c r="J18" s="95"/>
      <c r="K18" s="71" t="s">
        <v>4978</v>
      </c>
      <c r="L18" s="96"/>
      <c r="M18" s="76">
        <v>5869.99658203125</v>
      </c>
      <c r="N18" s="76">
        <v>3992.310791015625</v>
      </c>
      <c r="O18" s="77"/>
      <c r="P18" s="78"/>
      <c r="Q18" s="78"/>
      <c r="R18" s="90"/>
      <c r="S18" s="48">
        <v>16</v>
      </c>
      <c r="T18" s="48">
        <v>3</v>
      </c>
      <c r="U18" s="49">
        <v>1074.76781</v>
      </c>
      <c r="V18" s="49">
        <v>0.000974</v>
      </c>
      <c r="W18" s="50"/>
      <c r="X18" s="50"/>
      <c r="Y18" s="50"/>
      <c r="Z18" s="49">
        <v>0</v>
      </c>
      <c r="AA18" s="73">
        <v>18</v>
      </c>
      <c r="AB18" s="73"/>
      <c r="AC18" s="74"/>
      <c r="AD18" s="81" t="s">
        <v>2617</v>
      </c>
      <c r="AE18" s="81">
        <v>123</v>
      </c>
      <c r="AF18" s="81">
        <v>1459216</v>
      </c>
      <c r="AG18" s="81">
        <v>67223</v>
      </c>
      <c r="AH18" s="81">
        <v>10426</v>
      </c>
      <c r="AI18" s="81"/>
      <c r="AJ18" s="81" t="s">
        <v>3067</v>
      </c>
      <c r="AK18" s="81" t="s">
        <v>3458</v>
      </c>
      <c r="AL18" s="85" t="s">
        <v>3717</v>
      </c>
      <c r="AM18" s="81"/>
      <c r="AN18" s="83">
        <v>39871.6166087963</v>
      </c>
      <c r="AO18" s="85" t="s">
        <v>3889</v>
      </c>
      <c r="AP18" s="81" t="b">
        <v>0</v>
      </c>
      <c r="AQ18" s="81" t="b">
        <v>0</v>
      </c>
      <c r="AR18" s="81" t="b">
        <v>1</v>
      </c>
      <c r="AS18" s="81"/>
      <c r="AT18" s="81">
        <v>6849</v>
      </c>
      <c r="AU18" s="85" t="s">
        <v>4302</v>
      </c>
      <c r="AV18" s="81" t="b">
        <v>1</v>
      </c>
      <c r="AW18" s="81" t="s">
        <v>4520</v>
      </c>
      <c r="AX18" s="85" t="s">
        <v>4525</v>
      </c>
      <c r="AY18" s="81" t="s">
        <v>66</v>
      </c>
      <c r="AZ18" s="80" t="str">
        <f>REPLACE(INDEX(GroupVertices[Group],MATCH(Vertices[[#This Row],[Vertex]],GroupVertices[Vertex],0)),1,1,"")</f>
        <v>9</v>
      </c>
      <c r="BA18" s="2"/>
      <c r="BB18" s="3"/>
      <c r="BC18" s="3"/>
      <c r="BD18" s="3"/>
      <c r="BE18" s="3"/>
    </row>
    <row r="19" spans="1:57" ht="15">
      <c r="A19" s="66" t="s">
        <v>610</v>
      </c>
      <c r="B19" s="67"/>
      <c r="C19" s="67"/>
      <c r="D19" s="68">
        <v>2.35</v>
      </c>
      <c r="E19" s="93"/>
      <c r="F19" s="92" t="s">
        <v>4351</v>
      </c>
      <c r="G19" s="94"/>
      <c r="H19" s="71"/>
      <c r="I19" s="72"/>
      <c r="J19" s="95"/>
      <c r="K19" s="71" t="s">
        <v>5031</v>
      </c>
      <c r="L19" s="96"/>
      <c r="M19" s="76">
        <v>1481.81103515625</v>
      </c>
      <c r="N19" s="76">
        <v>2178.6416015625</v>
      </c>
      <c r="O19" s="77"/>
      <c r="P19" s="78"/>
      <c r="Q19" s="78"/>
      <c r="R19" s="90"/>
      <c r="S19" s="48">
        <v>14</v>
      </c>
      <c r="T19" s="48">
        <v>1</v>
      </c>
      <c r="U19" s="49">
        <v>98.466667</v>
      </c>
      <c r="V19" s="49">
        <v>0.000907</v>
      </c>
      <c r="W19" s="50"/>
      <c r="X19" s="50"/>
      <c r="Y19" s="50"/>
      <c r="Z19" s="49">
        <v>0.07142857142857142</v>
      </c>
      <c r="AA19" s="73">
        <v>19</v>
      </c>
      <c r="AB19" s="73"/>
      <c r="AC19" s="74"/>
      <c r="AD19" s="81" t="s">
        <v>2672</v>
      </c>
      <c r="AE19" s="81">
        <v>404</v>
      </c>
      <c r="AF19" s="81">
        <v>1821925</v>
      </c>
      <c r="AG19" s="81">
        <v>43374</v>
      </c>
      <c r="AH19" s="81">
        <v>834</v>
      </c>
      <c r="AI19" s="81"/>
      <c r="AJ19" s="81" t="s">
        <v>3117</v>
      </c>
      <c r="AK19" s="81"/>
      <c r="AL19" s="85" t="s">
        <v>3752</v>
      </c>
      <c r="AM19" s="81"/>
      <c r="AN19" s="83">
        <v>40563.68738425926</v>
      </c>
      <c r="AO19" s="85" t="s">
        <v>3940</v>
      </c>
      <c r="AP19" s="81" t="b">
        <v>0</v>
      </c>
      <c r="AQ19" s="81" t="b">
        <v>0</v>
      </c>
      <c r="AR19" s="81" t="b">
        <v>1</v>
      </c>
      <c r="AS19" s="81"/>
      <c r="AT19" s="81">
        <v>8025</v>
      </c>
      <c r="AU19" s="85" t="s">
        <v>4305</v>
      </c>
      <c r="AV19" s="81" t="b">
        <v>1</v>
      </c>
      <c r="AW19" s="81" t="s">
        <v>4520</v>
      </c>
      <c r="AX19" s="85" t="s">
        <v>4580</v>
      </c>
      <c r="AY19" s="81" t="s">
        <v>66</v>
      </c>
      <c r="AZ19" s="80" t="str">
        <f>REPLACE(INDEX(GroupVertices[Group],MATCH(Vertices[[#This Row],[Vertex]],GroupVertices[Vertex],0)),1,1,"")</f>
        <v>1</v>
      </c>
      <c r="BA19" s="2"/>
      <c r="BB19" s="3"/>
      <c r="BC19" s="3"/>
      <c r="BD19" s="3"/>
      <c r="BE19" s="3"/>
    </row>
    <row r="20" spans="1:57" ht="15">
      <c r="A20" s="66" t="s">
        <v>648</v>
      </c>
      <c r="B20" s="67"/>
      <c r="C20" s="67"/>
      <c r="D20" s="68">
        <v>2.2285714285714286</v>
      </c>
      <c r="E20" s="93"/>
      <c r="F20" s="92" t="s">
        <v>4404</v>
      </c>
      <c r="G20" s="94"/>
      <c r="H20" s="71"/>
      <c r="I20" s="72"/>
      <c r="J20" s="95"/>
      <c r="K20" s="71" t="s">
        <v>5190</v>
      </c>
      <c r="L20" s="96"/>
      <c r="M20" s="76">
        <v>8794.7939453125</v>
      </c>
      <c r="N20" s="76">
        <v>5776.25</v>
      </c>
      <c r="O20" s="77"/>
      <c r="P20" s="78"/>
      <c r="Q20" s="78"/>
      <c r="R20" s="90"/>
      <c r="S20" s="48">
        <v>12</v>
      </c>
      <c r="T20" s="48">
        <v>0</v>
      </c>
      <c r="U20" s="49">
        <v>790.5</v>
      </c>
      <c r="V20" s="49">
        <v>0.000571</v>
      </c>
      <c r="W20" s="50"/>
      <c r="X20" s="50"/>
      <c r="Y20" s="50"/>
      <c r="Z20" s="49">
        <v>0</v>
      </c>
      <c r="AA20" s="73">
        <v>20</v>
      </c>
      <c r="AB20" s="73"/>
      <c r="AC20" s="74"/>
      <c r="AD20" s="81" t="s">
        <v>2831</v>
      </c>
      <c r="AE20" s="81">
        <v>510</v>
      </c>
      <c r="AF20" s="81">
        <v>4427830</v>
      </c>
      <c r="AG20" s="81">
        <v>3016</v>
      </c>
      <c r="AH20" s="81">
        <v>1839</v>
      </c>
      <c r="AI20" s="81"/>
      <c r="AJ20" s="81"/>
      <c r="AK20" s="81" t="s">
        <v>3591</v>
      </c>
      <c r="AL20" s="85" t="s">
        <v>3794</v>
      </c>
      <c r="AM20" s="81"/>
      <c r="AN20" s="83">
        <v>40276.99612268519</v>
      </c>
      <c r="AO20" s="81"/>
      <c r="AP20" s="81" t="b">
        <v>0</v>
      </c>
      <c r="AQ20" s="81" t="b">
        <v>0</v>
      </c>
      <c r="AR20" s="81" t="b">
        <v>0</v>
      </c>
      <c r="AS20" s="81"/>
      <c r="AT20" s="81">
        <v>11022</v>
      </c>
      <c r="AU20" s="85" t="s">
        <v>4300</v>
      </c>
      <c r="AV20" s="81" t="b">
        <v>1</v>
      </c>
      <c r="AW20" s="81" t="s">
        <v>4520</v>
      </c>
      <c r="AX20" s="85" t="s">
        <v>4739</v>
      </c>
      <c r="AY20" s="81" t="s">
        <v>65</v>
      </c>
      <c r="AZ20" s="80" t="str">
        <f>REPLACE(INDEX(GroupVertices[Group],MATCH(Vertices[[#This Row],[Vertex]],GroupVertices[Vertex],0)),1,1,"")</f>
        <v>8</v>
      </c>
      <c r="BA20" s="2"/>
      <c r="BB20" s="3"/>
      <c r="BC20" s="3"/>
      <c r="BD20" s="3"/>
      <c r="BE20" s="3"/>
    </row>
    <row r="21" spans="1:57" ht="15">
      <c r="A21" s="66" t="s">
        <v>634</v>
      </c>
      <c r="B21" s="67"/>
      <c r="C21" s="67"/>
      <c r="D21" s="68">
        <v>2.2285714285714286</v>
      </c>
      <c r="E21" s="93"/>
      <c r="F21" s="92" t="s">
        <v>4334</v>
      </c>
      <c r="G21" s="94"/>
      <c r="H21" s="71"/>
      <c r="I21" s="72"/>
      <c r="J21" s="95"/>
      <c r="K21" s="71" t="s">
        <v>4995</v>
      </c>
      <c r="L21" s="96"/>
      <c r="M21" s="76">
        <v>1896.330810546875</v>
      </c>
      <c r="N21" s="76">
        <v>1982.4754638671875</v>
      </c>
      <c r="O21" s="77"/>
      <c r="P21" s="78"/>
      <c r="Q21" s="78"/>
      <c r="R21" s="90"/>
      <c r="S21" s="48">
        <v>12</v>
      </c>
      <c r="T21" s="48">
        <v>0</v>
      </c>
      <c r="U21" s="49">
        <v>22.133333</v>
      </c>
      <c r="V21" s="49">
        <v>0.000904</v>
      </c>
      <c r="W21" s="50"/>
      <c r="X21" s="50"/>
      <c r="Y21" s="50"/>
      <c r="Z21" s="49">
        <v>0</v>
      </c>
      <c r="AA21" s="73">
        <v>21</v>
      </c>
      <c r="AB21" s="73"/>
      <c r="AC21" s="74"/>
      <c r="AD21" s="81" t="s">
        <v>2635</v>
      </c>
      <c r="AE21" s="81">
        <v>627</v>
      </c>
      <c r="AF21" s="81">
        <v>116222</v>
      </c>
      <c r="AG21" s="81">
        <v>1554</v>
      </c>
      <c r="AH21" s="81">
        <v>4171</v>
      </c>
      <c r="AI21" s="81"/>
      <c r="AJ21" s="81" t="s">
        <v>3084</v>
      </c>
      <c r="AK21" s="81" t="s">
        <v>3477</v>
      </c>
      <c r="AL21" s="85" t="s">
        <v>3732</v>
      </c>
      <c r="AM21" s="81"/>
      <c r="AN21" s="83">
        <v>40917.76498842592</v>
      </c>
      <c r="AO21" s="81"/>
      <c r="AP21" s="81" t="b">
        <v>1</v>
      </c>
      <c r="AQ21" s="81" t="b">
        <v>0</v>
      </c>
      <c r="AR21" s="81" t="b">
        <v>0</v>
      </c>
      <c r="AS21" s="81"/>
      <c r="AT21" s="81">
        <v>504</v>
      </c>
      <c r="AU21" s="85" t="s">
        <v>4300</v>
      </c>
      <c r="AV21" s="81" t="b">
        <v>1</v>
      </c>
      <c r="AW21" s="81" t="s">
        <v>4520</v>
      </c>
      <c r="AX21" s="85" t="s">
        <v>4543</v>
      </c>
      <c r="AY21" s="81" t="s">
        <v>65</v>
      </c>
      <c r="AZ21" s="80" t="str">
        <f>REPLACE(INDEX(GroupVertices[Group],MATCH(Vertices[[#This Row],[Vertex]],GroupVertices[Vertex],0)),1,1,"")</f>
        <v>1</v>
      </c>
      <c r="BA21" s="2"/>
      <c r="BB21" s="3"/>
      <c r="BC21" s="3"/>
      <c r="BD21" s="3"/>
      <c r="BE21" s="3"/>
    </row>
    <row r="22" spans="1:57" ht="15">
      <c r="A22" s="66" t="s">
        <v>635</v>
      </c>
      <c r="B22" s="67"/>
      <c r="C22" s="67"/>
      <c r="D22" s="68">
        <v>2.2285714285714286</v>
      </c>
      <c r="E22" s="93"/>
      <c r="F22" s="92" t="s">
        <v>4335</v>
      </c>
      <c r="G22" s="94"/>
      <c r="H22" s="71"/>
      <c r="I22" s="72"/>
      <c r="J22" s="95"/>
      <c r="K22" s="71" t="s">
        <v>4996</v>
      </c>
      <c r="L22" s="96"/>
      <c r="M22" s="76">
        <v>1886.1246337890625</v>
      </c>
      <c r="N22" s="76">
        <v>2684.1494140625</v>
      </c>
      <c r="O22" s="77"/>
      <c r="P22" s="78"/>
      <c r="Q22" s="78"/>
      <c r="R22" s="90"/>
      <c r="S22" s="48">
        <v>12</v>
      </c>
      <c r="T22" s="48">
        <v>0</v>
      </c>
      <c r="U22" s="49">
        <v>22.133333</v>
      </c>
      <c r="V22" s="49">
        <v>0.000904</v>
      </c>
      <c r="W22" s="50"/>
      <c r="X22" s="50"/>
      <c r="Y22" s="50"/>
      <c r="Z22" s="49">
        <v>0</v>
      </c>
      <c r="AA22" s="73">
        <v>22</v>
      </c>
      <c r="AB22" s="73"/>
      <c r="AC22" s="74"/>
      <c r="AD22" s="81" t="s">
        <v>2636</v>
      </c>
      <c r="AE22" s="81">
        <v>247</v>
      </c>
      <c r="AF22" s="81">
        <v>89607</v>
      </c>
      <c r="AG22" s="81">
        <v>3438</v>
      </c>
      <c r="AH22" s="81">
        <v>1732</v>
      </c>
      <c r="AI22" s="81"/>
      <c r="AJ22" s="81" t="s">
        <v>3085</v>
      </c>
      <c r="AK22" s="81" t="s">
        <v>3478</v>
      </c>
      <c r="AL22" s="85" t="s">
        <v>3733</v>
      </c>
      <c r="AM22" s="81"/>
      <c r="AN22" s="83">
        <v>40632.294444444444</v>
      </c>
      <c r="AO22" s="85" t="s">
        <v>3907</v>
      </c>
      <c r="AP22" s="81" t="b">
        <v>0</v>
      </c>
      <c r="AQ22" s="81" t="b">
        <v>0</v>
      </c>
      <c r="AR22" s="81" t="b">
        <v>1</v>
      </c>
      <c r="AS22" s="81"/>
      <c r="AT22" s="81">
        <v>195</v>
      </c>
      <c r="AU22" s="85" t="s">
        <v>4300</v>
      </c>
      <c r="AV22" s="81" t="b">
        <v>1</v>
      </c>
      <c r="AW22" s="81" t="s">
        <v>4520</v>
      </c>
      <c r="AX22" s="85" t="s">
        <v>4544</v>
      </c>
      <c r="AY22" s="81" t="s">
        <v>65</v>
      </c>
      <c r="AZ22" s="80" t="str">
        <f>REPLACE(INDEX(GroupVertices[Group],MATCH(Vertices[[#This Row],[Vertex]],GroupVertices[Vertex],0)),1,1,"")</f>
        <v>1</v>
      </c>
      <c r="BA22" s="2"/>
      <c r="BB22" s="3"/>
      <c r="BC22" s="3"/>
      <c r="BD22" s="3"/>
      <c r="BE22" s="3"/>
    </row>
    <row r="23" spans="1:57" ht="15">
      <c r="A23" s="66" t="s">
        <v>649</v>
      </c>
      <c r="B23" s="67"/>
      <c r="C23" s="67"/>
      <c r="D23" s="68">
        <v>2.1678571428571427</v>
      </c>
      <c r="E23" s="93"/>
      <c r="F23" s="92" t="s">
        <v>4405</v>
      </c>
      <c r="G23" s="94"/>
      <c r="H23" s="71"/>
      <c r="I23" s="72"/>
      <c r="J23" s="95"/>
      <c r="K23" s="71" t="s">
        <v>5191</v>
      </c>
      <c r="L23" s="96"/>
      <c r="M23" s="76">
        <v>8826.212890625</v>
      </c>
      <c r="N23" s="76">
        <v>5974.455078125</v>
      </c>
      <c r="O23" s="77"/>
      <c r="P23" s="78"/>
      <c r="Q23" s="78"/>
      <c r="R23" s="90"/>
      <c r="S23" s="48">
        <v>11</v>
      </c>
      <c r="T23" s="48">
        <v>0</v>
      </c>
      <c r="U23" s="49">
        <v>22.5</v>
      </c>
      <c r="V23" s="49">
        <v>0.00057</v>
      </c>
      <c r="W23" s="50"/>
      <c r="X23" s="50"/>
      <c r="Y23" s="50"/>
      <c r="Z23" s="49">
        <v>0</v>
      </c>
      <c r="AA23" s="73">
        <v>23</v>
      </c>
      <c r="AB23" s="73"/>
      <c r="AC23" s="74"/>
      <c r="AD23" s="81" t="s">
        <v>2832</v>
      </c>
      <c r="AE23" s="81">
        <v>383</v>
      </c>
      <c r="AF23" s="81">
        <v>301259</v>
      </c>
      <c r="AG23" s="81">
        <v>7894</v>
      </c>
      <c r="AH23" s="81">
        <v>10578</v>
      </c>
      <c r="AI23" s="81"/>
      <c r="AJ23" s="81" t="s">
        <v>3259</v>
      </c>
      <c r="AK23" s="81" t="s">
        <v>3592</v>
      </c>
      <c r="AL23" s="85" t="s">
        <v>3795</v>
      </c>
      <c r="AM23" s="81"/>
      <c r="AN23" s="83">
        <v>41568.120891203704</v>
      </c>
      <c r="AO23" s="85" t="s">
        <v>4090</v>
      </c>
      <c r="AP23" s="81" t="b">
        <v>1</v>
      </c>
      <c r="AQ23" s="81" t="b">
        <v>0</v>
      </c>
      <c r="AR23" s="81" t="b">
        <v>1</v>
      </c>
      <c r="AS23" s="81"/>
      <c r="AT23" s="81">
        <v>584</v>
      </c>
      <c r="AU23" s="85" t="s">
        <v>4300</v>
      </c>
      <c r="AV23" s="81" t="b">
        <v>1</v>
      </c>
      <c r="AW23" s="81" t="s">
        <v>4520</v>
      </c>
      <c r="AX23" s="85" t="s">
        <v>4740</v>
      </c>
      <c r="AY23" s="81" t="s">
        <v>65</v>
      </c>
      <c r="AZ23" s="80" t="str">
        <f>REPLACE(INDEX(GroupVertices[Group],MATCH(Vertices[[#This Row],[Vertex]],GroupVertices[Vertex],0)),1,1,"")</f>
        <v>8</v>
      </c>
      <c r="BA23" s="2"/>
      <c r="BB23" s="3"/>
      <c r="BC23" s="3"/>
      <c r="BD23" s="3"/>
      <c r="BE23" s="3"/>
    </row>
    <row r="24" spans="1:57" ht="15">
      <c r="A24" s="66" t="s">
        <v>618</v>
      </c>
      <c r="B24" s="67"/>
      <c r="C24" s="67"/>
      <c r="D24" s="68">
        <v>2.1678571428571427</v>
      </c>
      <c r="E24" s="93"/>
      <c r="F24" s="92" t="s">
        <v>4333</v>
      </c>
      <c r="G24" s="94"/>
      <c r="H24" s="71"/>
      <c r="I24" s="72"/>
      <c r="J24" s="95"/>
      <c r="K24" s="71" t="s">
        <v>4994</v>
      </c>
      <c r="L24" s="96"/>
      <c r="M24" s="76">
        <v>1844.6331787109375</v>
      </c>
      <c r="N24" s="76">
        <v>1805.399169921875</v>
      </c>
      <c r="O24" s="77"/>
      <c r="P24" s="78"/>
      <c r="Q24" s="78"/>
      <c r="R24" s="90"/>
      <c r="S24" s="48">
        <v>11</v>
      </c>
      <c r="T24" s="48">
        <v>3</v>
      </c>
      <c r="U24" s="49">
        <v>22.3</v>
      </c>
      <c r="V24" s="49">
        <v>0.000905</v>
      </c>
      <c r="W24" s="50"/>
      <c r="X24" s="50"/>
      <c r="Y24" s="50"/>
      <c r="Z24" s="49">
        <v>0.07692307692307693</v>
      </c>
      <c r="AA24" s="73">
        <v>24</v>
      </c>
      <c r="AB24" s="73"/>
      <c r="AC24" s="74"/>
      <c r="AD24" s="81" t="s">
        <v>2634</v>
      </c>
      <c r="AE24" s="81">
        <v>352</v>
      </c>
      <c r="AF24" s="81">
        <v>988254</v>
      </c>
      <c r="AG24" s="81">
        <v>55521</v>
      </c>
      <c r="AH24" s="81">
        <v>12991</v>
      </c>
      <c r="AI24" s="81"/>
      <c r="AJ24" s="81" t="s">
        <v>3083</v>
      </c>
      <c r="AK24" s="81" t="s">
        <v>3476</v>
      </c>
      <c r="AL24" s="85" t="s">
        <v>3731</v>
      </c>
      <c r="AM24" s="81"/>
      <c r="AN24" s="83">
        <v>39890.62126157407</v>
      </c>
      <c r="AO24" s="85" t="s">
        <v>3906</v>
      </c>
      <c r="AP24" s="81" t="b">
        <v>0</v>
      </c>
      <c r="AQ24" s="81" t="b">
        <v>0</v>
      </c>
      <c r="AR24" s="81" t="b">
        <v>1</v>
      </c>
      <c r="AS24" s="81"/>
      <c r="AT24" s="81">
        <v>6036</v>
      </c>
      <c r="AU24" s="85" t="s">
        <v>4300</v>
      </c>
      <c r="AV24" s="81" t="b">
        <v>1</v>
      </c>
      <c r="AW24" s="81" t="s">
        <v>4520</v>
      </c>
      <c r="AX24" s="85" t="s">
        <v>4542</v>
      </c>
      <c r="AY24" s="81" t="s">
        <v>66</v>
      </c>
      <c r="AZ24" s="80" t="str">
        <f>REPLACE(INDEX(GroupVertices[Group],MATCH(Vertices[[#This Row],[Vertex]],GroupVertices[Vertex],0)),1,1,"")</f>
        <v>1</v>
      </c>
      <c r="BA24" s="2"/>
      <c r="BB24" s="3"/>
      <c r="BC24" s="3"/>
      <c r="BD24" s="3"/>
      <c r="BE24" s="3"/>
    </row>
    <row r="25" spans="1:57" ht="15">
      <c r="A25" s="66" t="s">
        <v>556</v>
      </c>
      <c r="B25" s="67"/>
      <c r="C25" s="67"/>
      <c r="D25" s="68">
        <v>2.107142857142857</v>
      </c>
      <c r="E25" s="93"/>
      <c r="F25" s="92" t="s">
        <v>4403</v>
      </c>
      <c r="G25" s="94"/>
      <c r="H25" s="71"/>
      <c r="I25" s="72"/>
      <c r="J25" s="95"/>
      <c r="K25" s="71" t="s">
        <v>5189</v>
      </c>
      <c r="L25" s="96"/>
      <c r="M25" s="76">
        <v>8573.857421875</v>
      </c>
      <c r="N25" s="76">
        <v>6005.21533203125</v>
      </c>
      <c r="O25" s="77"/>
      <c r="P25" s="78"/>
      <c r="Q25" s="78"/>
      <c r="R25" s="90"/>
      <c r="S25" s="48">
        <v>10</v>
      </c>
      <c r="T25" s="48">
        <v>3</v>
      </c>
      <c r="U25" s="49">
        <v>225.772727</v>
      </c>
      <c r="V25" s="49">
        <v>0.000725</v>
      </c>
      <c r="W25" s="50"/>
      <c r="X25" s="50"/>
      <c r="Y25" s="50"/>
      <c r="Z25" s="49">
        <v>0</v>
      </c>
      <c r="AA25" s="73">
        <v>25</v>
      </c>
      <c r="AB25" s="73"/>
      <c r="AC25" s="74"/>
      <c r="AD25" s="81" t="s">
        <v>2830</v>
      </c>
      <c r="AE25" s="81">
        <v>668</v>
      </c>
      <c r="AF25" s="81">
        <v>1744606</v>
      </c>
      <c r="AG25" s="81">
        <v>320913</v>
      </c>
      <c r="AH25" s="81">
        <v>18441</v>
      </c>
      <c r="AI25" s="81"/>
      <c r="AJ25" s="81" t="s">
        <v>3258</v>
      </c>
      <c r="AK25" s="81" t="s">
        <v>3475</v>
      </c>
      <c r="AL25" s="85" t="s">
        <v>3793</v>
      </c>
      <c r="AM25" s="81"/>
      <c r="AN25" s="83">
        <v>39482.607395833336</v>
      </c>
      <c r="AO25" s="85" t="s">
        <v>4089</v>
      </c>
      <c r="AP25" s="81" t="b">
        <v>0</v>
      </c>
      <c r="AQ25" s="81" t="b">
        <v>0</v>
      </c>
      <c r="AR25" s="81" t="b">
        <v>1</v>
      </c>
      <c r="AS25" s="81"/>
      <c r="AT25" s="81">
        <v>10456</v>
      </c>
      <c r="AU25" s="85" t="s">
        <v>4300</v>
      </c>
      <c r="AV25" s="81" t="b">
        <v>1</v>
      </c>
      <c r="AW25" s="81" t="s">
        <v>4520</v>
      </c>
      <c r="AX25" s="85" t="s">
        <v>4738</v>
      </c>
      <c r="AY25" s="81" t="s">
        <v>66</v>
      </c>
      <c r="AZ25" s="80" t="str">
        <f>REPLACE(INDEX(GroupVertices[Group],MATCH(Vertices[[#This Row],[Vertex]],GroupVertices[Vertex],0)),1,1,"")</f>
        <v>8</v>
      </c>
      <c r="BA25" s="2"/>
      <c r="BB25" s="3"/>
      <c r="BC25" s="3"/>
      <c r="BD25" s="3"/>
      <c r="BE25" s="3"/>
    </row>
    <row r="26" spans="1:57" ht="15">
      <c r="A26" s="66" t="s">
        <v>523</v>
      </c>
      <c r="B26" s="67"/>
      <c r="C26" s="67"/>
      <c r="D26" s="68">
        <v>2.107142857142857</v>
      </c>
      <c r="E26" s="93"/>
      <c r="F26" s="92" t="s">
        <v>1115</v>
      </c>
      <c r="G26" s="94"/>
      <c r="H26" s="71"/>
      <c r="I26" s="72"/>
      <c r="J26" s="95"/>
      <c r="K26" s="71" t="s">
        <v>5036</v>
      </c>
      <c r="L26" s="96"/>
      <c r="M26" s="76">
        <v>7221.04833984375</v>
      </c>
      <c r="N26" s="76">
        <v>4153.86669921875</v>
      </c>
      <c r="O26" s="77"/>
      <c r="P26" s="78"/>
      <c r="Q26" s="78"/>
      <c r="R26" s="90"/>
      <c r="S26" s="48">
        <v>10</v>
      </c>
      <c r="T26" s="48">
        <v>1</v>
      </c>
      <c r="U26" s="49">
        <v>72</v>
      </c>
      <c r="V26" s="49">
        <v>0.111111</v>
      </c>
      <c r="W26" s="50"/>
      <c r="X26" s="50"/>
      <c r="Y26" s="50"/>
      <c r="Z26" s="49">
        <v>0</v>
      </c>
      <c r="AA26" s="73">
        <v>26</v>
      </c>
      <c r="AB26" s="73"/>
      <c r="AC26" s="74"/>
      <c r="AD26" s="81" t="s">
        <v>2677</v>
      </c>
      <c r="AE26" s="81">
        <v>290</v>
      </c>
      <c r="AF26" s="81">
        <v>17707</v>
      </c>
      <c r="AG26" s="81">
        <v>147133</v>
      </c>
      <c r="AH26" s="81">
        <v>21715</v>
      </c>
      <c r="AI26" s="81"/>
      <c r="AJ26" s="81" t="s">
        <v>3121</v>
      </c>
      <c r="AK26" s="81" t="s">
        <v>3504</v>
      </c>
      <c r="AL26" s="85" t="s">
        <v>3754</v>
      </c>
      <c r="AM26" s="81"/>
      <c r="AN26" s="83">
        <v>41714.866261574076</v>
      </c>
      <c r="AO26" s="85" t="s">
        <v>3944</v>
      </c>
      <c r="AP26" s="81" t="b">
        <v>0</v>
      </c>
      <c r="AQ26" s="81" t="b">
        <v>0</v>
      </c>
      <c r="AR26" s="81" t="b">
        <v>1</v>
      </c>
      <c r="AS26" s="81"/>
      <c r="AT26" s="81">
        <v>356</v>
      </c>
      <c r="AU26" s="85" t="s">
        <v>4300</v>
      </c>
      <c r="AV26" s="81" t="b">
        <v>1</v>
      </c>
      <c r="AW26" s="81" t="s">
        <v>4520</v>
      </c>
      <c r="AX26" s="85" t="s">
        <v>4585</v>
      </c>
      <c r="AY26" s="81" t="s">
        <v>66</v>
      </c>
      <c r="AZ26" s="80" t="str">
        <f>REPLACE(INDEX(GroupVertices[Group],MATCH(Vertices[[#This Row],[Vertex]],GroupVertices[Vertex],0)),1,1,"")</f>
        <v>11</v>
      </c>
      <c r="BA26" s="2"/>
      <c r="BB26" s="3"/>
      <c r="BC26" s="3"/>
      <c r="BD26" s="3"/>
      <c r="BE26" s="3"/>
    </row>
    <row r="27" spans="1:57" ht="15">
      <c r="A27" s="66" t="s">
        <v>571</v>
      </c>
      <c r="B27" s="67"/>
      <c r="C27" s="67"/>
      <c r="D27" s="68">
        <v>2.0464285714285713</v>
      </c>
      <c r="E27" s="93"/>
      <c r="F27" s="92" t="s">
        <v>1142</v>
      </c>
      <c r="G27" s="94"/>
      <c r="H27" s="71"/>
      <c r="I27" s="72"/>
      <c r="J27" s="95"/>
      <c r="K27" s="71" t="s">
        <v>4992</v>
      </c>
      <c r="L27" s="96"/>
      <c r="M27" s="76">
        <v>4033.138671875</v>
      </c>
      <c r="N27" s="76">
        <v>1287.712158203125</v>
      </c>
      <c r="O27" s="77"/>
      <c r="P27" s="78"/>
      <c r="Q27" s="78"/>
      <c r="R27" s="90"/>
      <c r="S27" s="48">
        <v>9</v>
      </c>
      <c r="T27" s="48">
        <v>1</v>
      </c>
      <c r="U27" s="49">
        <v>5334</v>
      </c>
      <c r="V27" s="49">
        <v>0.000526</v>
      </c>
      <c r="W27" s="50"/>
      <c r="X27" s="50"/>
      <c r="Y27" s="50"/>
      <c r="Z27" s="49">
        <v>0</v>
      </c>
      <c r="AA27" s="73">
        <v>27</v>
      </c>
      <c r="AB27" s="73"/>
      <c r="AC27" s="74"/>
      <c r="AD27" s="81" t="s">
        <v>2632</v>
      </c>
      <c r="AE27" s="81">
        <v>1164</v>
      </c>
      <c r="AF27" s="81">
        <v>7879</v>
      </c>
      <c r="AG27" s="81">
        <v>85298</v>
      </c>
      <c r="AH27" s="81">
        <v>24689</v>
      </c>
      <c r="AI27" s="81"/>
      <c r="AJ27" s="81" t="s">
        <v>3081</v>
      </c>
      <c r="AK27" s="81" t="s">
        <v>3473</v>
      </c>
      <c r="AL27" s="85" t="s">
        <v>3729</v>
      </c>
      <c r="AM27" s="81"/>
      <c r="AN27" s="83">
        <v>40999.11619212963</v>
      </c>
      <c r="AO27" s="85" t="s">
        <v>3904</v>
      </c>
      <c r="AP27" s="81" t="b">
        <v>0</v>
      </c>
      <c r="AQ27" s="81" t="b">
        <v>0</v>
      </c>
      <c r="AR27" s="81" t="b">
        <v>1</v>
      </c>
      <c r="AS27" s="81"/>
      <c r="AT27" s="81">
        <v>193</v>
      </c>
      <c r="AU27" s="85" t="s">
        <v>4300</v>
      </c>
      <c r="AV27" s="81" t="b">
        <v>0</v>
      </c>
      <c r="AW27" s="81" t="s">
        <v>4520</v>
      </c>
      <c r="AX27" s="85" t="s">
        <v>4540</v>
      </c>
      <c r="AY27" s="81" t="s">
        <v>66</v>
      </c>
      <c r="AZ27" s="80" t="str">
        <f>REPLACE(INDEX(GroupVertices[Group],MATCH(Vertices[[#This Row],[Vertex]],GroupVertices[Vertex],0)),1,1,"")</f>
        <v>5</v>
      </c>
      <c r="BA27" s="2"/>
      <c r="BB27" s="3"/>
      <c r="BC27" s="3"/>
      <c r="BD27" s="3"/>
      <c r="BE27" s="3"/>
    </row>
    <row r="28" spans="1:57" ht="15">
      <c r="A28" s="66" t="s">
        <v>623</v>
      </c>
      <c r="B28" s="67"/>
      <c r="C28" s="67"/>
      <c r="D28" s="68">
        <v>1.9857142857142858</v>
      </c>
      <c r="E28" s="93"/>
      <c r="F28" s="92" t="s">
        <v>4371</v>
      </c>
      <c r="G28" s="94"/>
      <c r="H28" s="71"/>
      <c r="I28" s="72"/>
      <c r="J28" s="95"/>
      <c r="K28" s="71" t="s">
        <v>5129</v>
      </c>
      <c r="L28" s="96"/>
      <c r="M28" s="76">
        <v>8485.7236328125</v>
      </c>
      <c r="N28" s="76">
        <v>8054.5576171875</v>
      </c>
      <c r="O28" s="77"/>
      <c r="P28" s="78"/>
      <c r="Q28" s="78"/>
      <c r="R28" s="90"/>
      <c r="S28" s="48">
        <v>8</v>
      </c>
      <c r="T28" s="48">
        <v>1</v>
      </c>
      <c r="U28" s="49">
        <v>4578</v>
      </c>
      <c r="V28" s="49">
        <v>0.000531</v>
      </c>
      <c r="W28" s="50"/>
      <c r="X28" s="50"/>
      <c r="Y28" s="50"/>
      <c r="Z28" s="49">
        <v>0</v>
      </c>
      <c r="AA28" s="73">
        <v>28</v>
      </c>
      <c r="AB28" s="73"/>
      <c r="AC28" s="74"/>
      <c r="AD28" s="81" t="s">
        <v>2770</v>
      </c>
      <c r="AE28" s="81">
        <v>304</v>
      </c>
      <c r="AF28" s="81">
        <v>921628</v>
      </c>
      <c r="AG28" s="81">
        <v>43478</v>
      </c>
      <c r="AH28" s="81">
        <v>5605</v>
      </c>
      <c r="AI28" s="81"/>
      <c r="AJ28" s="81" t="s">
        <v>3204</v>
      </c>
      <c r="AK28" s="81" t="s">
        <v>3491</v>
      </c>
      <c r="AL28" s="85" t="s">
        <v>3776</v>
      </c>
      <c r="AM28" s="81"/>
      <c r="AN28" s="83">
        <v>40827.79851851852</v>
      </c>
      <c r="AO28" s="85" t="s">
        <v>4032</v>
      </c>
      <c r="AP28" s="81" t="b">
        <v>0</v>
      </c>
      <c r="AQ28" s="81" t="b">
        <v>0</v>
      </c>
      <c r="AR28" s="81" t="b">
        <v>1</v>
      </c>
      <c r="AS28" s="81"/>
      <c r="AT28" s="81">
        <v>4283</v>
      </c>
      <c r="AU28" s="85" t="s">
        <v>4302</v>
      </c>
      <c r="AV28" s="81" t="b">
        <v>1</v>
      </c>
      <c r="AW28" s="81" t="s">
        <v>4520</v>
      </c>
      <c r="AX28" s="85" t="s">
        <v>4678</v>
      </c>
      <c r="AY28" s="81" t="s">
        <v>66</v>
      </c>
      <c r="AZ28" s="80" t="str">
        <f>REPLACE(INDEX(GroupVertices[Group],MATCH(Vertices[[#This Row],[Vertex]],GroupVertices[Vertex],0)),1,1,"")</f>
        <v>4</v>
      </c>
      <c r="BA28" s="2"/>
      <c r="BB28" s="3"/>
      <c r="BC28" s="3"/>
      <c r="BD28" s="3"/>
      <c r="BE28" s="3"/>
    </row>
    <row r="29" spans="1:57" ht="15">
      <c r="A29" s="66" t="s">
        <v>641</v>
      </c>
      <c r="B29" s="67"/>
      <c r="C29" s="67"/>
      <c r="D29" s="68">
        <v>1.9857142857142858</v>
      </c>
      <c r="E29" s="93"/>
      <c r="F29" s="92" t="s">
        <v>4347</v>
      </c>
      <c r="G29" s="94"/>
      <c r="H29" s="71"/>
      <c r="I29" s="72"/>
      <c r="J29" s="95"/>
      <c r="K29" s="71" t="s">
        <v>5024</v>
      </c>
      <c r="L29" s="96"/>
      <c r="M29" s="76">
        <v>5927.2890625</v>
      </c>
      <c r="N29" s="76">
        <v>1967.932373046875</v>
      </c>
      <c r="O29" s="77"/>
      <c r="P29" s="78"/>
      <c r="Q29" s="78"/>
      <c r="R29" s="90"/>
      <c r="S29" s="48">
        <v>8</v>
      </c>
      <c r="T29" s="48">
        <v>0</v>
      </c>
      <c r="U29" s="49">
        <v>3052.2</v>
      </c>
      <c r="V29" s="49">
        <v>0.000679</v>
      </c>
      <c r="W29" s="50"/>
      <c r="X29" s="50"/>
      <c r="Y29" s="50"/>
      <c r="Z29" s="49">
        <v>0</v>
      </c>
      <c r="AA29" s="73">
        <v>29</v>
      </c>
      <c r="AB29" s="73"/>
      <c r="AC29" s="74"/>
      <c r="AD29" s="81" t="s">
        <v>2664</v>
      </c>
      <c r="AE29" s="81">
        <v>569</v>
      </c>
      <c r="AF29" s="81">
        <v>145111</v>
      </c>
      <c r="AG29" s="81">
        <v>21693</v>
      </c>
      <c r="AH29" s="81">
        <v>19874</v>
      </c>
      <c r="AI29" s="81"/>
      <c r="AJ29" s="81" t="s">
        <v>3110</v>
      </c>
      <c r="AK29" s="81" t="s">
        <v>3495</v>
      </c>
      <c r="AL29" s="85" t="s">
        <v>3749</v>
      </c>
      <c r="AM29" s="81"/>
      <c r="AN29" s="83">
        <v>40745.30789351852</v>
      </c>
      <c r="AO29" s="85" t="s">
        <v>3933</v>
      </c>
      <c r="AP29" s="81" t="b">
        <v>1</v>
      </c>
      <c r="AQ29" s="81" t="b">
        <v>0</v>
      </c>
      <c r="AR29" s="81" t="b">
        <v>0</v>
      </c>
      <c r="AS29" s="81"/>
      <c r="AT29" s="81">
        <v>516</v>
      </c>
      <c r="AU29" s="85" t="s">
        <v>4300</v>
      </c>
      <c r="AV29" s="81" t="b">
        <v>1</v>
      </c>
      <c r="AW29" s="81" t="s">
        <v>4520</v>
      </c>
      <c r="AX29" s="85" t="s">
        <v>4572</v>
      </c>
      <c r="AY29" s="81" t="s">
        <v>65</v>
      </c>
      <c r="AZ29" s="80" t="str">
        <f>REPLACE(INDEX(GroupVertices[Group],MATCH(Vertices[[#This Row],[Vertex]],GroupVertices[Vertex],0)),1,1,"")</f>
        <v>10</v>
      </c>
      <c r="BA29" s="2"/>
      <c r="BB29" s="3"/>
      <c r="BC29" s="3"/>
      <c r="BD29" s="3"/>
      <c r="BE29" s="3"/>
    </row>
    <row r="30" spans="1:57" ht="15">
      <c r="A30" s="66" t="s">
        <v>567</v>
      </c>
      <c r="B30" s="67"/>
      <c r="C30" s="67"/>
      <c r="D30" s="68">
        <v>1.9857142857142858</v>
      </c>
      <c r="E30" s="93"/>
      <c r="F30" s="92" t="s">
        <v>4327</v>
      </c>
      <c r="G30" s="94"/>
      <c r="H30" s="71"/>
      <c r="I30" s="72"/>
      <c r="J30" s="95"/>
      <c r="K30" s="71" t="s">
        <v>4987</v>
      </c>
      <c r="L30" s="96"/>
      <c r="M30" s="76">
        <v>9509.869140625</v>
      </c>
      <c r="N30" s="76">
        <v>4138.17529296875</v>
      </c>
      <c r="O30" s="77"/>
      <c r="P30" s="78"/>
      <c r="Q30" s="78"/>
      <c r="R30" s="90"/>
      <c r="S30" s="48">
        <v>8</v>
      </c>
      <c r="T30" s="48">
        <v>1</v>
      </c>
      <c r="U30" s="49">
        <v>42</v>
      </c>
      <c r="V30" s="49">
        <v>0.142857</v>
      </c>
      <c r="W30" s="50"/>
      <c r="X30" s="50"/>
      <c r="Y30" s="50"/>
      <c r="Z30" s="49">
        <v>0</v>
      </c>
      <c r="AA30" s="73">
        <v>30</v>
      </c>
      <c r="AB30" s="73"/>
      <c r="AC30" s="74"/>
      <c r="AD30" s="81" t="s">
        <v>2627</v>
      </c>
      <c r="AE30" s="81">
        <v>155</v>
      </c>
      <c r="AF30" s="81">
        <v>22250</v>
      </c>
      <c r="AG30" s="81">
        <v>35364</v>
      </c>
      <c r="AH30" s="81">
        <v>3383</v>
      </c>
      <c r="AI30" s="81"/>
      <c r="AJ30" s="81" t="s">
        <v>3076</v>
      </c>
      <c r="AK30" s="81" t="s">
        <v>3469</v>
      </c>
      <c r="AL30" s="81"/>
      <c r="AM30" s="81"/>
      <c r="AN30" s="83">
        <v>41268.055763888886</v>
      </c>
      <c r="AO30" s="85" t="s">
        <v>3899</v>
      </c>
      <c r="AP30" s="81" t="b">
        <v>0</v>
      </c>
      <c r="AQ30" s="81" t="b">
        <v>0</v>
      </c>
      <c r="AR30" s="81" t="b">
        <v>1</v>
      </c>
      <c r="AS30" s="81"/>
      <c r="AT30" s="81">
        <v>184</v>
      </c>
      <c r="AU30" s="85" t="s">
        <v>4300</v>
      </c>
      <c r="AV30" s="81" t="b">
        <v>0</v>
      </c>
      <c r="AW30" s="81" t="s">
        <v>4520</v>
      </c>
      <c r="AX30" s="85" t="s">
        <v>4535</v>
      </c>
      <c r="AY30" s="81" t="s">
        <v>66</v>
      </c>
      <c r="AZ30" s="80" t="str">
        <f>REPLACE(INDEX(GroupVertices[Group],MATCH(Vertices[[#This Row],[Vertex]],GroupVertices[Vertex],0)),1,1,"")</f>
        <v>14</v>
      </c>
      <c r="BA30" s="2"/>
      <c r="BB30" s="3"/>
      <c r="BC30" s="3"/>
      <c r="BD30" s="3"/>
      <c r="BE30" s="3"/>
    </row>
    <row r="31" spans="1:57" ht="15">
      <c r="A31" s="66" t="s">
        <v>553</v>
      </c>
      <c r="B31" s="67"/>
      <c r="C31" s="67"/>
      <c r="D31" s="68">
        <v>1.9857142857142858</v>
      </c>
      <c r="E31" s="93"/>
      <c r="F31" s="92" t="s">
        <v>4421</v>
      </c>
      <c r="G31" s="94"/>
      <c r="H31" s="71"/>
      <c r="I31" s="72"/>
      <c r="J31" s="95"/>
      <c r="K31" s="71" t="s">
        <v>5223</v>
      </c>
      <c r="L31" s="96"/>
      <c r="M31" s="76">
        <v>1934.9219970703125</v>
      </c>
      <c r="N31" s="76">
        <v>3403.633056640625</v>
      </c>
      <c r="O31" s="77"/>
      <c r="P31" s="78"/>
      <c r="Q31" s="78"/>
      <c r="R31" s="90"/>
      <c r="S31" s="48">
        <v>8</v>
      </c>
      <c r="T31" s="48">
        <v>1</v>
      </c>
      <c r="U31" s="49">
        <v>42</v>
      </c>
      <c r="V31" s="49">
        <v>0.000903</v>
      </c>
      <c r="W31" s="50"/>
      <c r="X31" s="50"/>
      <c r="Y31" s="50"/>
      <c r="Z31" s="49">
        <v>0</v>
      </c>
      <c r="AA31" s="73">
        <v>31</v>
      </c>
      <c r="AB31" s="73"/>
      <c r="AC31" s="74"/>
      <c r="AD31" s="81" t="s">
        <v>2865</v>
      </c>
      <c r="AE31" s="81">
        <v>876</v>
      </c>
      <c r="AF31" s="81">
        <v>1347430</v>
      </c>
      <c r="AG31" s="81">
        <v>54204</v>
      </c>
      <c r="AH31" s="81">
        <v>2362</v>
      </c>
      <c r="AI31" s="81"/>
      <c r="AJ31" s="81" t="s">
        <v>3285</v>
      </c>
      <c r="AK31" s="81"/>
      <c r="AL31" s="85" t="s">
        <v>3811</v>
      </c>
      <c r="AM31" s="81"/>
      <c r="AN31" s="83">
        <v>39968.723495370374</v>
      </c>
      <c r="AO31" s="85" t="s">
        <v>4122</v>
      </c>
      <c r="AP31" s="81" t="b">
        <v>0</v>
      </c>
      <c r="AQ31" s="81" t="b">
        <v>0</v>
      </c>
      <c r="AR31" s="81" t="b">
        <v>1</v>
      </c>
      <c r="AS31" s="81"/>
      <c r="AT31" s="81">
        <v>6624</v>
      </c>
      <c r="AU31" s="85" t="s">
        <v>4300</v>
      </c>
      <c r="AV31" s="81" t="b">
        <v>1</v>
      </c>
      <c r="AW31" s="81" t="s">
        <v>4520</v>
      </c>
      <c r="AX31" s="85" t="s">
        <v>4773</v>
      </c>
      <c r="AY31" s="81" t="s">
        <v>66</v>
      </c>
      <c r="AZ31" s="80" t="str">
        <f>REPLACE(INDEX(GroupVertices[Group],MATCH(Vertices[[#This Row],[Vertex]],GroupVertices[Vertex],0)),1,1,"")</f>
        <v>1</v>
      </c>
      <c r="BA31" s="2"/>
      <c r="BB31" s="3"/>
      <c r="BC31" s="3"/>
      <c r="BD31" s="3"/>
      <c r="BE31" s="3"/>
    </row>
    <row r="32" spans="1:57" ht="15">
      <c r="A32" s="66" t="s">
        <v>617</v>
      </c>
      <c r="B32" s="67"/>
      <c r="C32" s="67"/>
      <c r="D32" s="68">
        <v>1.925</v>
      </c>
      <c r="E32" s="93"/>
      <c r="F32" s="92" t="s">
        <v>1165</v>
      </c>
      <c r="G32" s="94"/>
      <c r="H32" s="71"/>
      <c r="I32" s="72"/>
      <c r="J32" s="95"/>
      <c r="K32" s="71" t="s">
        <v>6107</v>
      </c>
      <c r="L32" s="96"/>
      <c r="M32" s="76">
        <v>1349.8016357421875</v>
      </c>
      <c r="N32" s="76">
        <v>2832.083984375</v>
      </c>
      <c r="O32" s="77"/>
      <c r="P32" s="78"/>
      <c r="Q32" s="78"/>
      <c r="R32" s="90"/>
      <c r="S32" s="48">
        <v>7</v>
      </c>
      <c r="T32" s="48">
        <v>6</v>
      </c>
      <c r="U32" s="49">
        <v>669.885714</v>
      </c>
      <c r="V32" s="49">
        <v>0.000964</v>
      </c>
      <c r="W32" s="50"/>
      <c r="X32" s="50"/>
      <c r="Y32" s="50"/>
      <c r="Z32" s="49">
        <v>0</v>
      </c>
      <c r="AA32" s="73">
        <v>32</v>
      </c>
      <c r="AB32" s="73"/>
      <c r="AC32" s="74"/>
      <c r="AD32" s="81" t="s">
        <v>2857</v>
      </c>
      <c r="AE32" s="81">
        <v>885</v>
      </c>
      <c r="AF32" s="81">
        <v>18581</v>
      </c>
      <c r="AG32" s="81">
        <v>25282</v>
      </c>
      <c r="AH32" s="81">
        <v>2482</v>
      </c>
      <c r="AI32" s="81"/>
      <c r="AJ32" s="81" t="s">
        <v>3278</v>
      </c>
      <c r="AK32" s="81" t="s">
        <v>3567</v>
      </c>
      <c r="AL32" s="81"/>
      <c r="AM32" s="81"/>
      <c r="AN32" s="83">
        <v>40492.72819444445</v>
      </c>
      <c r="AO32" s="85" t="s">
        <v>4114</v>
      </c>
      <c r="AP32" s="81" t="b">
        <v>0</v>
      </c>
      <c r="AQ32" s="81" t="b">
        <v>0</v>
      </c>
      <c r="AR32" s="81" t="b">
        <v>1</v>
      </c>
      <c r="AS32" s="81"/>
      <c r="AT32" s="81">
        <v>166</v>
      </c>
      <c r="AU32" s="85" t="s">
        <v>4300</v>
      </c>
      <c r="AV32" s="81" t="b">
        <v>0</v>
      </c>
      <c r="AW32" s="81" t="s">
        <v>4520</v>
      </c>
      <c r="AX32" s="85" t="s">
        <v>4765</v>
      </c>
      <c r="AY32" s="81" t="s">
        <v>66</v>
      </c>
      <c r="AZ32" s="80" t="str">
        <f>REPLACE(INDEX(GroupVertices[Group],MATCH(Vertices[[#This Row],[Vertex]],GroupVertices[Vertex],0)),1,1,"")</f>
        <v>1</v>
      </c>
      <c r="BA32" s="2"/>
      <c r="BB32" s="3"/>
      <c r="BC32" s="3"/>
      <c r="BD32" s="3"/>
      <c r="BE32" s="3"/>
    </row>
    <row r="33" spans="1:57" ht="15">
      <c r="A33" s="66" t="s">
        <v>632</v>
      </c>
      <c r="B33" s="67"/>
      <c r="C33" s="67"/>
      <c r="D33" s="68">
        <v>1.925</v>
      </c>
      <c r="E33" s="93"/>
      <c r="F33" s="92" t="s">
        <v>4330</v>
      </c>
      <c r="G33" s="94"/>
      <c r="H33" s="71"/>
      <c r="I33" s="72"/>
      <c r="J33" s="95"/>
      <c r="K33" s="71" t="s">
        <v>4990</v>
      </c>
      <c r="L33" s="96"/>
      <c r="M33" s="76">
        <v>8579.7333984375</v>
      </c>
      <c r="N33" s="76">
        <v>4561.26513671875</v>
      </c>
      <c r="O33" s="77"/>
      <c r="P33" s="78"/>
      <c r="Q33" s="78"/>
      <c r="R33" s="90"/>
      <c r="S33" s="48">
        <v>7</v>
      </c>
      <c r="T33" s="48">
        <v>0</v>
      </c>
      <c r="U33" s="49">
        <v>10</v>
      </c>
      <c r="V33" s="49">
        <v>0.111111</v>
      </c>
      <c r="W33" s="50"/>
      <c r="X33" s="50"/>
      <c r="Y33" s="50"/>
      <c r="Z33" s="49">
        <v>0</v>
      </c>
      <c r="AA33" s="73">
        <v>33</v>
      </c>
      <c r="AB33" s="73"/>
      <c r="AC33" s="74"/>
      <c r="AD33" s="81" t="s">
        <v>2630</v>
      </c>
      <c r="AE33" s="81">
        <v>433</v>
      </c>
      <c r="AF33" s="81">
        <v>153356</v>
      </c>
      <c r="AG33" s="81">
        <v>2002</v>
      </c>
      <c r="AH33" s="81">
        <v>2692</v>
      </c>
      <c r="AI33" s="81"/>
      <c r="AJ33" s="81" t="s">
        <v>3079</v>
      </c>
      <c r="AK33" s="81" t="s">
        <v>3471</v>
      </c>
      <c r="AL33" s="85" t="s">
        <v>3728</v>
      </c>
      <c r="AM33" s="81"/>
      <c r="AN33" s="83">
        <v>40098.066828703704</v>
      </c>
      <c r="AO33" s="85" t="s">
        <v>3902</v>
      </c>
      <c r="AP33" s="81" t="b">
        <v>1</v>
      </c>
      <c r="AQ33" s="81" t="b">
        <v>0</v>
      </c>
      <c r="AR33" s="81" t="b">
        <v>1</v>
      </c>
      <c r="AS33" s="81"/>
      <c r="AT33" s="81">
        <v>359</v>
      </c>
      <c r="AU33" s="85" t="s">
        <v>4300</v>
      </c>
      <c r="AV33" s="81" t="b">
        <v>1</v>
      </c>
      <c r="AW33" s="81" t="s">
        <v>4520</v>
      </c>
      <c r="AX33" s="85" t="s">
        <v>4538</v>
      </c>
      <c r="AY33" s="81" t="s">
        <v>65</v>
      </c>
      <c r="AZ33" s="80" t="str">
        <f>REPLACE(INDEX(GroupVertices[Group],MATCH(Vertices[[#This Row],[Vertex]],GroupVertices[Vertex],0)),1,1,"")</f>
        <v>13</v>
      </c>
      <c r="BA33" s="2"/>
      <c r="BB33" s="3"/>
      <c r="BC33" s="3"/>
      <c r="BD33" s="3"/>
      <c r="BE33" s="3"/>
    </row>
    <row r="34" spans="1:57" ht="15">
      <c r="A34" s="66" t="s">
        <v>633</v>
      </c>
      <c r="B34" s="67"/>
      <c r="C34" s="67"/>
      <c r="D34" s="68">
        <v>1.925</v>
      </c>
      <c r="E34" s="93"/>
      <c r="F34" s="92" t="s">
        <v>4331</v>
      </c>
      <c r="G34" s="94"/>
      <c r="H34" s="71"/>
      <c r="I34" s="72"/>
      <c r="J34" s="95"/>
      <c r="K34" s="71" t="s">
        <v>4991</v>
      </c>
      <c r="L34" s="96"/>
      <c r="M34" s="76">
        <v>8547.0791015625</v>
      </c>
      <c r="N34" s="76">
        <v>4118.8466796875</v>
      </c>
      <c r="O34" s="77"/>
      <c r="P34" s="78"/>
      <c r="Q34" s="78"/>
      <c r="R34" s="90"/>
      <c r="S34" s="48">
        <v>7</v>
      </c>
      <c r="T34" s="48">
        <v>0</v>
      </c>
      <c r="U34" s="49">
        <v>10</v>
      </c>
      <c r="V34" s="49">
        <v>0.111111</v>
      </c>
      <c r="W34" s="50"/>
      <c r="X34" s="50"/>
      <c r="Y34" s="50"/>
      <c r="Z34" s="49">
        <v>0</v>
      </c>
      <c r="AA34" s="73">
        <v>34</v>
      </c>
      <c r="AB34" s="73"/>
      <c r="AC34" s="74"/>
      <c r="AD34" s="81" t="s">
        <v>2631</v>
      </c>
      <c r="AE34" s="81">
        <v>426</v>
      </c>
      <c r="AF34" s="81">
        <v>120493</v>
      </c>
      <c r="AG34" s="81">
        <v>819</v>
      </c>
      <c r="AH34" s="81">
        <v>408</v>
      </c>
      <c r="AI34" s="81"/>
      <c r="AJ34" s="81" t="s">
        <v>3080</v>
      </c>
      <c r="AK34" s="81" t="s">
        <v>3472</v>
      </c>
      <c r="AL34" s="81"/>
      <c r="AM34" s="81"/>
      <c r="AN34" s="83">
        <v>41028.98087962963</v>
      </c>
      <c r="AO34" s="85" t="s">
        <v>3903</v>
      </c>
      <c r="AP34" s="81" t="b">
        <v>0</v>
      </c>
      <c r="AQ34" s="81" t="b">
        <v>0</v>
      </c>
      <c r="AR34" s="81" t="b">
        <v>0</v>
      </c>
      <c r="AS34" s="81"/>
      <c r="AT34" s="81">
        <v>547</v>
      </c>
      <c r="AU34" s="85" t="s">
        <v>4300</v>
      </c>
      <c r="AV34" s="81" t="b">
        <v>1</v>
      </c>
      <c r="AW34" s="81" t="s">
        <v>4520</v>
      </c>
      <c r="AX34" s="85" t="s">
        <v>4539</v>
      </c>
      <c r="AY34" s="81" t="s">
        <v>65</v>
      </c>
      <c r="AZ34" s="80" t="str">
        <f>REPLACE(INDEX(GroupVertices[Group],MATCH(Vertices[[#This Row],[Vertex]],GroupVertices[Vertex],0)),1,1,"")</f>
        <v>13</v>
      </c>
      <c r="BA34" s="2"/>
      <c r="BB34" s="3"/>
      <c r="BC34" s="3"/>
      <c r="BD34" s="3"/>
      <c r="BE34" s="3"/>
    </row>
    <row r="35" spans="1:57" ht="15">
      <c r="A35" s="66" t="s">
        <v>351</v>
      </c>
      <c r="B35" s="67"/>
      <c r="C35" s="67"/>
      <c r="D35" s="68">
        <v>1.8642857142857143</v>
      </c>
      <c r="E35" s="93"/>
      <c r="F35" s="92" t="s">
        <v>4329</v>
      </c>
      <c r="G35" s="94"/>
      <c r="H35" s="71"/>
      <c r="I35" s="72"/>
      <c r="J35" s="95"/>
      <c r="K35" s="71" t="s">
        <v>4989</v>
      </c>
      <c r="L35" s="96"/>
      <c r="M35" s="76">
        <v>8363.9697265625</v>
      </c>
      <c r="N35" s="76">
        <v>3957.09228515625</v>
      </c>
      <c r="O35" s="77"/>
      <c r="P35" s="78"/>
      <c r="Q35" s="78"/>
      <c r="R35" s="90"/>
      <c r="S35" s="48">
        <v>6</v>
      </c>
      <c r="T35" s="48">
        <v>2</v>
      </c>
      <c r="U35" s="49">
        <v>10.285714</v>
      </c>
      <c r="V35" s="49">
        <v>0.125</v>
      </c>
      <c r="W35" s="50"/>
      <c r="X35" s="50"/>
      <c r="Y35" s="50"/>
      <c r="Z35" s="49">
        <v>0</v>
      </c>
      <c r="AA35" s="73">
        <v>35</v>
      </c>
      <c r="AB35" s="73"/>
      <c r="AC35" s="74"/>
      <c r="AD35" s="81" t="s">
        <v>2629</v>
      </c>
      <c r="AE35" s="81">
        <v>473</v>
      </c>
      <c r="AF35" s="81">
        <v>1288034</v>
      </c>
      <c r="AG35" s="81">
        <v>48362</v>
      </c>
      <c r="AH35" s="81">
        <v>3442</v>
      </c>
      <c r="AI35" s="81"/>
      <c r="AJ35" s="81" t="s">
        <v>3078</v>
      </c>
      <c r="AK35" s="81"/>
      <c r="AL35" s="85" t="s">
        <v>3727</v>
      </c>
      <c r="AM35" s="81"/>
      <c r="AN35" s="83">
        <v>39892.751805555556</v>
      </c>
      <c r="AO35" s="85" t="s">
        <v>3901</v>
      </c>
      <c r="AP35" s="81" t="b">
        <v>0</v>
      </c>
      <c r="AQ35" s="81" t="b">
        <v>0</v>
      </c>
      <c r="AR35" s="81" t="b">
        <v>1</v>
      </c>
      <c r="AS35" s="81"/>
      <c r="AT35" s="81">
        <v>7067</v>
      </c>
      <c r="AU35" s="85" t="s">
        <v>4300</v>
      </c>
      <c r="AV35" s="81" t="b">
        <v>1</v>
      </c>
      <c r="AW35" s="81" t="s">
        <v>4520</v>
      </c>
      <c r="AX35" s="85" t="s">
        <v>4537</v>
      </c>
      <c r="AY35" s="81" t="s">
        <v>66</v>
      </c>
      <c r="AZ35" s="80" t="str">
        <f>REPLACE(INDEX(GroupVertices[Group],MATCH(Vertices[[#This Row],[Vertex]],GroupVertices[Vertex],0)),1,1,"")</f>
        <v>13</v>
      </c>
      <c r="BA35" s="2"/>
      <c r="BB35" s="3"/>
      <c r="BC35" s="3"/>
      <c r="BD35" s="3"/>
      <c r="BE35" s="3"/>
    </row>
    <row r="36" spans="1:57" ht="15">
      <c r="A36" s="66" t="s">
        <v>628</v>
      </c>
      <c r="B36" s="67"/>
      <c r="C36" s="67"/>
      <c r="D36" s="68">
        <v>1.8642857142857143</v>
      </c>
      <c r="E36" s="93"/>
      <c r="F36" s="92" t="s">
        <v>4319</v>
      </c>
      <c r="G36" s="94"/>
      <c r="H36" s="71"/>
      <c r="I36" s="72"/>
      <c r="J36" s="95"/>
      <c r="K36" s="71" t="s">
        <v>4979</v>
      </c>
      <c r="L36" s="96"/>
      <c r="M36" s="76">
        <v>6278.97119140625</v>
      </c>
      <c r="N36" s="76">
        <v>3856.2724609375</v>
      </c>
      <c r="O36" s="77"/>
      <c r="P36" s="78"/>
      <c r="Q36" s="78"/>
      <c r="R36" s="90"/>
      <c r="S36" s="48">
        <v>6</v>
      </c>
      <c r="T36" s="48">
        <v>0</v>
      </c>
      <c r="U36" s="49">
        <v>5</v>
      </c>
      <c r="V36" s="49">
        <v>0.000712</v>
      </c>
      <c r="W36" s="50"/>
      <c r="X36" s="50"/>
      <c r="Y36" s="50"/>
      <c r="Z36" s="49">
        <v>0</v>
      </c>
      <c r="AA36" s="73">
        <v>36</v>
      </c>
      <c r="AB36" s="73"/>
      <c r="AC36" s="74"/>
      <c r="AD36" s="81" t="s">
        <v>2618</v>
      </c>
      <c r="AE36" s="81">
        <v>306</v>
      </c>
      <c r="AF36" s="81">
        <v>69814</v>
      </c>
      <c r="AG36" s="81">
        <v>3455</v>
      </c>
      <c r="AH36" s="81">
        <v>7540</v>
      </c>
      <c r="AI36" s="81"/>
      <c r="AJ36" s="81" t="s">
        <v>3068</v>
      </c>
      <c r="AK36" s="81" t="s">
        <v>3459</v>
      </c>
      <c r="AL36" s="85" t="s">
        <v>3718</v>
      </c>
      <c r="AM36" s="81"/>
      <c r="AN36" s="83">
        <v>40922.15268518519</v>
      </c>
      <c r="AO36" s="85" t="s">
        <v>3890</v>
      </c>
      <c r="AP36" s="81" t="b">
        <v>1</v>
      </c>
      <c r="AQ36" s="81" t="b">
        <v>0</v>
      </c>
      <c r="AR36" s="81" t="b">
        <v>1</v>
      </c>
      <c r="AS36" s="81"/>
      <c r="AT36" s="81">
        <v>133</v>
      </c>
      <c r="AU36" s="85" t="s">
        <v>4300</v>
      </c>
      <c r="AV36" s="81" t="b">
        <v>1</v>
      </c>
      <c r="AW36" s="81" t="s">
        <v>4520</v>
      </c>
      <c r="AX36" s="85" t="s">
        <v>4526</v>
      </c>
      <c r="AY36" s="81" t="s">
        <v>65</v>
      </c>
      <c r="AZ36" s="80" t="str">
        <f>REPLACE(INDEX(GroupVertices[Group],MATCH(Vertices[[#This Row],[Vertex]],GroupVertices[Vertex],0)),1,1,"")</f>
        <v>9</v>
      </c>
      <c r="BA36" s="2"/>
      <c r="BB36" s="3"/>
      <c r="BC36" s="3"/>
      <c r="BD36" s="3"/>
      <c r="BE36" s="3"/>
    </row>
    <row r="37" spans="1:57" ht="15">
      <c r="A37" s="66" t="s">
        <v>538</v>
      </c>
      <c r="B37" s="67"/>
      <c r="C37" s="67"/>
      <c r="D37" s="68">
        <v>1.8035714285714286</v>
      </c>
      <c r="E37" s="93"/>
      <c r="F37" s="92" t="s">
        <v>1125</v>
      </c>
      <c r="G37" s="94"/>
      <c r="H37" s="71"/>
      <c r="I37" s="72"/>
      <c r="J37" s="95"/>
      <c r="K37" s="71" t="s">
        <v>5124</v>
      </c>
      <c r="L37" s="96"/>
      <c r="M37" s="76">
        <v>5889.06005859375</v>
      </c>
      <c r="N37" s="76">
        <v>630.8318481445312</v>
      </c>
      <c r="O37" s="77"/>
      <c r="P37" s="78"/>
      <c r="Q37" s="78"/>
      <c r="R37" s="90"/>
      <c r="S37" s="48">
        <v>5</v>
      </c>
      <c r="T37" s="48">
        <v>3</v>
      </c>
      <c r="U37" s="49">
        <v>52</v>
      </c>
      <c r="V37" s="49">
        <v>0.083333</v>
      </c>
      <c r="W37" s="50"/>
      <c r="X37" s="50"/>
      <c r="Y37" s="50"/>
      <c r="Z37" s="49">
        <v>0</v>
      </c>
      <c r="AA37" s="73">
        <v>37</v>
      </c>
      <c r="AB37" s="73"/>
      <c r="AC37" s="74"/>
      <c r="AD37" s="81" t="s">
        <v>2765</v>
      </c>
      <c r="AE37" s="81">
        <v>425</v>
      </c>
      <c r="AF37" s="81">
        <v>10712</v>
      </c>
      <c r="AG37" s="81">
        <v>22606</v>
      </c>
      <c r="AH37" s="81">
        <v>5301</v>
      </c>
      <c r="AI37" s="81"/>
      <c r="AJ37" s="81" t="s">
        <v>3199</v>
      </c>
      <c r="AK37" s="81" t="s">
        <v>3555</v>
      </c>
      <c r="AL37" s="85" t="s">
        <v>3775</v>
      </c>
      <c r="AM37" s="81"/>
      <c r="AN37" s="83">
        <v>40347.0369212963</v>
      </c>
      <c r="AO37" s="85" t="s">
        <v>4027</v>
      </c>
      <c r="AP37" s="81" t="b">
        <v>0</v>
      </c>
      <c r="AQ37" s="81" t="b">
        <v>0</v>
      </c>
      <c r="AR37" s="81" t="b">
        <v>1</v>
      </c>
      <c r="AS37" s="81"/>
      <c r="AT37" s="81">
        <v>281</v>
      </c>
      <c r="AU37" s="85" t="s">
        <v>4300</v>
      </c>
      <c r="AV37" s="81" t="b">
        <v>1</v>
      </c>
      <c r="AW37" s="81" t="s">
        <v>4520</v>
      </c>
      <c r="AX37" s="85" t="s">
        <v>4673</v>
      </c>
      <c r="AY37" s="81" t="s">
        <v>66</v>
      </c>
      <c r="AZ37" s="80" t="str">
        <f>REPLACE(INDEX(GroupVertices[Group],MATCH(Vertices[[#This Row],[Vertex]],GroupVertices[Vertex],0)),1,1,"")</f>
        <v>12</v>
      </c>
      <c r="BA37" s="2"/>
      <c r="BB37" s="3"/>
      <c r="BC37" s="3"/>
      <c r="BD37" s="3"/>
      <c r="BE37" s="3"/>
    </row>
    <row r="38" spans="1:57" ht="15">
      <c r="A38" s="66" t="s">
        <v>656</v>
      </c>
      <c r="B38" s="67"/>
      <c r="C38" s="67"/>
      <c r="D38" s="68">
        <v>1.8035714285714286</v>
      </c>
      <c r="E38" s="93"/>
      <c r="F38" s="92" t="s">
        <v>4471</v>
      </c>
      <c r="G38" s="94"/>
      <c r="H38" s="71"/>
      <c r="I38" s="72"/>
      <c r="J38" s="95"/>
      <c r="K38" s="71" t="s">
        <v>5316</v>
      </c>
      <c r="L38" s="96"/>
      <c r="M38" s="76">
        <v>5994.9912109375</v>
      </c>
      <c r="N38" s="76">
        <v>234.563720703125</v>
      </c>
      <c r="O38" s="77"/>
      <c r="P38" s="78"/>
      <c r="Q38" s="78"/>
      <c r="R38" s="90"/>
      <c r="S38" s="48">
        <v>5</v>
      </c>
      <c r="T38" s="48">
        <v>0</v>
      </c>
      <c r="U38" s="49">
        <v>18</v>
      </c>
      <c r="V38" s="49">
        <v>0.076923</v>
      </c>
      <c r="W38" s="50"/>
      <c r="X38" s="50"/>
      <c r="Y38" s="50"/>
      <c r="Z38" s="49">
        <v>0</v>
      </c>
      <c r="AA38" s="73">
        <v>38</v>
      </c>
      <c r="AB38" s="73"/>
      <c r="AC38" s="74"/>
      <c r="AD38" s="81" t="s">
        <v>2959</v>
      </c>
      <c r="AE38" s="81">
        <v>334</v>
      </c>
      <c r="AF38" s="81">
        <v>2061122</v>
      </c>
      <c r="AG38" s="81">
        <v>42645</v>
      </c>
      <c r="AH38" s="81">
        <v>8992</v>
      </c>
      <c r="AI38" s="81"/>
      <c r="AJ38" s="81" t="s">
        <v>3362</v>
      </c>
      <c r="AK38" s="81" t="s">
        <v>3664</v>
      </c>
      <c r="AL38" s="85" t="s">
        <v>3842</v>
      </c>
      <c r="AM38" s="81"/>
      <c r="AN38" s="83">
        <v>39962.85737268518</v>
      </c>
      <c r="AO38" s="85" t="s">
        <v>4203</v>
      </c>
      <c r="AP38" s="81" t="b">
        <v>0</v>
      </c>
      <c r="AQ38" s="81" t="b">
        <v>0</v>
      </c>
      <c r="AR38" s="81" t="b">
        <v>1</v>
      </c>
      <c r="AS38" s="81"/>
      <c r="AT38" s="81">
        <v>9816</v>
      </c>
      <c r="AU38" s="85" t="s">
        <v>4300</v>
      </c>
      <c r="AV38" s="81" t="b">
        <v>1</v>
      </c>
      <c r="AW38" s="81" t="s">
        <v>4520</v>
      </c>
      <c r="AX38" s="85" t="s">
        <v>4867</v>
      </c>
      <c r="AY38" s="81" t="s">
        <v>65</v>
      </c>
      <c r="AZ38" s="80" t="str">
        <f>REPLACE(INDEX(GroupVertices[Group],MATCH(Vertices[[#This Row],[Vertex]],GroupVertices[Vertex],0)),1,1,"")</f>
        <v>12</v>
      </c>
      <c r="BA38" s="2"/>
      <c r="BB38" s="3"/>
      <c r="BC38" s="3"/>
      <c r="BD38" s="3"/>
      <c r="BE38" s="3"/>
    </row>
    <row r="39" spans="1:57" ht="15">
      <c r="A39" s="66" t="s">
        <v>5478</v>
      </c>
      <c r="B39" s="67"/>
      <c r="C39" s="67"/>
      <c r="D39" s="68">
        <v>1.8035714285714286</v>
      </c>
      <c r="E39" s="93"/>
      <c r="F39" s="92" t="s">
        <v>6036</v>
      </c>
      <c r="G39" s="94"/>
      <c r="H39" s="71"/>
      <c r="I39" s="72"/>
      <c r="J39" s="95"/>
      <c r="K39" s="71" t="s">
        <v>6164</v>
      </c>
      <c r="L39" s="96"/>
      <c r="M39" s="76">
        <v>1601.663818359375</v>
      </c>
      <c r="N39" s="76">
        <v>1575.3494873046875</v>
      </c>
      <c r="O39" s="77"/>
      <c r="P39" s="78"/>
      <c r="Q39" s="78"/>
      <c r="R39" s="90"/>
      <c r="S39" s="48">
        <v>5</v>
      </c>
      <c r="T39" s="48">
        <v>1</v>
      </c>
      <c r="U39" s="49">
        <v>10</v>
      </c>
      <c r="V39" s="49">
        <v>0.000899</v>
      </c>
      <c r="W39" s="50"/>
      <c r="X39" s="50"/>
      <c r="Y39" s="50"/>
      <c r="Z39" s="49">
        <v>0</v>
      </c>
      <c r="AA39" s="73">
        <v>39</v>
      </c>
      <c r="AB39" s="73"/>
      <c r="AC39" s="74"/>
      <c r="AD39" s="81" t="s">
        <v>5836</v>
      </c>
      <c r="AE39" s="81">
        <v>377</v>
      </c>
      <c r="AF39" s="81">
        <v>1292929</v>
      </c>
      <c r="AG39" s="81">
        <v>38848</v>
      </c>
      <c r="AH39" s="81">
        <v>5961</v>
      </c>
      <c r="AI39" s="81"/>
      <c r="AJ39" s="81" t="s">
        <v>5888</v>
      </c>
      <c r="AK39" s="81" t="s">
        <v>5929</v>
      </c>
      <c r="AL39" s="85" t="s">
        <v>5953</v>
      </c>
      <c r="AM39" s="81"/>
      <c r="AN39" s="83">
        <v>39923.71466435185</v>
      </c>
      <c r="AO39" s="85" t="s">
        <v>6002</v>
      </c>
      <c r="AP39" s="81" t="b">
        <v>0</v>
      </c>
      <c r="AQ39" s="81" t="b">
        <v>0</v>
      </c>
      <c r="AR39" s="81" t="b">
        <v>1</v>
      </c>
      <c r="AS39" s="81"/>
      <c r="AT39" s="81">
        <v>6285</v>
      </c>
      <c r="AU39" s="85" t="s">
        <v>4300</v>
      </c>
      <c r="AV39" s="81" t="b">
        <v>1</v>
      </c>
      <c r="AW39" s="81" t="s">
        <v>4520</v>
      </c>
      <c r="AX39" s="85" t="s">
        <v>6095</v>
      </c>
      <c r="AY39" s="81" t="s">
        <v>66</v>
      </c>
      <c r="AZ39" s="80" t="str">
        <f>REPLACE(INDEX(GroupVertices[Group],MATCH(Vertices[[#This Row],[Vertex]],GroupVertices[Vertex],0)),1,1,"")</f>
        <v>1</v>
      </c>
      <c r="BA39" s="2"/>
      <c r="BB39" s="3"/>
      <c r="BC39" s="3"/>
      <c r="BD39" s="3"/>
      <c r="BE39" s="3"/>
    </row>
    <row r="40" spans="1:57" ht="15">
      <c r="A40" s="66" t="s">
        <v>544</v>
      </c>
      <c r="B40" s="67"/>
      <c r="C40" s="67"/>
      <c r="D40" s="68">
        <v>1.7428571428571429</v>
      </c>
      <c r="E40" s="93"/>
      <c r="F40" s="92" t="s">
        <v>4357</v>
      </c>
      <c r="G40" s="94"/>
      <c r="H40" s="71"/>
      <c r="I40" s="72"/>
      <c r="J40" s="95"/>
      <c r="K40" s="71" t="s">
        <v>5059</v>
      </c>
      <c r="L40" s="96"/>
      <c r="M40" s="76">
        <v>5618.623046875</v>
      </c>
      <c r="N40" s="76">
        <v>8832.0732421875</v>
      </c>
      <c r="O40" s="77"/>
      <c r="P40" s="78"/>
      <c r="Q40" s="78"/>
      <c r="R40" s="90"/>
      <c r="S40" s="48">
        <v>4</v>
      </c>
      <c r="T40" s="48">
        <v>1</v>
      </c>
      <c r="U40" s="49">
        <v>1534</v>
      </c>
      <c r="V40" s="49">
        <v>0.000601</v>
      </c>
      <c r="W40" s="50"/>
      <c r="X40" s="50"/>
      <c r="Y40" s="50"/>
      <c r="Z40" s="49">
        <v>0</v>
      </c>
      <c r="AA40" s="73">
        <v>40</v>
      </c>
      <c r="AB40" s="73"/>
      <c r="AC40" s="74"/>
      <c r="AD40" s="81" t="s">
        <v>2700</v>
      </c>
      <c r="AE40" s="81">
        <v>397</v>
      </c>
      <c r="AF40" s="81">
        <v>36846</v>
      </c>
      <c r="AG40" s="81">
        <v>9673</v>
      </c>
      <c r="AH40" s="81">
        <v>180</v>
      </c>
      <c r="AI40" s="81"/>
      <c r="AJ40" s="81" t="s">
        <v>3141</v>
      </c>
      <c r="AK40" s="81"/>
      <c r="AL40" s="85" t="s">
        <v>3760</v>
      </c>
      <c r="AM40" s="81"/>
      <c r="AN40" s="83">
        <v>40043.77442129629</v>
      </c>
      <c r="AO40" s="85" t="s">
        <v>3964</v>
      </c>
      <c r="AP40" s="81" t="b">
        <v>0</v>
      </c>
      <c r="AQ40" s="81" t="b">
        <v>0</v>
      </c>
      <c r="AR40" s="81" t="b">
        <v>0</v>
      </c>
      <c r="AS40" s="81"/>
      <c r="AT40" s="81">
        <v>625</v>
      </c>
      <c r="AU40" s="85" t="s">
        <v>4300</v>
      </c>
      <c r="AV40" s="81" t="b">
        <v>1</v>
      </c>
      <c r="AW40" s="81" t="s">
        <v>4520</v>
      </c>
      <c r="AX40" s="85" t="s">
        <v>4608</v>
      </c>
      <c r="AY40" s="81" t="s">
        <v>66</v>
      </c>
      <c r="AZ40" s="80" t="str">
        <f>REPLACE(INDEX(GroupVertices[Group],MATCH(Vertices[[#This Row],[Vertex]],GroupVertices[Vertex],0)),1,1,"")</f>
        <v>3</v>
      </c>
      <c r="BA40" s="2"/>
      <c r="BB40" s="3"/>
      <c r="BC40" s="3"/>
      <c r="BD40" s="3"/>
      <c r="BE40" s="3"/>
    </row>
    <row r="41" spans="1:57" ht="15">
      <c r="A41" s="66" t="s">
        <v>537</v>
      </c>
      <c r="B41" s="67"/>
      <c r="C41" s="67"/>
      <c r="D41" s="68">
        <v>1.7428571428571429</v>
      </c>
      <c r="E41" s="93"/>
      <c r="F41" s="92" t="s">
        <v>4470</v>
      </c>
      <c r="G41" s="94"/>
      <c r="H41" s="71"/>
      <c r="I41" s="72"/>
      <c r="J41" s="95"/>
      <c r="K41" s="71" t="s">
        <v>5315</v>
      </c>
      <c r="L41" s="96"/>
      <c r="M41" s="76">
        <v>5472.693359375</v>
      </c>
      <c r="N41" s="76">
        <v>508.1625671386719</v>
      </c>
      <c r="O41" s="77"/>
      <c r="P41" s="78"/>
      <c r="Q41" s="78"/>
      <c r="R41" s="90"/>
      <c r="S41" s="48">
        <v>4</v>
      </c>
      <c r="T41" s="48">
        <v>1</v>
      </c>
      <c r="U41" s="49">
        <v>18</v>
      </c>
      <c r="V41" s="49">
        <v>0.076923</v>
      </c>
      <c r="W41" s="50"/>
      <c r="X41" s="50"/>
      <c r="Y41" s="50"/>
      <c r="Z41" s="49">
        <v>0</v>
      </c>
      <c r="AA41" s="73">
        <v>41</v>
      </c>
      <c r="AB41" s="73"/>
      <c r="AC41" s="74"/>
      <c r="AD41" s="81" t="s">
        <v>2958</v>
      </c>
      <c r="AE41" s="81">
        <v>919</v>
      </c>
      <c r="AF41" s="81">
        <v>3292</v>
      </c>
      <c r="AG41" s="81">
        <v>27343</v>
      </c>
      <c r="AH41" s="81">
        <v>39855</v>
      </c>
      <c r="AI41" s="81"/>
      <c r="AJ41" s="81" t="s">
        <v>3361</v>
      </c>
      <c r="AK41" s="81" t="s">
        <v>3663</v>
      </c>
      <c r="AL41" s="85" t="s">
        <v>3841</v>
      </c>
      <c r="AM41" s="81"/>
      <c r="AN41" s="83">
        <v>40363.72728009259</v>
      </c>
      <c r="AO41" s="85" t="s">
        <v>4202</v>
      </c>
      <c r="AP41" s="81" t="b">
        <v>0</v>
      </c>
      <c r="AQ41" s="81" t="b">
        <v>0</v>
      </c>
      <c r="AR41" s="81" t="b">
        <v>1</v>
      </c>
      <c r="AS41" s="81"/>
      <c r="AT41" s="81">
        <v>154</v>
      </c>
      <c r="AU41" s="85" t="s">
        <v>4300</v>
      </c>
      <c r="AV41" s="81" t="b">
        <v>0</v>
      </c>
      <c r="AW41" s="81" t="s">
        <v>4520</v>
      </c>
      <c r="AX41" s="85" t="s">
        <v>4866</v>
      </c>
      <c r="AY41" s="81" t="s">
        <v>66</v>
      </c>
      <c r="AZ41" s="80" t="str">
        <f>REPLACE(INDEX(GroupVertices[Group],MATCH(Vertices[[#This Row],[Vertex]],GroupVertices[Vertex],0)),1,1,"")</f>
        <v>12</v>
      </c>
      <c r="BA41" s="2"/>
      <c r="BB41" s="3"/>
      <c r="BC41" s="3"/>
      <c r="BD41" s="3"/>
      <c r="BE41" s="3"/>
    </row>
    <row r="42" spans="1:57" ht="15">
      <c r="A42" s="66" t="s">
        <v>542</v>
      </c>
      <c r="B42" s="67"/>
      <c r="C42" s="67"/>
      <c r="D42" s="68">
        <v>1.7428571428571429</v>
      </c>
      <c r="E42" s="93"/>
      <c r="F42" s="92" t="s">
        <v>4332</v>
      </c>
      <c r="G42" s="94"/>
      <c r="H42" s="71"/>
      <c r="I42" s="72"/>
      <c r="J42" s="95"/>
      <c r="K42" s="71" t="s">
        <v>4993</v>
      </c>
      <c r="L42" s="96"/>
      <c r="M42" s="76">
        <v>1098.8668212890625</v>
      </c>
      <c r="N42" s="76">
        <v>3626.6474609375</v>
      </c>
      <c r="O42" s="77"/>
      <c r="P42" s="78"/>
      <c r="Q42" s="78"/>
      <c r="R42" s="90"/>
      <c r="S42" s="48">
        <v>4</v>
      </c>
      <c r="T42" s="48">
        <v>1</v>
      </c>
      <c r="U42" s="49">
        <v>11</v>
      </c>
      <c r="V42" s="49">
        <v>0.0009</v>
      </c>
      <c r="W42" s="50"/>
      <c r="X42" s="50"/>
      <c r="Y42" s="50"/>
      <c r="Z42" s="49">
        <v>0</v>
      </c>
      <c r="AA42" s="73">
        <v>42</v>
      </c>
      <c r="AB42" s="73"/>
      <c r="AC42" s="74"/>
      <c r="AD42" s="81" t="s">
        <v>2633</v>
      </c>
      <c r="AE42" s="81">
        <v>11678</v>
      </c>
      <c r="AF42" s="81">
        <v>1227343</v>
      </c>
      <c r="AG42" s="81">
        <v>59710</v>
      </c>
      <c r="AH42" s="81">
        <v>2359</v>
      </c>
      <c r="AI42" s="81"/>
      <c r="AJ42" s="81" t="s">
        <v>3082</v>
      </c>
      <c r="AK42" s="81" t="s">
        <v>3475</v>
      </c>
      <c r="AL42" s="85" t="s">
        <v>3730</v>
      </c>
      <c r="AM42" s="81"/>
      <c r="AN42" s="83">
        <v>39751.94501157408</v>
      </c>
      <c r="AO42" s="85" t="s">
        <v>3905</v>
      </c>
      <c r="AP42" s="81" t="b">
        <v>0</v>
      </c>
      <c r="AQ42" s="81" t="b">
        <v>0</v>
      </c>
      <c r="AR42" s="81" t="b">
        <v>1</v>
      </c>
      <c r="AS42" s="81"/>
      <c r="AT42" s="81">
        <v>7958</v>
      </c>
      <c r="AU42" s="85" t="s">
        <v>4302</v>
      </c>
      <c r="AV42" s="81" t="b">
        <v>1</v>
      </c>
      <c r="AW42" s="81" t="s">
        <v>4520</v>
      </c>
      <c r="AX42" s="85" t="s">
        <v>4541</v>
      </c>
      <c r="AY42" s="81" t="s">
        <v>66</v>
      </c>
      <c r="AZ42" s="80" t="str">
        <f>REPLACE(INDEX(GroupVertices[Group],MATCH(Vertices[[#This Row],[Vertex]],GroupVertices[Vertex],0)),1,1,"")</f>
        <v>1</v>
      </c>
      <c r="BA42" s="2"/>
      <c r="BB42" s="3"/>
      <c r="BC42" s="3"/>
      <c r="BD42" s="3"/>
      <c r="BE42" s="3"/>
    </row>
    <row r="43" spans="1:57" ht="15">
      <c r="A43" s="66" t="s">
        <v>651</v>
      </c>
      <c r="B43" s="67"/>
      <c r="C43" s="67"/>
      <c r="D43" s="68">
        <v>1.7428571428571429</v>
      </c>
      <c r="E43" s="93"/>
      <c r="F43" s="92" t="s">
        <v>4416</v>
      </c>
      <c r="G43" s="94"/>
      <c r="H43" s="71"/>
      <c r="I43" s="72"/>
      <c r="J43" s="95"/>
      <c r="K43" s="71" t="s">
        <v>5215</v>
      </c>
      <c r="L43" s="96"/>
      <c r="M43" s="76">
        <v>235.17398071289062</v>
      </c>
      <c r="N43" s="76">
        <v>2286.4326171875</v>
      </c>
      <c r="O43" s="77"/>
      <c r="P43" s="78"/>
      <c r="Q43" s="78"/>
      <c r="R43" s="90"/>
      <c r="S43" s="48">
        <v>4</v>
      </c>
      <c r="T43" s="48">
        <v>0</v>
      </c>
      <c r="U43" s="49">
        <v>1.5</v>
      </c>
      <c r="V43" s="49">
        <v>0.00067</v>
      </c>
      <c r="W43" s="50"/>
      <c r="X43" s="50"/>
      <c r="Y43" s="50"/>
      <c r="Z43" s="49">
        <v>0</v>
      </c>
      <c r="AA43" s="73">
        <v>43</v>
      </c>
      <c r="AB43" s="73"/>
      <c r="AC43" s="74"/>
      <c r="AD43" s="81" t="s">
        <v>2856</v>
      </c>
      <c r="AE43" s="81">
        <v>302</v>
      </c>
      <c r="AF43" s="81">
        <v>34119160</v>
      </c>
      <c r="AG43" s="81">
        <v>103725</v>
      </c>
      <c r="AH43" s="81">
        <v>266</v>
      </c>
      <c r="AI43" s="81"/>
      <c r="AJ43" s="81" t="s">
        <v>3277</v>
      </c>
      <c r="AK43" s="81"/>
      <c r="AL43" s="85" t="s">
        <v>3806</v>
      </c>
      <c r="AM43" s="81"/>
      <c r="AN43" s="83">
        <v>39168.86546296296</v>
      </c>
      <c r="AO43" s="85" t="s">
        <v>4113</v>
      </c>
      <c r="AP43" s="81" t="b">
        <v>0</v>
      </c>
      <c r="AQ43" s="81" t="b">
        <v>0</v>
      </c>
      <c r="AR43" s="81" t="b">
        <v>1</v>
      </c>
      <c r="AS43" s="81"/>
      <c r="AT43" s="81">
        <v>59976</v>
      </c>
      <c r="AU43" s="85" t="s">
        <v>4302</v>
      </c>
      <c r="AV43" s="81" t="b">
        <v>1</v>
      </c>
      <c r="AW43" s="81" t="s">
        <v>4520</v>
      </c>
      <c r="AX43" s="85" t="s">
        <v>4764</v>
      </c>
      <c r="AY43" s="81" t="s">
        <v>65</v>
      </c>
      <c r="AZ43" s="80" t="str">
        <f>REPLACE(INDEX(GroupVertices[Group],MATCH(Vertices[[#This Row],[Vertex]],GroupVertices[Vertex],0)),1,1,"")</f>
        <v>1</v>
      </c>
      <c r="BA43" s="2"/>
      <c r="BB43" s="3"/>
      <c r="BC43" s="3"/>
      <c r="BD43" s="3"/>
      <c r="BE43" s="3"/>
    </row>
    <row r="44" spans="1:57" ht="15">
      <c r="A44" s="66" t="s">
        <v>642</v>
      </c>
      <c r="B44" s="67"/>
      <c r="C44" s="67"/>
      <c r="D44" s="68">
        <v>1.7428571428571429</v>
      </c>
      <c r="E44" s="93"/>
      <c r="F44" s="92" t="s">
        <v>4350</v>
      </c>
      <c r="G44" s="94"/>
      <c r="H44" s="71"/>
      <c r="I44" s="72"/>
      <c r="J44" s="95"/>
      <c r="K44" s="71" t="s">
        <v>5029</v>
      </c>
      <c r="L44" s="96"/>
      <c r="M44" s="76">
        <v>5465.43017578125</v>
      </c>
      <c r="N44" s="76">
        <v>1479.146484375</v>
      </c>
      <c r="O44" s="77"/>
      <c r="P44" s="78"/>
      <c r="Q44" s="78"/>
      <c r="R44" s="90"/>
      <c r="S44" s="48">
        <v>4</v>
      </c>
      <c r="T44" s="48">
        <v>0</v>
      </c>
      <c r="U44" s="49">
        <v>1.2</v>
      </c>
      <c r="V44" s="49">
        <v>0.000675</v>
      </c>
      <c r="W44" s="50"/>
      <c r="X44" s="50"/>
      <c r="Y44" s="50"/>
      <c r="Z44" s="49">
        <v>0</v>
      </c>
      <c r="AA44" s="73">
        <v>44</v>
      </c>
      <c r="AB44" s="73"/>
      <c r="AC44" s="74"/>
      <c r="AD44" s="81" t="s">
        <v>2669</v>
      </c>
      <c r="AE44" s="81">
        <v>712</v>
      </c>
      <c r="AF44" s="81">
        <v>186802</v>
      </c>
      <c r="AG44" s="81">
        <v>28620</v>
      </c>
      <c r="AH44" s="81">
        <v>12534</v>
      </c>
      <c r="AI44" s="81"/>
      <c r="AJ44" s="81" t="s">
        <v>3114</v>
      </c>
      <c r="AK44" s="81" t="s">
        <v>3500</v>
      </c>
      <c r="AL44" s="85" t="s">
        <v>3751</v>
      </c>
      <c r="AM44" s="81"/>
      <c r="AN44" s="83">
        <v>40379.60768518518</v>
      </c>
      <c r="AO44" s="85" t="s">
        <v>3937</v>
      </c>
      <c r="AP44" s="81" t="b">
        <v>0</v>
      </c>
      <c r="AQ44" s="81" t="b">
        <v>0</v>
      </c>
      <c r="AR44" s="81" t="b">
        <v>1</v>
      </c>
      <c r="AS44" s="81"/>
      <c r="AT44" s="81">
        <v>1523</v>
      </c>
      <c r="AU44" s="85" t="s">
        <v>4300</v>
      </c>
      <c r="AV44" s="81" t="b">
        <v>1</v>
      </c>
      <c r="AW44" s="81" t="s">
        <v>4520</v>
      </c>
      <c r="AX44" s="85" t="s">
        <v>4577</v>
      </c>
      <c r="AY44" s="81" t="s">
        <v>65</v>
      </c>
      <c r="AZ44" s="80" t="str">
        <f>REPLACE(INDEX(GroupVertices[Group],MATCH(Vertices[[#This Row],[Vertex]],GroupVertices[Vertex],0)),1,1,"")</f>
        <v>10</v>
      </c>
      <c r="BA44" s="2"/>
      <c r="BB44" s="3"/>
      <c r="BC44" s="3"/>
      <c r="BD44" s="3"/>
      <c r="BE44" s="3"/>
    </row>
    <row r="45" spans="1:57" ht="15">
      <c r="A45" s="66" t="s">
        <v>324</v>
      </c>
      <c r="B45" s="67"/>
      <c r="C45" s="67"/>
      <c r="D45" s="68">
        <v>1.7428571428571429</v>
      </c>
      <c r="E45" s="93"/>
      <c r="F45" s="92" t="s">
        <v>1013</v>
      </c>
      <c r="G45" s="94"/>
      <c r="H45" s="71"/>
      <c r="I45" s="72"/>
      <c r="J45" s="95"/>
      <c r="K45" s="71" t="s">
        <v>6106</v>
      </c>
      <c r="L45" s="96"/>
      <c r="M45" s="76">
        <v>5253.33740234375</v>
      </c>
      <c r="N45" s="76">
        <v>2424.150634765625</v>
      </c>
      <c r="O45" s="77"/>
      <c r="P45" s="78"/>
      <c r="Q45" s="78"/>
      <c r="R45" s="90"/>
      <c r="S45" s="48">
        <v>4</v>
      </c>
      <c r="T45" s="48">
        <v>0</v>
      </c>
      <c r="U45" s="49">
        <v>1.2</v>
      </c>
      <c r="V45" s="49">
        <v>0.000675</v>
      </c>
      <c r="W45" s="50"/>
      <c r="X45" s="50"/>
      <c r="Y45" s="50"/>
      <c r="Z45" s="49">
        <v>0</v>
      </c>
      <c r="AA45" s="73">
        <v>45</v>
      </c>
      <c r="AB45" s="73"/>
      <c r="AC45" s="74"/>
      <c r="AD45" s="81" t="s">
        <v>2670</v>
      </c>
      <c r="AE45" s="81">
        <v>310</v>
      </c>
      <c r="AF45" s="81">
        <v>7507</v>
      </c>
      <c r="AG45" s="81">
        <v>2687</v>
      </c>
      <c r="AH45" s="81">
        <v>5157</v>
      </c>
      <c r="AI45" s="81"/>
      <c r="AJ45" s="81" t="s">
        <v>3115</v>
      </c>
      <c r="AK45" s="81" t="s">
        <v>3501</v>
      </c>
      <c r="AL45" s="81"/>
      <c r="AM45" s="81"/>
      <c r="AN45" s="83">
        <v>42088.78089120371</v>
      </c>
      <c r="AO45" s="85" t="s">
        <v>3938</v>
      </c>
      <c r="AP45" s="81" t="b">
        <v>1</v>
      </c>
      <c r="AQ45" s="81" t="b">
        <v>0</v>
      </c>
      <c r="AR45" s="81" t="b">
        <v>0</v>
      </c>
      <c r="AS45" s="81"/>
      <c r="AT45" s="81">
        <v>73</v>
      </c>
      <c r="AU45" s="85" t="s">
        <v>4300</v>
      </c>
      <c r="AV45" s="81" t="b">
        <v>1</v>
      </c>
      <c r="AW45" s="81" t="s">
        <v>4520</v>
      </c>
      <c r="AX45" s="85" t="s">
        <v>4578</v>
      </c>
      <c r="AY45" s="81" t="s">
        <v>65</v>
      </c>
      <c r="AZ45" s="80" t="str">
        <f>REPLACE(INDEX(GroupVertices[Group],MATCH(Vertices[[#This Row],[Vertex]],GroupVertices[Vertex],0)),1,1,"")</f>
        <v>10</v>
      </c>
      <c r="BA45" s="2"/>
      <c r="BB45" s="3"/>
      <c r="BC45" s="3"/>
      <c r="BD45" s="3"/>
      <c r="BE45" s="3"/>
    </row>
    <row r="46" spans="1:57" ht="15">
      <c r="A46" s="66" t="s">
        <v>638</v>
      </c>
      <c r="B46" s="67"/>
      <c r="C46" s="67"/>
      <c r="D46" s="68">
        <v>1.6821428571428572</v>
      </c>
      <c r="E46" s="93"/>
      <c r="F46" s="92" t="s">
        <v>4338</v>
      </c>
      <c r="G46" s="94"/>
      <c r="H46" s="71"/>
      <c r="I46" s="72"/>
      <c r="J46" s="95"/>
      <c r="K46" s="71" t="s">
        <v>5001</v>
      </c>
      <c r="L46" s="96"/>
      <c r="M46" s="76">
        <v>7091.96875</v>
      </c>
      <c r="N46" s="76">
        <v>1462.967529296875</v>
      </c>
      <c r="O46" s="77"/>
      <c r="P46" s="78"/>
      <c r="Q46" s="78"/>
      <c r="R46" s="90"/>
      <c r="S46" s="48">
        <v>3</v>
      </c>
      <c r="T46" s="48">
        <v>0</v>
      </c>
      <c r="U46" s="49">
        <v>1534</v>
      </c>
      <c r="V46" s="49">
        <v>0.000671</v>
      </c>
      <c r="W46" s="50"/>
      <c r="X46" s="50"/>
      <c r="Y46" s="50"/>
      <c r="Z46" s="49">
        <v>0</v>
      </c>
      <c r="AA46" s="73">
        <v>46</v>
      </c>
      <c r="AB46" s="73"/>
      <c r="AC46" s="74"/>
      <c r="AD46" s="81" t="s">
        <v>2641</v>
      </c>
      <c r="AE46" s="81">
        <v>1004</v>
      </c>
      <c r="AF46" s="81">
        <v>2076450</v>
      </c>
      <c r="AG46" s="81">
        <v>9341</v>
      </c>
      <c r="AH46" s="81">
        <v>597</v>
      </c>
      <c r="AI46" s="81"/>
      <c r="AJ46" s="81" t="s">
        <v>3090</v>
      </c>
      <c r="AK46" s="81"/>
      <c r="AL46" s="85" t="s">
        <v>3736</v>
      </c>
      <c r="AM46" s="81"/>
      <c r="AN46" s="83">
        <v>39777.14701388889</v>
      </c>
      <c r="AO46" s="85" t="s">
        <v>3912</v>
      </c>
      <c r="AP46" s="81" t="b">
        <v>0</v>
      </c>
      <c r="AQ46" s="81" t="b">
        <v>0</v>
      </c>
      <c r="AR46" s="81" t="b">
        <v>1</v>
      </c>
      <c r="AS46" s="81"/>
      <c r="AT46" s="81">
        <v>4865</v>
      </c>
      <c r="AU46" s="85" t="s">
        <v>4300</v>
      </c>
      <c r="AV46" s="81" t="b">
        <v>1</v>
      </c>
      <c r="AW46" s="81" t="s">
        <v>4520</v>
      </c>
      <c r="AX46" s="85" t="s">
        <v>4549</v>
      </c>
      <c r="AY46" s="81" t="s">
        <v>65</v>
      </c>
      <c r="AZ46" s="80" t="str">
        <f>REPLACE(INDEX(GroupVertices[Group],MATCH(Vertices[[#This Row],[Vertex]],GroupVertices[Vertex],0)),1,1,"")</f>
        <v>18</v>
      </c>
      <c r="BA46" s="2"/>
      <c r="BB46" s="3"/>
      <c r="BC46" s="3"/>
      <c r="BD46" s="3"/>
      <c r="BE46" s="3"/>
    </row>
    <row r="47" spans="1:57" ht="15">
      <c r="A47" s="66" t="s">
        <v>323</v>
      </c>
      <c r="B47" s="67"/>
      <c r="C47" s="67"/>
      <c r="D47" s="68">
        <v>1.6821428571428572</v>
      </c>
      <c r="E47" s="93"/>
      <c r="F47" s="92" t="s">
        <v>4349</v>
      </c>
      <c r="G47" s="94"/>
      <c r="H47" s="71"/>
      <c r="I47" s="72"/>
      <c r="J47" s="95"/>
      <c r="K47" s="71" t="s">
        <v>5028</v>
      </c>
      <c r="L47" s="96"/>
      <c r="M47" s="76">
        <v>5848.64501953125</v>
      </c>
      <c r="N47" s="76">
        <v>2135.782958984375</v>
      </c>
      <c r="O47" s="77"/>
      <c r="P47" s="78"/>
      <c r="Q47" s="78"/>
      <c r="R47" s="90"/>
      <c r="S47" s="48">
        <v>3</v>
      </c>
      <c r="T47" s="48">
        <v>4</v>
      </c>
      <c r="U47" s="49">
        <v>1319.2</v>
      </c>
      <c r="V47" s="49">
        <v>0.000909</v>
      </c>
      <c r="W47" s="50"/>
      <c r="X47" s="50"/>
      <c r="Y47" s="50"/>
      <c r="Z47" s="49">
        <v>0</v>
      </c>
      <c r="AA47" s="73">
        <v>47</v>
      </c>
      <c r="AB47" s="73"/>
      <c r="AC47" s="74"/>
      <c r="AD47" s="81" t="s">
        <v>2668</v>
      </c>
      <c r="AE47" s="81">
        <v>1274</v>
      </c>
      <c r="AF47" s="81">
        <v>761357</v>
      </c>
      <c r="AG47" s="81">
        <v>41296</v>
      </c>
      <c r="AH47" s="81">
        <v>14551</v>
      </c>
      <c r="AI47" s="81"/>
      <c r="AJ47" s="81" t="s">
        <v>3113</v>
      </c>
      <c r="AK47" s="81" t="s">
        <v>3499</v>
      </c>
      <c r="AL47" s="85" t="s">
        <v>3750</v>
      </c>
      <c r="AM47" s="81"/>
      <c r="AN47" s="83">
        <v>39836.23768518519</v>
      </c>
      <c r="AO47" s="85" t="s">
        <v>3936</v>
      </c>
      <c r="AP47" s="81" t="b">
        <v>0</v>
      </c>
      <c r="AQ47" s="81" t="b">
        <v>0</v>
      </c>
      <c r="AR47" s="81" t="b">
        <v>1</v>
      </c>
      <c r="AS47" s="81"/>
      <c r="AT47" s="81">
        <v>5564</v>
      </c>
      <c r="AU47" s="85" t="s">
        <v>4305</v>
      </c>
      <c r="AV47" s="81" t="b">
        <v>1</v>
      </c>
      <c r="AW47" s="81" t="s">
        <v>4520</v>
      </c>
      <c r="AX47" s="85" t="s">
        <v>4576</v>
      </c>
      <c r="AY47" s="81" t="s">
        <v>66</v>
      </c>
      <c r="AZ47" s="80" t="str">
        <f>REPLACE(INDEX(GroupVertices[Group],MATCH(Vertices[[#This Row],[Vertex]],GroupVertices[Vertex],0)),1,1,"")</f>
        <v>10</v>
      </c>
      <c r="BA47" s="2"/>
      <c r="BB47" s="3"/>
      <c r="BC47" s="3"/>
      <c r="BD47" s="3"/>
      <c r="BE47" s="3"/>
    </row>
    <row r="48" spans="1:57" ht="15">
      <c r="A48" s="66" t="s">
        <v>574</v>
      </c>
      <c r="B48" s="67"/>
      <c r="C48" s="67"/>
      <c r="D48" s="68">
        <v>1.6821428571428572</v>
      </c>
      <c r="E48" s="93"/>
      <c r="F48" s="92" t="s">
        <v>4427</v>
      </c>
      <c r="G48" s="94"/>
      <c r="H48" s="71"/>
      <c r="I48" s="72"/>
      <c r="J48" s="95"/>
      <c r="K48" s="71" t="s">
        <v>5231</v>
      </c>
      <c r="L48" s="96"/>
      <c r="M48" s="76">
        <v>4678.380859375</v>
      </c>
      <c r="N48" s="76">
        <v>3023.138671875</v>
      </c>
      <c r="O48" s="77"/>
      <c r="P48" s="78"/>
      <c r="Q48" s="78"/>
      <c r="R48" s="90"/>
      <c r="S48" s="48">
        <v>3</v>
      </c>
      <c r="T48" s="48">
        <v>1</v>
      </c>
      <c r="U48" s="49">
        <v>768</v>
      </c>
      <c r="V48" s="49">
        <v>0.000824</v>
      </c>
      <c r="W48" s="50"/>
      <c r="X48" s="50"/>
      <c r="Y48" s="50"/>
      <c r="Z48" s="49">
        <v>0</v>
      </c>
      <c r="AA48" s="73">
        <v>48</v>
      </c>
      <c r="AB48" s="73"/>
      <c r="AC48" s="74"/>
      <c r="AD48" s="81" t="s">
        <v>2873</v>
      </c>
      <c r="AE48" s="81">
        <v>5997</v>
      </c>
      <c r="AF48" s="81">
        <v>2639588</v>
      </c>
      <c r="AG48" s="81">
        <v>54994</v>
      </c>
      <c r="AH48" s="81">
        <v>13475</v>
      </c>
      <c r="AI48" s="81"/>
      <c r="AJ48" s="81" t="s">
        <v>3292</v>
      </c>
      <c r="AK48" s="81" t="s">
        <v>3613</v>
      </c>
      <c r="AL48" s="85" t="s">
        <v>3812</v>
      </c>
      <c r="AM48" s="81"/>
      <c r="AN48" s="83">
        <v>39820.814837962964</v>
      </c>
      <c r="AO48" s="85" t="s">
        <v>4128</v>
      </c>
      <c r="AP48" s="81" t="b">
        <v>0</v>
      </c>
      <c r="AQ48" s="81" t="b">
        <v>0</v>
      </c>
      <c r="AR48" s="81" t="b">
        <v>1</v>
      </c>
      <c r="AS48" s="81"/>
      <c r="AT48" s="81">
        <v>8763</v>
      </c>
      <c r="AU48" s="85" t="s">
        <v>4300</v>
      </c>
      <c r="AV48" s="81" t="b">
        <v>1</v>
      </c>
      <c r="AW48" s="81" t="s">
        <v>4520</v>
      </c>
      <c r="AX48" s="85" t="s">
        <v>4781</v>
      </c>
      <c r="AY48" s="81" t="s">
        <v>66</v>
      </c>
      <c r="AZ48" s="80" t="str">
        <f>REPLACE(INDEX(GroupVertices[Group],MATCH(Vertices[[#This Row],[Vertex]],GroupVertices[Vertex],0)),1,1,"")</f>
        <v>5</v>
      </c>
      <c r="BA48" s="2"/>
      <c r="BB48" s="3"/>
      <c r="BC48" s="3"/>
      <c r="BD48" s="3"/>
      <c r="BE48" s="3"/>
    </row>
    <row r="49" spans="1:57" ht="15">
      <c r="A49" s="66" t="s">
        <v>413</v>
      </c>
      <c r="B49" s="67"/>
      <c r="C49" s="67"/>
      <c r="D49" s="68">
        <v>1.6821428571428572</v>
      </c>
      <c r="E49" s="93"/>
      <c r="F49" s="92" t="s">
        <v>1062</v>
      </c>
      <c r="G49" s="94"/>
      <c r="H49" s="71"/>
      <c r="I49" s="72"/>
      <c r="J49" s="95"/>
      <c r="K49" s="71" t="s">
        <v>5214</v>
      </c>
      <c r="L49" s="96"/>
      <c r="M49" s="76">
        <v>1144.5902099609375</v>
      </c>
      <c r="N49" s="76">
        <v>3175.43603515625</v>
      </c>
      <c r="O49" s="77"/>
      <c r="P49" s="78"/>
      <c r="Q49" s="78"/>
      <c r="R49" s="90"/>
      <c r="S49" s="48">
        <v>3</v>
      </c>
      <c r="T49" s="48">
        <v>3</v>
      </c>
      <c r="U49" s="49">
        <v>192</v>
      </c>
      <c r="V49" s="49">
        <v>0.0009</v>
      </c>
      <c r="W49" s="50"/>
      <c r="X49" s="50"/>
      <c r="Y49" s="50"/>
      <c r="Z49" s="49">
        <v>0</v>
      </c>
      <c r="AA49" s="73">
        <v>49</v>
      </c>
      <c r="AB49" s="73"/>
      <c r="AC49" s="74"/>
      <c r="AD49" s="81" t="s">
        <v>2855</v>
      </c>
      <c r="AE49" s="81">
        <v>460</v>
      </c>
      <c r="AF49" s="81">
        <v>65420</v>
      </c>
      <c r="AG49" s="81">
        <v>7173</v>
      </c>
      <c r="AH49" s="81">
        <v>66</v>
      </c>
      <c r="AI49" s="81"/>
      <c r="AJ49" s="81" t="s">
        <v>3276</v>
      </c>
      <c r="AK49" s="81" t="s">
        <v>3603</v>
      </c>
      <c r="AL49" s="85" t="s">
        <v>3805</v>
      </c>
      <c r="AM49" s="81"/>
      <c r="AN49" s="83">
        <v>40495.927256944444</v>
      </c>
      <c r="AO49" s="85" t="s">
        <v>4112</v>
      </c>
      <c r="AP49" s="81" t="b">
        <v>0</v>
      </c>
      <c r="AQ49" s="81" t="b">
        <v>0</v>
      </c>
      <c r="AR49" s="81" t="b">
        <v>0</v>
      </c>
      <c r="AS49" s="81"/>
      <c r="AT49" s="81">
        <v>836</v>
      </c>
      <c r="AU49" s="85" t="s">
        <v>4300</v>
      </c>
      <c r="AV49" s="81" t="b">
        <v>1</v>
      </c>
      <c r="AW49" s="81" t="s">
        <v>4520</v>
      </c>
      <c r="AX49" s="85" t="s">
        <v>4763</v>
      </c>
      <c r="AY49" s="81" t="s">
        <v>66</v>
      </c>
      <c r="AZ49" s="80" t="str">
        <f>REPLACE(INDEX(GroupVertices[Group],MATCH(Vertices[[#This Row],[Vertex]],GroupVertices[Vertex],0)),1,1,"")</f>
        <v>1</v>
      </c>
      <c r="BA49" s="2"/>
      <c r="BB49" s="3"/>
      <c r="BC49" s="3"/>
      <c r="BD49" s="3"/>
      <c r="BE49" s="3"/>
    </row>
    <row r="50" spans="1:57" ht="15">
      <c r="A50" s="66" t="s">
        <v>612</v>
      </c>
      <c r="B50" s="67"/>
      <c r="C50" s="67"/>
      <c r="D50" s="68">
        <v>1.6821428571428572</v>
      </c>
      <c r="E50" s="93"/>
      <c r="F50" s="92" t="s">
        <v>1162</v>
      </c>
      <c r="G50" s="94"/>
      <c r="H50" s="71"/>
      <c r="I50" s="72"/>
      <c r="J50" s="95"/>
      <c r="K50" s="71" t="s">
        <v>5023</v>
      </c>
      <c r="L50" s="96"/>
      <c r="M50" s="76">
        <v>6132.70849609375</v>
      </c>
      <c r="N50" s="76">
        <v>2475.1357421875</v>
      </c>
      <c r="O50" s="77"/>
      <c r="P50" s="78"/>
      <c r="Q50" s="78"/>
      <c r="R50" s="90"/>
      <c r="S50" s="48">
        <v>3</v>
      </c>
      <c r="T50" s="48">
        <v>1</v>
      </c>
      <c r="U50" s="49">
        <v>3</v>
      </c>
      <c r="V50" s="49">
        <v>0.000539</v>
      </c>
      <c r="W50" s="50"/>
      <c r="X50" s="50"/>
      <c r="Y50" s="50"/>
      <c r="Z50" s="49">
        <v>0</v>
      </c>
      <c r="AA50" s="73">
        <v>50</v>
      </c>
      <c r="AB50" s="73"/>
      <c r="AC50" s="74"/>
      <c r="AD50" s="81" t="s">
        <v>2663</v>
      </c>
      <c r="AE50" s="81">
        <v>1008</v>
      </c>
      <c r="AF50" s="81">
        <v>14050</v>
      </c>
      <c r="AG50" s="81">
        <v>1155</v>
      </c>
      <c r="AH50" s="81">
        <v>2502</v>
      </c>
      <c r="AI50" s="81"/>
      <c r="AJ50" s="81" t="s">
        <v>3109</v>
      </c>
      <c r="AK50" s="81" t="s">
        <v>3470</v>
      </c>
      <c r="AL50" s="85" t="s">
        <v>3748</v>
      </c>
      <c r="AM50" s="81"/>
      <c r="AN50" s="83">
        <v>42454.60989583333</v>
      </c>
      <c r="AO50" s="85" t="s">
        <v>3932</v>
      </c>
      <c r="AP50" s="81" t="b">
        <v>0</v>
      </c>
      <c r="AQ50" s="81" t="b">
        <v>0</v>
      </c>
      <c r="AR50" s="81" t="b">
        <v>1</v>
      </c>
      <c r="AS50" s="81"/>
      <c r="AT50" s="81">
        <v>92</v>
      </c>
      <c r="AU50" s="85" t="s">
        <v>4300</v>
      </c>
      <c r="AV50" s="81" t="b">
        <v>1</v>
      </c>
      <c r="AW50" s="81" t="s">
        <v>4520</v>
      </c>
      <c r="AX50" s="85" t="s">
        <v>4571</v>
      </c>
      <c r="AY50" s="81" t="s">
        <v>66</v>
      </c>
      <c r="AZ50" s="80" t="str">
        <f>REPLACE(INDEX(GroupVertices[Group],MATCH(Vertices[[#This Row],[Vertex]],GroupVertices[Vertex],0)),1,1,"")</f>
        <v>10</v>
      </c>
      <c r="BA50" s="2"/>
      <c r="BB50" s="3"/>
      <c r="BC50" s="3"/>
      <c r="BD50" s="3"/>
      <c r="BE50" s="3"/>
    </row>
    <row r="51" spans="1:57" ht="15">
      <c r="A51" s="66" t="s">
        <v>584</v>
      </c>
      <c r="B51" s="67"/>
      <c r="C51" s="67"/>
      <c r="D51" s="68">
        <v>1.6821428571428572</v>
      </c>
      <c r="E51" s="93"/>
      <c r="F51" s="92" t="s">
        <v>4360</v>
      </c>
      <c r="G51" s="94"/>
      <c r="H51" s="71"/>
      <c r="I51" s="72"/>
      <c r="J51" s="95"/>
      <c r="K51" s="71" t="s">
        <v>5076</v>
      </c>
      <c r="L51" s="96"/>
      <c r="M51" s="76">
        <v>8814.6083984375</v>
      </c>
      <c r="N51" s="76">
        <v>2011.65478515625</v>
      </c>
      <c r="O51" s="77"/>
      <c r="P51" s="78"/>
      <c r="Q51" s="78"/>
      <c r="R51" s="90"/>
      <c r="S51" s="48">
        <v>3</v>
      </c>
      <c r="T51" s="48">
        <v>1</v>
      </c>
      <c r="U51" s="49">
        <v>2</v>
      </c>
      <c r="V51" s="49">
        <v>0.5</v>
      </c>
      <c r="W51" s="50"/>
      <c r="X51" s="50"/>
      <c r="Y51" s="50"/>
      <c r="Z51" s="49">
        <v>0</v>
      </c>
      <c r="AA51" s="73">
        <v>51</v>
      </c>
      <c r="AB51" s="73"/>
      <c r="AC51" s="74"/>
      <c r="AD51" s="81" t="s">
        <v>2717</v>
      </c>
      <c r="AE51" s="81">
        <v>259</v>
      </c>
      <c r="AF51" s="81">
        <v>42808</v>
      </c>
      <c r="AG51" s="81">
        <v>19629</v>
      </c>
      <c r="AH51" s="81">
        <v>297</v>
      </c>
      <c r="AI51" s="81"/>
      <c r="AJ51" s="81" t="s">
        <v>3156</v>
      </c>
      <c r="AK51" s="81"/>
      <c r="AL51" s="85" t="s">
        <v>3766</v>
      </c>
      <c r="AM51" s="81"/>
      <c r="AN51" s="83">
        <v>40043.77230324074</v>
      </c>
      <c r="AO51" s="85" t="s">
        <v>3981</v>
      </c>
      <c r="AP51" s="81" t="b">
        <v>0</v>
      </c>
      <c r="AQ51" s="81" t="b">
        <v>0</v>
      </c>
      <c r="AR51" s="81" t="b">
        <v>1</v>
      </c>
      <c r="AS51" s="81"/>
      <c r="AT51" s="81">
        <v>757</v>
      </c>
      <c r="AU51" s="85" t="s">
        <v>4300</v>
      </c>
      <c r="AV51" s="81" t="b">
        <v>1</v>
      </c>
      <c r="AW51" s="81" t="s">
        <v>4520</v>
      </c>
      <c r="AX51" s="85" t="s">
        <v>4625</v>
      </c>
      <c r="AY51" s="81" t="s">
        <v>66</v>
      </c>
      <c r="AZ51" s="80" t="str">
        <f>REPLACE(INDEX(GroupVertices[Group],MATCH(Vertices[[#This Row],[Vertex]],GroupVertices[Vertex],0)),1,1,"")</f>
        <v>21</v>
      </c>
      <c r="BA51" s="2"/>
      <c r="BB51" s="3"/>
      <c r="BC51" s="3"/>
      <c r="BD51" s="3"/>
      <c r="BE51" s="3"/>
    </row>
    <row r="52" spans="1:57" ht="15">
      <c r="A52" s="66" t="s">
        <v>475</v>
      </c>
      <c r="B52" s="67"/>
      <c r="C52" s="67"/>
      <c r="D52" s="68">
        <v>1.6821428571428572</v>
      </c>
      <c r="E52" s="93"/>
      <c r="F52" s="92" t="s">
        <v>4364</v>
      </c>
      <c r="G52" s="94"/>
      <c r="H52" s="71"/>
      <c r="I52" s="72"/>
      <c r="J52" s="95"/>
      <c r="K52" s="71" t="s">
        <v>5093</v>
      </c>
      <c r="L52" s="96"/>
      <c r="M52" s="76">
        <v>7482.33203125</v>
      </c>
      <c r="N52" s="76">
        <v>177.51690673828125</v>
      </c>
      <c r="O52" s="77"/>
      <c r="P52" s="78"/>
      <c r="Q52" s="78"/>
      <c r="R52" s="90"/>
      <c r="S52" s="48">
        <v>3</v>
      </c>
      <c r="T52" s="48">
        <v>1</v>
      </c>
      <c r="U52" s="49">
        <v>2</v>
      </c>
      <c r="V52" s="49">
        <v>0.5</v>
      </c>
      <c r="W52" s="50"/>
      <c r="X52" s="50"/>
      <c r="Y52" s="50"/>
      <c r="Z52" s="49">
        <v>0</v>
      </c>
      <c r="AA52" s="73">
        <v>52</v>
      </c>
      <c r="AB52" s="73"/>
      <c r="AC52" s="74"/>
      <c r="AD52" s="81" t="s">
        <v>2734</v>
      </c>
      <c r="AE52" s="81">
        <v>1624</v>
      </c>
      <c r="AF52" s="81">
        <v>3829</v>
      </c>
      <c r="AG52" s="81">
        <v>18089</v>
      </c>
      <c r="AH52" s="81">
        <v>25638</v>
      </c>
      <c r="AI52" s="81"/>
      <c r="AJ52" s="81" t="s">
        <v>3171</v>
      </c>
      <c r="AK52" s="81" t="s">
        <v>3499</v>
      </c>
      <c r="AL52" s="85" t="s">
        <v>3769</v>
      </c>
      <c r="AM52" s="81"/>
      <c r="AN52" s="83">
        <v>40604.04584490741</v>
      </c>
      <c r="AO52" s="85" t="s">
        <v>3998</v>
      </c>
      <c r="AP52" s="81" t="b">
        <v>0</v>
      </c>
      <c r="AQ52" s="81" t="b">
        <v>0</v>
      </c>
      <c r="AR52" s="81" t="b">
        <v>1</v>
      </c>
      <c r="AS52" s="81"/>
      <c r="AT52" s="81">
        <v>77</v>
      </c>
      <c r="AU52" s="85" t="s">
        <v>4302</v>
      </c>
      <c r="AV52" s="81" t="b">
        <v>0</v>
      </c>
      <c r="AW52" s="81" t="s">
        <v>4520</v>
      </c>
      <c r="AX52" s="85" t="s">
        <v>4642</v>
      </c>
      <c r="AY52" s="81" t="s">
        <v>66</v>
      </c>
      <c r="AZ52" s="80" t="str">
        <f>REPLACE(INDEX(GroupVertices[Group],MATCH(Vertices[[#This Row],[Vertex]],GroupVertices[Vertex],0)),1,1,"")</f>
        <v>23</v>
      </c>
      <c r="BA52" s="2"/>
      <c r="BB52" s="3"/>
      <c r="BC52" s="3"/>
      <c r="BD52" s="3"/>
      <c r="BE52" s="3"/>
    </row>
    <row r="53" spans="1:57" ht="15">
      <c r="A53" s="66" t="s">
        <v>401</v>
      </c>
      <c r="B53" s="67"/>
      <c r="C53" s="67"/>
      <c r="D53" s="68">
        <v>1.6821428571428572</v>
      </c>
      <c r="E53" s="93"/>
      <c r="F53" s="92" t="s">
        <v>4408</v>
      </c>
      <c r="G53" s="94"/>
      <c r="H53" s="71"/>
      <c r="I53" s="72"/>
      <c r="J53" s="95"/>
      <c r="K53" s="71" t="s">
        <v>5196</v>
      </c>
      <c r="L53" s="96"/>
      <c r="M53" s="76">
        <v>9448.1953125</v>
      </c>
      <c r="N53" s="76">
        <v>2839.963134765625</v>
      </c>
      <c r="O53" s="77"/>
      <c r="P53" s="78"/>
      <c r="Q53" s="78"/>
      <c r="R53" s="90"/>
      <c r="S53" s="48">
        <v>3</v>
      </c>
      <c r="T53" s="48">
        <v>1</v>
      </c>
      <c r="U53" s="49">
        <v>2</v>
      </c>
      <c r="V53" s="49">
        <v>0.5</v>
      </c>
      <c r="W53" s="50"/>
      <c r="X53" s="50"/>
      <c r="Y53" s="50"/>
      <c r="Z53" s="49">
        <v>0</v>
      </c>
      <c r="AA53" s="73">
        <v>53</v>
      </c>
      <c r="AB53" s="73"/>
      <c r="AC53" s="74"/>
      <c r="AD53" s="81" t="s">
        <v>2837</v>
      </c>
      <c r="AE53" s="81">
        <v>858</v>
      </c>
      <c r="AF53" s="81">
        <v>15653</v>
      </c>
      <c r="AG53" s="81">
        <v>56481</v>
      </c>
      <c r="AH53" s="81">
        <v>137</v>
      </c>
      <c r="AI53" s="81"/>
      <c r="AJ53" s="81" t="s">
        <v>3263</v>
      </c>
      <c r="AK53" s="81" t="s">
        <v>3595</v>
      </c>
      <c r="AL53" s="85" t="s">
        <v>3798</v>
      </c>
      <c r="AM53" s="81"/>
      <c r="AN53" s="83">
        <v>41053.73619212963</v>
      </c>
      <c r="AO53" s="85" t="s">
        <v>4095</v>
      </c>
      <c r="AP53" s="81" t="b">
        <v>0</v>
      </c>
      <c r="AQ53" s="81" t="b">
        <v>0</v>
      </c>
      <c r="AR53" s="81" t="b">
        <v>0</v>
      </c>
      <c r="AS53" s="81"/>
      <c r="AT53" s="81">
        <v>455</v>
      </c>
      <c r="AU53" s="85" t="s">
        <v>4300</v>
      </c>
      <c r="AV53" s="81" t="b">
        <v>1</v>
      </c>
      <c r="AW53" s="81" t="s">
        <v>4520</v>
      </c>
      <c r="AX53" s="85" t="s">
        <v>4745</v>
      </c>
      <c r="AY53" s="81" t="s">
        <v>66</v>
      </c>
      <c r="AZ53" s="80" t="str">
        <f>REPLACE(INDEX(GroupVertices[Group],MATCH(Vertices[[#This Row],[Vertex]],GroupVertices[Vertex],0)),1,1,"")</f>
        <v>24</v>
      </c>
      <c r="BA53" s="2"/>
      <c r="BB53" s="3"/>
      <c r="BC53" s="3"/>
      <c r="BD53" s="3"/>
      <c r="BE53" s="3"/>
    </row>
    <row r="54" spans="1:57" ht="15">
      <c r="A54" s="66" t="s">
        <v>588</v>
      </c>
      <c r="B54" s="67"/>
      <c r="C54" s="67"/>
      <c r="D54" s="68">
        <v>1.6821428571428572</v>
      </c>
      <c r="E54" s="93"/>
      <c r="F54" s="92" t="s">
        <v>1151</v>
      </c>
      <c r="G54" s="94"/>
      <c r="H54" s="71"/>
      <c r="I54" s="72"/>
      <c r="J54" s="95"/>
      <c r="K54" s="71" t="s">
        <v>5390</v>
      </c>
      <c r="L54" s="96"/>
      <c r="M54" s="76">
        <v>8133.42041015625</v>
      </c>
      <c r="N54" s="76">
        <v>2011.6475830078125</v>
      </c>
      <c r="O54" s="77"/>
      <c r="P54" s="78"/>
      <c r="Q54" s="78"/>
      <c r="R54" s="90"/>
      <c r="S54" s="48">
        <v>3</v>
      </c>
      <c r="T54" s="48">
        <v>1</v>
      </c>
      <c r="U54" s="49">
        <v>2</v>
      </c>
      <c r="V54" s="49">
        <v>0.5</v>
      </c>
      <c r="W54" s="50"/>
      <c r="X54" s="50"/>
      <c r="Y54" s="50"/>
      <c r="Z54" s="49">
        <v>0</v>
      </c>
      <c r="AA54" s="73">
        <v>54</v>
      </c>
      <c r="AB54" s="73"/>
      <c r="AC54" s="74"/>
      <c r="AD54" s="81" t="s">
        <v>3033</v>
      </c>
      <c r="AE54" s="81">
        <v>808</v>
      </c>
      <c r="AF54" s="81">
        <v>15302</v>
      </c>
      <c r="AG54" s="81">
        <v>4941</v>
      </c>
      <c r="AH54" s="81">
        <v>3512</v>
      </c>
      <c r="AI54" s="81"/>
      <c r="AJ54" s="81" t="s">
        <v>3431</v>
      </c>
      <c r="AK54" s="81" t="s">
        <v>3699</v>
      </c>
      <c r="AL54" s="85" t="s">
        <v>3873</v>
      </c>
      <c r="AM54" s="81"/>
      <c r="AN54" s="83">
        <v>42071.20439814815</v>
      </c>
      <c r="AO54" s="85" t="s">
        <v>4275</v>
      </c>
      <c r="AP54" s="81" t="b">
        <v>1</v>
      </c>
      <c r="AQ54" s="81" t="b">
        <v>0</v>
      </c>
      <c r="AR54" s="81" t="b">
        <v>1</v>
      </c>
      <c r="AS54" s="81"/>
      <c r="AT54" s="81">
        <v>44</v>
      </c>
      <c r="AU54" s="85" t="s">
        <v>4300</v>
      </c>
      <c r="AV54" s="81" t="b">
        <v>1</v>
      </c>
      <c r="AW54" s="81" t="s">
        <v>4520</v>
      </c>
      <c r="AX54" s="85" t="s">
        <v>4943</v>
      </c>
      <c r="AY54" s="81" t="s">
        <v>66</v>
      </c>
      <c r="AZ54" s="80" t="str">
        <f>REPLACE(INDEX(GroupVertices[Group],MATCH(Vertices[[#This Row],[Vertex]],GroupVertices[Vertex],0)),1,1,"")</f>
        <v>20</v>
      </c>
      <c r="BA54" s="2"/>
      <c r="BB54" s="3"/>
      <c r="BC54" s="3"/>
      <c r="BD54" s="3"/>
      <c r="BE54" s="3"/>
    </row>
    <row r="55" spans="1:57" ht="15">
      <c r="A55" s="66" t="s">
        <v>576</v>
      </c>
      <c r="B55" s="67"/>
      <c r="C55" s="67"/>
      <c r="D55" s="68">
        <v>1.6214285714285714</v>
      </c>
      <c r="E55" s="93"/>
      <c r="F55" s="92" t="s">
        <v>4410</v>
      </c>
      <c r="G55" s="94"/>
      <c r="H55" s="71"/>
      <c r="I55" s="72"/>
      <c r="J55" s="95"/>
      <c r="K55" s="71" t="s">
        <v>5200</v>
      </c>
      <c r="L55" s="96"/>
      <c r="M55" s="76">
        <v>4806.27978515625</v>
      </c>
      <c r="N55" s="76">
        <v>2264.016357421875</v>
      </c>
      <c r="O55" s="77"/>
      <c r="P55" s="78"/>
      <c r="Q55" s="78"/>
      <c r="R55" s="90"/>
      <c r="S55" s="48">
        <v>2</v>
      </c>
      <c r="T55" s="48">
        <v>3</v>
      </c>
      <c r="U55" s="49">
        <v>1826.933333</v>
      </c>
      <c r="V55" s="49">
        <v>0.000962</v>
      </c>
      <c r="W55" s="50"/>
      <c r="X55" s="50"/>
      <c r="Y55" s="50"/>
      <c r="Z55" s="49">
        <v>0</v>
      </c>
      <c r="AA55" s="73">
        <v>55</v>
      </c>
      <c r="AB55" s="73"/>
      <c r="AC55" s="74"/>
      <c r="AD55" s="81" t="s">
        <v>2841</v>
      </c>
      <c r="AE55" s="81">
        <v>256</v>
      </c>
      <c r="AF55" s="81">
        <v>772041</v>
      </c>
      <c r="AG55" s="81">
        <v>47693</v>
      </c>
      <c r="AH55" s="81">
        <v>8565</v>
      </c>
      <c r="AI55" s="81"/>
      <c r="AJ55" s="81" t="s">
        <v>3266</v>
      </c>
      <c r="AK55" s="81" t="s">
        <v>3596</v>
      </c>
      <c r="AL55" s="85" t="s">
        <v>3799</v>
      </c>
      <c r="AM55" s="81"/>
      <c r="AN55" s="83">
        <v>39931.80871527778</v>
      </c>
      <c r="AO55" s="85" t="s">
        <v>4099</v>
      </c>
      <c r="AP55" s="81" t="b">
        <v>0</v>
      </c>
      <c r="AQ55" s="81" t="b">
        <v>0</v>
      </c>
      <c r="AR55" s="81" t="b">
        <v>1</v>
      </c>
      <c r="AS55" s="81"/>
      <c r="AT55" s="81">
        <v>5223</v>
      </c>
      <c r="AU55" s="85" t="s">
        <v>4305</v>
      </c>
      <c r="AV55" s="81" t="b">
        <v>1</v>
      </c>
      <c r="AW55" s="81" t="s">
        <v>4520</v>
      </c>
      <c r="AX55" s="85" t="s">
        <v>4749</v>
      </c>
      <c r="AY55" s="81" t="s">
        <v>66</v>
      </c>
      <c r="AZ55" s="80" t="str">
        <f>REPLACE(INDEX(GroupVertices[Group],MATCH(Vertices[[#This Row],[Vertex]],GroupVertices[Vertex],0)),1,1,"")</f>
        <v>5</v>
      </c>
      <c r="BA55" s="2"/>
      <c r="BB55" s="3"/>
      <c r="BC55" s="3"/>
      <c r="BD55" s="3"/>
      <c r="BE55" s="3"/>
    </row>
    <row r="56" spans="1:57" ht="15">
      <c r="A56" s="66" t="s">
        <v>640</v>
      </c>
      <c r="B56" s="67"/>
      <c r="C56" s="67"/>
      <c r="D56" s="68">
        <v>1.6214285714285714</v>
      </c>
      <c r="E56" s="93"/>
      <c r="F56" s="92" t="s">
        <v>4341</v>
      </c>
      <c r="G56" s="94"/>
      <c r="H56" s="71"/>
      <c r="I56" s="72"/>
      <c r="J56" s="95"/>
      <c r="K56" s="71" t="s">
        <v>5009</v>
      </c>
      <c r="L56" s="96"/>
      <c r="M56" s="76">
        <v>7176.8896484375</v>
      </c>
      <c r="N56" s="76">
        <v>3087.669677734375</v>
      </c>
      <c r="O56" s="77"/>
      <c r="P56" s="78"/>
      <c r="Q56" s="78"/>
      <c r="R56" s="90"/>
      <c r="S56" s="48">
        <v>2</v>
      </c>
      <c r="T56" s="48">
        <v>0</v>
      </c>
      <c r="U56" s="49">
        <v>8</v>
      </c>
      <c r="V56" s="49">
        <v>0.166667</v>
      </c>
      <c r="W56" s="50"/>
      <c r="X56" s="50"/>
      <c r="Y56" s="50"/>
      <c r="Z56" s="49">
        <v>0</v>
      </c>
      <c r="AA56" s="73">
        <v>56</v>
      </c>
      <c r="AB56" s="73"/>
      <c r="AC56" s="74"/>
      <c r="AD56" s="81" t="s">
        <v>2649</v>
      </c>
      <c r="AE56" s="81">
        <v>492</v>
      </c>
      <c r="AF56" s="81">
        <v>155372</v>
      </c>
      <c r="AG56" s="81">
        <v>20989</v>
      </c>
      <c r="AH56" s="81">
        <v>565</v>
      </c>
      <c r="AI56" s="81"/>
      <c r="AJ56" s="81" t="s">
        <v>3098</v>
      </c>
      <c r="AK56" s="81" t="s">
        <v>3475</v>
      </c>
      <c r="AL56" s="85" t="s">
        <v>3740</v>
      </c>
      <c r="AM56" s="81"/>
      <c r="AN56" s="83">
        <v>41362.111342592594</v>
      </c>
      <c r="AO56" s="85" t="s">
        <v>3918</v>
      </c>
      <c r="AP56" s="81" t="b">
        <v>0</v>
      </c>
      <c r="AQ56" s="81" t="b">
        <v>0</v>
      </c>
      <c r="AR56" s="81" t="b">
        <v>1</v>
      </c>
      <c r="AS56" s="81"/>
      <c r="AT56" s="81">
        <v>1291</v>
      </c>
      <c r="AU56" s="85" t="s">
        <v>4301</v>
      </c>
      <c r="AV56" s="81" t="b">
        <v>0</v>
      </c>
      <c r="AW56" s="81" t="s">
        <v>4520</v>
      </c>
      <c r="AX56" s="85" t="s">
        <v>4557</v>
      </c>
      <c r="AY56" s="81" t="s">
        <v>65</v>
      </c>
      <c r="AZ56" s="80" t="str">
        <f>REPLACE(INDEX(GroupVertices[Group],MATCH(Vertices[[#This Row],[Vertex]],GroupVertices[Vertex],0)),1,1,"")</f>
        <v>15</v>
      </c>
      <c r="BA56" s="2"/>
      <c r="BB56" s="3"/>
      <c r="BC56" s="3"/>
      <c r="BD56" s="3"/>
      <c r="BE56" s="3"/>
    </row>
    <row r="57" spans="1:57" ht="15">
      <c r="A57" s="66" t="s">
        <v>614</v>
      </c>
      <c r="B57" s="67"/>
      <c r="C57" s="67"/>
      <c r="D57" s="68">
        <v>1.6214285714285714</v>
      </c>
      <c r="E57" s="93"/>
      <c r="F57" s="92" t="s">
        <v>4517</v>
      </c>
      <c r="G57" s="94"/>
      <c r="H57" s="71"/>
      <c r="I57" s="72"/>
      <c r="J57" s="95"/>
      <c r="K57" s="71" t="s">
        <v>5414</v>
      </c>
      <c r="L57" s="96"/>
      <c r="M57" s="76">
        <v>2336.673583984375</v>
      </c>
      <c r="N57" s="76">
        <v>4352.5693359375</v>
      </c>
      <c r="O57" s="77"/>
      <c r="P57" s="78"/>
      <c r="Q57" s="78"/>
      <c r="R57" s="90"/>
      <c r="S57" s="48">
        <v>2</v>
      </c>
      <c r="T57" s="48">
        <v>2</v>
      </c>
      <c r="U57" s="49">
        <v>0.666667</v>
      </c>
      <c r="V57" s="49">
        <v>0.000898</v>
      </c>
      <c r="W57" s="50"/>
      <c r="X57" s="50"/>
      <c r="Y57" s="50"/>
      <c r="Z57" s="49">
        <v>0</v>
      </c>
      <c r="AA57" s="73">
        <v>57</v>
      </c>
      <c r="AB57" s="73"/>
      <c r="AC57" s="74"/>
      <c r="AD57" s="81" t="s">
        <v>3056</v>
      </c>
      <c r="AE57" s="81">
        <v>744</v>
      </c>
      <c r="AF57" s="81">
        <v>17310</v>
      </c>
      <c r="AG57" s="81">
        <v>26007</v>
      </c>
      <c r="AH57" s="81">
        <v>2098</v>
      </c>
      <c r="AI57" s="81"/>
      <c r="AJ57" s="81" t="s">
        <v>3452</v>
      </c>
      <c r="AK57" s="81" t="s">
        <v>3711</v>
      </c>
      <c r="AL57" s="85" t="s">
        <v>3882</v>
      </c>
      <c r="AM57" s="81"/>
      <c r="AN57" s="83">
        <v>40914.093622685185</v>
      </c>
      <c r="AO57" s="85" t="s">
        <v>4293</v>
      </c>
      <c r="AP57" s="81" t="b">
        <v>0</v>
      </c>
      <c r="AQ57" s="81" t="b">
        <v>0</v>
      </c>
      <c r="AR57" s="81" t="b">
        <v>0</v>
      </c>
      <c r="AS57" s="81"/>
      <c r="AT57" s="81">
        <v>642</v>
      </c>
      <c r="AU57" s="85" t="s">
        <v>4300</v>
      </c>
      <c r="AV57" s="81" t="b">
        <v>1</v>
      </c>
      <c r="AW57" s="81" t="s">
        <v>4520</v>
      </c>
      <c r="AX57" s="85" t="s">
        <v>4967</v>
      </c>
      <c r="AY57" s="81" t="s">
        <v>66</v>
      </c>
      <c r="AZ57" s="80" t="str">
        <f>REPLACE(INDEX(GroupVertices[Group],MATCH(Vertices[[#This Row],[Vertex]],GroupVertices[Vertex],0)),1,1,"")</f>
        <v>1</v>
      </c>
      <c r="BA57" s="2"/>
      <c r="BB57" s="3"/>
      <c r="BC57" s="3"/>
      <c r="BD57" s="3"/>
      <c r="BE57" s="3"/>
    </row>
    <row r="58" spans="1:57" ht="15">
      <c r="A58" s="66" t="s">
        <v>228</v>
      </c>
      <c r="B58" s="67"/>
      <c r="C58" s="67"/>
      <c r="D58" s="68">
        <v>1.6214285714285714</v>
      </c>
      <c r="E58" s="93"/>
      <c r="F58" s="92" t="s">
        <v>4343</v>
      </c>
      <c r="G58" s="94"/>
      <c r="H58" s="71"/>
      <c r="I58" s="72"/>
      <c r="J58" s="95"/>
      <c r="K58" s="71" t="s">
        <v>5013</v>
      </c>
      <c r="L58" s="96"/>
      <c r="M58" s="76">
        <v>8904.16796875</v>
      </c>
      <c r="N58" s="76">
        <v>1227.736572265625</v>
      </c>
      <c r="O58" s="77"/>
      <c r="P58" s="78"/>
      <c r="Q58" s="78"/>
      <c r="R58" s="90"/>
      <c r="S58" s="48">
        <v>2</v>
      </c>
      <c r="T58" s="48">
        <v>1</v>
      </c>
      <c r="U58" s="49">
        <v>0</v>
      </c>
      <c r="V58" s="49">
        <v>1</v>
      </c>
      <c r="W58" s="50"/>
      <c r="X58" s="50"/>
      <c r="Y58" s="50"/>
      <c r="Z58" s="49">
        <v>0</v>
      </c>
      <c r="AA58" s="73">
        <v>58</v>
      </c>
      <c r="AB58" s="73"/>
      <c r="AC58" s="74"/>
      <c r="AD58" s="81" t="s">
        <v>2653</v>
      </c>
      <c r="AE58" s="81">
        <v>1446</v>
      </c>
      <c r="AF58" s="81">
        <v>29173</v>
      </c>
      <c r="AG58" s="81">
        <v>49993</v>
      </c>
      <c r="AH58" s="81">
        <v>15915</v>
      </c>
      <c r="AI58" s="81"/>
      <c r="AJ58" s="81" t="s">
        <v>3100</v>
      </c>
      <c r="AK58" s="81" t="s">
        <v>3489</v>
      </c>
      <c r="AL58" s="85" t="s">
        <v>3742</v>
      </c>
      <c r="AM58" s="81"/>
      <c r="AN58" s="83">
        <v>40476.84543981482</v>
      </c>
      <c r="AO58" s="85" t="s">
        <v>3922</v>
      </c>
      <c r="AP58" s="81" t="b">
        <v>0</v>
      </c>
      <c r="AQ58" s="81" t="b">
        <v>0</v>
      </c>
      <c r="AR58" s="81" t="b">
        <v>1</v>
      </c>
      <c r="AS58" s="81"/>
      <c r="AT58" s="81">
        <v>552</v>
      </c>
      <c r="AU58" s="85" t="s">
        <v>4302</v>
      </c>
      <c r="AV58" s="81" t="b">
        <v>1</v>
      </c>
      <c r="AW58" s="81" t="s">
        <v>4520</v>
      </c>
      <c r="AX58" s="85" t="s">
        <v>4561</v>
      </c>
      <c r="AY58" s="81" t="s">
        <v>66</v>
      </c>
      <c r="AZ58" s="80" t="str">
        <f>REPLACE(INDEX(GroupVertices[Group],MATCH(Vertices[[#This Row],[Vertex]],GroupVertices[Vertex],0)),1,1,"")</f>
        <v>36</v>
      </c>
      <c r="BA58" s="2"/>
      <c r="BB58" s="3"/>
      <c r="BC58" s="3"/>
      <c r="BD58" s="3"/>
      <c r="BE58" s="3"/>
    </row>
    <row r="59" spans="1:57" ht="15">
      <c r="A59" s="66" t="s">
        <v>230</v>
      </c>
      <c r="B59" s="67"/>
      <c r="C59" s="67"/>
      <c r="D59" s="68">
        <v>1.6214285714285714</v>
      </c>
      <c r="E59" s="93"/>
      <c r="F59" s="92" t="s">
        <v>4344</v>
      </c>
      <c r="G59" s="94"/>
      <c r="H59" s="71"/>
      <c r="I59" s="72"/>
      <c r="J59" s="95"/>
      <c r="K59" s="71" t="s">
        <v>5015</v>
      </c>
      <c r="L59" s="96"/>
      <c r="M59" s="76">
        <v>9378.61328125</v>
      </c>
      <c r="N59" s="76">
        <v>1227.6968994140625</v>
      </c>
      <c r="O59" s="77"/>
      <c r="P59" s="78"/>
      <c r="Q59" s="78"/>
      <c r="R59" s="90"/>
      <c r="S59" s="48">
        <v>2</v>
      </c>
      <c r="T59" s="48">
        <v>1</v>
      </c>
      <c r="U59" s="49">
        <v>0</v>
      </c>
      <c r="V59" s="49">
        <v>1</v>
      </c>
      <c r="W59" s="50"/>
      <c r="X59" s="50"/>
      <c r="Y59" s="50"/>
      <c r="Z59" s="49">
        <v>0</v>
      </c>
      <c r="AA59" s="73">
        <v>59</v>
      </c>
      <c r="AB59" s="73"/>
      <c r="AC59" s="74"/>
      <c r="AD59" s="81" t="s">
        <v>2655</v>
      </c>
      <c r="AE59" s="81">
        <v>337</v>
      </c>
      <c r="AF59" s="81">
        <v>3844</v>
      </c>
      <c r="AG59" s="81">
        <v>30675</v>
      </c>
      <c r="AH59" s="81">
        <v>1038</v>
      </c>
      <c r="AI59" s="81"/>
      <c r="AJ59" s="81" t="s">
        <v>3102</v>
      </c>
      <c r="AK59" s="81" t="s">
        <v>3491</v>
      </c>
      <c r="AL59" s="85" t="s">
        <v>3744</v>
      </c>
      <c r="AM59" s="81"/>
      <c r="AN59" s="83">
        <v>39890.73228009259</v>
      </c>
      <c r="AO59" s="85" t="s">
        <v>3924</v>
      </c>
      <c r="AP59" s="81" t="b">
        <v>0</v>
      </c>
      <c r="AQ59" s="81" t="b">
        <v>0</v>
      </c>
      <c r="AR59" s="81" t="b">
        <v>1</v>
      </c>
      <c r="AS59" s="81"/>
      <c r="AT59" s="81">
        <v>132</v>
      </c>
      <c r="AU59" s="85" t="s">
        <v>4300</v>
      </c>
      <c r="AV59" s="81" t="b">
        <v>1</v>
      </c>
      <c r="AW59" s="81" t="s">
        <v>4520</v>
      </c>
      <c r="AX59" s="85" t="s">
        <v>4563</v>
      </c>
      <c r="AY59" s="81" t="s">
        <v>66</v>
      </c>
      <c r="AZ59" s="80" t="str">
        <f>REPLACE(INDEX(GroupVertices[Group],MATCH(Vertices[[#This Row],[Vertex]],GroupVertices[Vertex],0)),1,1,"")</f>
        <v>35</v>
      </c>
      <c r="BA59" s="2"/>
      <c r="BB59" s="3"/>
      <c r="BC59" s="3"/>
      <c r="BD59" s="3"/>
      <c r="BE59" s="3"/>
    </row>
    <row r="60" spans="1:57" ht="15">
      <c r="A60" s="66" t="s">
        <v>310</v>
      </c>
      <c r="B60" s="67"/>
      <c r="C60" s="67"/>
      <c r="D60" s="68">
        <v>1.6214285714285714</v>
      </c>
      <c r="E60" s="93"/>
      <c r="F60" s="92" t="s">
        <v>1002</v>
      </c>
      <c r="G60" s="94"/>
      <c r="H60" s="71"/>
      <c r="I60" s="72"/>
      <c r="J60" s="95"/>
      <c r="K60" s="71" t="s">
        <v>5107</v>
      </c>
      <c r="L60" s="96"/>
      <c r="M60" s="76">
        <v>8429.794921875</v>
      </c>
      <c r="N60" s="76">
        <v>177.51870727539062</v>
      </c>
      <c r="O60" s="77"/>
      <c r="P60" s="78"/>
      <c r="Q60" s="78"/>
      <c r="R60" s="90"/>
      <c r="S60" s="48">
        <v>2</v>
      </c>
      <c r="T60" s="48">
        <v>1</v>
      </c>
      <c r="U60" s="49">
        <v>0</v>
      </c>
      <c r="V60" s="49">
        <v>1</v>
      </c>
      <c r="W60" s="50"/>
      <c r="X60" s="50"/>
      <c r="Y60" s="50"/>
      <c r="Z60" s="49">
        <v>0</v>
      </c>
      <c r="AA60" s="73">
        <v>60</v>
      </c>
      <c r="AB60" s="73"/>
      <c r="AC60" s="74"/>
      <c r="AD60" s="81" t="s">
        <v>2748</v>
      </c>
      <c r="AE60" s="81">
        <v>108</v>
      </c>
      <c r="AF60" s="81">
        <v>794</v>
      </c>
      <c r="AG60" s="81">
        <v>2037</v>
      </c>
      <c r="AH60" s="81">
        <v>1759</v>
      </c>
      <c r="AI60" s="81"/>
      <c r="AJ60" s="81" t="s">
        <v>3184</v>
      </c>
      <c r="AK60" s="81" t="s">
        <v>3497</v>
      </c>
      <c r="AL60" s="81"/>
      <c r="AM60" s="81"/>
      <c r="AN60" s="83">
        <v>42590.819247685184</v>
      </c>
      <c r="AO60" s="85" t="s">
        <v>4011</v>
      </c>
      <c r="AP60" s="81" t="b">
        <v>0</v>
      </c>
      <c r="AQ60" s="81" t="b">
        <v>0</v>
      </c>
      <c r="AR60" s="81" t="b">
        <v>0</v>
      </c>
      <c r="AS60" s="81"/>
      <c r="AT60" s="81">
        <v>4</v>
      </c>
      <c r="AU60" s="85" t="s">
        <v>4300</v>
      </c>
      <c r="AV60" s="81" t="b">
        <v>0</v>
      </c>
      <c r="AW60" s="81" t="s">
        <v>4520</v>
      </c>
      <c r="AX60" s="85" t="s">
        <v>4656</v>
      </c>
      <c r="AY60" s="81" t="s">
        <v>66</v>
      </c>
      <c r="AZ60" s="80" t="str">
        <f>REPLACE(INDEX(GroupVertices[Group],MATCH(Vertices[[#This Row],[Vertex]],GroupVertices[Vertex],0)),1,1,"")</f>
        <v>34</v>
      </c>
      <c r="BA60" s="2"/>
      <c r="BB60" s="3"/>
      <c r="BC60" s="3"/>
      <c r="BD60" s="3"/>
      <c r="BE60" s="3"/>
    </row>
    <row r="61" spans="1:57" ht="15">
      <c r="A61" s="66" t="s">
        <v>376</v>
      </c>
      <c r="B61" s="67"/>
      <c r="C61" s="67"/>
      <c r="D61" s="68">
        <v>1.6214285714285714</v>
      </c>
      <c r="E61" s="93"/>
      <c r="F61" s="92" t="s">
        <v>1040</v>
      </c>
      <c r="G61" s="94"/>
      <c r="H61" s="71"/>
      <c r="I61" s="72"/>
      <c r="J61" s="95"/>
      <c r="K61" s="71" t="s">
        <v>5133</v>
      </c>
      <c r="L61" s="96"/>
      <c r="M61" s="76">
        <v>6617.3369140625</v>
      </c>
      <c r="N61" s="76">
        <v>1064.9903564453125</v>
      </c>
      <c r="O61" s="77"/>
      <c r="P61" s="78"/>
      <c r="Q61" s="78"/>
      <c r="R61" s="90"/>
      <c r="S61" s="48">
        <v>2</v>
      </c>
      <c r="T61" s="48">
        <v>1</v>
      </c>
      <c r="U61" s="49">
        <v>0</v>
      </c>
      <c r="V61" s="49">
        <v>0.2</v>
      </c>
      <c r="W61" s="50"/>
      <c r="X61" s="50"/>
      <c r="Y61" s="50"/>
      <c r="Z61" s="49">
        <v>0</v>
      </c>
      <c r="AA61" s="73">
        <v>61</v>
      </c>
      <c r="AB61" s="73"/>
      <c r="AC61" s="74"/>
      <c r="AD61" s="81" t="s">
        <v>2774</v>
      </c>
      <c r="AE61" s="81">
        <v>419</v>
      </c>
      <c r="AF61" s="81">
        <v>23</v>
      </c>
      <c r="AG61" s="81">
        <v>3826</v>
      </c>
      <c r="AH61" s="81">
        <v>10917</v>
      </c>
      <c r="AI61" s="81"/>
      <c r="AJ61" s="81" t="s">
        <v>3207</v>
      </c>
      <c r="AK61" s="81" t="s">
        <v>3561</v>
      </c>
      <c r="AL61" s="81"/>
      <c r="AM61" s="81"/>
      <c r="AN61" s="83">
        <v>41890.50518518518</v>
      </c>
      <c r="AO61" s="85" t="s">
        <v>4036</v>
      </c>
      <c r="AP61" s="81" t="b">
        <v>0</v>
      </c>
      <c r="AQ61" s="81" t="b">
        <v>0</v>
      </c>
      <c r="AR61" s="81" t="b">
        <v>0</v>
      </c>
      <c r="AS61" s="81"/>
      <c r="AT61" s="81">
        <v>2</v>
      </c>
      <c r="AU61" s="85" t="s">
        <v>4311</v>
      </c>
      <c r="AV61" s="81" t="b">
        <v>0</v>
      </c>
      <c r="AW61" s="81" t="s">
        <v>4520</v>
      </c>
      <c r="AX61" s="85" t="s">
        <v>4682</v>
      </c>
      <c r="AY61" s="81" t="s">
        <v>66</v>
      </c>
      <c r="AZ61" s="80" t="str">
        <f>REPLACE(INDEX(GroupVertices[Group],MATCH(Vertices[[#This Row],[Vertex]],GroupVertices[Vertex],0)),1,1,"")</f>
        <v>19</v>
      </c>
      <c r="BA61" s="2"/>
      <c r="BB61" s="3"/>
      <c r="BC61" s="3"/>
      <c r="BD61" s="3"/>
      <c r="BE61" s="3"/>
    </row>
    <row r="62" spans="1:57" ht="15">
      <c r="A62" s="66" t="s">
        <v>337</v>
      </c>
      <c r="B62" s="67"/>
      <c r="C62" s="67"/>
      <c r="D62" s="68">
        <v>1.6214285714285714</v>
      </c>
      <c r="E62" s="93"/>
      <c r="F62" s="92" t="s">
        <v>4375</v>
      </c>
      <c r="G62" s="94"/>
      <c r="H62" s="71"/>
      <c r="I62" s="72"/>
      <c r="J62" s="95"/>
      <c r="K62" s="71" t="s">
        <v>5137</v>
      </c>
      <c r="L62" s="96"/>
      <c r="M62" s="76">
        <v>8429.8046875</v>
      </c>
      <c r="N62" s="76">
        <v>1405.1939697265625</v>
      </c>
      <c r="O62" s="77"/>
      <c r="P62" s="78"/>
      <c r="Q62" s="78"/>
      <c r="R62" s="90"/>
      <c r="S62" s="48">
        <v>2</v>
      </c>
      <c r="T62" s="48">
        <v>1</v>
      </c>
      <c r="U62" s="49">
        <v>0</v>
      </c>
      <c r="V62" s="49">
        <v>1</v>
      </c>
      <c r="W62" s="50"/>
      <c r="X62" s="50"/>
      <c r="Y62" s="50"/>
      <c r="Z62" s="49">
        <v>0</v>
      </c>
      <c r="AA62" s="73">
        <v>62</v>
      </c>
      <c r="AB62" s="73"/>
      <c r="AC62" s="74"/>
      <c r="AD62" s="81" t="s">
        <v>2778</v>
      </c>
      <c r="AE62" s="81">
        <v>3</v>
      </c>
      <c r="AF62" s="81">
        <v>230</v>
      </c>
      <c r="AG62" s="81">
        <v>692</v>
      </c>
      <c r="AH62" s="81">
        <v>12</v>
      </c>
      <c r="AI62" s="81"/>
      <c r="AJ62" s="81" t="s">
        <v>3211</v>
      </c>
      <c r="AK62" s="81"/>
      <c r="AL62" s="85" t="s">
        <v>3778</v>
      </c>
      <c r="AM62" s="81"/>
      <c r="AN62" s="83">
        <v>43557.73905092593</v>
      </c>
      <c r="AO62" s="85" t="s">
        <v>4039</v>
      </c>
      <c r="AP62" s="81" t="b">
        <v>1</v>
      </c>
      <c r="AQ62" s="81" t="b">
        <v>0</v>
      </c>
      <c r="AR62" s="81" t="b">
        <v>0</v>
      </c>
      <c r="AS62" s="81"/>
      <c r="AT62" s="81">
        <v>1</v>
      </c>
      <c r="AU62" s="81"/>
      <c r="AV62" s="81" t="b">
        <v>0</v>
      </c>
      <c r="AW62" s="81" t="s">
        <v>4520</v>
      </c>
      <c r="AX62" s="85" t="s">
        <v>4686</v>
      </c>
      <c r="AY62" s="81" t="s">
        <v>66</v>
      </c>
      <c r="AZ62" s="80" t="str">
        <f>REPLACE(INDEX(GroupVertices[Group],MATCH(Vertices[[#This Row],[Vertex]],GroupVertices[Vertex],0)),1,1,"")</f>
        <v>33</v>
      </c>
      <c r="BA62" s="2"/>
      <c r="BB62" s="3"/>
      <c r="BC62" s="3"/>
      <c r="BD62" s="3"/>
      <c r="BE62" s="3"/>
    </row>
    <row r="63" spans="1:57" ht="15">
      <c r="A63" s="66" t="s">
        <v>340</v>
      </c>
      <c r="B63" s="67"/>
      <c r="C63" s="67"/>
      <c r="D63" s="68">
        <v>1.6214285714285714</v>
      </c>
      <c r="E63" s="93"/>
      <c r="F63" s="92" t="s">
        <v>1024</v>
      </c>
      <c r="G63" s="94"/>
      <c r="H63" s="71"/>
      <c r="I63" s="72"/>
      <c r="J63" s="95"/>
      <c r="K63" s="71" t="s">
        <v>5140</v>
      </c>
      <c r="L63" s="96"/>
      <c r="M63" s="76">
        <v>8429.794921875</v>
      </c>
      <c r="N63" s="76">
        <v>783.9660034179688</v>
      </c>
      <c r="O63" s="77"/>
      <c r="P63" s="78"/>
      <c r="Q63" s="78"/>
      <c r="R63" s="90"/>
      <c r="S63" s="48">
        <v>2</v>
      </c>
      <c r="T63" s="48">
        <v>1</v>
      </c>
      <c r="U63" s="49">
        <v>0</v>
      </c>
      <c r="V63" s="49">
        <v>1</v>
      </c>
      <c r="W63" s="50"/>
      <c r="X63" s="50"/>
      <c r="Y63" s="50"/>
      <c r="Z63" s="49">
        <v>0</v>
      </c>
      <c r="AA63" s="73">
        <v>63</v>
      </c>
      <c r="AB63" s="73"/>
      <c r="AC63" s="74"/>
      <c r="AD63" s="81" t="s">
        <v>2781</v>
      </c>
      <c r="AE63" s="81">
        <v>381</v>
      </c>
      <c r="AF63" s="81">
        <v>8355</v>
      </c>
      <c r="AG63" s="81">
        <v>28429</v>
      </c>
      <c r="AH63" s="81">
        <v>9162</v>
      </c>
      <c r="AI63" s="81"/>
      <c r="AJ63" s="81" t="s">
        <v>3214</v>
      </c>
      <c r="AK63" s="81" t="s">
        <v>3479</v>
      </c>
      <c r="AL63" s="85" t="s">
        <v>3779</v>
      </c>
      <c r="AM63" s="81"/>
      <c r="AN63" s="83">
        <v>40375.543391203704</v>
      </c>
      <c r="AO63" s="85" t="s">
        <v>4042</v>
      </c>
      <c r="AP63" s="81" t="b">
        <v>0</v>
      </c>
      <c r="AQ63" s="81" t="b">
        <v>0</v>
      </c>
      <c r="AR63" s="81" t="b">
        <v>1</v>
      </c>
      <c r="AS63" s="81"/>
      <c r="AT63" s="81">
        <v>305</v>
      </c>
      <c r="AU63" s="85" t="s">
        <v>4300</v>
      </c>
      <c r="AV63" s="81" t="b">
        <v>0</v>
      </c>
      <c r="AW63" s="81" t="s">
        <v>4520</v>
      </c>
      <c r="AX63" s="85" t="s">
        <v>4689</v>
      </c>
      <c r="AY63" s="81" t="s">
        <v>66</v>
      </c>
      <c r="AZ63" s="80" t="str">
        <f>REPLACE(INDEX(GroupVertices[Group],MATCH(Vertices[[#This Row],[Vertex]],GroupVertices[Vertex],0)),1,1,"")</f>
        <v>32</v>
      </c>
      <c r="BA63" s="2"/>
      <c r="BB63" s="3"/>
      <c r="BC63" s="3"/>
      <c r="BD63" s="3"/>
      <c r="BE63" s="3"/>
    </row>
    <row r="64" spans="1:57" ht="15">
      <c r="A64" s="66" t="s">
        <v>528</v>
      </c>
      <c r="B64" s="67"/>
      <c r="C64" s="67"/>
      <c r="D64" s="68">
        <v>1.6214285714285714</v>
      </c>
      <c r="E64" s="93"/>
      <c r="F64" s="92" t="s">
        <v>4484</v>
      </c>
      <c r="G64" s="94"/>
      <c r="H64" s="71"/>
      <c r="I64" s="72"/>
      <c r="J64" s="95"/>
      <c r="K64" s="71" t="s">
        <v>5341</v>
      </c>
      <c r="L64" s="96"/>
      <c r="M64" s="76">
        <v>9852.974609375</v>
      </c>
      <c r="N64" s="76">
        <v>177.55120849609375</v>
      </c>
      <c r="O64" s="77"/>
      <c r="P64" s="78"/>
      <c r="Q64" s="78"/>
      <c r="R64" s="90"/>
      <c r="S64" s="48">
        <v>2</v>
      </c>
      <c r="T64" s="48">
        <v>1</v>
      </c>
      <c r="U64" s="49">
        <v>0</v>
      </c>
      <c r="V64" s="49">
        <v>1</v>
      </c>
      <c r="W64" s="50"/>
      <c r="X64" s="50"/>
      <c r="Y64" s="50"/>
      <c r="Z64" s="49">
        <v>0</v>
      </c>
      <c r="AA64" s="73">
        <v>64</v>
      </c>
      <c r="AB64" s="73"/>
      <c r="AC64" s="74"/>
      <c r="AD64" s="81" t="s">
        <v>2984</v>
      </c>
      <c r="AE64" s="81">
        <v>918</v>
      </c>
      <c r="AF64" s="81">
        <v>2067</v>
      </c>
      <c r="AG64" s="81">
        <v>29302</v>
      </c>
      <c r="AH64" s="81">
        <v>20297</v>
      </c>
      <c r="AI64" s="81"/>
      <c r="AJ64" s="81" t="s">
        <v>3384</v>
      </c>
      <c r="AK64" s="81" t="s">
        <v>2577</v>
      </c>
      <c r="AL64" s="85" t="s">
        <v>3851</v>
      </c>
      <c r="AM64" s="81"/>
      <c r="AN64" s="83">
        <v>42963.61</v>
      </c>
      <c r="AO64" s="85" t="s">
        <v>4228</v>
      </c>
      <c r="AP64" s="81" t="b">
        <v>0</v>
      </c>
      <c r="AQ64" s="81" t="b">
        <v>0</v>
      </c>
      <c r="AR64" s="81" t="b">
        <v>0</v>
      </c>
      <c r="AS64" s="81"/>
      <c r="AT64" s="81">
        <v>15</v>
      </c>
      <c r="AU64" s="85" t="s">
        <v>4300</v>
      </c>
      <c r="AV64" s="81" t="b">
        <v>0</v>
      </c>
      <c r="AW64" s="81" t="s">
        <v>4520</v>
      </c>
      <c r="AX64" s="85" t="s">
        <v>4892</v>
      </c>
      <c r="AY64" s="81" t="s">
        <v>66</v>
      </c>
      <c r="AZ64" s="80" t="str">
        <f>REPLACE(INDEX(GroupVertices[Group],MATCH(Vertices[[#This Row],[Vertex]],GroupVertices[Vertex],0)),1,1,"")</f>
        <v>30</v>
      </c>
      <c r="BA64" s="2"/>
      <c r="BB64" s="3"/>
      <c r="BC64" s="3"/>
      <c r="BD64" s="3"/>
      <c r="BE64" s="3"/>
    </row>
    <row r="65" spans="1:57" ht="15">
      <c r="A65" s="66" t="s">
        <v>643</v>
      </c>
      <c r="B65" s="67"/>
      <c r="C65" s="67"/>
      <c r="D65" s="68">
        <v>1.6214285714285714</v>
      </c>
      <c r="E65" s="93"/>
      <c r="F65" s="92" t="s">
        <v>4359</v>
      </c>
      <c r="G65" s="94"/>
      <c r="H65" s="71"/>
      <c r="I65" s="72"/>
      <c r="J65" s="95"/>
      <c r="K65" s="71" t="s">
        <v>5074</v>
      </c>
      <c r="L65" s="96"/>
      <c r="M65" s="76">
        <v>7482.59765625</v>
      </c>
      <c r="N65" s="76">
        <v>1952.4864501953125</v>
      </c>
      <c r="O65" s="77"/>
      <c r="P65" s="78"/>
      <c r="Q65" s="78"/>
      <c r="R65" s="90"/>
      <c r="S65" s="48">
        <v>2</v>
      </c>
      <c r="T65" s="48">
        <v>0</v>
      </c>
      <c r="U65" s="49">
        <v>0</v>
      </c>
      <c r="V65" s="49">
        <v>0.5</v>
      </c>
      <c r="W65" s="50"/>
      <c r="X65" s="50"/>
      <c r="Y65" s="50"/>
      <c r="Z65" s="49">
        <v>0</v>
      </c>
      <c r="AA65" s="73">
        <v>65</v>
      </c>
      <c r="AB65" s="73"/>
      <c r="AC65" s="74"/>
      <c r="AD65" s="81" t="s">
        <v>2715</v>
      </c>
      <c r="AE65" s="81">
        <v>489</v>
      </c>
      <c r="AF65" s="81">
        <v>2046</v>
      </c>
      <c r="AG65" s="81">
        <v>19640</v>
      </c>
      <c r="AH65" s="81">
        <v>5216</v>
      </c>
      <c r="AI65" s="81"/>
      <c r="AJ65" s="81" t="s">
        <v>3154</v>
      </c>
      <c r="AK65" s="81" t="s">
        <v>3526</v>
      </c>
      <c r="AL65" s="85" t="s">
        <v>3765</v>
      </c>
      <c r="AM65" s="81"/>
      <c r="AN65" s="83">
        <v>40662.64662037037</v>
      </c>
      <c r="AO65" s="85" t="s">
        <v>3979</v>
      </c>
      <c r="AP65" s="81" t="b">
        <v>0</v>
      </c>
      <c r="AQ65" s="81" t="b">
        <v>0</v>
      </c>
      <c r="AR65" s="81" t="b">
        <v>1</v>
      </c>
      <c r="AS65" s="81"/>
      <c r="AT65" s="81">
        <v>39</v>
      </c>
      <c r="AU65" s="85" t="s">
        <v>4302</v>
      </c>
      <c r="AV65" s="81" t="b">
        <v>1</v>
      </c>
      <c r="AW65" s="81" t="s">
        <v>4520</v>
      </c>
      <c r="AX65" s="85" t="s">
        <v>4623</v>
      </c>
      <c r="AY65" s="81" t="s">
        <v>65</v>
      </c>
      <c r="AZ65" s="80" t="str">
        <f>REPLACE(INDEX(GroupVertices[Group],MATCH(Vertices[[#This Row],[Vertex]],GroupVertices[Vertex],0)),1,1,"")</f>
        <v>25</v>
      </c>
      <c r="BA65" s="2"/>
      <c r="BB65" s="3"/>
      <c r="BC65" s="3"/>
      <c r="BD65" s="3"/>
      <c r="BE65" s="3"/>
    </row>
    <row r="66" spans="1:57" ht="15">
      <c r="A66" s="66" t="s">
        <v>644</v>
      </c>
      <c r="B66" s="67"/>
      <c r="C66" s="67"/>
      <c r="D66" s="68">
        <v>1.6214285714285714</v>
      </c>
      <c r="E66" s="93"/>
      <c r="F66" s="92" t="s">
        <v>4366</v>
      </c>
      <c r="G66" s="94"/>
      <c r="H66" s="71"/>
      <c r="I66" s="72"/>
      <c r="J66" s="95"/>
      <c r="K66" s="71" t="s">
        <v>5103</v>
      </c>
      <c r="L66" s="96"/>
      <c r="M66" s="76">
        <v>3126.2080078125</v>
      </c>
      <c r="N66" s="76">
        <v>3490.32861328125</v>
      </c>
      <c r="O66" s="77"/>
      <c r="P66" s="78"/>
      <c r="Q66" s="78"/>
      <c r="R66" s="90"/>
      <c r="S66" s="48">
        <v>2</v>
      </c>
      <c r="T66" s="48">
        <v>0</v>
      </c>
      <c r="U66" s="49">
        <v>0</v>
      </c>
      <c r="V66" s="49">
        <v>0.000668</v>
      </c>
      <c r="W66" s="50"/>
      <c r="X66" s="50"/>
      <c r="Y66" s="50"/>
      <c r="Z66" s="49">
        <v>0</v>
      </c>
      <c r="AA66" s="73">
        <v>66</v>
      </c>
      <c r="AB66" s="73"/>
      <c r="AC66" s="74"/>
      <c r="AD66" s="81" t="s">
        <v>2744</v>
      </c>
      <c r="AE66" s="81">
        <v>152</v>
      </c>
      <c r="AF66" s="81">
        <v>63300</v>
      </c>
      <c r="AG66" s="81">
        <v>548</v>
      </c>
      <c r="AH66" s="81">
        <v>3605</v>
      </c>
      <c r="AI66" s="81"/>
      <c r="AJ66" s="81" t="s">
        <v>3181</v>
      </c>
      <c r="AK66" s="81" t="s">
        <v>3541</v>
      </c>
      <c r="AL66" s="85" t="s">
        <v>3771</v>
      </c>
      <c r="AM66" s="81"/>
      <c r="AN66" s="83">
        <v>42028.1772337963</v>
      </c>
      <c r="AO66" s="85" t="s">
        <v>4007</v>
      </c>
      <c r="AP66" s="81" t="b">
        <v>1</v>
      </c>
      <c r="AQ66" s="81" t="b">
        <v>0</v>
      </c>
      <c r="AR66" s="81" t="b">
        <v>1</v>
      </c>
      <c r="AS66" s="81"/>
      <c r="AT66" s="81">
        <v>308</v>
      </c>
      <c r="AU66" s="85" t="s">
        <v>4300</v>
      </c>
      <c r="AV66" s="81" t="b">
        <v>1</v>
      </c>
      <c r="AW66" s="81" t="s">
        <v>4520</v>
      </c>
      <c r="AX66" s="85" t="s">
        <v>4652</v>
      </c>
      <c r="AY66" s="81" t="s">
        <v>65</v>
      </c>
      <c r="AZ66" s="80" t="str">
        <f>REPLACE(INDEX(GroupVertices[Group],MATCH(Vertices[[#This Row],[Vertex]],GroupVertices[Vertex],0)),1,1,"")</f>
        <v>1</v>
      </c>
      <c r="BA66" s="2"/>
      <c r="BB66" s="3"/>
      <c r="BC66" s="3"/>
      <c r="BD66" s="3"/>
      <c r="BE66" s="3"/>
    </row>
    <row r="67" spans="1:57" ht="15">
      <c r="A67" s="66" t="s">
        <v>657</v>
      </c>
      <c r="B67" s="67"/>
      <c r="C67" s="67"/>
      <c r="D67" s="68">
        <v>1.6214285714285714</v>
      </c>
      <c r="E67" s="93"/>
      <c r="F67" s="92" t="s">
        <v>4476</v>
      </c>
      <c r="G67" s="94"/>
      <c r="H67" s="71"/>
      <c r="I67" s="72"/>
      <c r="J67" s="95"/>
      <c r="K67" s="71" t="s">
        <v>5325</v>
      </c>
      <c r="L67" s="96"/>
      <c r="M67" s="76">
        <v>9495.5654296875</v>
      </c>
      <c r="N67" s="76">
        <v>2011.6448974609375</v>
      </c>
      <c r="O67" s="77"/>
      <c r="P67" s="78"/>
      <c r="Q67" s="78"/>
      <c r="R67" s="90"/>
      <c r="S67" s="48">
        <v>2</v>
      </c>
      <c r="T67" s="48">
        <v>0</v>
      </c>
      <c r="U67" s="49">
        <v>0</v>
      </c>
      <c r="V67" s="49">
        <v>0.5</v>
      </c>
      <c r="W67" s="50"/>
      <c r="X67" s="50"/>
      <c r="Y67" s="50"/>
      <c r="Z67" s="49">
        <v>0</v>
      </c>
      <c r="AA67" s="73">
        <v>67</v>
      </c>
      <c r="AB67" s="73"/>
      <c r="AC67" s="74"/>
      <c r="AD67" s="81" t="s">
        <v>2968</v>
      </c>
      <c r="AE67" s="81">
        <v>237</v>
      </c>
      <c r="AF67" s="81">
        <v>4465812</v>
      </c>
      <c r="AG67" s="81">
        <v>48488</v>
      </c>
      <c r="AH67" s="81">
        <v>14551</v>
      </c>
      <c r="AI67" s="81"/>
      <c r="AJ67" s="81" t="s">
        <v>3370</v>
      </c>
      <c r="AK67" s="81"/>
      <c r="AL67" s="85" t="s">
        <v>3846</v>
      </c>
      <c r="AM67" s="81"/>
      <c r="AN67" s="83">
        <v>39917.581145833334</v>
      </c>
      <c r="AO67" s="85" t="s">
        <v>4212</v>
      </c>
      <c r="AP67" s="81" t="b">
        <v>0</v>
      </c>
      <c r="AQ67" s="81" t="b">
        <v>0</v>
      </c>
      <c r="AR67" s="81" t="b">
        <v>1</v>
      </c>
      <c r="AS67" s="81"/>
      <c r="AT67" s="81">
        <v>13056</v>
      </c>
      <c r="AU67" s="85" t="s">
        <v>4300</v>
      </c>
      <c r="AV67" s="81" t="b">
        <v>1</v>
      </c>
      <c r="AW67" s="81" t="s">
        <v>4520</v>
      </c>
      <c r="AX67" s="85" t="s">
        <v>4876</v>
      </c>
      <c r="AY67" s="81" t="s">
        <v>65</v>
      </c>
      <c r="AZ67" s="80" t="str">
        <f>REPLACE(INDEX(GroupVertices[Group],MATCH(Vertices[[#This Row],[Vertex]],GroupVertices[Vertex],0)),1,1,"")</f>
        <v>22</v>
      </c>
      <c r="BA67" s="2"/>
      <c r="BB67" s="3"/>
      <c r="BC67" s="3"/>
      <c r="BD67" s="3"/>
      <c r="BE67" s="3"/>
    </row>
    <row r="68" spans="1:57" ht="15">
      <c r="A68" s="66" t="s">
        <v>666</v>
      </c>
      <c r="B68" s="67"/>
      <c r="C68" s="67"/>
      <c r="D68" s="68">
        <v>1.6214285714285714</v>
      </c>
      <c r="E68" s="93"/>
      <c r="F68" s="92" t="s">
        <v>4502</v>
      </c>
      <c r="G68" s="94"/>
      <c r="H68" s="71"/>
      <c r="I68" s="72"/>
      <c r="J68" s="95"/>
      <c r="K68" s="71" t="s">
        <v>5383</v>
      </c>
      <c r="L68" s="96"/>
      <c r="M68" s="76">
        <v>3389.68505859375</v>
      </c>
      <c r="N68" s="76">
        <v>1846.184814453125</v>
      </c>
      <c r="O68" s="77"/>
      <c r="P68" s="78"/>
      <c r="Q68" s="78"/>
      <c r="R68" s="90"/>
      <c r="S68" s="48">
        <v>2</v>
      </c>
      <c r="T68" s="48">
        <v>0</v>
      </c>
      <c r="U68" s="49">
        <v>0</v>
      </c>
      <c r="V68" s="49">
        <v>0.000824</v>
      </c>
      <c r="W68" s="50"/>
      <c r="X68" s="50"/>
      <c r="Y68" s="50"/>
      <c r="Z68" s="49">
        <v>0</v>
      </c>
      <c r="AA68" s="73">
        <v>68</v>
      </c>
      <c r="AB68" s="73"/>
      <c r="AC68" s="74"/>
      <c r="AD68" s="81" t="s">
        <v>3025</v>
      </c>
      <c r="AE68" s="81">
        <v>665</v>
      </c>
      <c r="AF68" s="81">
        <v>56605</v>
      </c>
      <c r="AG68" s="81">
        <v>23966</v>
      </c>
      <c r="AH68" s="81">
        <v>349</v>
      </c>
      <c r="AI68" s="81"/>
      <c r="AJ68" s="81" t="s">
        <v>3423</v>
      </c>
      <c r="AK68" s="81" t="s">
        <v>3696</v>
      </c>
      <c r="AL68" s="81"/>
      <c r="AM68" s="81"/>
      <c r="AN68" s="83">
        <v>40189.153645833336</v>
      </c>
      <c r="AO68" s="85" t="s">
        <v>4267</v>
      </c>
      <c r="AP68" s="81" t="b">
        <v>0</v>
      </c>
      <c r="AQ68" s="81" t="b">
        <v>0</v>
      </c>
      <c r="AR68" s="81" t="b">
        <v>1</v>
      </c>
      <c r="AS68" s="81"/>
      <c r="AT68" s="81">
        <v>530</v>
      </c>
      <c r="AU68" s="85" t="s">
        <v>4300</v>
      </c>
      <c r="AV68" s="81" t="b">
        <v>1</v>
      </c>
      <c r="AW68" s="81" t="s">
        <v>4520</v>
      </c>
      <c r="AX68" s="85" t="s">
        <v>4935</v>
      </c>
      <c r="AY68" s="81" t="s">
        <v>65</v>
      </c>
      <c r="AZ68" s="80" t="str">
        <f>REPLACE(INDEX(GroupVertices[Group],MATCH(Vertices[[#This Row],[Vertex]],GroupVertices[Vertex],0)),1,1,"")</f>
        <v>5</v>
      </c>
      <c r="BA68" s="2"/>
      <c r="BB68" s="3"/>
      <c r="BC68" s="3"/>
      <c r="BD68" s="3"/>
      <c r="BE68" s="3"/>
    </row>
    <row r="69" spans="1:57" ht="15">
      <c r="A69" s="66" t="s">
        <v>667</v>
      </c>
      <c r="B69" s="67"/>
      <c r="C69" s="67"/>
      <c r="D69" s="68">
        <v>1.6214285714285714</v>
      </c>
      <c r="E69" s="93"/>
      <c r="F69" s="92" t="s">
        <v>4503</v>
      </c>
      <c r="G69" s="94"/>
      <c r="H69" s="71"/>
      <c r="I69" s="72"/>
      <c r="J69" s="95"/>
      <c r="K69" s="71" t="s">
        <v>5384</v>
      </c>
      <c r="L69" s="96"/>
      <c r="M69" s="76">
        <v>4621.5751953125</v>
      </c>
      <c r="N69" s="76">
        <v>892.5471801757812</v>
      </c>
      <c r="O69" s="77"/>
      <c r="P69" s="78"/>
      <c r="Q69" s="78"/>
      <c r="R69" s="90"/>
      <c r="S69" s="48">
        <v>2</v>
      </c>
      <c r="T69" s="48">
        <v>0</v>
      </c>
      <c r="U69" s="49">
        <v>0</v>
      </c>
      <c r="V69" s="49">
        <v>0.000824</v>
      </c>
      <c r="W69" s="50"/>
      <c r="X69" s="50"/>
      <c r="Y69" s="50"/>
      <c r="Z69" s="49">
        <v>0</v>
      </c>
      <c r="AA69" s="73">
        <v>69</v>
      </c>
      <c r="AB69" s="73"/>
      <c r="AC69" s="74"/>
      <c r="AD69" s="81" t="s">
        <v>3026</v>
      </c>
      <c r="AE69" s="81">
        <v>926</v>
      </c>
      <c r="AF69" s="81">
        <v>74716</v>
      </c>
      <c r="AG69" s="81">
        <v>5610</v>
      </c>
      <c r="AH69" s="81">
        <v>1797</v>
      </c>
      <c r="AI69" s="81"/>
      <c r="AJ69" s="81" t="s">
        <v>3424</v>
      </c>
      <c r="AK69" s="81"/>
      <c r="AL69" s="81"/>
      <c r="AM69" s="81"/>
      <c r="AN69" s="83">
        <v>40212.116435185184</v>
      </c>
      <c r="AO69" s="85" t="s">
        <v>4268</v>
      </c>
      <c r="AP69" s="81" t="b">
        <v>0</v>
      </c>
      <c r="AQ69" s="81" t="b">
        <v>0</v>
      </c>
      <c r="AR69" s="81" t="b">
        <v>1</v>
      </c>
      <c r="AS69" s="81"/>
      <c r="AT69" s="81">
        <v>278</v>
      </c>
      <c r="AU69" s="85" t="s">
        <v>4302</v>
      </c>
      <c r="AV69" s="81" t="b">
        <v>1</v>
      </c>
      <c r="AW69" s="81" t="s">
        <v>4520</v>
      </c>
      <c r="AX69" s="85" t="s">
        <v>4936</v>
      </c>
      <c r="AY69" s="81" t="s">
        <v>65</v>
      </c>
      <c r="AZ69" s="80" t="str">
        <f>REPLACE(INDEX(GroupVertices[Group],MATCH(Vertices[[#This Row],[Vertex]],GroupVertices[Vertex],0)),1,1,"")</f>
        <v>5</v>
      </c>
      <c r="BA69" s="2"/>
      <c r="BB69" s="3"/>
      <c r="BC69" s="3"/>
      <c r="BD69" s="3"/>
      <c r="BE69" s="3"/>
    </row>
    <row r="70" spans="1:57" ht="15">
      <c r="A70" s="66" t="s">
        <v>5483</v>
      </c>
      <c r="B70" s="67"/>
      <c r="C70" s="67"/>
      <c r="D70" s="68">
        <v>1.6214285714285714</v>
      </c>
      <c r="E70" s="93"/>
      <c r="F70" s="92" t="s">
        <v>6019</v>
      </c>
      <c r="G70" s="94"/>
      <c r="H70" s="71"/>
      <c r="I70" s="72"/>
      <c r="J70" s="95"/>
      <c r="K70" s="71" t="s">
        <v>6128</v>
      </c>
      <c r="L70" s="96"/>
      <c r="M70" s="76">
        <v>8150.02734375</v>
      </c>
      <c r="N70" s="76">
        <v>3406.581787109375</v>
      </c>
      <c r="O70" s="77"/>
      <c r="P70" s="78"/>
      <c r="Q70" s="78"/>
      <c r="R70" s="90"/>
      <c r="S70" s="48">
        <v>2</v>
      </c>
      <c r="T70" s="48">
        <v>0</v>
      </c>
      <c r="U70" s="49">
        <v>0</v>
      </c>
      <c r="V70" s="49">
        <v>0.25</v>
      </c>
      <c r="W70" s="50"/>
      <c r="X70" s="50"/>
      <c r="Y70" s="50"/>
      <c r="Z70" s="49">
        <v>0</v>
      </c>
      <c r="AA70" s="73">
        <v>70</v>
      </c>
      <c r="AB70" s="73"/>
      <c r="AC70" s="74"/>
      <c r="AD70" s="81" t="s">
        <v>5803</v>
      </c>
      <c r="AE70" s="81">
        <v>752</v>
      </c>
      <c r="AF70" s="81">
        <v>80385</v>
      </c>
      <c r="AG70" s="81">
        <v>70741</v>
      </c>
      <c r="AH70" s="81">
        <v>2597</v>
      </c>
      <c r="AI70" s="81"/>
      <c r="AJ70" s="81" t="s">
        <v>5861</v>
      </c>
      <c r="AK70" s="81" t="s">
        <v>5907</v>
      </c>
      <c r="AL70" s="85" t="s">
        <v>5942</v>
      </c>
      <c r="AM70" s="81"/>
      <c r="AN70" s="83">
        <v>40047.83883101852</v>
      </c>
      <c r="AO70" s="85" t="s">
        <v>5971</v>
      </c>
      <c r="AP70" s="81" t="b">
        <v>0</v>
      </c>
      <c r="AQ70" s="81" t="b">
        <v>0</v>
      </c>
      <c r="AR70" s="81" t="b">
        <v>0</v>
      </c>
      <c r="AS70" s="81"/>
      <c r="AT70" s="81">
        <v>2237</v>
      </c>
      <c r="AU70" s="85" t="s">
        <v>4300</v>
      </c>
      <c r="AV70" s="81" t="b">
        <v>1</v>
      </c>
      <c r="AW70" s="81" t="s">
        <v>4520</v>
      </c>
      <c r="AX70" s="85" t="s">
        <v>6062</v>
      </c>
      <c r="AY70" s="81" t="s">
        <v>65</v>
      </c>
      <c r="AZ70" s="80" t="str">
        <f>REPLACE(INDEX(GroupVertices[Group],MATCH(Vertices[[#This Row],[Vertex]],GroupVertices[Vertex],0)),1,1,"")</f>
        <v>16</v>
      </c>
      <c r="BA70" s="2"/>
      <c r="BB70" s="3"/>
      <c r="BC70" s="3"/>
      <c r="BD70" s="3"/>
      <c r="BE70" s="3"/>
    </row>
    <row r="71" spans="1:57" ht="15">
      <c r="A71" s="66" t="s">
        <v>5484</v>
      </c>
      <c r="B71" s="67"/>
      <c r="C71" s="67"/>
      <c r="D71" s="68">
        <v>1.6214285714285714</v>
      </c>
      <c r="E71" s="93"/>
      <c r="F71" s="92" t="s">
        <v>6020</v>
      </c>
      <c r="G71" s="94"/>
      <c r="H71" s="71"/>
      <c r="I71" s="72"/>
      <c r="J71" s="95"/>
      <c r="K71" s="71" t="s">
        <v>6129</v>
      </c>
      <c r="L71" s="96"/>
      <c r="M71" s="76">
        <v>8000.75</v>
      </c>
      <c r="N71" s="76">
        <v>2839.96044921875</v>
      </c>
      <c r="O71" s="77"/>
      <c r="P71" s="78"/>
      <c r="Q71" s="78"/>
      <c r="R71" s="90"/>
      <c r="S71" s="48">
        <v>2</v>
      </c>
      <c r="T71" s="48">
        <v>0</v>
      </c>
      <c r="U71" s="49">
        <v>0</v>
      </c>
      <c r="V71" s="49">
        <v>0.25</v>
      </c>
      <c r="W71" s="50"/>
      <c r="X71" s="50"/>
      <c r="Y71" s="50"/>
      <c r="Z71" s="49">
        <v>0</v>
      </c>
      <c r="AA71" s="73">
        <v>71</v>
      </c>
      <c r="AB71" s="73"/>
      <c r="AC71" s="74"/>
      <c r="AD71" s="81" t="s">
        <v>5804</v>
      </c>
      <c r="AE71" s="81">
        <v>616</v>
      </c>
      <c r="AF71" s="81">
        <v>25149</v>
      </c>
      <c r="AG71" s="81">
        <v>31082</v>
      </c>
      <c r="AH71" s="81">
        <v>15027</v>
      </c>
      <c r="AI71" s="81"/>
      <c r="AJ71" s="81" t="s">
        <v>5862</v>
      </c>
      <c r="AK71" s="81" t="s">
        <v>5908</v>
      </c>
      <c r="AL71" s="85" t="s">
        <v>5943</v>
      </c>
      <c r="AM71" s="81"/>
      <c r="AN71" s="83">
        <v>39835.009375</v>
      </c>
      <c r="AO71" s="85" t="s">
        <v>5972</v>
      </c>
      <c r="AP71" s="81" t="b">
        <v>0</v>
      </c>
      <c r="AQ71" s="81" t="b">
        <v>0</v>
      </c>
      <c r="AR71" s="81" t="b">
        <v>1</v>
      </c>
      <c r="AS71" s="81"/>
      <c r="AT71" s="81">
        <v>342</v>
      </c>
      <c r="AU71" s="85" t="s">
        <v>4312</v>
      </c>
      <c r="AV71" s="81" t="b">
        <v>0</v>
      </c>
      <c r="AW71" s="81" t="s">
        <v>4520</v>
      </c>
      <c r="AX71" s="85" t="s">
        <v>6063</v>
      </c>
      <c r="AY71" s="81" t="s">
        <v>65</v>
      </c>
      <c r="AZ71" s="80" t="str">
        <f>REPLACE(INDEX(GroupVertices[Group],MATCH(Vertices[[#This Row],[Vertex]],GroupVertices[Vertex],0)),1,1,"")</f>
        <v>16</v>
      </c>
      <c r="BA71" s="2"/>
      <c r="BB71" s="3"/>
      <c r="BC71" s="3"/>
      <c r="BD71" s="3"/>
      <c r="BE71" s="3"/>
    </row>
    <row r="72" spans="1:57" ht="15">
      <c r="A72" s="66" t="s">
        <v>663</v>
      </c>
      <c r="B72" s="67"/>
      <c r="C72" s="67"/>
      <c r="D72" s="68">
        <v>1.6214285714285714</v>
      </c>
      <c r="E72" s="93"/>
      <c r="F72" s="92" t="s">
        <v>4491</v>
      </c>
      <c r="G72" s="94"/>
      <c r="H72" s="71"/>
      <c r="I72" s="72"/>
      <c r="J72" s="95"/>
      <c r="K72" s="71" t="s">
        <v>5358</v>
      </c>
      <c r="L72" s="96"/>
      <c r="M72" s="76">
        <v>1683.968505859375</v>
      </c>
      <c r="N72" s="76">
        <v>4059.389892578125</v>
      </c>
      <c r="O72" s="77"/>
      <c r="P72" s="78"/>
      <c r="Q72" s="78"/>
      <c r="R72" s="90"/>
      <c r="S72" s="48">
        <v>2</v>
      </c>
      <c r="T72" s="48">
        <v>0</v>
      </c>
      <c r="U72" s="49">
        <v>0</v>
      </c>
      <c r="V72" s="49">
        <v>0.000669</v>
      </c>
      <c r="W72" s="50"/>
      <c r="X72" s="50"/>
      <c r="Y72" s="50"/>
      <c r="Z72" s="49">
        <v>0</v>
      </c>
      <c r="AA72" s="73">
        <v>72</v>
      </c>
      <c r="AB72" s="73"/>
      <c r="AC72" s="74"/>
      <c r="AD72" s="81" t="s">
        <v>2999</v>
      </c>
      <c r="AE72" s="81">
        <v>1041</v>
      </c>
      <c r="AF72" s="81">
        <v>71659870</v>
      </c>
      <c r="AG72" s="81">
        <v>23554</v>
      </c>
      <c r="AH72" s="81">
        <v>2517</v>
      </c>
      <c r="AI72" s="81"/>
      <c r="AJ72" s="81" t="s">
        <v>3400</v>
      </c>
      <c r="AK72" s="81" t="s">
        <v>3682</v>
      </c>
      <c r="AL72" s="85" t="s">
        <v>3859</v>
      </c>
      <c r="AM72" s="81"/>
      <c r="AN72" s="83">
        <v>39399.90539351852</v>
      </c>
      <c r="AO72" s="85" t="s">
        <v>4243</v>
      </c>
      <c r="AP72" s="81" t="b">
        <v>0</v>
      </c>
      <c r="AQ72" s="81" t="b">
        <v>0</v>
      </c>
      <c r="AR72" s="81" t="b">
        <v>0</v>
      </c>
      <c r="AS72" s="81"/>
      <c r="AT72" s="81">
        <v>81949</v>
      </c>
      <c r="AU72" s="85" t="s">
        <v>4302</v>
      </c>
      <c r="AV72" s="81" t="b">
        <v>1</v>
      </c>
      <c r="AW72" s="81" t="s">
        <v>4520</v>
      </c>
      <c r="AX72" s="85" t="s">
        <v>4909</v>
      </c>
      <c r="AY72" s="81" t="s">
        <v>65</v>
      </c>
      <c r="AZ72" s="80" t="str">
        <f>REPLACE(INDEX(GroupVertices[Group],MATCH(Vertices[[#This Row],[Vertex]],GroupVertices[Vertex],0)),1,1,"")</f>
        <v>1</v>
      </c>
      <c r="BA72" s="2"/>
      <c r="BB72" s="3"/>
      <c r="BC72" s="3"/>
      <c r="BD72" s="3"/>
      <c r="BE72" s="3"/>
    </row>
    <row r="73" spans="1:57" ht="15">
      <c r="A73" s="66" t="s">
        <v>305</v>
      </c>
      <c r="B73" s="67"/>
      <c r="C73" s="67"/>
      <c r="D73" s="68">
        <v>1.5607142857142857</v>
      </c>
      <c r="E73" s="93"/>
      <c r="F73" s="92" t="s">
        <v>998</v>
      </c>
      <c r="G73" s="94"/>
      <c r="H73" s="71"/>
      <c r="I73" s="72"/>
      <c r="J73" s="95"/>
      <c r="K73" s="71" t="s">
        <v>5101</v>
      </c>
      <c r="L73" s="96"/>
      <c r="M73" s="76">
        <v>5297.85986328125</v>
      </c>
      <c r="N73" s="76">
        <v>2116.199462890625</v>
      </c>
      <c r="O73" s="77"/>
      <c r="P73" s="78"/>
      <c r="Q73" s="78"/>
      <c r="R73" s="90"/>
      <c r="S73" s="48">
        <v>1</v>
      </c>
      <c r="T73" s="48">
        <v>6</v>
      </c>
      <c r="U73" s="49">
        <v>1318</v>
      </c>
      <c r="V73" s="49">
        <v>0.000907</v>
      </c>
      <c r="W73" s="50"/>
      <c r="X73" s="50"/>
      <c r="Y73" s="50"/>
      <c r="Z73" s="49">
        <v>0</v>
      </c>
      <c r="AA73" s="73">
        <v>73</v>
      </c>
      <c r="AB73" s="73"/>
      <c r="AC73" s="74"/>
      <c r="AD73" s="81" t="s">
        <v>2742</v>
      </c>
      <c r="AE73" s="81">
        <v>460</v>
      </c>
      <c r="AF73" s="81">
        <v>821</v>
      </c>
      <c r="AG73" s="81">
        <v>92249</v>
      </c>
      <c r="AH73" s="81">
        <v>55497</v>
      </c>
      <c r="AI73" s="81"/>
      <c r="AJ73" s="81" t="s">
        <v>3179</v>
      </c>
      <c r="AK73" s="81" t="s">
        <v>3540</v>
      </c>
      <c r="AL73" s="81"/>
      <c r="AM73" s="81"/>
      <c r="AN73" s="83">
        <v>40493.0574537037</v>
      </c>
      <c r="AO73" s="85" t="s">
        <v>4006</v>
      </c>
      <c r="AP73" s="81" t="b">
        <v>0</v>
      </c>
      <c r="AQ73" s="81" t="b">
        <v>0</v>
      </c>
      <c r="AR73" s="81" t="b">
        <v>1</v>
      </c>
      <c r="AS73" s="81"/>
      <c r="AT73" s="81">
        <v>11</v>
      </c>
      <c r="AU73" s="85" t="s">
        <v>4300</v>
      </c>
      <c r="AV73" s="81" t="b">
        <v>0</v>
      </c>
      <c r="AW73" s="81" t="s">
        <v>4520</v>
      </c>
      <c r="AX73" s="85" t="s">
        <v>4650</v>
      </c>
      <c r="AY73" s="81" t="s">
        <v>66</v>
      </c>
      <c r="AZ73" s="80" t="str">
        <f>REPLACE(INDEX(GroupVertices[Group],MATCH(Vertices[[#This Row],[Vertex]],GroupVertices[Vertex],0)),1,1,"")</f>
        <v>10</v>
      </c>
      <c r="BA73" s="2"/>
      <c r="BB73" s="3"/>
      <c r="BC73" s="3"/>
      <c r="BD73" s="3"/>
      <c r="BE73" s="3"/>
    </row>
    <row r="74" spans="1:57" ht="15">
      <c r="A74" s="66" t="s">
        <v>306</v>
      </c>
      <c r="B74" s="67"/>
      <c r="C74" s="67"/>
      <c r="D74" s="68">
        <v>1.5607142857142857</v>
      </c>
      <c r="E74" s="93"/>
      <c r="F74" s="92" t="s">
        <v>4365</v>
      </c>
      <c r="G74" s="94"/>
      <c r="H74" s="71"/>
      <c r="I74" s="72"/>
      <c r="J74" s="95"/>
      <c r="K74" s="71" t="s">
        <v>5102</v>
      </c>
      <c r="L74" s="96"/>
      <c r="M74" s="76">
        <v>2659.177978515625</v>
      </c>
      <c r="N74" s="76">
        <v>1743.26513671875</v>
      </c>
      <c r="O74" s="77"/>
      <c r="P74" s="78"/>
      <c r="Q74" s="78"/>
      <c r="R74" s="90"/>
      <c r="S74" s="48">
        <v>1</v>
      </c>
      <c r="T74" s="48">
        <v>2</v>
      </c>
      <c r="U74" s="49">
        <v>383</v>
      </c>
      <c r="V74" s="49">
        <v>0.000898</v>
      </c>
      <c r="W74" s="50"/>
      <c r="X74" s="50"/>
      <c r="Y74" s="50"/>
      <c r="Z74" s="49">
        <v>0</v>
      </c>
      <c r="AA74" s="73">
        <v>74</v>
      </c>
      <c r="AB74" s="73"/>
      <c r="AC74" s="74"/>
      <c r="AD74" s="81" t="s">
        <v>2743</v>
      </c>
      <c r="AE74" s="81">
        <v>150</v>
      </c>
      <c r="AF74" s="81">
        <v>415</v>
      </c>
      <c r="AG74" s="81">
        <v>1569</v>
      </c>
      <c r="AH74" s="81">
        <v>1250</v>
      </c>
      <c r="AI74" s="81"/>
      <c r="AJ74" s="81" t="s">
        <v>3180</v>
      </c>
      <c r="AK74" s="81" t="s">
        <v>3491</v>
      </c>
      <c r="AL74" s="81"/>
      <c r="AM74" s="81"/>
      <c r="AN74" s="83">
        <v>42073.707025462965</v>
      </c>
      <c r="AO74" s="81"/>
      <c r="AP74" s="81" t="b">
        <v>1</v>
      </c>
      <c r="AQ74" s="81" t="b">
        <v>0</v>
      </c>
      <c r="AR74" s="81" t="b">
        <v>0</v>
      </c>
      <c r="AS74" s="81"/>
      <c r="AT74" s="81">
        <v>2</v>
      </c>
      <c r="AU74" s="85" t="s">
        <v>4300</v>
      </c>
      <c r="AV74" s="81" t="b">
        <v>0</v>
      </c>
      <c r="AW74" s="81" t="s">
        <v>4520</v>
      </c>
      <c r="AX74" s="85" t="s">
        <v>4651</v>
      </c>
      <c r="AY74" s="81" t="s">
        <v>66</v>
      </c>
      <c r="AZ74" s="80" t="str">
        <f>REPLACE(INDEX(GroupVertices[Group],MATCH(Vertices[[#This Row],[Vertex]],GroupVertices[Vertex],0)),1,1,"")</f>
        <v>1</v>
      </c>
      <c r="BA74" s="2"/>
      <c r="BB74" s="3"/>
      <c r="BC74" s="3"/>
      <c r="BD74" s="3"/>
      <c r="BE74" s="3"/>
    </row>
    <row r="75" spans="1:57" ht="15">
      <c r="A75" s="66" t="s">
        <v>5441</v>
      </c>
      <c r="B75" s="67"/>
      <c r="C75" s="67"/>
      <c r="D75" s="68">
        <v>1.5607142857142857</v>
      </c>
      <c r="E75" s="93"/>
      <c r="F75" s="92" t="s">
        <v>5544</v>
      </c>
      <c r="G75" s="94"/>
      <c r="H75" s="71"/>
      <c r="I75" s="72"/>
      <c r="J75" s="95"/>
      <c r="K75" s="71" t="s">
        <v>6127</v>
      </c>
      <c r="L75" s="96"/>
      <c r="M75" s="76">
        <v>7322.85986328125</v>
      </c>
      <c r="N75" s="76">
        <v>2852.17529296875</v>
      </c>
      <c r="O75" s="77"/>
      <c r="P75" s="78"/>
      <c r="Q75" s="78"/>
      <c r="R75" s="90"/>
      <c r="S75" s="48">
        <v>1</v>
      </c>
      <c r="T75" s="48">
        <v>2</v>
      </c>
      <c r="U75" s="49">
        <v>1</v>
      </c>
      <c r="V75" s="49">
        <v>0.333333</v>
      </c>
      <c r="W75" s="50"/>
      <c r="X75" s="50"/>
      <c r="Y75" s="50"/>
      <c r="Z75" s="49">
        <v>0</v>
      </c>
      <c r="AA75" s="73">
        <v>75</v>
      </c>
      <c r="AB75" s="73"/>
      <c r="AC75" s="74"/>
      <c r="AD75" s="81" t="s">
        <v>5802</v>
      </c>
      <c r="AE75" s="81">
        <v>409</v>
      </c>
      <c r="AF75" s="81">
        <v>26622</v>
      </c>
      <c r="AG75" s="81">
        <v>8437</v>
      </c>
      <c r="AH75" s="81">
        <v>2642</v>
      </c>
      <c r="AI75" s="81"/>
      <c r="AJ75" s="81" t="s">
        <v>5860</v>
      </c>
      <c r="AK75" s="81"/>
      <c r="AL75" s="85" t="s">
        <v>5941</v>
      </c>
      <c r="AM75" s="81"/>
      <c r="AN75" s="83">
        <v>41039.84494212963</v>
      </c>
      <c r="AO75" s="81"/>
      <c r="AP75" s="81" t="b">
        <v>0</v>
      </c>
      <c r="AQ75" s="81" t="b">
        <v>0</v>
      </c>
      <c r="AR75" s="81" t="b">
        <v>1</v>
      </c>
      <c r="AS75" s="81"/>
      <c r="AT75" s="81">
        <v>296</v>
      </c>
      <c r="AU75" s="85" t="s">
        <v>4300</v>
      </c>
      <c r="AV75" s="81" t="b">
        <v>0</v>
      </c>
      <c r="AW75" s="81" t="s">
        <v>4520</v>
      </c>
      <c r="AX75" s="85" t="s">
        <v>6061</v>
      </c>
      <c r="AY75" s="81" t="s">
        <v>66</v>
      </c>
      <c r="AZ75" s="80" t="str">
        <f>REPLACE(INDEX(GroupVertices[Group],MATCH(Vertices[[#This Row],[Vertex]],GroupVertices[Vertex],0)),1,1,"")</f>
        <v>16</v>
      </c>
      <c r="BA75" s="2"/>
      <c r="BB75" s="3"/>
      <c r="BC75" s="3"/>
      <c r="BD75" s="3"/>
      <c r="BE75" s="3"/>
    </row>
    <row r="76" spans="1:57" ht="15">
      <c r="A76" s="66" t="s">
        <v>382</v>
      </c>
      <c r="B76" s="67"/>
      <c r="C76" s="67"/>
      <c r="D76" s="68">
        <v>1.5607142857142857</v>
      </c>
      <c r="E76" s="93"/>
      <c r="F76" s="92" t="s">
        <v>1042</v>
      </c>
      <c r="G76" s="94"/>
      <c r="H76" s="71"/>
      <c r="I76" s="72"/>
      <c r="J76" s="95"/>
      <c r="K76" s="71" t="s">
        <v>5181</v>
      </c>
      <c r="L76" s="96"/>
      <c r="M76" s="76">
        <v>8981.0390625</v>
      </c>
      <c r="N76" s="76">
        <v>6922.3857421875</v>
      </c>
      <c r="O76" s="77"/>
      <c r="P76" s="78"/>
      <c r="Q76" s="78"/>
      <c r="R76" s="90"/>
      <c r="S76" s="48">
        <v>1</v>
      </c>
      <c r="T76" s="48">
        <v>4</v>
      </c>
      <c r="U76" s="49">
        <v>0</v>
      </c>
      <c r="V76" s="49">
        <v>0.00097</v>
      </c>
      <c r="W76" s="50"/>
      <c r="X76" s="50"/>
      <c r="Y76" s="50"/>
      <c r="Z76" s="49">
        <v>0</v>
      </c>
      <c r="AA76" s="73">
        <v>76</v>
      </c>
      <c r="AB76" s="73"/>
      <c r="AC76" s="74"/>
      <c r="AD76" s="81" t="s">
        <v>2822</v>
      </c>
      <c r="AE76" s="81">
        <v>156</v>
      </c>
      <c r="AF76" s="81">
        <v>11</v>
      </c>
      <c r="AG76" s="81">
        <v>56</v>
      </c>
      <c r="AH76" s="81">
        <v>22</v>
      </c>
      <c r="AI76" s="81"/>
      <c r="AJ76" s="81" t="s">
        <v>3250</v>
      </c>
      <c r="AK76" s="81"/>
      <c r="AL76" s="81"/>
      <c r="AM76" s="81"/>
      <c r="AN76" s="83">
        <v>43159.92083333333</v>
      </c>
      <c r="AO76" s="85" t="s">
        <v>4081</v>
      </c>
      <c r="AP76" s="81" t="b">
        <v>0</v>
      </c>
      <c r="AQ76" s="81" t="b">
        <v>0</v>
      </c>
      <c r="AR76" s="81" t="b">
        <v>0</v>
      </c>
      <c r="AS76" s="81"/>
      <c r="AT76" s="81">
        <v>0</v>
      </c>
      <c r="AU76" s="85" t="s">
        <v>4300</v>
      </c>
      <c r="AV76" s="81" t="b">
        <v>0</v>
      </c>
      <c r="AW76" s="81" t="s">
        <v>4520</v>
      </c>
      <c r="AX76" s="85" t="s">
        <v>4730</v>
      </c>
      <c r="AY76" s="81" t="s">
        <v>66</v>
      </c>
      <c r="AZ76" s="80" t="str">
        <f>REPLACE(INDEX(GroupVertices[Group],MATCH(Vertices[[#This Row],[Vertex]],GroupVertices[Vertex],0)),1,1,"")</f>
        <v>8</v>
      </c>
      <c r="BA76" s="2"/>
      <c r="BB76" s="3"/>
      <c r="BC76" s="3"/>
      <c r="BD76" s="3"/>
      <c r="BE76" s="3"/>
    </row>
    <row r="77" spans="1:57" ht="15">
      <c r="A77" s="66" t="s">
        <v>277</v>
      </c>
      <c r="B77" s="67"/>
      <c r="C77" s="67"/>
      <c r="D77" s="68">
        <v>1.5607142857142857</v>
      </c>
      <c r="E77" s="93"/>
      <c r="F77" s="92" t="s">
        <v>4358</v>
      </c>
      <c r="G77" s="94"/>
      <c r="H77" s="71"/>
      <c r="I77" s="72"/>
      <c r="J77" s="95"/>
      <c r="K77" s="71" t="s">
        <v>5070</v>
      </c>
      <c r="L77" s="96"/>
      <c r="M77" s="76">
        <v>149.93043518066406</v>
      </c>
      <c r="N77" s="76">
        <v>2012.6387939453125</v>
      </c>
      <c r="O77" s="77"/>
      <c r="P77" s="78"/>
      <c r="Q77" s="78"/>
      <c r="R77" s="90"/>
      <c r="S77" s="48">
        <v>1</v>
      </c>
      <c r="T77" s="48">
        <v>2</v>
      </c>
      <c r="U77" s="49">
        <v>0</v>
      </c>
      <c r="V77" s="49">
        <v>0.000897</v>
      </c>
      <c r="W77" s="50"/>
      <c r="X77" s="50"/>
      <c r="Y77" s="50"/>
      <c r="Z77" s="49">
        <v>0</v>
      </c>
      <c r="AA77" s="73">
        <v>77</v>
      </c>
      <c r="AB77" s="73"/>
      <c r="AC77" s="74"/>
      <c r="AD77" s="81" t="s">
        <v>2711</v>
      </c>
      <c r="AE77" s="81">
        <v>2139</v>
      </c>
      <c r="AF77" s="81">
        <v>2015</v>
      </c>
      <c r="AG77" s="81">
        <v>15780</v>
      </c>
      <c r="AH77" s="81">
        <v>9002</v>
      </c>
      <c r="AI77" s="81"/>
      <c r="AJ77" s="81" t="s">
        <v>3150</v>
      </c>
      <c r="AK77" s="81" t="s">
        <v>3522</v>
      </c>
      <c r="AL77" s="85" t="s">
        <v>3762</v>
      </c>
      <c r="AM77" s="81"/>
      <c r="AN77" s="83">
        <v>41828.82399305556</v>
      </c>
      <c r="AO77" s="85" t="s">
        <v>3975</v>
      </c>
      <c r="AP77" s="81" t="b">
        <v>0</v>
      </c>
      <c r="AQ77" s="81" t="b">
        <v>0</v>
      </c>
      <c r="AR77" s="81" t="b">
        <v>1</v>
      </c>
      <c r="AS77" s="81"/>
      <c r="AT77" s="81">
        <v>64</v>
      </c>
      <c r="AU77" s="85" t="s">
        <v>4300</v>
      </c>
      <c r="AV77" s="81" t="b">
        <v>0</v>
      </c>
      <c r="AW77" s="81" t="s">
        <v>4520</v>
      </c>
      <c r="AX77" s="85" t="s">
        <v>4619</v>
      </c>
      <c r="AY77" s="81" t="s">
        <v>66</v>
      </c>
      <c r="AZ77" s="80" t="str">
        <f>REPLACE(INDEX(GroupVertices[Group],MATCH(Vertices[[#This Row],[Vertex]],GroupVertices[Vertex],0)),1,1,"")</f>
        <v>1</v>
      </c>
      <c r="BA77" s="2"/>
      <c r="BB77" s="3"/>
      <c r="BC77" s="3"/>
      <c r="BD77" s="3"/>
      <c r="BE77" s="3"/>
    </row>
    <row r="78" spans="1:57" ht="15">
      <c r="A78" s="66" t="s">
        <v>279</v>
      </c>
      <c r="B78" s="67"/>
      <c r="C78" s="67"/>
      <c r="D78" s="68">
        <v>1.5607142857142857</v>
      </c>
      <c r="E78" s="93"/>
      <c r="F78" s="92" t="s">
        <v>975</v>
      </c>
      <c r="G78" s="94"/>
      <c r="H78" s="71"/>
      <c r="I78" s="72"/>
      <c r="J78" s="95"/>
      <c r="K78" s="71" t="s">
        <v>5072</v>
      </c>
      <c r="L78" s="96"/>
      <c r="M78" s="76">
        <v>7809.41943359375</v>
      </c>
      <c r="N78" s="76">
        <v>2409.97412109375</v>
      </c>
      <c r="O78" s="77"/>
      <c r="P78" s="78"/>
      <c r="Q78" s="78"/>
      <c r="R78" s="90"/>
      <c r="S78" s="48">
        <v>1</v>
      </c>
      <c r="T78" s="48">
        <v>2</v>
      </c>
      <c r="U78" s="49">
        <v>0</v>
      </c>
      <c r="V78" s="49">
        <v>0.5</v>
      </c>
      <c r="W78" s="50"/>
      <c r="X78" s="50"/>
      <c r="Y78" s="50"/>
      <c r="Z78" s="49">
        <v>0.5</v>
      </c>
      <c r="AA78" s="73">
        <v>78</v>
      </c>
      <c r="AB78" s="73"/>
      <c r="AC78" s="74"/>
      <c r="AD78" s="81" t="s">
        <v>2713</v>
      </c>
      <c r="AE78" s="81">
        <v>241</v>
      </c>
      <c r="AF78" s="81">
        <v>114</v>
      </c>
      <c r="AG78" s="81">
        <v>124</v>
      </c>
      <c r="AH78" s="81">
        <v>89</v>
      </c>
      <c r="AI78" s="81"/>
      <c r="AJ78" s="81" t="s">
        <v>3152</v>
      </c>
      <c r="AK78" s="81" t="s">
        <v>3524</v>
      </c>
      <c r="AL78" s="81"/>
      <c r="AM78" s="81"/>
      <c r="AN78" s="83">
        <v>43026.69621527778</v>
      </c>
      <c r="AO78" s="85" t="s">
        <v>3977</v>
      </c>
      <c r="AP78" s="81" t="b">
        <v>1</v>
      </c>
      <c r="AQ78" s="81" t="b">
        <v>0</v>
      </c>
      <c r="AR78" s="81" t="b">
        <v>0</v>
      </c>
      <c r="AS78" s="81"/>
      <c r="AT78" s="81">
        <v>5</v>
      </c>
      <c r="AU78" s="81"/>
      <c r="AV78" s="81" t="b">
        <v>0</v>
      </c>
      <c r="AW78" s="81" t="s">
        <v>4520</v>
      </c>
      <c r="AX78" s="85" t="s">
        <v>4621</v>
      </c>
      <c r="AY78" s="81" t="s">
        <v>66</v>
      </c>
      <c r="AZ78" s="80" t="str">
        <f>REPLACE(INDEX(GroupVertices[Group],MATCH(Vertices[[#This Row],[Vertex]],GroupVertices[Vertex],0)),1,1,"")</f>
        <v>25</v>
      </c>
      <c r="BA78" s="2"/>
      <c r="BB78" s="3"/>
      <c r="BC78" s="3"/>
      <c r="BD78" s="3"/>
      <c r="BE78" s="3"/>
    </row>
    <row r="79" spans="1:57" ht="15">
      <c r="A79" s="66" t="s">
        <v>280</v>
      </c>
      <c r="B79" s="67"/>
      <c r="C79" s="67"/>
      <c r="D79" s="68">
        <v>1.5607142857142857</v>
      </c>
      <c r="E79" s="93"/>
      <c r="F79" s="92" t="s">
        <v>976</v>
      </c>
      <c r="G79" s="94"/>
      <c r="H79" s="71"/>
      <c r="I79" s="72"/>
      <c r="J79" s="95"/>
      <c r="K79" s="71" t="s">
        <v>5073</v>
      </c>
      <c r="L79" s="96"/>
      <c r="M79" s="76">
        <v>7322.85009765625</v>
      </c>
      <c r="N79" s="76">
        <v>2662.4736328125</v>
      </c>
      <c r="O79" s="77"/>
      <c r="P79" s="78"/>
      <c r="Q79" s="78"/>
      <c r="R79" s="90"/>
      <c r="S79" s="48">
        <v>1</v>
      </c>
      <c r="T79" s="48">
        <v>2</v>
      </c>
      <c r="U79" s="49">
        <v>0</v>
      </c>
      <c r="V79" s="49">
        <v>0.5</v>
      </c>
      <c r="W79" s="50"/>
      <c r="X79" s="50"/>
      <c r="Y79" s="50"/>
      <c r="Z79" s="49">
        <v>0.5</v>
      </c>
      <c r="AA79" s="73">
        <v>79</v>
      </c>
      <c r="AB79" s="73"/>
      <c r="AC79" s="74"/>
      <c r="AD79" s="81" t="s">
        <v>2714</v>
      </c>
      <c r="AE79" s="81">
        <v>2575</v>
      </c>
      <c r="AF79" s="81">
        <v>1111</v>
      </c>
      <c r="AG79" s="81">
        <v>4805</v>
      </c>
      <c r="AH79" s="81">
        <v>1384</v>
      </c>
      <c r="AI79" s="81"/>
      <c r="AJ79" s="81" t="s">
        <v>3153</v>
      </c>
      <c r="AK79" s="81" t="s">
        <v>3525</v>
      </c>
      <c r="AL79" s="85" t="s">
        <v>3764</v>
      </c>
      <c r="AM79" s="81"/>
      <c r="AN79" s="83">
        <v>40697.68597222222</v>
      </c>
      <c r="AO79" s="85" t="s">
        <v>3978</v>
      </c>
      <c r="AP79" s="81" t="b">
        <v>0</v>
      </c>
      <c r="AQ79" s="81" t="b">
        <v>0</v>
      </c>
      <c r="AR79" s="81" t="b">
        <v>0</v>
      </c>
      <c r="AS79" s="81"/>
      <c r="AT79" s="81">
        <v>19</v>
      </c>
      <c r="AU79" s="85" t="s">
        <v>4300</v>
      </c>
      <c r="AV79" s="81" t="b">
        <v>0</v>
      </c>
      <c r="AW79" s="81" t="s">
        <v>4520</v>
      </c>
      <c r="AX79" s="85" t="s">
        <v>4622</v>
      </c>
      <c r="AY79" s="81" t="s">
        <v>66</v>
      </c>
      <c r="AZ79" s="80" t="str">
        <f>REPLACE(INDEX(GroupVertices[Group],MATCH(Vertices[[#This Row],[Vertex]],GroupVertices[Vertex],0)),1,1,"")</f>
        <v>25</v>
      </c>
      <c r="BA79" s="2"/>
      <c r="BB79" s="3"/>
      <c r="BC79" s="3"/>
      <c r="BD79" s="3"/>
      <c r="BE79" s="3"/>
    </row>
    <row r="80" spans="1:57" ht="15">
      <c r="A80" s="66" t="s">
        <v>533</v>
      </c>
      <c r="B80" s="67"/>
      <c r="C80" s="67"/>
      <c r="D80" s="68">
        <v>1.5607142857142857</v>
      </c>
      <c r="E80" s="93"/>
      <c r="F80" s="92" t="s">
        <v>1122</v>
      </c>
      <c r="G80" s="94"/>
      <c r="H80" s="71"/>
      <c r="I80" s="72"/>
      <c r="J80" s="95"/>
      <c r="K80" s="71" t="s">
        <v>5346</v>
      </c>
      <c r="L80" s="96"/>
      <c r="M80" s="76">
        <v>8575.75</v>
      </c>
      <c r="N80" s="76">
        <v>532.529052734375</v>
      </c>
      <c r="O80" s="77"/>
      <c r="P80" s="78"/>
      <c r="Q80" s="78"/>
      <c r="R80" s="90"/>
      <c r="S80" s="48">
        <v>1</v>
      </c>
      <c r="T80" s="48">
        <v>2</v>
      </c>
      <c r="U80" s="49">
        <v>0</v>
      </c>
      <c r="V80" s="49">
        <v>1</v>
      </c>
      <c r="W80" s="50"/>
      <c r="X80" s="50"/>
      <c r="Y80" s="50"/>
      <c r="Z80" s="49">
        <v>0</v>
      </c>
      <c r="AA80" s="73">
        <v>80</v>
      </c>
      <c r="AB80" s="73"/>
      <c r="AC80" s="74"/>
      <c r="AD80" s="81" t="s">
        <v>2989</v>
      </c>
      <c r="AE80" s="81">
        <v>1469</v>
      </c>
      <c r="AF80" s="81">
        <v>1991</v>
      </c>
      <c r="AG80" s="81">
        <v>81962</v>
      </c>
      <c r="AH80" s="81">
        <v>1853</v>
      </c>
      <c r="AI80" s="81"/>
      <c r="AJ80" s="81" t="s">
        <v>3389</v>
      </c>
      <c r="AK80" s="81"/>
      <c r="AL80" s="81"/>
      <c r="AM80" s="81"/>
      <c r="AN80" s="83">
        <v>40709.14828703704</v>
      </c>
      <c r="AO80" s="85" t="s">
        <v>4231</v>
      </c>
      <c r="AP80" s="81" t="b">
        <v>0</v>
      </c>
      <c r="AQ80" s="81" t="b">
        <v>0</v>
      </c>
      <c r="AR80" s="81" t="b">
        <v>1</v>
      </c>
      <c r="AS80" s="81"/>
      <c r="AT80" s="81">
        <v>9</v>
      </c>
      <c r="AU80" s="85" t="s">
        <v>4313</v>
      </c>
      <c r="AV80" s="81" t="b">
        <v>0</v>
      </c>
      <c r="AW80" s="81" t="s">
        <v>4520</v>
      </c>
      <c r="AX80" s="85" t="s">
        <v>4897</v>
      </c>
      <c r="AY80" s="81" t="s">
        <v>66</v>
      </c>
      <c r="AZ80" s="80" t="str">
        <f>REPLACE(INDEX(GroupVertices[Group],MATCH(Vertices[[#This Row],[Vertex]],GroupVertices[Vertex],0)),1,1,"")</f>
        <v>29</v>
      </c>
      <c r="BA80" s="2"/>
      <c r="BB80" s="3"/>
      <c r="BC80" s="3"/>
      <c r="BD80" s="3"/>
      <c r="BE80" s="3"/>
    </row>
    <row r="81" spans="1:57" ht="15">
      <c r="A81" s="66" t="s">
        <v>570</v>
      </c>
      <c r="B81" s="67"/>
      <c r="C81" s="67"/>
      <c r="D81" s="68">
        <v>1.5607142857142857</v>
      </c>
      <c r="E81" s="93"/>
      <c r="F81" s="92" t="s">
        <v>1141</v>
      </c>
      <c r="G81" s="94"/>
      <c r="H81" s="71"/>
      <c r="I81" s="72"/>
      <c r="J81" s="95"/>
      <c r="K81" s="71" t="s">
        <v>5379</v>
      </c>
      <c r="L81" s="96"/>
      <c r="M81" s="76">
        <v>553.80419921875</v>
      </c>
      <c r="N81" s="76">
        <v>4682.2138671875</v>
      </c>
      <c r="O81" s="77"/>
      <c r="P81" s="78"/>
      <c r="Q81" s="78"/>
      <c r="R81" s="90"/>
      <c r="S81" s="48">
        <v>1</v>
      </c>
      <c r="T81" s="48">
        <v>2</v>
      </c>
      <c r="U81" s="49">
        <v>0</v>
      </c>
      <c r="V81" s="49">
        <v>0.000895</v>
      </c>
      <c r="W81" s="50"/>
      <c r="X81" s="50"/>
      <c r="Y81" s="50"/>
      <c r="Z81" s="49">
        <v>0</v>
      </c>
      <c r="AA81" s="73">
        <v>81</v>
      </c>
      <c r="AB81" s="73"/>
      <c r="AC81" s="74"/>
      <c r="AD81" s="81" t="s">
        <v>3021</v>
      </c>
      <c r="AE81" s="81">
        <v>188</v>
      </c>
      <c r="AF81" s="81">
        <v>555</v>
      </c>
      <c r="AG81" s="81">
        <v>92235</v>
      </c>
      <c r="AH81" s="81">
        <v>10689</v>
      </c>
      <c r="AI81" s="81"/>
      <c r="AJ81" s="81" t="s">
        <v>3419</v>
      </c>
      <c r="AK81" s="81"/>
      <c r="AL81" s="81"/>
      <c r="AM81" s="81"/>
      <c r="AN81" s="83">
        <v>40697.26243055556</v>
      </c>
      <c r="AO81" s="85" t="s">
        <v>4263</v>
      </c>
      <c r="AP81" s="81" t="b">
        <v>1</v>
      </c>
      <c r="AQ81" s="81" t="b">
        <v>0</v>
      </c>
      <c r="AR81" s="81" t="b">
        <v>1</v>
      </c>
      <c r="AS81" s="81"/>
      <c r="AT81" s="81">
        <v>17</v>
      </c>
      <c r="AU81" s="85" t="s">
        <v>4300</v>
      </c>
      <c r="AV81" s="81" t="b">
        <v>0</v>
      </c>
      <c r="AW81" s="81" t="s">
        <v>4520</v>
      </c>
      <c r="AX81" s="85" t="s">
        <v>4931</v>
      </c>
      <c r="AY81" s="81" t="s">
        <v>66</v>
      </c>
      <c r="AZ81" s="80" t="str">
        <f>REPLACE(INDEX(GroupVertices[Group],MATCH(Vertices[[#This Row],[Vertex]],GroupVertices[Vertex],0)),1,1,"")</f>
        <v>1</v>
      </c>
      <c r="BA81" s="2"/>
      <c r="BB81" s="3"/>
      <c r="BC81" s="3"/>
      <c r="BD81" s="3"/>
      <c r="BE81" s="3"/>
    </row>
    <row r="82" spans="1:57" ht="15">
      <c r="A82" s="66" t="s">
        <v>232</v>
      </c>
      <c r="B82" s="67"/>
      <c r="C82" s="67"/>
      <c r="D82" s="68">
        <v>1.5607142857142857</v>
      </c>
      <c r="E82" s="93"/>
      <c r="F82" s="92" t="s">
        <v>937</v>
      </c>
      <c r="G82" s="94"/>
      <c r="H82" s="71"/>
      <c r="I82" s="72"/>
      <c r="J82" s="95"/>
      <c r="K82" s="71" t="s">
        <v>5017</v>
      </c>
      <c r="L82" s="96"/>
      <c r="M82" s="76">
        <v>3635.599365234375</v>
      </c>
      <c r="N82" s="76">
        <v>6629.28564453125</v>
      </c>
      <c r="O82" s="77"/>
      <c r="P82" s="78"/>
      <c r="Q82" s="78"/>
      <c r="R82" s="90"/>
      <c r="S82" s="48">
        <v>1</v>
      </c>
      <c r="T82" s="48">
        <v>1</v>
      </c>
      <c r="U82" s="49">
        <v>0</v>
      </c>
      <c r="V82" s="49">
        <v>0</v>
      </c>
      <c r="W82" s="50"/>
      <c r="X82" s="50"/>
      <c r="Y82" s="50"/>
      <c r="Z82" s="49" t="s">
        <v>6177</v>
      </c>
      <c r="AA82" s="73">
        <v>82</v>
      </c>
      <c r="AB82" s="73"/>
      <c r="AC82" s="74"/>
      <c r="AD82" s="81" t="s">
        <v>2657</v>
      </c>
      <c r="AE82" s="81">
        <v>2550</v>
      </c>
      <c r="AF82" s="81">
        <v>1823</v>
      </c>
      <c r="AG82" s="81">
        <v>92851</v>
      </c>
      <c r="AH82" s="81">
        <v>5493</v>
      </c>
      <c r="AI82" s="81"/>
      <c r="AJ82" s="81" t="s">
        <v>3104</v>
      </c>
      <c r="AK82" s="81" t="s">
        <v>2579</v>
      </c>
      <c r="AL82" s="85" t="s">
        <v>3745</v>
      </c>
      <c r="AM82" s="81"/>
      <c r="AN82" s="83">
        <v>40049.86814814815</v>
      </c>
      <c r="AO82" s="85" t="s">
        <v>3926</v>
      </c>
      <c r="AP82" s="81" t="b">
        <v>0</v>
      </c>
      <c r="AQ82" s="81" t="b">
        <v>0</v>
      </c>
      <c r="AR82" s="81" t="b">
        <v>1</v>
      </c>
      <c r="AS82" s="81"/>
      <c r="AT82" s="81">
        <v>13</v>
      </c>
      <c r="AU82" s="85" t="s">
        <v>4309</v>
      </c>
      <c r="AV82" s="81" t="b">
        <v>0</v>
      </c>
      <c r="AW82" s="81" t="s">
        <v>4520</v>
      </c>
      <c r="AX82" s="85" t="s">
        <v>4565</v>
      </c>
      <c r="AY82" s="81" t="s">
        <v>66</v>
      </c>
      <c r="AZ82" s="80" t="str">
        <f>REPLACE(INDEX(GroupVertices[Group],MATCH(Vertices[[#This Row],[Vertex]],GroupVertices[Vertex],0)),1,1,"")</f>
        <v>6</v>
      </c>
      <c r="BA82" s="2"/>
      <c r="BB82" s="3"/>
      <c r="BC82" s="3"/>
      <c r="BD82" s="3"/>
      <c r="BE82" s="3"/>
    </row>
    <row r="83" spans="1:57" ht="15">
      <c r="A83" s="66" t="s">
        <v>282</v>
      </c>
      <c r="B83" s="67"/>
      <c r="C83" s="67"/>
      <c r="D83" s="68">
        <v>1.5607142857142857</v>
      </c>
      <c r="E83" s="93"/>
      <c r="F83" s="92" t="s">
        <v>978</v>
      </c>
      <c r="G83" s="94"/>
      <c r="H83" s="71"/>
      <c r="I83" s="72"/>
      <c r="J83" s="95"/>
      <c r="K83" s="71" t="s">
        <v>5077</v>
      </c>
      <c r="L83" s="96"/>
      <c r="M83" s="76">
        <v>4027.455322265625</v>
      </c>
      <c r="N83" s="76">
        <v>4046.128173828125</v>
      </c>
      <c r="O83" s="77"/>
      <c r="P83" s="78"/>
      <c r="Q83" s="78"/>
      <c r="R83" s="90"/>
      <c r="S83" s="48">
        <v>1</v>
      </c>
      <c r="T83" s="48">
        <v>1</v>
      </c>
      <c r="U83" s="49">
        <v>0</v>
      </c>
      <c r="V83" s="49">
        <v>0</v>
      </c>
      <c r="W83" s="50"/>
      <c r="X83" s="50"/>
      <c r="Y83" s="50"/>
      <c r="Z83" s="49" t="s">
        <v>6177</v>
      </c>
      <c r="AA83" s="73">
        <v>83</v>
      </c>
      <c r="AB83" s="73"/>
      <c r="AC83" s="74"/>
      <c r="AD83" s="81" t="s">
        <v>2718</v>
      </c>
      <c r="AE83" s="81">
        <v>135</v>
      </c>
      <c r="AF83" s="81">
        <v>111</v>
      </c>
      <c r="AG83" s="81">
        <v>817</v>
      </c>
      <c r="AH83" s="81">
        <v>1652</v>
      </c>
      <c r="AI83" s="81"/>
      <c r="AJ83" s="81" t="s">
        <v>3157</v>
      </c>
      <c r="AK83" s="81"/>
      <c r="AL83" s="85" t="s">
        <v>3767</v>
      </c>
      <c r="AM83" s="81"/>
      <c r="AN83" s="83">
        <v>42958.18568287037</v>
      </c>
      <c r="AO83" s="85" t="s">
        <v>3982</v>
      </c>
      <c r="AP83" s="81" t="b">
        <v>1</v>
      </c>
      <c r="AQ83" s="81" t="b">
        <v>0</v>
      </c>
      <c r="AR83" s="81" t="b">
        <v>0</v>
      </c>
      <c r="AS83" s="81"/>
      <c r="AT83" s="81">
        <v>1</v>
      </c>
      <c r="AU83" s="81"/>
      <c r="AV83" s="81" t="b">
        <v>0</v>
      </c>
      <c r="AW83" s="81" t="s">
        <v>4520</v>
      </c>
      <c r="AX83" s="85" t="s">
        <v>4626</v>
      </c>
      <c r="AY83" s="81" t="s">
        <v>66</v>
      </c>
      <c r="AZ83" s="80" t="str">
        <f>REPLACE(INDEX(GroupVertices[Group],MATCH(Vertices[[#This Row],[Vertex]],GroupVertices[Vertex],0)),1,1,"")</f>
        <v>6</v>
      </c>
      <c r="BA83" s="2"/>
      <c r="BB83" s="3"/>
      <c r="BC83" s="3"/>
      <c r="BD83" s="3"/>
      <c r="BE83" s="3"/>
    </row>
    <row r="84" spans="1:57" ht="15">
      <c r="A84" s="66" t="s">
        <v>296</v>
      </c>
      <c r="B84" s="67"/>
      <c r="C84" s="67"/>
      <c r="D84" s="68">
        <v>1.5607142857142857</v>
      </c>
      <c r="E84" s="93"/>
      <c r="F84" s="92" t="s">
        <v>989</v>
      </c>
      <c r="G84" s="94"/>
      <c r="H84" s="71"/>
      <c r="I84" s="72"/>
      <c r="J84" s="95"/>
      <c r="K84" s="71" t="s">
        <v>5091</v>
      </c>
      <c r="L84" s="96"/>
      <c r="M84" s="76">
        <v>4658.248046875</v>
      </c>
      <c r="N84" s="76">
        <v>5430.185546875</v>
      </c>
      <c r="O84" s="77"/>
      <c r="P84" s="78"/>
      <c r="Q84" s="78"/>
      <c r="R84" s="90"/>
      <c r="S84" s="48">
        <v>1</v>
      </c>
      <c r="T84" s="48">
        <v>1</v>
      </c>
      <c r="U84" s="49">
        <v>0</v>
      </c>
      <c r="V84" s="49">
        <v>0</v>
      </c>
      <c r="W84" s="50"/>
      <c r="X84" s="50"/>
      <c r="Y84" s="50"/>
      <c r="Z84" s="49" t="s">
        <v>6177</v>
      </c>
      <c r="AA84" s="73">
        <v>84</v>
      </c>
      <c r="AB84" s="73"/>
      <c r="AC84" s="74"/>
      <c r="AD84" s="81" t="s">
        <v>2732</v>
      </c>
      <c r="AE84" s="81">
        <v>105</v>
      </c>
      <c r="AF84" s="81">
        <v>42</v>
      </c>
      <c r="AG84" s="81">
        <v>1893</v>
      </c>
      <c r="AH84" s="81">
        <v>410</v>
      </c>
      <c r="AI84" s="81"/>
      <c r="AJ84" s="81"/>
      <c r="AK84" s="81"/>
      <c r="AL84" s="81"/>
      <c r="AM84" s="81"/>
      <c r="AN84" s="83">
        <v>41058.10275462963</v>
      </c>
      <c r="AO84" s="85" t="s">
        <v>3996</v>
      </c>
      <c r="AP84" s="81" t="b">
        <v>1</v>
      </c>
      <c r="AQ84" s="81" t="b">
        <v>0</v>
      </c>
      <c r="AR84" s="81" t="b">
        <v>0</v>
      </c>
      <c r="AS84" s="81"/>
      <c r="AT84" s="81">
        <v>0</v>
      </c>
      <c r="AU84" s="85" t="s">
        <v>4300</v>
      </c>
      <c r="AV84" s="81" t="b">
        <v>0</v>
      </c>
      <c r="AW84" s="81" t="s">
        <v>4520</v>
      </c>
      <c r="AX84" s="85" t="s">
        <v>4640</v>
      </c>
      <c r="AY84" s="81" t="s">
        <v>66</v>
      </c>
      <c r="AZ84" s="80" t="str">
        <f>REPLACE(INDEX(GroupVertices[Group],MATCH(Vertices[[#This Row],[Vertex]],GroupVertices[Vertex],0)),1,1,"")</f>
        <v>6</v>
      </c>
      <c r="BA84" s="2"/>
      <c r="BB84" s="3"/>
      <c r="BC84" s="3"/>
      <c r="BD84" s="3"/>
      <c r="BE84" s="3"/>
    </row>
    <row r="85" spans="1:57" ht="15">
      <c r="A85" s="66" t="s">
        <v>301</v>
      </c>
      <c r="B85" s="67"/>
      <c r="C85" s="67"/>
      <c r="D85" s="68">
        <v>1.5607142857142857</v>
      </c>
      <c r="E85" s="93"/>
      <c r="F85" s="92" t="s">
        <v>994</v>
      </c>
      <c r="G85" s="94"/>
      <c r="H85" s="71"/>
      <c r="I85" s="72"/>
      <c r="J85" s="95"/>
      <c r="K85" s="71" t="s">
        <v>5097</v>
      </c>
      <c r="L85" s="96"/>
      <c r="M85" s="76">
        <v>4050.412841796875</v>
      </c>
      <c r="N85" s="76">
        <v>3708.357666015625</v>
      </c>
      <c r="O85" s="77"/>
      <c r="P85" s="78"/>
      <c r="Q85" s="78"/>
      <c r="R85" s="90"/>
      <c r="S85" s="48">
        <v>1</v>
      </c>
      <c r="T85" s="48">
        <v>1</v>
      </c>
      <c r="U85" s="49">
        <v>0</v>
      </c>
      <c r="V85" s="49">
        <v>0</v>
      </c>
      <c r="W85" s="50"/>
      <c r="X85" s="50"/>
      <c r="Y85" s="50"/>
      <c r="Z85" s="49" t="s">
        <v>6177</v>
      </c>
      <c r="AA85" s="73">
        <v>85</v>
      </c>
      <c r="AB85" s="73"/>
      <c r="AC85" s="74"/>
      <c r="AD85" s="81" t="s">
        <v>2738</v>
      </c>
      <c r="AE85" s="81">
        <v>33</v>
      </c>
      <c r="AF85" s="81">
        <v>30</v>
      </c>
      <c r="AG85" s="81">
        <v>2621</v>
      </c>
      <c r="AH85" s="81">
        <v>420</v>
      </c>
      <c r="AI85" s="81"/>
      <c r="AJ85" s="81" t="s">
        <v>3175</v>
      </c>
      <c r="AK85" s="81" t="s">
        <v>3536</v>
      </c>
      <c r="AL85" s="85" t="s">
        <v>3770</v>
      </c>
      <c r="AM85" s="81"/>
      <c r="AN85" s="83">
        <v>42416.72126157407</v>
      </c>
      <c r="AO85" s="85" t="s">
        <v>4002</v>
      </c>
      <c r="AP85" s="81" t="b">
        <v>1</v>
      </c>
      <c r="AQ85" s="81" t="b">
        <v>0</v>
      </c>
      <c r="AR85" s="81" t="b">
        <v>1</v>
      </c>
      <c r="AS85" s="81"/>
      <c r="AT85" s="81">
        <v>0</v>
      </c>
      <c r="AU85" s="81"/>
      <c r="AV85" s="81" t="b">
        <v>0</v>
      </c>
      <c r="AW85" s="81" t="s">
        <v>4520</v>
      </c>
      <c r="AX85" s="85" t="s">
        <v>4646</v>
      </c>
      <c r="AY85" s="81" t="s">
        <v>66</v>
      </c>
      <c r="AZ85" s="80" t="str">
        <f>REPLACE(INDEX(GroupVertices[Group],MATCH(Vertices[[#This Row],[Vertex]],GroupVertices[Vertex],0)),1,1,"")</f>
        <v>6</v>
      </c>
      <c r="BA85" s="2"/>
      <c r="BB85" s="3"/>
      <c r="BC85" s="3"/>
      <c r="BD85" s="3"/>
      <c r="BE85" s="3"/>
    </row>
    <row r="86" spans="1:57" ht="15">
      <c r="A86" s="66" t="s">
        <v>316</v>
      </c>
      <c r="B86" s="67"/>
      <c r="C86" s="67"/>
      <c r="D86" s="68">
        <v>1.5607142857142857</v>
      </c>
      <c r="E86" s="93"/>
      <c r="F86" s="92" t="s">
        <v>4367</v>
      </c>
      <c r="G86" s="94"/>
      <c r="H86" s="71"/>
      <c r="I86" s="72"/>
      <c r="J86" s="95"/>
      <c r="K86" s="71" t="s">
        <v>5113</v>
      </c>
      <c r="L86" s="96"/>
      <c r="M86" s="76">
        <v>3323.864501953125</v>
      </c>
      <c r="N86" s="76">
        <v>4746.31787109375</v>
      </c>
      <c r="O86" s="77"/>
      <c r="P86" s="78"/>
      <c r="Q86" s="78"/>
      <c r="R86" s="90"/>
      <c r="S86" s="48">
        <v>1</v>
      </c>
      <c r="T86" s="48">
        <v>1</v>
      </c>
      <c r="U86" s="49">
        <v>0</v>
      </c>
      <c r="V86" s="49">
        <v>0</v>
      </c>
      <c r="W86" s="50"/>
      <c r="X86" s="50"/>
      <c r="Y86" s="50"/>
      <c r="Z86" s="49" t="s">
        <v>6177</v>
      </c>
      <c r="AA86" s="73">
        <v>86</v>
      </c>
      <c r="AB86" s="73"/>
      <c r="AC86" s="74"/>
      <c r="AD86" s="81" t="s">
        <v>2754</v>
      </c>
      <c r="AE86" s="81">
        <v>170</v>
      </c>
      <c r="AF86" s="81">
        <v>21</v>
      </c>
      <c r="AG86" s="81">
        <v>27</v>
      </c>
      <c r="AH86" s="81">
        <v>2</v>
      </c>
      <c r="AI86" s="81"/>
      <c r="AJ86" s="81"/>
      <c r="AK86" s="81"/>
      <c r="AL86" s="81"/>
      <c r="AM86" s="81"/>
      <c r="AN86" s="83">
        <v>43658.613171296296</v>
      </c>
      <c r="AO86" s="85" t="s">
        <v>4017</v>
      </c>
      <c r="AP86" s="81" t="b">
        <v>1</v>
      </c>
      <c r="AQ86" s="81" t="b">
        <v>0</v>
      </c>
      <c r="AR86" s="81" t="b">
        <v>0</v>
      </c>
      <c r="AS86" s="81"/>
      <c r="AT86" s="81">
        <v>0</v>
      </c>
      <c r="AU86" s="81"/>
      <c r="AV86" s="81" t="b">
        <v>0</v>
      </c>
      <c r="AW86" s="81" t="s">
        <v>4520</v>
      </c>
      <c r="AX86" s="85" t="s">
        <v>4662</v>
      </c>
      <c r="AY86" s="81" t="s">
        <v>66</v>
      </c>
      <c r="AZ86" s="80" t="str">
        <f>REPLACE(INDEX(GroupVertices[Group],MATCH(Vertices[[#This Row],[Vertex]],GroupVertices[Vertex],0)),1,1,"")</f>
        <v>6</v>
      </c>
      <c r="BA86" s="2"/>
      <c r="BB86" s="3"/>
      <c r="BC86" s="3"/>
      <c r="BD86" s="3"/>
      <c r="BE86" s="3"/>
    </row>
    <row r="87" spans="1:57" ht="15">
      <c r="A87" s="66" t="s">
        <v>321</v>
      </c>
      <c r="B87" s="67"/>
      <c r="C87" s="67"/>
      <c r="D87" s="68">
        <v>1.5607142857142857</v>
      </c>
      <c r="E87" s="93"/>
      <c r="F87" s="92" t="s">
        <v>4368</v>
      </c>
      <c r="G87" s="94"/>
      <c r="H87" s="71"/>
      <c r="I87" s="72"/>
      <c r="J87" s="95"/>
      <c r="K87" s="71" t="s">
        <v>5118</v>
      </c>
      <c r="L87" s="96"/>
      <c r="M87" s="76">
        <v>3272.177978515625</v>
      </c>
      <c r="N87" s="76">
        <v>6058.751953125</v>
      </c>
      <c r="O87" s="77"/>
      <c r="P87" s="78"/>
      <c r="Q87" s="78"/>
      <c r="R87" s="90"/>
      <c r="S87" s="48">
        <v>1</v>
      </c>
      <c r="T87" s="48">
        <v>1</v>
      </c>
      <c r="U87" s="49">
        <v>0</v>
      </c>
      <c r="V87" s="49">
        <v>0</v>
      </c>
      <c r="W87" s="50"/>
      <c r="X87" s="50"/>
      <c r="Y87" s="50"/>
      <c r="Z87" s="49" t="s">
        <v>6177</v>
      </c>
      <c r="AA87" s="73">
        <v>87</v>
      </c>
      <c r="AB87" s="73"/>
      <c r="AC87" s="74"/>
      <c r="AD87" s="81" t="s">
        <v>2759</v>
      </c>
      <c r="AE87" s="81">
        <v>110</v>
      </c>
      <c r="AF87" s="81">
        <v>161</v>
      </c>
      <c r="AG87" s="81">
        <v>39062</v>
      </c>
      <c r="AH87" s="81">
        <v>83</v>
      </c>
      <c r="AI87" s="81"/>
      <c r="AJ87" s="81"/>
      <c r="AK87" s="81" t="s">
        <v>3550</v>
      </c>
      <c r="AL87" s="81"/>
      <c r="AM87" s="81"/>
      <c r="AN87" s="83">
        <v>40436.920798611114</v>
      </c>
      <c r="AO87" s="85" t="s">
        <v>4021</v>
      </c>
      <c r="AP87" s="81" t="b">
        <v>1</v>
      </c>
      <c r="AQ87" s="81" t="b">
        <v>0</v>
      </c>
      <c r="AR87" s="81" t="b">
        <v>1</v>
      </c>
      <c r="AS87" s="81"/>
      <c r="AT87" s="81">
        <v>14</v>
      </c>
      <c r="AU87" s="85" t="s">
        <v>4300</v>
      </c>
      <c r="AV87" s="81" t="b">
        <v>0</v>
      </c>
      <c r="AW87" s="81" t="s">
        <v>4520</v>
      </c>
      <c r="AX87" s="85" t="s">
        <v>4667</v>
      </c>
      <c r="AY87" s="81" t="s">
        <v>66</v>
      </c>
      <c r="AZ87" s="80" t="str">
        <f>REPLACE(INDEX(GroupVertices[Group],MATCH(Vertices[[#This Row],[Vertex]],GroupVertices[Vertex],0)),1,1,"")</f>
        <v>6</v>
      </c>
      <c r="BA87" s="2"/>
      <c r="BB87" s="3"/>
      <c r="BC87" s="3"/>
      <c r="BD87" s="3"/>
      <c r="BE87" s="3"/>
    </row>
    <row r="88" spans="1:57" ht="15">
      <c r="A88" s="66" t="s">
        <v>335</v>
      </c>
      <c r="B88" s="67"/>
      <c r="C88" s="67"/>
      <c r="D88" s="68">
        <v>1.5607142857142857</v>
      </c>
      <c r="E88" s="93"/>
      <c r="F88" s="92" t="s">
        <v>1022</v>
      </c>
      <c r="G88" s="94"/>
      <c r="H88" s="71"/>
      <c r="I88" s="72"/>
      <c r="J88" s="95"/>
      <c r="K88" s="71" t="s">
        <v>5135</v>
      </c>
      <c r="L88" s="96"/>
      <c r="M88" s="76">
        <v>3862.981201171875</v>
      </c>
      <c r="N88" s="76">
        <v>3638.690185546875</v>
      </c>
      <c r="O88" s="77"/>
      <c r="P88" s="78"/>
      <c r="Q88" s="78"/>
      <c r="R88" s="90"/>
      <c r="S88" s="48">
        <v>1</v>
      </c>
      <c r="T88" s="48">
        <v>1</v>
      </c>
      <c r="U88" s="49">
        <v>0</v>
      </c>
      <c r="V88" s="49">
        <v>0</v>
      </c>
      <c r="W88" s="50"/>
      <c r="X88" s="50"/>
      <c r="Y88" s="50"/>
      <c r="Z88" s="49" t="s">
        <v>6177</v>
      </c>
      <c r="AA88" s="73">
        <v>88</v>
      </c>
      <c r="AB88" s="73"/>
      <c r="AC88" s="74"/>
      <c r="AD88" s="81" t="s">
        <v>2776</v>
      </c>
      <c r="AE88" s="81">
        <v>2</v>
      </c>
      <c r="AF88" s="81">
        <v>515</v>
      </c>
      <c r="AG88" s="81">
        <v>344</v>
      </c>
      <c r="AH88" s="81">
        <v>4</v>
      </c>
      <c r="AI88" s="81"/>
      <c r="AJ88" s="81" t="s">
        <v>3209</v>
      </c>
      <c r="AK88" s="81" t="s">
        <v>3563</v>
      </c>
      <c r="AL88" s="81"/>
      <c r="AM88" s="81"/>
      <c r="AN88" s="83">
        <v>40479.99109953704</v>
      </c>
      <c r="AO88" s="81"/>
      <c r="AP88" s="81" t="b">
        <v>0</v>
      </c>
      <c r="AQ88" s="81" t="b">
        <v>0</v>
      </c>
      <c r="AR88" s="81" t="b">
        <v>0</v>
      </c>
      <c r="AS88" s="81"/>
      <c r="AT88" s="81">
        <v>11</v>
      </c>
      <c r="AU88" s="85" t="s">
        <v>4300</v>
      </c>
      <c r="AV88" s="81" t="b">
        <v>0</v>
      </c>
      <c r="AW88" s="81" t="s">
        <v>4520</v>
      </c>
      <c r="AX88" s="85" t="s">
        <v>4684</v>
      </c>
      <c r="AY88" s="81" t="s">
        <v>66</v>
      </c>
      <c r="AZ88" s="80" t="str">
        <f>REPLACE(INDEX(GroupVertices[Group],MATCH(Vertices[[#This Row],[Vertex]],GroupVertices[Vertex],0)),1,1,"")</f>
        <v>6</v>
      </c>
      <c r="BA88" s="2"/>
      <c r="BB88" s="3"/>
      <c r="BC88" s="3"/>
      <c r="BD88" s="3"/>
      <c r="BE88" s="3"/>
    </row>
    <row r="89" spans="1:57" ht="15">
      <c r="A89" s="66" t="s">
        <v>343</v>
      </c>
      <c r="B89" s="67"/>
      <c r="C89" s="67"/>
      <c r="D89" s="68">
        <v>1.5607142857142857</v>
      </c>
      <c r="E89" s="93"/>
      <c r="F89" s="92" t="s">
        <v>4378</v>
      </c>
      <c r="G89" s="94"/>
      <c r="H89" s="71"/>
      <c r="I89" s="72"/>
      <c r="J89" s="95"/>
      <c r="K89" s="71" t="s">
        <v>5143</v>
      </c>
      <c r="L89" s="96"/>
      <c r="M89" s="76">
        <v>4726.0390625</v>
      </c>
      <c r="N89" s="76">
        <v>4711.3232421875</v>
      </c>
      <c r="O89" s="77"/>
      <c r="P89" s="78"/>
      <c r="Q89" s="78"/>
      <c r="R89" s="90"/>
      <c r="S89" s="48">
        <v>1</v>
      </c>
      <c r="T89" s="48">
        <v>1</v>
      </c>
      <c r="U89" s="49">
        <v>0</v>
      </c>
      <c r="V89" s="49">
        <v>0</v>
      </c>
      <c r="W89" s="50"/>
      <c r="X89" s="50"/>
      <c r="Y89" s="50"/>
      <c r="Z89" s="49" t="s">
        <v>6177</v>
      </c>
      <c r="AA89" s="73">
        <v>89</v>
      </c>
      <c r="AB89" s="73"/>
      <c r="AC89" s="74"/>
      <c r="AD89" s="81" t="s">
        <v>2784</v>
      </c>
      <c r="AE89" s="81">
        <v>177</v>
      </c>
      <c r="AF89" s="81">
        <v>1098</v>
      </c>
      <c r="AG89" s="81">
        <v>6009</v>
      </c>
      <c r="AH89" s="81">
        <v>1010</v>
      </c>
      <c r="AI89" s="81"/>
      <c r="AJ89" s="81" t="s">
        <v>3216</v>
      </c>
      <c r="AK89" s="81" t="s">
        <v>3567</v>
      </c>
      <c r="AL89" s="81"/>
      <c r="AM89" s="81"/>
      <c r="AN89" s="83">
        <v>42011.730775462966</v>
      </c>
      <c r="AO89" s="85" t="s">
        <v>4045</v>
      </c>
      <c r="AP89" s="81" t="b">
        <v>0</v>
      </c>
      <c r="AQ89" s="81" t="b">
        <v>0</v>
      </c>
      <c r="AR89" s="81" t="b">
        <v>1</v>
      </c>
      <c r="AS89" s="81"/>
      <c r="AT89" s="81">
        <v>11</v>
      </c>
      <c r="AU89" s="85" t="s">
        <v>4300</v>
      </c>
      <c r="AV89" s="81" t="b">
        <v>0</v>
      </c>
      <c r="AW89" s="81" t="s">
        <v>4520</v>
      </c>
      <c r="AX89" s="85" t="s">
        <v>4692</v>
      </c>
      <c r="AY89" s="81" t="s">
        <v>66</v>
      </c>
      <c r="AZ89" s="80" t="str">
        <f>REPLACE(INDEX(GroupVertices[Group],MATCH(Vertices[[#This Row],[Vertex]],GroupVertices[Vertex],0)),1,1,"")</f>
        <v>6</v>
      </c>
      <c r="BA89" s="2"/>
      <c r="BB89" s="3"/>
      <c r="BC89" s="3"/>
      <c r="BD89" s="3"/>
      <c r="BE89" s="3"/>
    </row>
    <row r="90" spans="1:57" ht="15">
      <c r="A90" s="66" t="s">
        <v>359</v>
      </c>
      <c r="B90" s="67"/>
      <c r="C90" s="67"/>
      <c r="D90" s="68">
        <v>1.5607142857142857</v>
      </c>
      <c r="E90" s="93"/>
      <c r="F90" s="92" t="s">
        <v>1033</v>
      </c>
      <c r="G90" s="94"/>
      <c r="H90" s="71"/>
      <c r="I90" s="72"/>
      <c r="J90" s="95"/>
      <c r="K90" s="71" t="s">
        <v>5159</v>
      </c>
      <c r="L90" s="96"/>
      <c r="M90" s="76">
        <v>3463.064697265625</v>
      </c>
      <c r="N90" s="76">
        <v>4891.7509765625</v>
      </c>
      <c r="O90" s="77"/>
      <c r="P90" s="78"/>
      <c r="Q90" s="78"/>
      <c r="R90" s="90"/>
      <c r="S90" s="48">
        <v>1</v>
      </c>
      <c r="T90" s="48">
        <v>1</v>
      </c>
      <c r="U90" s="49">
        <v>0</v>
      </c>
      <c r="V90" s="49">
        <v>0</v>
      </c>
      <c r="W90" s="50"/>
      <c r="X90" s="50"/>
      <c r="Y90" s="50"/>
      <c r="Z90" s="49" t="s">
        <v>6177</v>
      </c>
      <c r="AA90" s="73">
        <v>90</v>
      </c>
      <c r="AB90" s="73"/>
      <c r="AC90" s="74"/>
      <c r="AD90" s="81" t="s">
        <v>2800</v>
      </c>
      <c r="AE90" s="81">
        <v>224</v>
      </c>
      <c r="AF90" s="81">
        <v>163</v>
      </c>
      <c r="AG90" s="81">
        <v>3738</v>
      </c>
      <c r="AH90" s="81">
        <v>2539</v>
      </c>
      <c r="AI90" s="81"/>
      <c r="AJ90" s="81" t="s">
        <v>3231</v>
      </c>
      <c r="AK90" s="81" t="s">
        <v>3576</v>
      </c>
      <c r="AL90" s="81"/>
      <c r="AM90" s="81"/>
      <c r="AN90" s="83">
        <v>41581.14292824074</v>
      </c>
      <c r="AO90" s="85" t="s">
        <v>4059</v>
      </c>
      <c r="AP90" s="81" t="b">
        <v>0</v>
      </c>
      <c r="AQ90" s="81" t="b">
        <v>0</v>
      </c>
      <c r="AR90" s="81" t="b">
        <v>0</v>
      </c>
      <c r="AS90" s="81"/>
      <c r="AT90" s="81">
        <v>0</v>
      </c>
      <c r="AU90" s="85" t="s">
        <v>4300</v>
      </c>
      <c r="AV90" s="81" t="b">
        <v>0</v>
      </c>
      <c r="AW90" s="81" t="s">
        <v>4520</v>
      </c>
      <c r="AX90" s="85" t="s">
        <v>4708</v>
      </c>
      <c r="AY90" s="81" t="s">
        <v>66</v>
      </c>
      <c r="AZ90" s="80" t="str">
        <f>REPLACE(INDEX(GroupVertices[Group],MATCH(Vertices[[#This Row],[Vertex]],GroupVertices[Vertex],0)),1,1,"")</f>
        <v>6</v>
      </c>
      <c r="BA90" s="2"/>
      <c r="BB90" s="3"/>
      <c r="BC90" s="3"/>
      <c r="BD90" s="3"/>
      <c r="BE90" s="3"/>
    </row>
    <row r="91" spans="1:57" ht="15">
      <c r="A91" s="66" t="s">
        <v>365</v>
      </c>
      <c r="B91" s="67"/>
      <c r="C91" s="67"/>
      <c r="D91" s="68">
        <v>1.5607142857142857</v>
      </c>
      <c r="E91" s="93"/>
      <c r="F91" s="92" t="s">
        <v>1036</v>
      </c>
      <c r="G91" s="94"/>
      <c r="H91" s="71"/>
      <c r="I91" s="72"/>
      <c r="J91" s="95"/>
      <c r="K91" s="71" t="s">
        <v>5165</v>
      </c>
      <c r="L91" s="96"/>
      <c r="M91" s="76">
        <v>4613.1591796875</v>
      </c>
      <c r="N91" s="76">
        <v>4340.763671875</v>
      </c>
      <c r="O91" s="77"/>
      <c r="P91" s="78"/>
      <c r="Q91" s="78"/>
      <c r="R91" s="90"/>
      <c r="S91" s="48">
        <v>1</v>
      </c>
      <c r="T91" s="48">
        <v>1</v>
      </c>
      <c r="U91" s="49">
        <v>0</v>
      </c>
      <c r="V91" s="49">
        <v>0</v>
      </c>
      <c r="W91" s="50"/>
      <c r="X91" s="50"/>
      <c r="Y91" s="50"/>
      <c r="Z91" s="49" t="s">
        <v>6177</v>
      </c>
      <c r="AA91" s="73">
        <v>91</v>
      </c>
      <c r="AB91" s="73"/>
      <c r="AC91" s="74"/>
      <c r="AD91" s="81" t="s">
        <v>2806</v>
      </c>
      <c r="AE91" s="81">
        <v>108</v>
      </c>
      <c r="AF91" s="81">
        <v>34</v>
      </c>
      <c r="AG91" s="81">
        <v>1580</v>
      </c>
      <c r="AH91" s="81">
        <v>414</v>
      </c>
      <c r="AI91" s="81"/>
      <c r="AJ91" s="81" t="s">
        <v>3236</v>
      </c>
      <c r="AK91" s="81" t="s">
        <v>3578</v>
      </c>
      <c r="AL91" s="81"/>
      <c r="AM91" s="81"/>
      <c r="AN91" s="83">
        <v>43337.38832175926</v>
      </c>
      <c r="AO91" s="85" t="s">
        <v>4065</v>
      </c>
      <c r="AP91" s="81" t="b">
        <v>1</v>
      </c>
      <c r="AQ91" s="81" t="b">
        <v>0</v>
      </c>
      <c r="AR91" s="81" t="b">
        <v>0</v>
      </c>
      <c r="AS91" s="81"/>
      <c r="AT91" s="81">
        <v>0</v>
      </c>
      <c r="AU91" s="81"/>
      <c r="AV91" s="81" t="b">
        <v>0</v>
      </c>
      <c r="AW91" s="81" t="s">
        <v>4520</v>
      </c>
      <c r="AX91" s="85" t="s">
        <v>4714</v>
      </c>
      <c r="AY91" s="81" t="s">
        <v>66</v>
      </c>
      <c r="AZ91" s="80" t="str">
        <f>REPLACE(INDEX(GroupVertices[Group],MATCH(Vertices[[#This Row],[Vertex]],GroupVertices[Vertex],0)),1,1,"")</f>
        <v>6</v>
      </c>
      <c r="BA91" s="2"/>
      <c r="BB91" s="3"/>
      <c r="BC91" s="3"/>
      <c r="BD91" s="3"/>
      <c r="BE91" s="3"/>
    </row>
    <row r="92" spans="1:57" ht="15">
      <c r="A92" s="66" t="s">
        <v>387</v>
      </c>
      <c r="B92" s="67"/>
      <c r="C92" s="67"/>
      <c r="D92" s="68">
        <v>1.5607142857142857</v>
      </c>
      <c r="E92" s="93"/>
      <c r="F92" s="92" t="s">
        <v>1046</v>
      </c>
      <c r="G92" s="94"/>
      <c r="H92" s="71"/>
      <c r="I92" s="72"/>
      <c r="J92" s="95"/>
      <c r="K92" s="71" t="s">
        <v>5186</v>
      </c>
      <c r="L92" s="96"/>
      <c r="M92" s="76">
        <v>4947.7734375</v>
      </c>
      <c r="N92" s="76">
        <v>6163.42626953125</v>
      </c>
      <c r="O92" s="77"/>
      <c r="P92" s="78"/>
      <c r="Q92" s="78"/>
      <c r="R92" s="90"/>
      <c r="S92" s="48">
        <v>1</v>
      </c>
      <c r="T92" s="48">
        <v>1</v>
      </c>
      <c r="U92" s="49">
        <v>0</v>
      </c>
      <c r="V92" s="49">
        <v>0</v>
      </c>
      <c r="W92" s="50"/>
      <c r="X92" s="50"/>
      <c r="Y92" s="50"/>
      <c r="Z92" s="49" t="s">
        <v>6177</v>
      </c>
      <c r="AA92" s="73">
        <v>92</v>
      </c>
      <c r="AB92" s="73"/>
      <c r="AC92" s="74"/>
      <c r="AD92" s="81" t="s">
        <v>2827</v>
      </c>
      <c r="AE92" s="81">
        <v>124</v>
      </c>
      <c r="AF92" s="81">
        <v>4101</v>
      </c>
      <c r="AG92" s="81">
        <v>1134</v>
      </c>
      <c r="AH92" s="81">
        <v>1568</v>
      </c>
      <c r="AI92" s="81"/>
      <c r="AJ92" s="81" t="s">
        <v>3255</v>
      </c>
      <c r="AK92" s="81"/>
      <c r="AL92" s="85" t="s">
        <v>3791</v>
      </c>
      <c r="AM92" s="81"/>
      <c r="AN92" s="83">
        <v>42978.665983796294</v>
      </c>
      <c r="AO92" s="85" t="s">
        <v>4086</v>
      </c>
      <c r="AP92" s="81" t="b">
        <v>0</v>
      </c>
      <c r="AQ92" s="81" t="b">
        <v>0</v>
      </c>
      <c r="AR92" s="81" t="b">
        <v>1</v>
      </c>
      <c r="AS92" s="81"/>
      <c r="AT92" s="81">
        <v>25</v>
      </c>
      <c r="AU92" s="85" t="s">
        <v>4300</v>
      </c>
      <c r="AV92" s="81" t="b">
        <v>0</v>
      </c>
      <c r="AW92" s="81" t="s">
        <v>4520</v>
      </c>
      <c r="AX92" s="85" t="s">
        <v>4735</v>
      </c>
      <c r="AY92" s="81" t="s">
        <v>66</v>
      </c>
      <c r="AZ92" s="80" t="str">
        <f>REPLACE(INDEX(GroupVertices[Group],MATCH(Vertices[[#This Row],[Vertex]],GroupVertices[Vertex],0)),1,1,"")</f>
        <v>6</v>
      </c>
      <c r="BA92" s="2"/>
      <c r="BB92" s="3"/>
      <c r="BC92" s="3"/>
      <c r="BD92" s="3"/>
      <c r="BE92" s="3"/>
    </row>
    <row r="93" spans="1:57" ht="15">
      <c r="A93" s="66" t="s">
        <v>403</v>
      </c>
      <c r="B93" s="67"/>
      <c r="C93" s="67"/>
      <c r="D93" s="68">
        <v>1.5607142857142857</v>
      </c>
      <c r="E93" s="93"/>
      <c r="F93" s="92" t="s">
        <v>4325</v>
      </c>
      <c r="G93" s="94"/>
      <c r="H93" s="71"/>
      <c r="I93" s="72"/>
      <c r="J93" s="95"/>
      <c r="K93" s="71" t="s">
        <v>4985</v>
      </c>
      <c r="L93" s="96"/>
      <c r="M93" s="76">
        <v>3358.486328125</v>
      </c>
      <c r="N93" s="76">
        <v>5362.7861328125</v>
      </c>
      <c r="O93" s="77"/>
      <c r="P93" s="78"/>
      <c r="Q93" s="78"/>
      <c r="R93" s="90"/>
      <c r="S93" s="48">
        <v>1</v>
      </c>
      <c r="T93" s="48">
        <v>1</v>
      </c>
      <c r="U93" s="49">
        <v>0</v>
      </c>
      <c r="V93" s="49">
        <v>0</v>
      </c>
      <c r="W93" s="50"/>
      <c r="X93" s="50"/>
      <c r="Y93" s="50"/>
      <c r="Z93" s="49" t="s">
        <v>6177</v>
      </c>
      <c r="AA93" s="73">
        <v>93</v>
      </c>
      <c r="AB93" s="73"/>
      <c r="AC93" s="74"/>
      <c r="AD93" s="81" t="s">
        <v>2625</v>
      </c>
      <c r="AE93" s="81">
        <v>778</v>
      </c>
      <c r="AF93" s="81">
        <v>7863</v>
      </c>
      <c r="AG93" s="81">
        <v>66217</v>
      </c>
      <c r="AH93" s="81">
        <v>38655</v>
      </c>
      <c r="AI93" s="81"/>
      <c r="AJ93" s="81" t="s">
        <v>3074</v>
      </c>
      <c r="AK93" s="81" t="s">
        <v>2577</v>
      </c>
      <c r="AL93" s="85" t="s">
        <v>3724</v>
      </c>
      <c r="AM93" s="81"/>
      <c r="AN93" s="83">
        <v>39983.62892361111</v>
      </c>
      <c r="AO93" s="85" t="s">
        <v>3897</v>
      </c>
      <c r="AP93" s="81" t="b">
        <v>0</v>
      </c>
      <c r="AQ93" s="81" t="b">
        <v>0</v>
      </c>
      <c r="AR93" s="81" t="b">
        <v>0</v>
      </c>
      <c r="AS93" s="81"/>
      <c r="AT93" s="81">
        <v>307</v>
      </c>
      <c r="AU93" s="85" t="s">
        <v>4302</v>
      </c>
      <c r="AV93" s="81" t="b">
        <v>0</v>
      </c>
      <c r="AW93" s="81" t="s">
        <v>4520</v>
      </c>
      <c r="AX93" s="85" t="s">
        <v>4533</v>
      </c>
      <c r="AY93" s="81" t="s">
        <v>66</v>
      </c>
      <c r="AZ93" s="80" t="str">
        <f>REPLACE(INDEX(GroupVertices[Group],MATCH(Vertices[[#This Row],[Vertex]],GroupVertices[Vertex],0)),1,1,"")</f>
        <v>6</v>
      </c>
      <c r="BA93" s="2"/>
      <c r="BB93" s="3"/>
      <c r="BC93" s="3"/>
      <c r="BD93" s="3"/>
      <c r="BE93" s="3"/>
    </row>
    <row r="94" spans="1:57" ht="15">
      <c r="A94" s="66" t="s">
        <v>409</v>
      </c>
      <c r="B94" s="67"/>
      <c r="C94" s="67"/>
      <c r="D94" s="68">
        <v>1.5607142857142857</v>
      </c>
      <c r="E94" s="93"/>
      <c r="F94" s="92" t="s">
        <v>4415</v>
      </c>
      <c r="G94" s="94"/>
      <c r="H94" s="71"/>
      <c r="I94" s="72"/>
      <c r="J94" s="95"/>
      <c r="K94" s="71" t="s">
        <v>5212</v>
      </c>
      <c r="L94" s="96"/>
      <c r="M94" s="76">
        <v>4716.9345703125</v>
      </c>
      <c r="N94" s="76">
        <v>6442.13525390625</v>
      </c>
      <c r="O94" s="77"/>
      <c r="P94" s="78"/>
      <c r="Q94" s="78"/>
      <c r="R94" s="90"/>
      <c r="S94" s="48">
        <v>1</v>
      </c>
      <c r="T94" s="48">
        <v>1</v>
      </c>
      <c r="U94" s="49">
        <v>0</v>
      </c>
      <c r="V94" s="49">
        <v>0</v>
      </c>
      <c r="W94" s="50"/>
      <c r="X94" s="50"/>
      <c r="Y94" s="50"/>
      <c r="Z94" s="49" t="s">
        <v>6177</v>
      </c>
      <c r="AA94" s="73">
        <v>94</v>
      </c>
      <c r="AB94" s="73"/>
      <c r="AC94" s="74"/>
      <c r="AD94" s="81" t="s">
        <v>2853</v>
      </c>
      <c r="AE94" s="81">
        <v>275</v>
      </c>
      <c r="AF94" s="81">
        <v>156</v>
      </c>
      <c r="AG94" s="81">
        <v>849</v>
      </c>
      <c r="AH94" s="81">
        <v>1212</v>
      </c>
      <c r="AI94" s="81"/>
      <c r="AJ94" s="81"/>
      <c r="AK94" s="81"/>
      <c r="AL94" s="81"/>
      <c r="AM94" s="81"/>
      <c r="AN94" s="83">
        <v>41037.80708333333</v>
      </c>
      <c r="AO94" s="85" t="s">
        <v>4110</v>
      </c>
      <c r="AP94" s="81" t="b">
        <v>1</v>
      </c>
      <c r="AQ94" s="81" t="b">
        <v>0</v>
      </c>
      <c r="AR94" s="81" t="b">
        <v>1</v>
      </c>
      <c r="AS94" s="81"/>
      <c r="AT94" s="81">
        <v>1</v>
      </c>
      <c r="AU94" s="85" t="s">
        <v>4300</v>
      </c>
      <c r="AV94" s="81" t="b">
        <v>0</v>
      </c>
      <c r="AW94" s="81" t="s">
        <v>4520</v>
      </c>
      <c r="AX94" s="85" t="s">
        <v>4761</v>
      </c>
      <c r="AY94" s="81" t="s">
        <v>66</v>
      </c>
      <c r="AZ94" s="80" t="str">
        <f>REPLACE(INDEX(GroupVertices[Group],MATCH(Vertices[[#This Row],[Vertex]],GroupVertices[Vertex],0)),1,1,"")</f>
        <v>6</v>
      </c>
      <c r="BA94" s="2"/>
      <c r="BB94" s="3"/>
      <c r="BC94" s="3"/>
      <c r="BD94" s="3"/>
      <c r="BE94" s="3"/>
    </row>
    <row r="95" spans="1:57" ht="15">
      <c r="A95" s="66" t="s">
        <v>438</v>
      </c>
      <c r="B95" s="67"/>
      <c r="C95" s="67"/>
      <c r="D95" s="68">
        <v>1.5607142857142857</v>
      </c>
      <c r="E95" s="93"/>
      <c r="F95" s="92" t="s">
        <v>4432</v>
      </c>
      <c r="G95" s="94"/>
      <c r="H95" s="71"/>
      <c r="I95" s="72"/>
      <c r="J95" s="95"/>
      <c r="K95" s="71" t="s">
        <v>5246</v>
      </c>
      <c r="L95" s="96"/>
      <c r="M95" s="76">
        <v>4853.1416015625</v>
      </c>
      <c r="N95" s="76">
        <v>5819.5791015625</v>
      </c>
      <c r="O95" s="77"/>
      <c r="P95" s="78"/>
      <c r="Q95" s="78"/>
      <c r="R95" s="90"/>
      <c r="S95" s="48">
        <v>1</v>
      </c>
      <c r="T95" s="48">
        <v>1</v>
      </c>
      <c r="U95" s="49">
        <v>0</v>
      </c>
      <c r="V95" s="49">
        <v>0</v>
      </c>
      <c r="W95" s="50"/>
      <c r="X95" s="50"/>
      <c r="Y95" s="50"/>
      <c r="Z95" s="49" t="s">
        <v>6177</v>
      </c>
      <c r="AA95" s="73">
        <v>95</v>
      </c>
      <c r="AB95" s="73"/>
      <c r="AC95" s="74"/>
      <c r="AD95" s="81" t="s">
        <v>2888</v>
      </c>
      <c r="AE95" s="81">
        <v>677</v>
      </c>
      <c r="AF95" s="81">
        <v>467</v>
      </c>
      <c r="AG95" s="81">
        <v>3104</v>
      </c>
      <c r="AH95" s="81">
        <v>11152</v>
      </c>
      <c r="AI95" s="81"/>
      <c r="AJ95" s="81" t="s">
        <v>3301</v>
      </c>
      <c r="AK95" s="81" t="s">
        <v>3479</v>
      </c>
      <c r="AL95" s="85" t="s">
        <v>3818</v>
      </c>
      <c r="AM95" s="81"/>
      <c r="AN95" s="83">
        <v>43315.27185185185</v>
      </c>
      <c r="AO95" s="85" t="s">
        <v>4141</v>
      </c>
      <c r="AP95" s="81" t="b">
        <v>1</v>
      </c>
      <c r="AQ95" s="81" t="b">
        <v>0</v>
      </c>
      <c r="AR95" s="81" t="b">
        <v>0</v>
      </c>
      <c r="AS95" s="81"/>
      <c r="AT95" s="81">
        <v>4</v>
      </c>
      <c r="AU95" s="81"/>
      <c r="AV95" s="81" t="b">
        <v>0</v>
      </c>
      <c r="AW95" s="81" t="s">
        <v>4520</v>
      </c>
      <c r="AX95" s="85" t="s">
        <v>4796</v>
      </c>
      <c r="AY95" s="81" t="s">
        <v>66</v>
      </c>
      <c r="AZ95" s="80" t="str">
        <f>REPLACE(INDEX(GroupVertices[Group],MATCH(Vertices[[#This Row],[Vertex]],GroupVertices[Vertex],0)),1,1,"")</f>
        <v>6</v>
      </c>
      <c r="BA95" s="2"/>
      <c r="BB95" s="3"/>
      <c r="BC95" s="3"/>
      <c r="BD95" s="3"/>
      <c r="BE95" s="3"/>
    </row>
    <row r="96" spans="1:57" ht="15">
      <c r="A96" s="66" t="s">
        <v>445</v>
      </c>
      <c r="B96" s="67"/>
      <c r="C96" s="67"/>
      <c r="D96" s="68">
        <v>1.5607142857142857</v>
      </c>
      <c r="E96" s="93"/>
      <c r="F96" s="92" t="s">
        <v>1078</v>
      </c>
      <c r="G96" s="94"/>
      <c r="H96" s="71"/>
      <c r="I96" s="72"/>
      <c r="J96" s="95"/>
      <c r="K96" s="71" t="s">
        <v>5253</v>
      </c>
      <c r="L96" s="96"/>
      <c r="M96" s="76">
        <v>4587.021484375</v>
      </c>
      <c r="N96" s="76">
        <v>3866.2275390625</v>
      </c>
      <c r="O96" s="77"/>
      <c r="P96" s="78"/>
      <c r="Q96" s="78"/>
      <c r="R96" s="90"/>
      <c r="S96" s="48">
        <v>1</v>
      </c>
      <c r="T96" s="48">
        <v>1</v>
      </c>
      <c r="U96" s="49">
        <v>0</v>
      </c>
      <c r="V96" s="49">
        <v>0</v>
      </c>
      <c r="W96" s="50"/>
      <c r="X96" s="50"/>
      <c r="Y96" s="50"/>
      <c r="Z96" s="49" t="s">
        <v>6177</v>
      </c>
      <c r="AA96" s="73">
        <v>96</v>
      </c>
      <c r="AB96" s="73"/>
      <c r="AC96" s="74"/>
      <c r="AD96" s="81" t="s">
        <v>2895</v>
      </c>
      <c r="AE96" s="81">
        <v>3650</v>
      </c>
      <c r="AF96" s="81">
        <v>2733</v>
      </c>
      <c r="AG96" s="81">
        <v>72058</v>
      </c>
      <c r="AH96" s="81">
        <v>22814</v>
      </c>
      <c r="AI96" s="81"/>
      <c r="AJ96" s="81" t="s">
        <v>3307</v>
      </c>
      <c r="AK96" s="81" t="s">
        <v>3627</v>
      </c>
      <c r="AL96" s="85" t="s">
        <v>3821</v>
      </c>
      <c r="AM96" s="81"/>
      <c r="AN96" s="83">
        <v>39709.8984375</v>
      </c>
      <c r="AO96" s="85" t="s">
        <v>4148</v>
      </c>
      <c r="AP96" s="81" t="b">
        <v>0</v>
      </c>
      <c r="AQ96" s="81" t="b">
        <v>0</v>
      </c>
      <c r="AR96" s="81" t="b">
        <v>1</v>
      </c>
      <c r="AS96" s="81"/>
      <c r="AT96" s="81">
        <v>134</v>
      </c>
      <c r="AU96" s="85" t="s">
        <v>4300</v>
      </c>
      <c r="AV96" s="81" t="b">
        <v>0</v>
      </c>
      <c r="AW96" s="81" t="s">
        <v>4520</v>
      </c>
      <c r="AX96" s="85" t="s">
        <v>4803</v>
      </c>
      <c r="AY96" s="81" t="s">
        <v>66</v>
      </c>
      <c r="AZ96" s="80" t="str">
        <f>REPLACE(INDEX(GroupVertices[Group],MATCH(Vertices[[#This Row],[Vertex]],GroupVertices[Vertex],0)),1,1,"")</f>
        <v>6</v>
      </c>
      <c r="BA96" s="2"/>
      <c r="BB96" s="3"/>
      <c r="BC96" s="3"/>
      <c r="BD96" s="3"/>
      <c r="BE96" s="3"/>
    </row>
    <row r="97" spans="1:57" ht="15">
      <c r="A97" s="66" t="s">
        <v>446</v>
      </c>
      <c r="B97" s="67"/>
      <c r="C97" s="67"/>
      <c r="D97" s="68">
        <v>1.5607142857142857</v>
      </c>
      <c r="E97" s="93"/>
      <c r="F97" s="92" t="s">
        <v>1079</v>
      </c>
      <c r="G97" s="94"/>
      <c r="H97" s="71"/>
      <c r="I97" s="72"/>
      <c r="J97" s="95"/>
      <c r="K97" s="71" t="s">
        <v>5254</v>
      </c>
      <c r="L97" s="96"/>
      <c r="M97" s="76">
        <v>4315.4072265625</v>
      </c>
      <c r="N97" s="76">
        <v>4185.1591796875</v>
      </c>
      <c r="O97" s="77"/>
      <c r="P97" s="78"/>
      <c r="Q97" s="78"/>
      <c r="R97" s="90"/>
      <c r="S97" s="48">
        <v>1</v>
      </c>
      <c r="T97" s="48">
        <v>1</v>
      </c>
      <c r="U97" s="49">
        <v>0</v>
      </c>
      <c r="V97" s="49">
        <v>0</v>
      </c>
      <c r="W97" s="50"/>
      <c r="X97" s="50"/>
      <c r="Y97" s="50"/>
      <c r="Z97" s="49" t="s">
        <v>6177</v>
      </c>
      <c r="AA97" s="73">
        <v>97</v>
      </c>
      <c r="AB97" s="73"/>
      <c r="AC97" s="74"/>
      <c r="AD97" s="81" t="s">
        <v>2896</v>
      </c>
      <c r="AE97" s="81">
        <v>526</v>
      </c>
      <c r="AF97" s="81">
        <v>187</v>
      </c>
      <c r="AG97" s="81">
        <v>9203</v>
      </c>
      <c r="AH97" s="81">
        <v>41861</v>
      </c>
      <c r="AI97" s="81"/>
      <c r="AJ97" s="81" t="s">
        <v>3308</v>
      </c>
      <c r="AK97" s="81" t="s">
        <v>3628</v>
      </c>
      <c r="AL97" s="81"/>
      <c r="AM97" s="81"/>
      <c r="AN97" s="83">
        <v>43302.63056712963</v>
      </c>
      <c r="AO97" s="85" t="s">
        <v>4149</v>
      </c>
      <c r="AP97" s="81" t="b">
        <v>0</v>
      </c>
      <c r="AQ97" s="81" t="b">
        <v>0</v>
      </c>
      <c r="AR97" s="81" t="b">
        <v>1</v>
      </c>
      <c r="AS97" s="81"/>
      <c r="AT97" s="81">
        <v>0</v>
      </c>
      <c r="AU97" s="85" t="s">
        <v>4300</v>
      </c>
      <c r="AV97" s="81" t="b">
        <v>0</v>
      </c>
      <c r="AW97" s="81" t="s">
        <v>4520</v>
      </c>
      <c r="AX97" s="85" t="s">
        <v>4804</v>
      </c>
      <c r="AY97" s="81" t="s">
        <v>66</v>
      </c>
      <c r="AZ97" s="80" t="str">
        <f>REPLACE(INDEX(GroupVertices[Group],MATCH(Vertices[[#This Row],[Vertex]],GroupVertices[Vertex],0)),1,1,"")</f>
        <v>6</v>
      </c>
      <c r="BA97" s="2"/>
      <c r="BB97" s="3"/>
      <c r="BC97" s="3"/>
      <c r="BD97" s="3"/>
      <c r="BE97" s="3"/>
    </row>
    <row r="98" spans="1:57" ht="15">
      <c r="A98" s="66" t="s">
        <v>450</v>
      </c>
      <c r="B98" s="67"/>
      <c r="C98" s="67"/>
      <c r="D98" s="68">
        <v>1.5607142857142857</v>
      </c>
      <c r="E98" s="93"/>
      <c r="F98" s="92" t="s">
        <v>1081</v>
      </c>
      <c r="G98" s="94"/>
      <c r="H98" s="71"/>
      <c r="I98" s="72"/>
      <c r="J98" s="95"/>
      <c r="K98" s="71" t="s">
        <v>5258</v>
      </c>
      <c r="L98" s="96"/>
      <c r="M98" s="76">
        <v>4400.66162109375</v>
      </c>
      <c r="N98" s="76">
        <v>6922.3857421875</v>
      </c>
      <c r="O98" s="77"/>
      <c r="P98" s="78"/>
      <c r="Q98" s="78"/>
      <c r="R98" s="90"/>
      <c r="S98" s="48">
        <v>1</v>
      </c>
      <c r="T98" s="48">
        <v>1</v>
      </c>
      <c r="U98" s="49">
        <v>0</v>
      </c>
      <c r="V98" s="49">
        <v>0</v>
      </c>
      <c r="W98" s="50"/>
      <c r="X98" s="50"/>
      <c r="Y98" s="50"/>
      <c r="Z98" s="49" t="s">
        <v>6177</v>
      </c>
      <c r="AA98" s="73">
        <v>98</v>
      </c>
      <c r="AB98" s="73"/>
      <c r="AC98" s="74"/>
      <c r="AD98" s="81" t="s">
        <v>2901</v>
      </c>
      <c r="AE98" s="81">
        <v>1253</v>
      </c>
      <c r="AF98" s="81">
        <v>208</v>
      </c>
      <c r="AG98" s="81">
        <v>16028</v>
      </c>
      <c r="AH98" s="81">
        <v>1801</v>
      </c>
      <c r="AI98" s="81"/>
      <c r="AJ98" s="81" t="s">
        <v>3312</v>
      </c>
      <c r="AK98" s="81"/>
      <c r="AL98" s="81"/>
      <c r="AM98" s="81"/>
      <c r="AN98" s="83">
        <v>40955.84228009259</v>
      </c>
      <c r="AO98" s="85" t="s">
        <v>4152</v>
      </c>
      <c r="AP98" s="81" t="b">
        <v>0</v>
      </c>
      <c r="AQ98" s="81" t="b">
        <v>0</v>
      </c>
      <c r="AR98" s="81" t="b">
        <v>1</v>
      </c>
      <c r="AS98" s="81"/>
      <c r="AT98" s="81">
        <v>0</v>
      </c>
      <c r="AU98" s="85" t="s">
        <v>4300</v>
      </c>
      <c r="AV98" s="81" t="b">
        <v>0</v>
      </c>
      <c r="AW98" s="81" t="s">
        <v>4520</v>
      </c>
      <c r="AX98" s="85" t="s">
        <v>4809</v>
      </c>
      <c r="AY98" s="81" t="s">
        <v>66</v>
      </c>
      <c r="AZ98" s="80" t="str">
        <f>REPLACE(INDEX(GroupVertices[Group],MATCH(Vertices[[#This Row],[Vertex]],GroupVertices[Vertex],0)),1,1,"")</f>
        <v>6</v>
      </c>
      <c r="BA98" s="2"/>
      <c r="BB98" s="3"/>
      <c r="BC98" s="3"/>
      <c r="BD98" s="3"/>
      <c r="BE98" s="3"/>
    </row>
    <row r="99" spans="1:57" ht="15">
      <c r="A99" s="66" t="s">
        <v>456</v>
      </c>
      <c r="B99" s="67"/>
      <c r="C99" s="67"/>
      <c r="D99" s="68">
        <v>1.5607142857142857</v>
      </c>
      <c r="E99" s="93"/>
      <c r="F99" s="92" t="s">
        <v>1085</v>
      </c>
      <c r="G99" s="94"/>
      <c r="H99" s="71"/>
      <c r="I99" s="72"/>
      <c r="J99" s="95"/>
      <c r="K99" s="71" t="s">
        <v>5264</v>
      </c>
      <c r="L99" s="96"/>
      <c r="M99" s="76">
        <v>5003.173828125</v>
      </c>
      <c r="N99" s="76">
        <v>4417.04345703125</v>
      </c>
      <c r="O99" s="77"/>
      <c r="P99" s="78"/>
      <c r="Q99" s="78"/>
      <c r="R99" s="90"/>
      <c r="S99" s="48">
        <v>1</v>
      </c>
      <c r="T99" s="48">
        <v>1</v>
      </c>
      <c r="U99" s="49">
        <v>0</v>
      </c>
      <c r="V99" s="49">
        <v>0</v>
      </c>
      <c r="W99" s="50"/>
      <c r="X99" s="50"/>
      <c r="Y99" s="50"/>
      <c r="Z99" s="49" t="s">
        <v>6177</v>
      </c>
      <c r="AA99" s="73">
        <v>99</v>
      </c>
      <c r="AB99" s="73"/>
      <c r="AC99" s="74"/>
      <c r="AD99" s="81" t="s">
        <v>2907</v>
      </c>
      <c r="AE99" s="81">
        <v>1409</v>
      </c>
      <c r="AF99" s="81">
        <v>284</v>
      </c>
      <c r="AG99" s="81">
        <v>11811</v>
      </c>
      <c r="AH99" s="81">
        <v>28264</v>
      </c>
      <c r="AI99" s="81"/>
      <c r="AJ99" s="81"/>
      <c r="AK99" s="81"/>
      <c r="AL99" s="81"/>
      <c r="AM99" s="81"/>
      <c r="AN99" s="83">
        <v>40401.63818287037</v>
      </c>
      <c r="AO99" s="85" t="s">
        <v>4158</v>
      </c>
      <c r="AP99" s="81" t="b">
        <v>0</v>
      </c>
      <c r="AQ99" s="81" t="b">
        <v>0</v>
      </c>
      <c r="AR99" s="81" t="b">
        <v>0</v>
      </c>
      <c r="AS99" s="81"/>
      <c r="AT99" s="81">
        <v>4</v>
      </c>
      <c r="AU99" s="85" t="s">
        <v>4300</v>
      </c>
      <c r="AV99" s="81" t="b">
        <v>0</v>
      </c>
      <c r="AW99" s="81" t="s">
        <v>4520</v>
      </c>
      <c r="AX99" s="85" t="s">
        <v>4815</v>
      </c>
      <c r="AY99" s="81" t="s">
        <v>66</v>
      </c>
      <c r="AZ99" s="80" t="str">
        <f>REPLACE(INDEX(GroupVertices[Group],MATCH(Vertices[[#This Row],[Vertex]],GroupVertices[Vertex],0)),1,1,"")</f>
        <v>6</v>
      </c>
      <c r="BA99" s="2"/>
      <c r="BB99" s="3"/>
      <c r="BC99" s="3"/>
      <c r="BD99" s="3"/>
      <c r="BE99" s="3"/>
    </row>
    <row r="100" spans="1:57" ht="15">
      <c r="A100" s="66" t="s">
        <v>472</v>
      </c>
      <c r="B100" s="67"/>
      <c r="C100" s="67"/>
      <c r="D100" s="68">
        <v>1.5607142857142857</v>
      </c>
      <c r="E100" s="93"/>
      <c r="F100" s="92" t="s">
        <v>1091</v>
      </c>
      <c r="G100" s="94"/>
      <c r="H100" s="71"/>
      <c r="I100" s="72"/>
      <c r="J100" s="95"/>
      <c r="K100" s="71" t="s">
        <v>5280</v>
      </c>
      <c r="L100" s="96"/>
      <c r="M100" s="76">
        <v>4627.9443359375</v>
      </c>
      <c r="N100" s="76">
        <v>6792.93994140625</v>
      </c>
      <c r="O100" s="77"/>
      <c r="P100" s="78"/>
      <c r="Q100" s="78"/>
      <c r="R100" s="90"/>
      <c r="S100" s="48">
        <v>1</v>
      </c>
      <c r="T100" s="48">
        <v>1</v>
      </c>
      <c r="U100" s="49">
        <v>0</v>
      </c>
      <c r="V100" s="49">
        <v>0</v>
      </c>
      <c r="W100" s="50"/>
      <c r="X100" s="50"/>
      <c r="Y100" s="50"/>
      <c r="Z100" s="49" t="s">
        <v>6177</v>
      </c>
      <c r="AA100" s="73">
        <v>100</v>
      </c>
      <c r="AB100" s="73"/>
      <c r="AC100" s="74"/>
      <c r="AD100" s="81" t="s">
        <v>2923</v>
      </c>
      <c r="AE100" s="81">
        <v>533</v>
      </c>
      <c r="AF100" s="81">
        <v>806</v>
      </c>
      <c r="AG100" s="81">
        <v>1137</v>
      </c>
      <c r="AH100" s="81">
        <v>1892</v>
      </c>
      <c r="AI100" s="81"/>
      <c r="AJ100" s="81" t="s">
        <v>3331</v>
      </c>
      <c r="AK100" s="81" t="s">
        <v>3639</v>
      </c>
      <c r="AL100" s="85" t="s">
        <v>3825</v>
      </c>
      <c r="AM100" s="81"/>
      <c r="AN100" s="83">
        <v>41798.1799537037</v>
      </c>
      <c r="AO100" s="85" t="s">
        <v>4172</v>
      </c>
      <c r="AP100" s="81" t="b">
        <v>1</v>
      </c>
      <c r="AQ100" s="81" t="b">
        <v>0</v>
      </c>
      <c r="AR100" s="81" t="b">
        <v>1</v>
      </c>
      <c r="AS100" s="81"/>
      <c r="AT100" s="81">
        <v>1</v>
      </c>
      <c r="AU100" s="85" t="s">
        <v>4300</v>
      </c>
      <c r="AV100" s="81" t="b">
        <v>0</v>
      </c>
      <c r="AW100" s="81" t="s">
        <v>4520</v>
      </c>
      <c r="AX100" s="85" t="s">
        <v>4831</v>
      </c>
      <c r="AY100" s="81" t="s">
        <v>66</v>
      </c>
      <c r="AZ100" s="80" t="str">
        <f>REPLACE(INDEX(GroupVertices[Group],MATCH(Vertices[[#This Row],[Vertex]],GroupVertices[Vertex],0)),1,1,"")</f>
        <v>6</v>
      </c>
      <c r="BA100" s="2"/>
      <c r="BB100" s="3"/>
      <c r="BC100" s="3"/>
      <c r="BD100" s="3"/>
      <c r="BE100" s="3"/>
    </row>
    <row r="101" spans="1:57" ht="15">
      <c r="A101" s="66" t="s">
        <v>482</v>
      </c>
      <c r="B101" s="67"/>
      <c r="C101" s="67"/>
      <c r="D101" s="68">
        <v>1.5607142857142857</v>
      </c>
      <c r="E101" s="93"/>
      <c r="F101" s="92" t="s">
        <v>4452</v>
      </c>
      <c r="G101" s="94"/>
      <c r="H101" s="71"/>
      <c r="I101" s="72"/>
      <c r="J101" s="95"/>
      <c r="K101" s="71" t="s">
        <v>5289</v>
      </c>
      <c r="L101" s="96"/>
      <c r="M101" s="76">
        <v>3668.322998046875</v>
      </c>
      <c r="N101" s="76">
        <v>5129.67626953125</v>
      </c>
      <c r="O101" s="77"/>
      <c r="P101" s="78"/>
      <c r="Q101" s="78"/>
      <c r="R101" s="90"/>
      <c r="S101" s="48">
        <v>1</v>
      </c>
      <c r="T101" s="48">
        <v>1</v>
      </c>
      <c r="U101" s="49">
        <v>0</v>
      </c>
      <c r="V101" s="49">
        <v>0</v>
      </c>
      <c r="W101" s="50"/>
      <c r="X101" s="50"/>
      <c r="Y101" s="50"/>
      <c r="Z101" s="49" t="s">
        <v>6177</v>
      </c>
      <c r="AA101" s="73">
        <v>101</v>
      </c>
      <c r="AB101" s="73"/>
      <c r="AC101" s="74"/>
      <c r="AD101" s="81" t="s">
        <v>2932</v>
      </c>
      <c r="AE101" s="81">
        <v>819</v>
      </c>
      <c r="AF101" s="81">
        <v>3510</v>
      </c>
      <c r="AG101" s="81">
        <v>10461</v>
      </c>
      <c r="AH101" s="81">
        <v>9331</v>
      </c>
      <c r="AI101" s="81"/>
      <c r="AJ101" s="81" t="s">
        <v>3337</v>
      </c>
      <c r="AK101" s="81" t="s">
        <v>3645</v>
      </c>
      <c r="AL101" s="85" t="s">
        <v>3830</v>
      </c>
      <c r="AM101" s="81"/>
      <c r="AN101" s="83">
        <v>42449.08033564815</v>
      </c>
      <c r="AO101" s="85" t="s">
        <v>4178</v>
      </c>
      <c r="AP101" s="81" t="b">
        <v>1</v>
      </c>
      <c r="AQ101" s="81" t="b">
        <v>0</v>
      </c>
      <c r="AR101" s="81" t="b">
        <v>1</v>
      </c>
      <c r="AS101" s="81"/>
      <c r="AT101" s="81">
        <v>33</v>
      </c>
      <c r="AU101" s="85" t="s">
        <v>4300</v>
      </c>
      <c r="AV101" s="81" t="b">
        <v>0</v>
      </c>
      <c r="AW101" s="81" t="s">
        <v>4520</v>
      </c>
      <c r="AX101" s="85" t="s">
        <v>4840</v>
      </c>
      <c r="AY101" s="81" t="s">
        <v>66</v>
      </c>
      <c r="AZ101" s="80" t="str">
        <f>REPLACE(INDEX(GroupVertices[Group],MATCH(Vertices[[#This Row],[Vertex]],GroupVertices[Vertex],0)),1,1,"")</f>
        <v>6</v>
      </c>
      <c r="BA101" s="2"/>
      <c r="BB101" s="3"/>
      <c r="BC101" s="3"/>
      <c r="BD101" s="3"/>
      <c r="BE101" s="3"/>
    </row>
    <row r="102" spans="1:57" ht="15">
      <c r="A102" s="66" t="s">
        <v>488</v>
      </c>
      <c r="B102" s="67"/>
      <c r="C102" s="67"/>
      <c r="D102" s="68">
        <v>1.5607142857142857</v>
      </c>
      <c r="E102" s="93"/>
      <c r="F102" s="92" t="s">
        <v>1099</v>
      </c>
      <c r="G102" s="94"/>
      <c r="H102" s="71"/>
      <c r="I102" s="72"/>
      <c r="J102" s="95"/>
      <c r="K102" s="71" t="s">
        <v>5295</v>
      </c>
      <c r="L102" s="96"/>
      <c r="M102" s="76">
        <v>3599.839111328125</v>
      </c>
      <c r="N102" s="76">
        <v>3789.47705078125</v>
      </c>
      <c r="O102" s="77"/>
      <c r="P102" s="78"/>
      <c r="Q102" s="78"/>
      <c r="R102" s="90"/>
      <c r="S102" s="48">
        <v>1</v>
      </c>
      <c r="T102" s="48">
        <v>1</v>
      </c>
      <c r="U102" s="49">
        <v>0</v>
      </c>
      <c r="V102" s="49">
        <v>0</v>
      </c>
      <c r="W102" s="50"/>
      <c r="X102" s="50"/>
      <c r="Y102" s="50"/>
      <c r="Z102" s="49" t="s">
        <v>6177</v>
      </c>
      <c r="AA102" s="73">
        <v>102</v>
      </c>
      <c r="AB102" s="73"/>
      <c r="AC102" s="74"/>
      <c r="AD102" s="81" t="s">
        <v>2938</v>
      </c>
      <c r="AE102" s="81">
        <v>94</v>
      </c>
      <c r="AF102" s="81">
        <v>81</v>
      </c>
      <c r="AG102" s="81">
        <v>917</v>
      </c>
      <c r="AH102" s="81">
        <v>677</v>
      </c>
      <c r="AI102" s="81"/>
      <c r="AJ102" s="81" t="s">
        <v>3341</v>
      </c>
      <c r="AK102" s="81" t="s">
        <v>3648</v>
      </c>
      <c r="AL102" s="85" t="s">
        <v>3832</v>
      </c>
      <c r="AM102" s="81"/>
      <c r="AN102" s="83">
        <v>43252.90829861111</v>
      </c>
      <c r="AO102" s="81"/>
      <c r="AP102" s="81" t="b">
        <v>1</v>
      </c>
      <c r="AQ102" s="81" t="b">
        <v>0</v>
      </c>
      <c r="AR102" s="81" t="b">
        <v>0</v>
      </c>
      <c r="AS102" s="81"/>
      <c r="AT102" s="81">
        <v>0</v>
      </c>
      <c r="AU102" s="81"/>
      <c r="AV102" s="81" t="b">
        <v>0</v>
      </c>
      <c r="AW102" s="81" t="s">
        <v>4520</v>
      </c>
      <c r="AX102" s="85" t="s">
        <v>4846</v>
      </c>
      <c r="AY102" s="81" t="s">
        <v>66</v>
      </c>
      <c r="AZ102" s="80" t="str">
        <f>REPLACE(INDEX(GroupVertices[Group],MATCH(Vertices[[#This Row],[Vertex]],GroupVertices[Vertex],0)),1,1,"")</f>
        <v>6</v>
      </c>
      <c r="BA102" s="2"/>
      <c r="BB102" s="3"/>
      <c r="BC102" s="3"/>
      <c r="BD102" s="3"/>
      <c r="BE102" s="3"/>
    </row>
    <row r="103" spans="1:57" ht="15">
      <c r="A103" s="66" t="s">
        <v>490</v>
      </c>
      <c r="B103" s="67"/>
      <c r="C103" s="67"/>
      <c r="D103" s="68">
        <v>1.5607142857142857</v>
      </c>
      <c r="E103" s="93"/>
      <c r="F103" s="92" t="s">
        <v>4458</v>
      </c>
      <c r="G103" s="94"/>
      <c r="H103" s="71"/>
      <c r="I103" s="72"/>
      <c r="J103" s="95"/>
      <c r="K103" s="71" t="s">
        <v>5297</v>
      </c>
      <c r="L103" s="96"/>
      <c r="M103" s="76">
        <v>4669.287109375</v>
      </c>
      <c r="N103" s="76">
        <v>5921.75</v>
      </c>
      <c r="O103" s="77"/>
      <c r="P103" s="78"/>
      <c r="Q103" s="78"/>
      <c r="R103" s="90"/>
      <c r="S103" s="48">
        <v>1</v>
      </c>
      <c r="T103" s="48">
        <v>1</v>
      </c>
      <c r="U103" s="49">
        <v>0</v>
      </c>
      <c r="V103" s="49">
        <v>0</v>
      </c>
      <c r="W103" s="50"/>
      <c r="X103" s="50"/>
      <c r="Y103" s="50"/>
      <c r="Z103" s="49" t="s">
        <v>6177</v>
      </c>
      <c r="AA103" s="73">
        <v>103</v>
      </c>
      <c r="AB103" s="73"/>
      <c r="AC103" s="74"/>
      <c r="AD103" s="81" t="s">
        <v>2940</v>
      </c>
      <c r="AE103" s="81">
        <v>5509</v>
      </c>
      <c r="AF103" s="81">
        <v>312030</v>
      </c>
      <c r="AG103" s="81">
        <v>210922</v>
      </c>
      <c r="AH103" s="81">
        <v>299</v>
      </c>
      <c r="AI103" s="81"/>
      <c r="AJ103" s="81" t="s">
        <v>3343</v>
      </c>
      <c r="AK103" s="81" t="s">
        <v>3650</v>
      </c>
      <c r="AL103" s="85" t="s">
        <v>3834</v>
      </c>
      <c r="AM103" s="81"/>
      <c r="AN103" s="83">
        <v>39748.64386574074</v>
      </c>
      <c r="AO103" s="85" t="s">
        <v>4185</v>
      </c>
      <c r="AP103" s="81" t="b">
        <v>0</v>
      </c>
      <c r="AQ103" s="81" t="b">
        <v>0</v>
      </c>
      <c r="AR103" s="81" t="b">
        <v>1</v>
      </c>
      <c r="AS103" s="81"/>
      <c r="AT103" s="81">
        <v>3028</v>
      </c>
      <c r="AU103" s="85" t="s">
        <v>4300</v>
      </c>
      <c r="AV103" s="81" t="b">
        <v>1</v>
      </c>
      <c r="AW103" s="81" t="s">
        <v>4520</v>
      </c>
      <c r="AX103" s="85" t="s">
        <v>4848</v>
      </c>
      <c r="AY103" s="81" t="s">
        <v>66</v>
      </c>
      <c r="AZ103" s="80" t="str">
        <f>REPLACE(INDEX(GroupVertices[Group],MATCH(Vertices[[#This Row],[Vertex]],GroupVertices[Vertex],0)),1,1,"")</f>
        <v>6</v>
      </c>
      <c r="BA103" s="2"/>
      <c r="BB103" s="3"/>
      <c r="BC103" s="3"/>
      <c r="BD103" s="3"/>
      <c r="BE103" s="3"/>
    </row>
    <row r="104" spans="1:57" ht="15">
      <c r="A104" s="66" t="s">
        <v>509</v>
      </c>
      <c r="B104" s="67"/>
      <c r="C104" s="67"/>
      <c r="D104" s="68">
        <v>1.5607142857142857</v>
      </c>
      <c r="E104" s="93"/>
      <c r="F104" s="92" t="s">
        <v>4472</v>
      </c>
      <c r="G104" s="94"/>
      <c r="H104" s="71"/>
      <c r="I104" s="72"/>
      <c r="J104" s="95"/>
      <c r="K104" s="71" t="s">
        <v>5318</v>
      </c>
      <c r="L104" s="96"/>
      <c r="M104" s="76">
        <v>3831.957763671875</v>
      </c>
      <c r="N104" s="76">
        <v>4322.951171875</v>
      </c>
      <c r="O104" s="77"/>
      <c r="P104" s="78"/>
      <c r="Q104" s="78"/>
      <c r="R104" s="90"/>
      <c r="S104" s="48">
        <v>1</v>
      </c>
      <c r="T104" s="48">
        <v>1</v>
      </c>
      <c r="U104" s="49">
        <v>0</v>
      </c>
      <c r="V104" s="49">
        <v>0</v>
      </c>
      <c r="W104" s="50"/>
      <c r="X104" s="50"/>
      <c r="Y104" s="50"/>
      <c r="Z104" s="49" t="s">
        <v>6177</v>
      </c>
      <c r="AA104" s="73">
        <v>104</v>
      </c>
      <c r="AB104" s="73"/>
      <c r="AC104" s="74"/>
      <c r="AD104" s="81" t="s">
        <v>2961</v>
      </c>
      <c r="AE104" s="81">
        <v>196</v>
      </c>
      <c r="AF104" s="81">
        <v>90</v>
      </c>
      <c r="AG104" s="81">
        <v>593</v>
      </c>
      <c r="AH104" s="81">
        <v>300</v>
      </c>
      <c r="AI104" s="81"/>
      <c r="AJ104" s="81" t="s">
        <v>3364</v>
      </c>
      <c r="AK104" s="81" t="s">
        <v>3665</v>
      </c>
      <c r="AL104" s="85" t="s">
        <v>3844</v>
      </c>
      <c r="AM104" s="81"/>
      <c r="AN104" s="83">
        <v>43281.89258101852</v>
      </c>
      <c r="AO104" s="85" t="s">
        <v>4205</v>
      </c>
      <c r="AP104" s="81" t="b">
        <v>0</v>
      </c>
      <c r="AQ104" s="81" t="b">
        <v>0</v>
      </c>
      <c r="AR104" s="81" t="b">
        <v>0</v>
      </c>
      <c r="AS104" s="81"/>
      <c r="AT104" s="81">
        <v>0</v>
      </c>
      <c r="AU104" s="85" t="s">
        <v>4300</v>
      </c>
      <c r="AV104" s="81" t="b">
        <v>0</v>
      </c>
      <c r="AW104" s="81" t="s">
        <v>4520</v>
      </c>
      <c r="AX104" s="85" t="s">
        <v>4869</v>
      </c>
      <c r="AY104" s="81" t="s">
        <v>66</v>
      </c>
      <c r="AZ104" s="80" t="str">
        <f>REPLACE(INDEX(GroupVertices[Group],MATCH(Vertices[[#This Row],[Vertex]],GroupVertices[Vertex],0)),1,1,"")</f>
        <v>6</v>
      </c>
      <c r="BA104" s="2"/>
      <c r="BB104" s="3"/>
      <c r="BC104" s="3"/>
      <c r="BD104" s="3"/>
      <c r="BE104" s="3"/>
    </row>
    <row r="105" spans="1:57" ht="15">
      <c r="A105" s="66" t="s">
        <v>515</v>
      </c>
      <c r="B105" s="67"/>
      <c r="C105" s="67"/>
      <c r="D105" s="68">
        <v>1.5607142857142857</v>
      </c>
      <c r="E105" s="93"/>
      <c r="F105" s="92" t="s">
        <v>4475</v>
      </c>
      <c r="G105" s="94"/>
      <c r="H105" s="71"/>
      <c r="I105" s="72"/>
      <c r="J105" s="95"/>
      <c r="K105" s="71" t="s">
        <v>5324</v>
      </c>
      <c r="L105" s="96"/>
      <c r="M105" s="76">
        <v>9853.0146484375</v>
      </c>
      <c r="N105" s="76">
        <v>2431.071044921875</v>
      </c>
      <c r="O105" s="77"/>
      <c r="P105" s="78"/>
      <c r="Q105" s="78"/>
      <c r="R105" s="90"/>
      <c r="S105" s="48">
        <v>1</v>
      </c>
      <c r="T105" s="48">
        <v>1</v>
      </c>
      <c r="U105" s="49">
        <v>0</v>
      </c>
      <c r="V105" s="49">
        <v>0.5</v>
      </c>
      <c r="W105" s="50"/>
      <c r="X105" s="50"/>
      <c r="Y105" s="50"/>
      <c r="Z105" s="49">
        <v>0</v>
      </c>
      <c r="AA105" s="73">
        <v>105</v>
      </c>
      <c r="AB105" s="73"/>
      <c r="AC105" s="74"/>
      <c r="AD105" s="81" t="s">
        <v>2967</v>
      </c>
      <c r="AE105" s="81">
        <v>504</v>
      </c>
      <c r="AF105" s="81">
        <v>223</v>
      </c>
      <c r="AG105" s="81">
        <v>1539</v>
      </c>
      <c r="AH105" s="81">
        <v>1153</v>
      </c>
      <c r="AI105" s="81"/>
      <c r="AJ105" s="81" t="s">
        <v>3369</v>
      </c>
      <c r="AK105" s="81" t="s">
        <v>3668</v>
      </c>
      <c r="AL105" s="81"/>
      <c r="AM105" s="81"/>
      <c r="AN105" s="83">
        <v>42241.57166666666</v>
      </c>
      <c r="AO105" s="85" t="s">
        <v>4211</v>
      </c>
      <c r="AP105" s="81" t="b">
        <v>0</v>
      </c>
      <c r="AQ105" s="81" t="b">
        <v>0</v>
      </c>
      <c r="AR105" s="81" t="b">
        <v>0</v>
      </c>
      <c r="AS105" s="81"/>
      <c r="AT105" s="81">
        <v>5</v>
      </c>
      <c r="AU105" s="85" t="s">
        <v>4300</v>
      </c>
      <c r="AV105" s="81" t="b">
        <v>0</v>
      </c>
      <c r="AW105" s="81" t="s">
        <v>4520</v>
      </c>
      <c r="AX105" s="85" t="s">
        <v>4875</v>
      </c>
      <c r="AY105" s="81" t="s">
        <v>66</v>
      </c>
      <c r="AZ105" s="80" t="str">
        <f>REPLACE(INDEX(GroupVertices[Group],MATCH(Vertices[[#This Row],[Vertex]],GroupVertices[Vertex],0)),1,1,"")</f>
        <v>22</v>
      </c>
      <c r="BA105" s="2"/>
      <c r="BB105" s="3"/>
      <c r="BC105" s="3"/>
      <c r="BD105" s="3"/>
      <c r="BE105" s="3"/>
    </row>
    <row r="106" spans="1:57" ht="15">
      <c r="A106" s="66" t="s">
        <v>527</v>
      </c>
      <c r="B106" s="67"/>
      <c r="C106" s="67"/>
      <c r="D106" s="68">
        <v>1.5607142857142857</v>
      </c>
      <c r="E106" s="93"/>
      <c r="F106" s="92" t="s">
        <v>1118</v>
      </c>
      <c r="G106" s="94"/>
      <c r="H106" s="71"/>
      <c r="I106" s="72"/>
      <c r="J106" s="95"/>
      <c r="K106" s="71" t="s">
        <v>5340</v>
      </c>
      <c r="L106" s="96"/>
      <c r="M106" s="76">
        <v>4718.21923828125</v>
      </c>
      <c r="N106" s="76">
        <v>5057.6435546875</v>
      </c>
      <c r="O106" s="77"/>
      <c r="P106" s="78"/>
      <c r="Q106" s="78"/>
      <c r="R106" s="90"/>
      <c r="S106" s="48">
        <v>1</v>
      </c>
      <c r="T106" s="48">
        <v>1</v>
      </c>
      <c r="U106" s="49">
        <v>0</v>
      </c>
      <c r="V106" s="49">
        <v>0</v>
      </c>
      <c r="W106" s="50"/>
      <c r="X106" s="50"/>
      <c r="Y106" s="50"/>
      <c r="Z106" s="49" t="s">
        <v>6177</v>
      </c>
      <c r="AA106" s="73">
        <v>106</v>
      </c>
      <c r="AB106" s="73"/>
      <c r="AC106" s="74"/>
      <c r="AD106" s="81" t="s">
        <v>2983</v>
      </c>
      <c r="AE106" s="81">
        <v>766</v>
      </c>
      <c r="AF106" s="81">
        <v>62</v>
      </c>
      <c r="AG106" s="81">
        <v>529</v>
      </c>
      <c r="AH106" s="81">
        <v>204</v>
      </c>
      <c r="AI106" s="81"/>
      <c r="AJ106" s="81" t="s">
        <v>3383</v>
      </c>
      <c r="AK106" s="81" t="s">
        <v>3607</v>
      </c>
      <c r="AL106" s="81"/>
      <c r="AM106" s="81"/>
      <c r="AN106" s="83">
        <v>43635.02012731481</v>
      </c>
      <c r="AO106" s="85" t="s">
        <v>4227</v>
      </c>
      <c r="AP106" s="81" t="b">
        <v>1</v>
      </c>
      <c r="AQ106" s="81" t="b">
        <v>0</v>
      </c>
      <c r="AR106" s="81" t="b">
        <v>0</v>
      </c>
      <c r="AS106" s="81"/>
      <c r="AT106" s="81">
        <v>0</v>
      </c>
      <c r="AU106" s="81"/>
      <c r="AV106" s="81" t="b">
        <v>0</v>
      </c>
      <c r="AW106" s="81" t="s">
        <v>4520</v>
      </c>
      <c r="AX106" s="85" t="s">
        <v>4891</v>
      </c>
      <c r="AY106" s="81" t="s">
        <v>66</v>
      </c>
      <c r="AZ106" s="80" t="str">
        <f>REPLACE(INDEX(GroupVertices[Group],MATCH(Vertices[[#This Row],[Vertex]],GroupVertices[Vertex],0)),1,1,"")</f>
        <v>6</v>
      </c>
      <c r="BA106" s="2"/>
      <c r="BB106" s="3"/>
      <c r="BC106" s="3"/>
      <c r="BD106" s="3"/>
      <c r="BE106" s="3"/>
    </row>
    <row r="107" spans="1:57" ht="15">
      <c r="A107" s="66" t="s">
        <v>579</v>
      </c>
      <c r="B107" s="67"/>
      <c r="C107" s="67"/>
      <c r="D107" s="68">
        <v>1.5607142857142857</v>
      </c>
      <c r="E107" s="93"/>
      <c r="F107" s="92" t="s">
        <v>4505</v>
      </c>
      <c r="G107" s="94"/>
      <c r="H107" s="71"/>
      <c r="I107" s="72"/>
      <c r="J107" s="95"/>
      <c r="K107" s="71" t="s">
        <v>5386</v>
      </c>
      <c r="L107" s="96"/>
      <c r="M107" s="76">
        <v>3484.6123046875</v>
      </c>
      <c r="N107" s="76">
        <v>5924.306640625</v>
      </c>
      <c r="O107" s="77"/>
      <c r="P107" s="78"/>
      <c r="Q107" s="78"/>
      <c r="R107" s="90"/>
      <c r="S107" s="48">
        <v>1</v>
      </c>
      <c r="T107" s="48">
        <v>1</v>
      </c>
      <c r="U107" s="49">
        <v>0</v>
      </c>
      <c r="V107" s="49">
        <v>0</v>
      </c>
      <c r="W107" s="50"/>
      <c r="X107" s="50"/>
      <c r="Y107" s="50"/>
      <c r="Z107" s="49" t="s">
        <v>6177</v>
      </c>
      <c r="AA107" s="73">
        <v>107</v>
      </c>
      <c r="AB107" s="73"/>
      <c r="AC107" s="74"/>
      <c r="AD107" s="81" t="s">
        <v>3028</v>
      </c>
      <c r="AE107" s="81">
        <v>591</v>
      </c>
      <c r="AF107" s="81">
        <v>538</v>
      </c>
      <c r="AG107" s="81">
        <v>121633</v>
      </c>
      <c r="AH107" s="81">
        <v>94444</v>
      </c>
      <c r="AI107" s="81"/>
      <c r="AJ107" s="81" t="s">
        <v>3426</v>
      </c>
      <c r="AK107" s="81"/>
      <c r="AL107" s="81"/>
      <c r="AM107" s="81"/>
      <c r="AN107" s="83">
        <v>40011.01243055556</v>
      </c>
      <c r="AO107" s="85" t="s">
        <v>4270</v>
      </c>
      <c r="AP107" s="81" t="b">
        <v>0</v>
      </c>
      <c r="AQ107" s="81" t="b">
        <v>0</v>
      </c>
      <c r="AR107" s="81" t="b">
        <v>0</v>
      </c>
      <c r="AS107" s="81"/>
      <c r="AT107" s="81">
        <v>35</v>
      </c>
      <c r="AU107" s="85" t="s">
        <v>4302</v>
      </c>
      <c r="AV107" s="81" t="b">
        <v>0</v>
      </c>
      <c r="AW107" s="81" t="s">
        <v>4520</v>
      </c>
      <c r="AX107" s="85" t="s">
        <v>4938</v>
      </c>
      <c r="AY107" s="81" t="s">
        <v>66</v>
      </c>
      <c r="AZ107" s="80" t="str">
        <f>REPLACE(INDEX(GroupVertices[Group],MATCH(Vertices[[#This Row],[Vertex]],GroupVertices[Vertex],0)),1,1,"")</f>
        <v>6</v>
      </c>
      <c r="BA107" s="2"/>
      <c r="BB107" s="3"/>
      <c r="BC107" s="3"/>
      <c r="BD107" s="3"/>
      <c r="BE107" s="3"/>
    </row>
    <row r="108" spans="1:57" ht="15">
      <c r="A108" s="66" t="s">
        <v>586</v>
      </c>
      <c r="B108" s="67"/>
      <c r="C108" s="67"/>
      <c r="D108" s="68">
        <v>1.5607142857142857</v>
      </c>
      <c r="E108" s="93"/>
      <c r="F108" s="92" t="s">
        <v>1149</v>
      </c>
      <c r="G108" s="94"/>
      <c r="H108" s="71"/>
      <c r="I108" s="72"/>
      <c r="J108" s="95"/>
      <c r="K108" s="71" t="s">
        <v>5392</v>
      </c>
      <c r="L108" s="96"/>
      <c r="M108" s="76">
        <v>4119.009765625</v>
      </c>
      <c r="N108" s="76">
        <v>6634.86328125</v>
      </c>
      <c r="O108" s="77"/>
      <c r="P108" s="78"/>
      <c r="Q108" s="78"/>
      <c r="R108" s="90"/>
      <c r="S108" s="48">
        <v>1</v>
      </c>
      <c r="T108" s="48">
        <v>1</v>
      </c>
      <c r="U108" s="49">
        <v>0</v>
      </c>
      <c r="V108" s="49">
        <v>0</v>
      </c>
      <c r="W108" s="50"/>
      <c r="X108" s="50"/>
      <c r="Y108" s="50"/>
      <c r="Z108" s="49" t="s">
        <v>6177</v>
      </c>
      <c r="AA108" s="73">
        <v>108</v>
      </c>
      <c r="AB108" s="73"/>
      <c r="AC108" s="74"/>
      <c r="AD108" s="81" t="s">
        <v>3035</v>
      </c>
      <c r="AE108" s="81">
        <v>244</v>
      </c>
      <c r="AF108" s="81">
        <v>27</v>
      </c>
      <c r="AG108" s="81">
        <v>524</v>
      </c>
      <c r="AH108" s="81">
        <v>33</v>
      </c>
      <c r="AI108" s="81"/>
      <c r="AJ108" s="81"/>
      <c r="AK108" s="81"/>
      <c r="AL108" s="81"/>
      <c r="AM108" s="81"/>
      <c r="AN108" s="83">
        <v>41202.17565972222</v>
      </c>
      <c r="AO108" s="81"/>
      <c r="AP108" s="81" t="b">
        <v>1</v>
      </c>
      <c r="AQ108" s="81" t="b">
        <v>0</v>
      </c>
      <c r="AR108" s="81" t="b">
        <v>1</v>
      </c>
      <c r="AS108" s="81"/>
      <c r="AT108" s="81">
        <v>1</v>
      </c>
      <c r="AU108" s="85" t="s">
        <v>4300</v>
      </c>
      <c r="AV108" s="81" t="b">
        <v>0</v>
      </c>
      <c r="AW108" s="81" t="s">
        <v>4520</v>
      </c>
      <c r="AX108" s="85" t="s">
        <v>4945</v>
      </c>
      <c r="AY108" s="81" t="s">
        <v>66</v>
      </c>
      <c r="AZ108" s="80" t="str">
        <f>REPLACE(INDEX(GroupVertices[Group],MATCH(Vertices[[#This Row],[Vertex]],GroupVertices[Vertex],0)),1,1,"")</f>
        <v>6</v>
      </c>
      <c r="BA108" s="2"/>
      <c r="BB108" s="3"/>
      <c r="BC108" s="3"/>
      <c r="BD108" s="3"/>
      <c r="BE108" s="3"/>
    </row>
    <row r="109" spans="1:57" ht="15">
      <c r="A109" s="66" t="s">
        <v>598</v>
      </c>
      <c r="B109" s="67"/>
      <c r="C109" s="67"/>
      <c r="D109" s="68">
        <v>1.5607142857142857</v>
      </c>
      <c r="E109" s="93"/>
      <c r="F109" s="92" t="s">
        <v>4513</v>
      </c>
      <c r="G109" s="94"/>
      <c r="H109" s="71"/>
      <c r="I109" s="72"/>
      <c r="J109" s="95"/>
      <c r="K109" s="71" t="s">
        <v>5401</v>
      </c>
      <c r="L109" s="96"/>
      <c r="M109" s="76">
        <v>3609.581787109375</v>
      </c>
      <c r="N109" s="76">
        <v>4473.77734375</v>
      </c>
      <c r="O109" s="77"/>
      <c r="P109" s="78"/>
      <c r="Q109" s="78"/>
      <c r="R109" s="90"/>
      <c r="S109" s="48">
        <v>1</v>
      </c>
      <c r="T109" s="48">
        <v>1</v>
      </c>
      <c r="U109" s="49">
        <v>0</v>
      </c>
      <c r="V109" s="49">
        <v>0</v>
      </c>
      <c r="W109" s="50"/>
      <c r="X109" s="50"/>
      <c r="Y109" s="50"/>
      <c r="Z109" s="49" t="s">
        <v>6177</v>
      </c>
      <c r="AA109" s="73">
        <v>109</v>
      </c>
      <c r="AB109" s="73"/>
      <c r="AC109" s="74"/>
      <c r="AD109" s="81" t="s">
        <v>3044</v>
      </c>
      <c r="AE109" s="81">
        <v>333</v>
      </c>
      <c r="AF109" s="81">
        <v>341</v>
      </c>
      <c r="AG109" s="81">
        <v>34483</v>
      </c>
      <c r="AH109" s="81">
        <v>17335</v>
      </c>
      <c r="AI109" s="81"/>
      <c r="AJ109" s="81" t="s">
        <v>3441</v>
      </c>
      <c r="AK109" s="81"/>
      <c r="AL109" s="81"/>
      <c r="AM109" s="81"/>
      <c r="AN109" s="83">
        <v>39900.1740625</v>
      </c>
      <c r="AO109" s="85" t="s">
        <v>4283</v>
      </c>
      <c r="AP109" s="81" t="b">
        <v>0</v>
      </c>
      <c r="AQ109" s="81" t="b">
        <v>0</v>
      </c>
      <c r="AR109" s="81" t="b">
        <v>1</v>
      </c>
      <c r="AS109" s="81"/>
      <c r="AT109" s="81">
        <v>13</v>
      </c>
      <c r="AU109" s="85" t="s">
        <v>4300</v>
      </c>
      <c r="AV109" s="81" t="b">
        <v>0</v>
      </c>
      <c r="AW109" s="81" t="s">
        <v>4520</v>
      </c>
      <c r="AX109" s="85" t="s">
        <v>4954</v>
      </c>
      <c r="AY109" s="81" t="s">
        <v>66</v>
      </c>
      <c r="AZ109" s="80" t="str">
        <f>REPLACE(INDEX(GroupVertices[Group],MATCH(Vertices[[#This Row],[Vertex]],GroupVertices[Vertex],0)),1,1,"")</f>
        <v>6</v>
      </c>
      <c r="BA109" s="2"/>
      <c r="BB109" s="3"/>
      <c r="BC109" s="3"/>
      <c r="BD109" s="3"/>
      <c r="BE109" s="3"/>
    </row>
    <row r="110" spans="1:57" ht="15">
      <c r="A110" s="66" t="s">
        <v>599</v>
      </c>
      <c r="B110" s="67"/>
      <c r="C110" s="67"/>
      <c r="D110" s="68">
        <v>1.5607142857142857</v>
      </c>
      <c r="E110" s="93"/>
      <c r="F110" s="92" t="s">
        <v>4514</v>
      </c>
      <c r="G110" s="94"/>
      <c r="H110" s="71"/>
      <c r="I110" s="72"/>
      <c r="J110" s="95"/>
      <c r="K110" s="71" t="s">
        <v>5402</v>
      </c>
      <c r="L110" s="96"/>
      <c r="M110" s="76">
        <v>3832.484130859375</v>
      </c>
      <c r="N110" s="76">
        <v>6597.81005859375</v>
      </c>
      <c r="O110" s="77"/>
      <c r="P110" s="78"/>
      <c r="Q110" s="78"/>
      <c r="R110" s="90"/>
      <c r="S110" s="48">
        <v>1</v>
      </c>
      <c r="T110" s="48">
        <v>1</v>
      </c>
      <c r="U110" s="49">
        <v>0</v>
      </c>
      <c r="V110" s="49">
        <v>0</v>
      </c>
      <c r="W110" s="50"/>
      <c r="X110" s="50"/>
      <c r="Y110" s="50"/>
      <c r="Z110" s="49" t="s">
        <v>6177</v>
      </c>
      <c r="AA110" s="73">
        <v>110</v>
      </c>
      <c r="AB110" s="73"/>
      <c r="AC110" s="74"/>
      <c r="AD110" s="81" t="s">
        <v>3045</v>
      </c>
      <c r="AE110" s="81">
        <v>517</v>
      </c>
      <c r="AF110" s="81">
        <v>352</v>
      </c>
      <c r="AG110" s="81">
        <v>884</v>
      </c>
      <c r="AH110" s="81">
        <v>689</v>
      </c>
      <c r="AI110" s="81"/>
      <c r="AJ110" s="81" t="s">
        <v>3442</v>
      </c>
      <c r="AK110" s="81"/>
      <c r="AL110" s="85" t="s">
        <v>3876</v>
      </c>
      <c r="AM110" s="81"/>
      <c r="AN110" s="83">
        <v>43524.18436342593</v>
      </c>
      <c r="AO110" s="85" t="s">
        <v>4284</v>
      </c>
      <c r="AP110" s="81" t="b">
        <v>1</v>
      </c>
      <c r="AQ110" s="81" t="b">
        <v>0</v>
      </c>
      <c r="AR110" s="81" t="b">
        <v>0</v>
      </c>
      <c r="AS110" s="81"/>
      <c r="AT110" s="81">
        <v>1</v>
      </c>
      <c r="AU110" s="81"/>
      <c r="AV110" s="81" t="b">
        <v>0</v>
      </c>
      <c r="AW110" s="81" t="s">
        <v>4520</v>
      </c>
      <c r="AX110" s="85" t="s">
        <v>4955</v>
      </c>
      <c r="AY110" s="81" t="s">
        <v>66</v>
      </c>
      <c r="AZ110" s="80" t="str">
        <f>REPLACE(INDEX(GroupVertices[Group],MATCH(Vertices[[#This Row],[Vertex]],GroupVertices[Vertex],0)),1,1,"")</f>
        <v>6</v>
      </c>
      <c r="BA110" s="2"/>
      <c r="BB110" s="3"/>
      <c r="BC110" s="3"/>
      <c r="BD110" s="3"/>
      <c r="BE110" s="3"/>
    </row>
    <row r="111" spans="1:57" ht="15">
      <c r="A111" s="66" t="s">
        <v>609</v>
      </c>
      <c r="B111" s="67"/>
      <c r="C111" s="67"/>
      <c r="D111" s="68">
        <v>1.5607142857142857</v>
      </c>
      <c r="E111" s="93"/>
      <c r="F111" s="92" t="s">
        <v>1161</v>
      </c>
      <c r="G111" s="94"/>
      <c r="H111" s="71"/>
      <c r="I111" s="72"/>
      <c r="J111" s="95"/>
      <c r="K111" s="71" t="s">
        <v>5411</v>
      </c>
      <c r="L111" s="96"/>
      <c r="M111" s="76">
        <v>4853.61865234375</v>
      </c>
      <c r="N111" s="76">
        <v>6593.2939453125</v>
      </c>
      <c r="O111" s="77"/>
      <c r="P111" s="78"/>
      <c r="Q111" s="78"/>
      <c r="R111" s="90"/>
      <c r="S111" s="48">
        <v>1</v>
      </c>
      <c r="T111" s="48">
        <v>1</v>
      </c>
      <c r="U111" s="49">
        <v>0</v>
      </c>
      <c r="V111" s="49">
        <v>0</v>
      </c>
      <c r="W111" s="50"/>
      <c r="X111" s="50"/>
      <c r="Y111" s="50"/>
      <c r="Z111" s="49" t="s">
        <v>6177</v>
      </c>
      <c r="AA111" s="73">
        <v>111</v>
      </c>
      <c r="AB111" s="73"/>
      <c r="AC111" s="74"/>
      <c r="AD111" s="81" t="s">
        <v>3054</v>
      </c>
      <c r="AE111" s="81">
        <v>155</v>
      </c>
      <c r="AF111" s="81">
        <v>69</v>
      </c>
      <c r="AG111" s="81">
        <v>2585</v>
      </c>
      <c r="AH111" s="81">
        <v>2034</v>
      </c>
      <c r="AI111" s="81"/>
      <c r="AJ111" s="81" t="s">
        <v>3450</v>
      </c>
      <c r="AK111" s="81" t="s">
        <v>3710</v>
      </c>
      <c r="AL111" s="85" t="s">
        <v>3880</v>
      </c>
      <c r="AM111" s="81"/>
      <c r="AN111" s="83">
        <v>42998.08325231481</v>
      </c>
      <c r="AO111" s="81"/>
      <c r="AP111" s="81" t="b">
        <v>0</v>
      </c>
      <c r="AQ111" s="81" t="b">
        <v>0</v>
      </c>
      <c r="AR111" s="81" t="b">
        <v>1</v>
      </c>
      <c r="AS111" s="81"/>
      <c r="AT111" s="81">
        <v>4</v>
      </c>
      <c r="AU111" s="85" t="s">
        <v>4300</v>
      </c>
      <c r="AV111" s="81" t="b">
        <v>0</v>
      </c>
      <c r="AW111" s="81" t="s">
        <v>4520</v>
      </c>
      <c r="AX111" s="85" t="s">
        <v>4964</v>
      </c>
      <c r="AY111" s="81" t="s">
        <v>66</v>
      </c>
      <c r="AZ111" s="80" t="str">
        <f>REPLACE(INDEX(GroupVertices[Group],MATCH(Vertices[[#This Row],[Vertex]],GroupVertices[Vertex],0)),1,1,"")</f>
        <v>6</v>
      </c>
      <c r="BA111" s="2"/>
      <c r="BB111" s="3"/>
      <c r="BC111" s="3"/>
      <c r="BD111" s="3"/>
      <c r="BE111" s="3"/>
    </row>
    <row r="112" spans="1:57" ht="15">
      <c r="A112" s="66" t="s">
        <v>5428</v>
      </c>
      <c r="B112" s="67"/>
      <c r="C112" s="67"/>
      <c r="D112" s="68">
        <v>1.5607142857142857</v>
      </c>
      <c r="E112" s="93"/>
      <c r="F112" s="92" t="s">
        <v>5536</v>
      </c>
      <c r="G112" s="94"/>
      <c r="H112" s="71"/>
      <c r="I112" s="72"/>
      <c r="J112" s="95"/>
      <c r="K112" s="71" t="s">
        <v>6114</v>
      </c>
      <c r="L112" s="96"/>
      <c r="M112" s="76">
        <v>5023.82763671875</v>
      </c>
      <c r="N112" s="76">
        <v>5246.8271484375</v>
      </c>
      <c r="O112" s="77"/>
      <c r="P112" s="78"/>
      <c r="Q112" s="78"/>
      <c r="R112" s="90"/>
      <c r="S112" s="48">
        <v>1</v>
      </c>
      <c r="T112" s="48">
        <v>1</v>
      </c>
      <c r="U112" s="49">
        <v>0</v>
      </c>
      <c r="V112" s="49">
        <v>0</v>
      </c>
      <c r="W112" s="50"/>
      <c r="X112" s="50"/>
      <c r="Y112" s="50"/>
      <c r="Z112" s="49" t="s">
        <v>6177</v>
      </c>
      <c r="AA112" s="73">
        <v>112</v>
      </c>
      <c r="AB112" s="73"/>
      <c r="AC112" s="74"/>
      <c r="AD112" s="81" t="s">
        <v>5789</v>
      </c>
      <c r="AE112" s="81">
        <v>223</v>
      </c>
      <c r="AF112" s="81">
        <v>412</v>
      </c>
      <c r="AG112" s="81">
        <v>7232</v>
      </c>
      <c r="AH112" s="81">
        <v>1093</v>
      </c>
      <c r="AI112" s="81"/>
      <c r="AJ112" s="81" t="s">
        <v>5851</v>
      </c>
      <c r="AK112" s="81" t="s">
        <v>3456</v>
      </c>
      <c r="AL112" s="85" t="s">
        <v>5938</v>
      </c>
      <c r="AM112" s="81"/>
      <c r="AN112" s="83">
        <v>39527.09753472222</v>
      </c>
      <c r="AO112" s="85" t="s">
        <v>5961</v>
      </c>
      <c r="AP112" s="81" t="b">
        <v>0</v>
      </c>
      <c r="AQ112" s="81" t="b">
        <v>0</v>
      </c>
      <c r="AR112" s="81" t="b">
        <v>1</v>
      </c>
      <c r="AS112" s="81"/>
      <c r="AT112" s="81">
        <v>20</v>
      </c>
      <c r="AU112" s="85" t="s">
        <v>4300</v>
      </c>
      <c r="AV112" s="81" t="b">
        <v>0</v>
      </c>
      <c r="AW112" s="81" t="s">
        <v>4520</v>
      </c>
      <c r="AX112" s="85" t="s">
        <v>6048</v>
      </c>
      <c r="AY112" s="81" t="s">
        <v>66</v>
      </c>
      <c r="AZ112" s="80" t="str">
        <f>REPLACE(INDEX(GroupVertices[Group],MATCH(Vertices[[#This Row],[Vertex]],GroupVertices[Vertex],0)),1,1,"")</f>
        <v>6</v>
      </c>
      <c r="BA112" s="2"/>
      <c r="BB112" s="3"/>
      <c r="BC112" s="3"/>
      <c r="BD112" s="3"/>
      <c r="BE112" s="3"/>
    </row>
    <row r="113" spans="1:57" ht="15">
      <c r="A113" s="66" t="s">
        <v>5432</v>
      </c>
      <c r="B113" s="67"/>
      <c r="C113" s="67"/>
      <c r="D113" s="68">
        <v>1.5607142857142857</v>
      </c>
      <c r="E113" s="93"/>
      <c r="F113" s="92" t="s">
        <v>5537</v>
      </c>
      <c r="G113" s="94"/>
      <c r="H113" s="71"/>
      <c r="I113" s="72"/>
      <c r="J113" s="95"/>
      <c r="K113" s="71" t="s">
        <v>6118</v>
      </c>
      <c r="L113" s="96"/>
      <c r="M113" s="76">
        <v>4173.98291015625</v>
      </c>
      <c r="N113" s="76">
        <v>6865.421875</v>
      </c>
      <c r="O113" s="77"/>
      <c r="P113" s="78"/>
      <c r="Q113" s="78"/>
      <c r="R113" s="90"/>
      <c r="S113" s="48">
        <v>1</v>
      </c>
      <c r="T113" s="48">
        <v>1</v>
      </c>
      <c r="U113" s="49">
        <v>0</v>
      </c>
      <c r="V113" s="49">
        <v>0</v>
      </c>
      <c r="W113" s="50"/>
      <c r="X113" s="50"/>
      <c r="Y113" s="50"/>
      <c r="Z113" s="49" t="s">
        <v>6177</v>
      </c>
      <c r="AA113" s="73">
        <v>113</v>
      </c>
      <c r="AB113" s="73"/>
      <c r="AC113" s="74"/>
      <c r="AD113" s="81" t="s">
        <v>5793</v>
      </c>
      <c r="AE113" s="81">
        <v>358</v>
      </c>
      <c r="AF113" s="81">
        <v>101</v>
      </c>
      <c r="AG113" s="81">
        <v>519</v>
      </c>
      <c r="AH113" s="81">
        <v>348</v>
      </c>
      <c r="AI113" s="81"/>
      <c r="AJ113" s="81" t="s">
        <v>5853</v>
      </c>
      <c r="AK113" s="81" t="s">
        <v>5903</v>
      </c>
      <c r="AL113" s="81"/>
      <c r="AM113" s="81"/>
      <c r="AN113" s="83">
        <v>40484.6587037037</v>
      </c>
      <c r="AO113" s="81"/>
      <c r="AP113" s="81" t="b">
        <v>0</v>
      </c>
      <c r="AQ113" s="81" t="b">
        <v>0</v>
      </c>
      <c r="AR113" s="81" t="b">
        <v>0</v>
      </c>
      <c r="AS113" s="81"/>
      <c r="AT113" s="81">
        <v>0</v>
      </c>
      <c r="AU113" s="85" t="s">
        <v>4303</v>
      </c>
      <c r="AV113" s="81" t="b">
        <v>0</v>
      </c>
      <c r="AW113" s="81" t="s">
        <v>4520</v>
      </c>
      <c r="AX113" s="85" t="s">
        <v>6052</v>
      </c>
      <c r="AY113" s="81" t="s">
        <v>66</v>
      </c>
      <c r="AZ113" s="80" t="str">
        <f>REPLACE(INDEX(GroupVertices[Group],MATCH(Vertices[[#This Row],[Vertex]],GroupVertices[Vertex],0)),1,1,"")</f>
        <v>6</v>
      </c>
      <c r="BA113" s="2"/>
      <c r="BB113" s="3"/>
      <c r="BC113" s="3"/>
      <c r="BD113" s="3"/>
      <c r="BE113" s="3"/>
    </row>
    <row r="114" spans="1:57" ht="15">
      <c r="A114" s="66" t="s">
        <v>5448</v>
      </c>
      <c r="B114" s="67"/>
      <c r="C114" s="67"/>
      <c r="D114" s="68">
        <v>1.5607142857142857</v>
      </c>
      <c r="E114" s="93"/>
      <c r="F114" s="92" t="s">
        <v>5548</v>
      </c>
      <c r="G114" s="94"/>
      <c r="H114" s="71"/>
      <c r="I114" s="72"/>
      <c r="J114" s="95"/>
      <c r="K114" s="71" t="s">
        <v>6136</v>
      </c>
      <c r="L114" s="96"/>
      <c r="M114" s="76">
        <v>3451.481689453125</v>
      </c>
      <c r="N114" s="76">
        <v>6342.14013671875</v>
      </c>
      <c r="O114" s="77"/>
      <c r="P114" s="78"/>
      <c r="Q114" s="78"/>
      <c r="R114" s="90"/>
      <c r="S114" s="48">
        <v>1</v>
      </c>
      <c r="T114" s="48">
        <v>1</v>
      </c>
      <c r="U114" s="49">
        <v>0</v>
      </c>
      <c r="V114" s="49">
        <v>0</v>
      </c>
      <c r="W114" s="50"/>
      <c r="X114" s="50"/>
      <c r="Y114" s="50"/>
      <c r="Z114" s="49" t="s">
        <v>6177</v>
      </c>
      <c r="AA114" s="73">
        <v>114</v>
      </c>
      <c r="AB114" s="73"/>
      <c r="AC114" s="74"/>
      <c r="AD114" s="81" t="s">
        <v>5811</v>
      </c>
      <c r="AE114" s="81">
        <v>945</v>
      </c>
      <c r="AF114" s="81">
        <v>1287</v>
      </c>
      <c r="AG114" s="81">
        <v>25828</v>
      </c>
      <c r="AH114" s="81">
        <v>238</v>
      </c>
      <c r="AI114" s="81"/>
      <c r="AJ114" s="81" t="s">
        <v>5867</v>
      </c>
      <c r="AK114" s="81" t="s">
        <v>5913</v>
      </c>
      <c r="AL114" s="81"/>
      <c r="AM114" s="81"/>
      <c r="AN114" s="83">
        <v>40291.88821759259</v>
      </c>
      <c r="AO114" s="85" t="s">
        <v>5979</v>
      </c>
      <c r="AP114" s="81" t="b">
        <v>0</v>
      </c>
      <c r="AQ114" s="81" t="b">
        <v>0</v>
      </c>
      <c r="AR114" s="81" t="b">
        <v>1</v>
      </c>
      <c r="AS114" s="81"/>
      <c r="AT114" s="81">
        <v>33</v>
      </c>
      <c r="AU114" s="85" t="s">
        <v>4300</v>
      </c>
      <c r="AV114" s="81" t="b">
        <v>0</v>
      </c>
      <c r="AW114" s="81" t="s">
        <v>4520</v>
      </c>
      <c r="AX114" s="85" t="s">
        <v>6070</v>
      </c>
      <c r="AY114" s="81" t="s">
        <v>66</v>
      </c>
      <c r="AZ114" s="80" t="str">
        <f>REPLACE(INDEX(GroupVertices[Group],MATCH(Vertices[[#This Row],[Vertex]],GroupVertices[Vertex],0)),1,1,"")</f>
        <v>6</v>
      </c>
      <c r="BA114" s="2"/>
      <c r="BB114" s="3"/>
      <c r="BC114" s="3"/>
      <c r="BD114" s="3"/>
      <c r="BE114" s="3"/>
    </row>
    <row r="115" spans="1:57" ht="15">
      <c r="A115" s="66" t="s">
        <v>547</v>
      </c>
      <c r="B115" s="67"/>
      <c r="C115" s="67"/>
      <c r="D115" s="68">
        <v>1.5607142857142857</v>
      </c>
      <c r="E115" s="93"/>
      <c r="F115" s="92" t="s">
        <v>4490</v>
      </c>
      <c r="G115" s="94"/>
      <c r="H115" s="71"/>
      <c r="I115" s="72"/>
      <c r="J115" s="95"/>
      <c r="K115" s="71" t="s">
        <v>5357</v>
      </c>
      <c r="L115" s="96"/>
      <c r="M115" s="76">
        <v>1085.69091796875</v>
      </c>
      <c r="N115" s="76">
        <v>1305.8402099609375</v>
      </c>
      <c r="O115" s="77"/>
      <c r="P115" s="78"/>
      <c r="Q115" s="78"/>
      <c r="R115" s="90"/>
      <c r="S115" s="48">
        <v>1</v>
      </c>
      <c r="T115" s="48">
        <v>1</v>
      </c>
      <c r="U115" s="49">
        <v>0</v>
      </c>
      <c r="V115" s="49">
        <v>0.000669</v>
      </c>
      <c r="W115" s="50"/>
      <c r="X115" s="50"/>
      <c r="Y115" s="50"/>
      <c r="Z115" s="49">
        <v>0</v>
      </c>
      <c r="AA115" s="73">
        <v>115</v>
      </c>
      <c r="AB115" s="73"/>
      <c r="AC115" s="74"/>
      <c r="AD115" s="81" t="s">
        <v>2998</v>
      </c>
      <c r="AE115" s="81">
        <v>492</v>
      </c>
      <c r="AF115" s="81">
        <v>11537</v>
      </c>
      <c r="AG115" s="81">
        <v>15446</v>
      </c>
      <c r="AH115" s="81">
        <v>10263</v>
      </c>
      <c r="AI115" s="81"/>
      <c r="AJ115" s="81" t="s">
        <v>3399</v>
      </c>
      <c r="AK115" s="81" t="s">
        <v>2577</v>
      </c>
      <c r="AL115" s="85" t="s">
        <v>3858</v>
      </c>
      <c r="AM115" s="81"/>
      <c r="AN115" s="83">
        <v>41726.33273148148</v>
      </c>
      <c r="AO115" s="85" t="s">
        <v>4242</v>
      </c>
      <c r="AP115" s="81" t="b">
        <v>0</v>
      </c>
      <c r="AQ115" s="81" t="b">
        <v>0</v>
      </c>
      <c r="AR115" s="81" t="b">
        <v>0</v>
      </c>
      <c r="AS115" s="81"/>
      <c r="AT115" s="81">
        <v>79</v>
      </c>
      <c r="AU115" s="85" t="s">
        <v>4300</v>
      </c>
      <c r="AV115" s="81" t="b">
        <v>0</v>
      </c>
      <c r="AW115" s="81" t="s">
        <v>4520</v>
      </c>
      <c r="AX115" s="85" t="s">
        <v>4908</v>
      </c>
      <c r="AY115" s="81" t="s">
        <v>66</v>
      </c>
      <c r="AZ115" s="80" t="str">
        <f>REPLACE(INDEX(GroupVertices[Group],MATCH(Vertices[[#This Row],[Vertex]],GroupVertices[Vertex],0)),1,1,"")</f>
        <v>1</v>
      </c>
      <c r="BA115" s="2"/>
      <c r="BB115" s="3"/>
      <c r="BC115" s="3"/>
      <c r="BD115" s="3"/>
      <c r="BE115" s="3"/>
    </row>
    <row r="116" spans="1:57" ht="15">
      <c r="A116" s="66" t="s">
        <v>582</v>
      </c>
      <c r="B116" s="67"/>
      <c r="C116" s="67"/>
      <c r="D116" s="68">
        <v>1.5607142857142857</v>
      </c>
      <c r="E116" s="93"/>
      <c r="F116" s="92" t="s">
        <v>1146</v>
      </c>
      <c r="G116" s="94"/>
      <c r="H116" s="71"/>
      <c r="I116" s="72"/>
      <c r="J116" s="95"/>
      <c r="K116" s="71" t="s">
        <v>6146</v>
      </c>
      <c r="L116" s="96"/>
      <c r="M116" s="76">
        <v>3280.87255859375</v>
      </c>
      <c r="N116" s="76">
        <v>5696.8515625</v>
      </c>
      <c r="O116" s="77"/>
      <c r="P116" s="78"/>
      <c r="Q116" s="78"/>
      <c r="R116" s="90"/>
      <c r="S116" s="48">
        <v>1</v>
      </c>
      <c r="T116" s="48">
        <v>1</v>
      </c>
      <c r="U116" s="49">
        <v>0</v>
      </c>
      <c r="V116" s="49">
        <v>0</v>
      </c>
      <c r="W116" s="50"/>
      <c r="X116" s="50"/>
      <c r="Y116" s="50"/>
      <c r="Z116" s="49" t="s">
        <v>6177</v>
      </c>
      <c r="AA116" s="73">
        <v>116</v>
      </c>
      <c r="AB116" s="73"/>
      <c r="AC116" s="74"/>
      <c r="AD116" s="81" t="s">
        <v>3031</v>
      </c>
      <c r="AE116" s="81">
        <v>67</v>
      </c>
      <c r="AF116" s="81">
        <v>18</v>
      </c>
      <c r="AG116" s="81">
        <v>62</v>
      </c>
      <c r="AH116" s="81">
        <v>114</v>
      </c>
      <c r="AI116" s="81"/>
      <c r="AJ116" s="81" t="s">
        <v>3429</v>
      </c>
      <c r="AK116" s="81"/>
      <c r="AL116" s="85" t="s">
        <v>3871</v>
      </c>
      <c r="AM116" s="81"/>
      <c r="AN116" s="83">
        <v>43367.80915509259</v>
      </c>
      <c r="AO116" s="85" t="s">
        <v>4273</v>
      </c>
      <c r="AP116" s="81" t="b">
        <v>0</v>
      </c>
      <c r="AQ116" s="81" t="b">
        <v>0</v>
      </c>
      <c r="AR116" s="81" t="b">
        <v>0</v>
      </c>
      <c r="AS116" s="81"/>
      <c r="AT116" s="81">
        <v>0</v>
      </c>
      <c r="AU116" s="85" t="s">
        <v>4300</v>
      </c>
      <c r="AV116" s="81" t="b">
        <v>0</v>
      </c>
      <c r="AW116" s="81" t="s">
        <v>4520</v>
      </c>
      <c r="AX116" s="85" t="s">
        <v>4941</v>
      </c>
      <c r="AY116" s="81" t="s">
        <v>66</v>
      </c>
      <c r="AZ116" s="80" t="str">
        <f>REPLACE(INDEX(GroupVertices[Group],MATCH(Vertices[[#This Row],[Vertex]],GroupVertices[Vertex],0)),1,1,"")</f>
        <v>6</v>
      </c>
      <c r="BA116" s="2"/>
      <c r="BB116" s="3"/>
      <c r="BC116" s="3"/>
      <c r="BD116" s="3"/>
      <c r="BE116" s="3"/>
    </row>
    <row r="117" spans="1:57" ht="15">
      <c r="A117" s="66" t="s">
        <v>5459</v>
      </c>
      <c r="B117" s="67"/>
      <c r="C117" s="67"/>
      <c r="D117" s="68">
        <v>1.5607142857142857</v>
      </c>
      <c r="E117" s="93"/>
      <c r="F117" s="92" t="s">
        <v>6029</v>
      </c>
      <c r="G117" s="94"/>
      <c r="H117" s="71"/>
      <c r="I117" s="72"/>
      <c r="J117" s="95"/>
      <c r="K117" s="71" t="s">
        <v>6150</v>
      </c>
      <c r="L117" s="96"/>
      <c r="M117" s="76">
        <v>3947.693115234375</v>
      </c>
      <c r="N117" s="76">
        <v>6279.97021484375</v>
      </c>
      <c r="O117" s="77"/>
      <c r="P117" s="78"/>
      <c r="Q117" s="78"/>
      <c r="R117" s="90"/>
      <c r="S117" s="48">
        <v>1</v>
      </c>
      <c r="T117" s="48">
        <v>1</v>
      </c>
      <c r="U117" s="49">
        <v>0</v>
      </c>
      <c r="V117" s="49">
        <v>0</v>
      </c>
      <c r="W117" s="50"/>
      <c r="X117" s="50"/>
      <c r="Y117" s="50"/>
      <c r="Z117" s="49" t="s">
        <v>6177</v>
      </c>
      <c r="AA117" s="73">
        <v>117</v>
      </c>
      <c r="AB117" s="73"/>
      <c r="AC117" s="74"/>
      <c r="AD117" s="81" t="s">
        <v>5822</v>
      </c>
      <c r="AE117" s="81">
        <v>4497</v>
      </c>
      <c r="AF117" s="81">
        <v>828</v>
      </c>
      <c r="AG117" s="81">
        <v>9</v>
      </c>
      <c r="AH117" s="81">
        <v>24</v>
      </c>
      <c r="AI117" s="81"/>
      <c r="AJ117" s="81" t="s">
        <v>5877</v>
      </c>
      <c r="AK117" s="81" t="s">
        <v>3479</v>
      </c>
      <c r="AL117" s="81"/>
      <c r="AM117" s="81"/>
      <c r="AN117" s="83">
        <v>42587.723541666666</v>
      </c>
      <c r="AO117" s="85" t="s">
        <v>5990</v>
      </c>
      <c r="AP117" s="81" t="b">
        <v>1</v>
      </c>
      <c r="AQ117" s="81" t="b">
        <v>0</v>
      </c>
      <c r="AR117" s="81" t="b">
        <v>0</v>
      </c>
      <c r="AS117" s="81"/>
      <c r="AT117" s="81">
        <v>0</v>
      </c>
      <c r="AU117" s="81"/>
      <c r="AV117" s="81" t="b">
        <v>0</v>
      </c>
      <c r="AW117" s="81" t="s">
        <v>4520</v>
      </c>
      <c r="AX117" s="85" t="s">
        <v>6081</v>
      </c>
      <c r="AY117" s="81" t="s">
        <v>66</v>
      </c>
      <c r="AZ117" s="80" t="str">
        <f>REPLACE(INDEX(GroupVertices[Group],MATCH(Vertices[[#This Row],[Vertex]],GroupVertices[Vertex],0)),1,1,"")</f>
        <v>6</v>
      </c>
      <c r="BA117" s="2"/>
      <c r="BB117" s="3"/>
      <c r="BC117" s="3"/>
      <c r="BD117" s="3"/>
      <c r="BE117" s="3"/>
    </row>
    <row r="118" spans="1:57" ht="15">
      <c r="A118" s="66" t="s">
        <v>5474</v>
      </c>
      <c r="B118" s="67"/>
      <c r="C118" s="67"/>
      <c r="D118" s="68">
        <v>1.5607142857142857</v>
      </c>
      <c r="E118" s="93"/>
      <c r="F118" s="92" t="s">
        <v>5561</v>
      </c>
      <c r="G118" s="94"/>
      <c r="H118" s="71"/>
      <c r="I118" s="72"/>
      <c r="J118" s="95"/>
      <c r="K118" s="71" t="s">
        <v>6166</v>
      </c>
      <c r="L118" s="96"/>
      <c r="M118" s="76">
        <v>4891.0712890625</v>
      </c>
      <c r="N118" s="76">
        <v>4023.917236328125</v>
      </c>
      <c r="O118" s="77"/>
      <c r="P118" s="78"/>
      <c r="Q118" s="78"/>
      <c r="R118" s="90"/>
      <c r="S118" s="48">
        <v>1</v>
      </c>
      <c r="T118" s="48">
        <v>1</v>
      </c>
      <c r="U118" s="49">
        <v>0</v>
      </c>
      <c r="V118" s="49">
        <v>0</v>
      </c>
      <c r="W118" s="50"/>
      <c r="X118" s="50"/>
      <c r="Y118" s="50"/>
      <c r="Z118" s="49" t="s">
        <v>6177</v>
      </c>
      <c r="AA118" s="73">
        <v>118</v>
      </c>
      <c r="AB118" s="73"/>
      <c r="AC118" s="74"/>
      <c r="AD118" s="81" t="s">
        <v>5838</v>
      </c>
      <c r="AE118" s="81">
        <v>489</v>
      </c>
      <c r="AF118" s="81">
        <v>120</v>
      </c>
      <c r="AG118" s="81">
        <v>10044</v>
      </c>
      <c r="AH118" s="81">
        <v>3077</v>
      </c>
      <c r="AI118" s="81"/>
      <c r="AJ118" s="81" t="s">
        <v>5890</v>
      </c>
      <c r="AK118" s="81"/>
      <c r="AL118" s="81"/>
      <c r="AM118" s="81"/>
      <c r="AN118" s="83">
        <v>42704.63454861111</v>
      </c>
      <c r="AO118" s="85" t="s">
        <v>6004</v>
      </c>
      <c r="AP118" s="81" t="b">
        <v>1</v>
      </c>
      <c r="AQ118" s="81" t="b">
        <v>0</v>
      </c>
      <c r="AR118" s="81" t="b">
        <v>1</v>
      </c>
      <c r="AS118" s="81"/>
      <c r="AT118" s="81">
        <v>2</v>
      </c>
      <c r="AU118" s="81"/>
      <c r="AV118" s="81" t="b">
        <v>0</v>
      </c>
      <c r="AW118" s="81" t="s">
        <v>4520</v>
      </c>
      <c r="AX118" s="85" t="s">
        <v>6097</v>
      </c>
      <c r="AY118" s="81" t="s">
        <v>66</v>
      </c>
      <c r="AZ118" s="80" t="str">
        <f>REPLACE(INDEX(GroupVertices[Group],MATCH(Vertices[[#This Row],[Vertex]],GroupVertices[Vertex],0)),1,1,"")</f>
        <v>6</v>
      </c>
      <c r="BA118" s="2"/>
      <c r="BB118" s="3"/>
      <c r="BC118" s="3"/>
      <c r="BD118" s="3"/>
      <c r="BE118" s="3"/>
    </row>
    <row r="119" spans="1:57" ht="15">
      <c r="A119" s="66" t="s">
        <v>636</v>
      </c>
      <c r="B119" s="67"/>
      <c r="C119" s="67"/>
      <c r="D119" s="68">
        <v>1.5607142857142857</v>
      </c>
      <c r="E119" s="93"/>
      <c r="F119" s="92" t="s">
        <v>4336</v>
      </c>
      <c r="G119" s="94"/>
      <c r="H119" s="71"/>
      <c r="I119" s="72"/>
      <c r="J119" s="95"/>
      <c r="K119" s="71" t="s">
        <v>4998</v>
      </c>
      <c r="L119" s="96"/>
      <c r="M119" s="76">
        <v>7809.42529296875</v>
      </c>
      <c r="N119" s="76">
        <v>1518.2213134765625</v>
      </c>
      <c r="O119" s="77"/>
      <c r="P119" s="78"/>
      <c r="Q119" s="78"/>
      <c r="R119" s="90"/>
      <c r="S119" s="48">
        <v>1</v>
      </c>
      <c r="T119" s="48">
        <v>0</v>
      </c>
      <c r="U119" s="49">
        <v>0</v>
      </c>
      <c r="V119" s="49">
        <v>0.333333</v>
      </c>
      <c r="W119" s="50"/>
      <c r="X119" s="50"/>
      <c r="Y119" s="50"/>
      <c r="Z119" s="49">
        <v>0</v>
      </c>
      <c r="AA119" s="73">
        <v>119</v>
      </c>
      <c r="AB119" s="73"/>
      <c r="AC119" s="74"/>
      <c r="AD119" s="81" t="s">
        <v>2638</v>
      </c>
      <c r="AE119" s="81">
        <v>1818</v>
      </c>
      <c r="AF119" s="81">
        <v>8131</v>
      </c>
      <c r="AG119" s="81">
        <v>69147</v>
      </c>
      <c r="AH119" s="81">
        <v>14920</v>
      </c>
      <c r="AI119" s="81"/>
      <c r="AJ119" s="81" t="s">
        <v>3087</v>
      </c>
      <c r="AK119" s="81" t="s">
        <v>3480</v>
      </c>
      <c r="AL119" s="85" t="s">
        <v>3734</v>
      </c>
      <c r="AM119" s="81"/>
      <c r="AN119" s="83">
        <v>39979.80594907407</v>
      </c>
      <c r="AO119" s="85" t="s">
        <v>3909</v>
      </c>
      <c r="AP119" s="81" t="b">
        <v>0</v>
      </c>
      <c r="AQ119" s="81" t="b">
        <v>0</v>
      </c>
      <c r="AR119" s="81" t="b">
        <v>1</v>
      </c>
      <c r="AS119" s="81"/>
      <c r="AT119" s="81">
        <v>95</v>
      </c>
      <c r="AU119" s="85" t="s">
        <v>4300</v>
      </c>
      <c r="AV119" s="81" t="b">
        <v>1</v>
      </c>
      <c r="AW119" s="81" t="s">
        <v>4520</v>
      </c>
      <c r="AX119" s="85" t="s">
        <v>4546</v>
      </c>
      <c r="AY119" s="81" t="s">
        <v>65</v>
      </c>
      <c r="AZ119" s="80" t="str">
        <f>REPLACE(INDEX(GroupVertices[Group],MATCH(Vertices[[#This Row],[Vertex]],GroupVertices[Vertex],0)),1,1,"")</f>
        <v>26</v>
      </c>
      <c r="BA119" s="2"/>
      <c r="BB119" s="3"/>
      <c r="BC119" s="3"/>
      <c r="BD119" s="3"/>
      <c r="BE119" s="3"/>
    </row>
    <row r="120" spans="1:57" ht="15">
      <c r="A120" s="66" t="s">
        <v>637</v>
      </c>
      <c r="B120" s="67"/>
      <c r="C120" s="67"/>
      <c r="D120" s="68">
        <v>1.5607142857142857</v>
      </c>
      <c r="E120" s="93"/>
      <c r="F120" s="92" t="s">
        <v>4337</v>
      </c>
      <c r="G120" s="94"/>
      <c r="H120" s="71"/>
      <c r="I120" s="72"/>
      <c r="J120" s="95"/>
      <c r="K120" s="71" t="s">
        <v>4999</v>
      </c>
      <c r="L120" s="96"/>
      <c r="M120" s="76">
        <v>7480.630859375</v>
      </c>
      <c r="N120" s="76">
        <v>1064.9967041015625</v>
      </c>
      <c r="O120" s="77"/>
      <c r="P120" s="78"/>
      <c r="Q120" s="78"/>
      <c r="R120" s="90"/>
      <c r="S120" s="48">
        <v>1</v>
      </c>
      <c r="T120" s="48">
        <v>0</v>
      </c>
      <c r="U120" s="49">
        <v>0</v>
      </c>
      <c r="V120" s="49">
        <v>0.333333</v>
      </c>
      <c r="W120" s="50"/>
      <c r="X120" s="50"/>
      <c r="Y120" s="50"/>
      <c r="Z120" s="49">
        <v>0</v>
      </c>
      <c r="AA120" s="73">
        <v>120</v>
      </c>
      <c r="AB120" s="73"/>
      <c r="AC120" s="74"/>
      <c r="AD120" s="81" t="s">
        <v>2639</v>
      </c>
      <c r="AE120" s="81">
        <v>631</v>
      </c>
      <c r="AF120" s="81">
        <v>7325</v>
      </c>
      <c r="AG120" s="81">
        <v>42239</v>
      </c>
      <c r="AH120" s="81">
        <v>20951</v>
      </c>
      <c r="AI120" s="81"/>
      <c r="AJ120" s="81" t="s">
        <v>3088</v>
      </c>
      <c r="AK120" s="81" t="s">
        <v>3483</v>
      </c>
      <c r="AL120" s="85" t="s">
        <v>3735</v>
      </c>
      <c r="AM120" s="81"/>
      <c r="AN120" s="83">
        <v>40632.629166666666</v>
      </c>
      <c r="AO120" s="85" t="s">
        <v>3910</v>
      </c>
      <c r="AP120" s="81" t="b">
        <v>0</v>
      </c>
      <c r="AQ120" s="81" t="b">
        <v>0</v>
      </c>
      <c r="AR120" s="81" t="b">
        <v>0</v>
      </c>
      <c r="AS120" s="81"/>
      <c r="AT120" s="81">
        <v>248</v>
      </c>
      <c r="AU120" s="85" t="s">
        <v>4303</v>
      </c>
      <c r="AV120" s="81" t="b">
        <v>0</v>
      </c>
      <c r="AW120" s="81" t="s">
        <v>4520</v>
      </c>
      <c r="AX120" s="85" t="s">
        <v>4547</v>
      </c>
      <c r="AY120" s="81" t="s">
        <v>65</v>
      </c>
      <c r="AZ120" s="80" t="str">
        <f>REPLACE(INDEX(GroupVertices[Group],MATCH(Vertices[[#This Row],[Vertex]],GroupVertices[Vertex],0)),1,1,"")</f>
        <v>26</v>
      </c>
      <c r="BA120" s="2"/>
      <c r="BB120" s="3"/>
      <c r="BC120" s="3"/>
      <c r="BD120" s="3"/>
      <c r="BE120" s="3"/>
    </row>
    <row r="121" spans="1:57" ht="15">
      <c r="A121" s="66" t="s">
        <v>639</v>
      </c>
      <c r="B121" s="67"/>
      <c r="C121" s="67"/>
      <c r="D121" s="68">
        <v>1.5607142857142857</v>
      </c>
      <c r="E121" s="93"/>
      <c r="F121" s="92" t="s">
        <v>4340</v>
      </c>
      <c r="G121" s="94"/>
      <c r="H121" s="71"/>
      <c r="I121" s="72"/>
      <c r="J121" s="95"/>
      <c r="K121" s="71" t="s">
        <v>5008</v>
      </c>
      <c r="L121" s="96"/>
      <c r="M121" s="76">
        <v>6617.33544921875</v>
      </c>
      <c r="N121" s="76">
        <v>2782.593505859375</v>
      </c>
      <c r="O121" s="77"/>
      <c r="P121" s="78"/>
      <c r="Q121" s="78"/>
      <c r="R121" s="90"/>
      <c r="S121" s="48">
        <v>1</v>
      </c>
      <c r="T121" s="48">
        <v>0</v>
      </c>
      <c r="U121" s="49">
        <v>0</v>
      </c>
      <c r="V121" s="49">
        <v>0.1</v>
      </c>
      <c r="W121" s="50"/>
      <c r="X121" s="50"/>
      <c r="Y121" s="50"/>
      <c r="Z121" s="49">
        <v>0</v>
      </c>
      <c r="AA121" s="73">
        <v>121</v>
      </c>
      <c r="AB121" s="73"/>
      <c r="AC121" s="74"/>
      <c r="AD121" s="81" t="s">
        <v>2648</v>
      </c>
      <c r="AE121" s="81">
        <v>182</v>
      </c>
      <c r="AF121" s="81">
        <v>732</v>
      </c>
      <c r="AG121" s="81">
        <v>48625</v>
      </c>
      <c r="AH121" s="81">
        <v>1179</v>
      </c>
      <c r="AI121" s="81"/>
      <c r="AJ121" s="81" t="s">
        <v>3097</v>
      </c>
      <c r="AK121" s="81" t="s">
        <v>3486</v>
      </c>
      <c r="AL121" s="85" t="s">
        <v>3739</v>
      </c>
      <c r="AM121" s="81"/>
      <c r="AN121" s="83">
        <v>40871.12582175926</v>
      </c>
      <c r="AO121" s="85" t="s">
        <v>3917</v>
      </c>
      <c r="AP121" s="81" t="b">
        <v>0</v>
      </c>
      <c r="AQ121" s="81" t="b">
        <v>0</v>
      </c>
      <c r="AR121" s="81" t="b">
        <v>1</v>
      </c>
      <c r="AS121" s="81"/>
      <c r="AT121" s="81">
        <v>3</v>
      </c>
      <c r="AU121" s="85" t="s">
        <v>4300</v>
      </c>
      <c r="AV121" s="81" t="b">
        <v>0</v>
      </c>
      <c r="AW121" s="81" t="s">
        <v>4520</v>
      </c>
      <c r="AX121" s="85" t="s">
        <v>4556</v>
      </c>
      <c r="AY121" s="81" t="s">
        <v>65</v>
      </c>
      <c r="AZ121" s="80" t="str">
        <f>REPLACE(INDEX(GroupVertices[Group],MATCH(Vertices[[#This Row],[Vertex]],GroupVertices[Vertex],0)),1,1,"")</f>
        <v>15</v>
      </c>
      <c r="BA121" s="2"/>
      <c r="BB121" s="3"/>
      <c r="BC121" s="3"/>
      <c r="BD121" s="3"/>
      <c r="BE121" s="3"/>
    </row>
    <row r="122" spans="1:57" ht="15">
      <c r="A122" s="66" t="s">
        <v>645</v>
      </c>
      <c r="B122" s="67"/>
      <c r="C122" s="67"/>
      <c r="D122" s="68">
        <v>1.5607142857142857</v>
      </c>
      <c r="E122" s="93"/>
      <c r="F122" s="92" t="s">
        <v>4372</v>
      </c>
      <c r="G122" s="94"/>
      <c r="H122" s="71"/>
      <c r="I122" s="72"/>
      <c r="J122" s="95"/>
      <c r="K122" s="71" t="s">
        <v>5131</v>
      </c>
      <c r="L122" s="96"/>
      <c r="M122" s="76">
        <v>6689.66015625</v>
      </c>
      <c r="N122" s="76">
        <v>177.5051727294922</v>
      </c>
      <c r="O122" s="77"/>
      <c r="P122" s="78"/>
      <c r="Q122" s="78"/>
      <c r="R122" s="90"/>
      <c r="S122" s="48">
        <v>1</v>
      </c>
      <c r="T122" s="48">
        <v>0</v>
      </c>
      <c r="U122" s="49">
        <v>0</v>
      </c>
      <c r="V122" s="49">
        <v>0.2</v>
      </c>
      <c r="W122" s="50"/>
      <c r="X122" s="50"/>
      <c r="Y122" s="50"/>
      <c r="Z122" s="49">
        <v>0</v>
      </c>
      <c r="AA122" s="73">
        <v>122</v>
      </c>
      <c r="AB122" s="73"/>
      <c r="AC122" s="74"/>
      <c r="AD122" s="81" t="s">
        <v>2772</v>
      </c>
      <c r="AE122" s="81">
        <v>250</v>
      </c>
      <c r="AF122" s="81">
        <v>3807166</v>
      </c>
      <c r="AG122" s="81">
        <v>59897</v>
      </c>
      <c r="AH122" s="81">
        <v>1377</v>
      </c>
      <c r="AI122" s="81"/>
      <c r="AJ122" s="81" t="s">
        <v>3205</v>
      </c>
      <c r="AK122" s="81" t="s">
        <v>3559</v>
      </c>
      <c r="AL122" s="85" t="s">
        <v>3777</v>
      </c>
      <c r="AM122" s="81"/>
      <c r="AN122" s="83">
        <v>39337.12273148148</v>
      </c>
      <c r="AO122" s="85" t="s">
        <v>4034</v>
      </c>
      <c r="AP122" s="81" t="b">
        <v>0</v>
      </c>
      <c r="AQ122" s="81" t="b">
        <v>0</v>
      </c>
      <c r="AR122" s="81" t="b">
        <v>1</v>
      </c>
      <c r="AS122" s="81"/>
      <c r="AT122" s="81">
        <v>11222</v>
      </c>
      <c r="AU122" s="85" t="s">
        <v>4303</v>
      </c>
      <c r="AV122" s="81" t="b">
        <v>1</v>
      </c>
      <c r="AW122" s="81" t="s">
        <v>4520</v>
      </c>
      <c r="AX122" s="85" t="s">
        <v>4680</v>
      </c>
      <c r="AY122" s="81" t="s">
        <v>65</v>
      </c>
      <c r="AZ122" s="80" t="str">
        <f>REPLACE(INDEX(GroupVertices[Group],MATCH(Vertices[[#This Row],[Vertex]],GroupVertices[Vertex],0)),1,1,"")</f>
        <v>19</v>
      </c>
      <c r="BA122" s="2"/>
      <c r="BB122" s="3"/>
      <c r="BC122" s="3"/>
      <c r="BD122" s="3"/>
      <c r="BE122" s="3"/>
    </row>
    <row r="123" spans="1:57" ht="15">
      <c r="A123" s="66" t="s">
        <v>646</v>
      </c>
      <c r="B123" s="67"/>
      <c r="C123" s="67"/>
      <c r="D123" s="68">
        <v>1.5607142857142857</v>
      </c>
      <c r="E123" s="93"/>
      <c r="F123" s="92" t="s">
        <v>4373</v>
      </c>
      <c r="G123" s="94"/>
      <c r="H123" s="71"/>
      <c r="I123" s="72"/>
      <c r="J123" s="95"/>
      <c r="K123" s="71" t="s">
        <v>5132</v>
      </c>
      <c r="L123" s="96"/>
      <c r="M123" s="76">
        <v>7176.89208984375</v>
      </c>
      <c r="N123" s="76">
        <v>825.548828125</v>
      </c>
      <c r="O123" s="77"/>
      <c r="P123" s="78"/>
      <c r="Q123" s="78"/>
      <c r="R123" s="90"/>
      <c r="S123" s="48">
        <v>1</v>
      </c>
      <c r="T123" s="48">
        <v>0</v>
      </c>
      <c r="U123" s="49">
        <v>0</v>
      </c>
      <c r="V123" s="49">
        <v>0.2</v>
      </c>
      <c r="W123" s="50"/>
      <c r="X123" s="50"/>
      <c r="Y123" s="50"/>
      <c r="Z123" s="49">
        <v>0</v>
      </c>
      <c r="AA123" s="73">
        <v>123</v>
      </c>
      <c r="AB123" s="73"/>
      <c r="AC123" s="74"/>
      <c r="AD123" s="81" t="s">
        <v>2773</v>
      </c>
      <c r="AE123" s="81">
        <v>235</v>
      </c>
      <c r="AF123" s="81">
        <v>204257</v>
      </c>
      <c r="AG123" s="81">
        <v>717</v>
      </c>
      <c r="AH123" s="81">
        <v>171</v>
      </c>
      <c r="AI123" s="81"/>
      <c r="AJ123" s="81" t="s">
        <v>3206</v>
      </c>
      <c r="AK123" s="81" t="s">
        <v>3560</v>
      </c>
      <c r="AL123" s="81"/>
      <c r="AM123" s="81"/>
      <c r="AN123" s="83">
        <v>41636.89983796296</v>
      </c>
      <c r="AO123" s="85" t="s">
        <v>4035</v>
      </c>
      <c r="AP123" s="81" t="b">
        <v>1</v>
      </c>
      <c r="AQ123" s="81" t="b">
        <v>0</v>
      </c>
      <c r="AR123" s="81" t="b">
        <v>1</v>
      </c>
      <c r="AS123" s="81"/>
      <c r="AT123" s="81">
        <v>506</v>
      </c>
      <c r="AU123" s="85" t="s">
        <v>4300</v>
      </c>
      <c r="AV123" s="81" t="b">
        <v>1</v>
      </c>
      <c r="AW123" s="81" t="s">
        <v>4520</v>
      </c>
      <c r="AX123" s="85" t="s">
        <v>4681</v>
      </c>
      <c r="AY123" s="81" t="s">
        <v>65</v>
      </c>
      <c r="AZ123" s="80" t="str">
        <f>REPLACE(INDEX(GroupVertices[Group],MATCH(Vertices[[#This Row],[Vertex]],GroupVertices[Vertex],0)),1,1,"")</f>
        <v>19</v>
      </c>
      <c r="BA123" s="2"/>
      <c r="BB123" s="3"/>
      <c r="BC123" s="3"/>
      <c r="BD123" s="3"/>
      <c r="BE123" s="3"/>
    </row>
    <row r="124" spans="1:57" ht="15">
      <c r="A124" s="66" t="s">
        <v>650</v>
      </c>
      <c r="B124" s="67"/>
      <c r="C124" s="67"/>
      <c r="D124" s="68">
        <v>1.5607142857142857</v>
      </c>
      <c r="E124" s="93"/>
      <c r="F124" s="92" t="s">
        <v>4409</v>
      </c>
      <c r="G124" s="94"/>
      <c r="H124" s="71"/>
      <c r="I124" s="72"/>
      <c r="J124" s="95"/>
      <c r="K124" s="71" t="s">
        <v>5199</v>
      </c>
      <c r="L124" s="96"/>
      <c r="M124" s="76">
        <v>4601.33056640625</v>
      </c>
      <c r="N124" s="76">
        <v>1994.0701904296875</v>
      </c>
      <c r="O124" s="77"/>
      <c r="P124" s="78"/>
      <c r="Q124" s="78"/>
      <c r="R124" s="90"/>
      <c r="S124" s="48">
        <v>1</v>
      </c>
      <c r="T124" s="48">
        <v>0</v>
      </c>
      <c r="U124" s="49">
        <v>0</v>
      </c>
      <c r="V124" s="49">
        <v>0.000554</v>
      </c>
      <c r="W124" s="50"/>
      <c r="X124" s="50"/>
      <c r="Y124" s="50"/>
      <c r="Z124" s="49">
        <v>0</v>
      </c>
      <c r="AA124" s="73">
        <v>124</v>
      </c>
      <c r="AB124" s="73"/>
      <c r="AC124" s="74"/>
      <c r="AD124" s="81" t="s">
        <v>2840</v>
      </c>
      <c r="AE124" s="81">
        <v>463</v>
      </c>
      <c r="AF124" s="81">
        <v>16219</v>
      </c>
      <c r="AG124" s="81">
        <v>12946</v>
      </c>
      <c r="AH124" s="81">
        <v>1853</v>
      </c>
      <c r="AI124" s="81"/>
      <c r="AJ124" s="81" t="s">
        <v>3265</v>
      </c>
      <c r="AK124" s="81"/>
      <c r="AL124" s="81"/>
      <c r="AM124" s="81"/>
      <c r="AN124" s="83">
        <v>41311.99005787037</v>
      </c>
      <c r="AO124" s="85" t="s">
        <v>4098</v>
      </c>
      <c r="AP124" s="81" t="b">
        <v>0</v>
      </c>
      <c r="AQ124" s="81" t="b">
        <v>0</v>
      </c>
      <c r="AR124" s="81" t="b">
        <v>1</v>
      </c>
      <c r="AS124" s="81"/>
      <c r="AT124" s="81">
        <v>207</v>
      </c>
      <c r="AU124" s="85" t="s">
        <v>4300</v>
      </c>
      <c r="AV124" s="81" t="b">
        <v>1</v>
      </c>
      <c r="AW124" s="81" t="s">
        <v>4520</v>
      </c>
      <c r="AX124" s="85" t="s">
        <v>4748</v>
      </c>
      <c r="AY124" s="81" t="s">
        <v>65</v>
      </c>
      <c r="AZ124" s="80" t="str">
        <f>REPLACE(INDEX(GroupVertices[Group],MATCH(Vertices[[#This Row],[Vertex]],GroupVertices[Vertex],0)),1,1,"")</f>
        <v>5</v>
      </c>
      <c r="BA124" s="2"/>
      <c r="BB124" s="3"/>
      <c r="BC124" s="3"/>
      <c r="BD124" s="3"/>
      <c r="BE124" s="3"/>
    </row>
    <row r="125" spans="1:57" ht="15">
      <c r="A125" s="66" t="s">
        <v>652</v>
      </c>
      <c r="B125" s="67"/>
      <c r="C125" s="67"/>
      <c r="D125" s="68">
        <v>1.5607142857142857</v>
      </c>
      <c r="E125" s="93"/>
      <c r="F125" s="92" t="s">
        <v>4419</v>
      </c>
      <c r="G125" s="94"/>
      <c r="H125" s="71"/>
      <c r="I125" s="72"/>
      <c r="J125" s="95"/>
      <c r="K125" s="71" t="s">
        <v>5221</v>
      </c>
      <c r="L125" s="96"/>
      <c r="M125" s="76">
        <v>2337.849853515625</v>
      </c>
      <c r="N125" s="76">
        <v>4087.47412109375</v>
      </c>
      <c r="O125" s="77"/>
      <c r="P125" s="78"/>
      <c r="Q125" s="78"/>
      <c r="R125" s="90"/>
      <c r="S125" s="48">
        <v>1</v>
      </c>
      <c r="T125" s="48">
        <v>0</v>
      </c>
      <c r="U125" s="49">
        <v>0</v>
      </c>
      <c r="V125" s="49">
        <v>0.000668</v>
      </c>
      <c r="W125" s="50"/>
      <c r="X125" s="50"/>
      <c r="Y125" s="50"/>
      <c r="Z125" s="49">
        <v>0</v>
      </c>
      <c r="AA125" s="73">
        <v>125</v>
      </c>
      <c r="AB125" s="73"/>
      <c r="AC125" s="74"/>
      <c r="AD125" s="81" t="s">
        <v>2863</v>
      </c>
      <c r="AE125" s="81">
        <v>5</v>
      </c>
      <c r="AF125" s="81">
        <v>7829</v>
      </c>
      <c r="AG125" s="81">
        <v>32</v>
      </c>
      <c r="AH125" s="81">
        <v>28</v>
      </c>
      <c r="AI125" s="81"/>
      <c r="AJ125" s="81" t="s">
        <v>3283</v>
      </c>
      <c r="AK125" s="81" t="s">
        <v>3608</v>
      </c>
      <c r="AL125" s="85" t="s">
        <v>3809</v>
      </c>
      <c r="AM125" s="81"/>
      <c r="AN125" s="83">
        <v>43292.545381944445</v>
      </c>
      <c r="AO125" s="85" t="s">
        <v>4120</v>
      </c>
      <c r="AP125" s="81" t="b">
        <v>0</v>
      </c>
      <c r="AQ125" s="81" t="b">
        <v>0</v>
      </c>
      <c r="AR125" s="81" t="b">
        <v>0</v>
      </c>
      <c r="AS125" s="81"/>
      <c r="AT125" s="81">
        <v>37</v>
      </c>
      <c r="AU125" s="85" t="s">
        <v>4300</v>
      </c>
      <c r="AV125" s="81" t="b">
        <v>1</v>
      </c>
      <c r="AW125" s="81" t="s">
        <v>4520</v>
      </c>
      <c r="AX125" s="85" t="s">
        <v>4771</v>
      </c>
      <c r="AY125" s="81" t="s">
        <v>65</v>
      </c>
      <c r="AZ125" s="80" t="str">
        <f>REPLACE(INDEX(GroupVertices[Group],MATCH(Vertices[[#This Row],[Vertex]],GroupVertices[Vertex],0)),1,1,"")</f>
        <v>1</v>
      </c>
      <c r="BA125" s="2"/>
      <c r="BB125" s="3"/>
      <c r="BC125" s="3"/>
      <c r="BD125" s="3"/>
      <c r="BE125" s="3"/>
    </row>
    <row r="126" spans="1:57" ht="15">
      <c r="A126" s="66" t="s">
        <v>653</v>
      </c>
      <c r="B126" s="67"/>
      <c r="C126" s="67"/>
      <c r="D126" s="68">
        <v>1.5607142857142857</v>
      </c>
      <c r="E126" s="93"/>
      <c r="F126" s="92" t="s">
        <v>4420</v>
      </c>
      <c r="G126" s="94"/>
      <c r="H126" s="71"/>
      <c r="I126" s="72"/>
      <c r="J126" s="95"/>
      <c r="K126" s="71" t="s">
        <v>5222</v>
      </c>
      <c r="L126" s="96"/>
      <c r="M126" s="76">
        <v>3013.62255859375</v>
      </c>
      <c r="N126" s="76">
        <v>2024.6640625</v>
      </c>
      <c r="O126" s="77"/>
      <c r="P126" s="78"/>
      <c r="Q126" s="78"/>
      <c r="R126" s="90"/>
      <c r="S126" s="48">
        <v>1</v>
      </c>
      <c r="T126" s="48">
        <v>0</v>
      </c>
      <c r="U126" s="49">
        <v>0</v>
      </c>
      <c r="V126" s="49">
        <v>0.000668</v>
      </c>
      <c r="W126" s="50"/>
      <c r="X126" s="50"/>
      <c r="Y126" s="50"/>
      <c r="Z126" s="49">
        <v>0</v>
      </c>
      <c r="AA126" s="73">
        <v>126</v>
      </c>
      <c r="AB126" s="73"/>
      <c r="AC126" s="74"/>
      <c r="AD126" s="81" t="s">
        <v>2864</v>
      </c>
      <c r="AE126" s="81">
        <v>299</v>
      </c>
      <c r="AF126" s="81">
        <v>56321</v>
      </c>
      <c r="AG126" s="81">
        <v>5820</v>
      </c>
      <c r="AH126" s="81">
        <v>271</v>
      </c>
      <c r="AI126" s="81"/>
      <c r="AJ126" s="81" t="s">
        <v>3284</v>
      </c>
      <c r="AK126" s="81" t="s">
        <v>3609</v>
      </c>
      <c r="AL126" s="85" t="s">
        <v>3810</v>
      </c>
      <c r="AM126" s="81"/>
      <c r="AN126" s="83">
        <v>39944.24806712963</v>
      </c>
      <c r="AO126" s="85" t="s">
        <v>4121</v>
      </c>
      <c r="AP126" s="81" t="b">
        <v>0</v>
      </c>
      <c r="AQ126" s="81" t="b">
        <v>0</v>
      </c>
      <c r="AR126" s="81" t="b">
        <v>1</v>
      </c>
      <c r="AS126" s="81"/>
      <c r="AT126" s="81">
        <v>434</v>
      </c>
      <c r="AU126" s="85" t="s">
        <v>4300</v>
      </c>
      <c r="AV126" s="81" t="b">
        <v>1</v>
      </c>
      <c r="AW126" s="81" t="s">
        <v>4520</v>
      </c>
      <c r="AX126" s="85" t="s">
        <v>4772</v>
      </c>
      <c r="AY126" s="81" t="s">
        <v>65</v>
      </c>
      <c r="AZ126" s="80" t="str">
        <f>REPLACE(INDEX(GroupVertices[Group],MATCH(Vertices[[#This Row],[Vertex]],GroupVertices[Vertex],0)),1,1,"")</f>
        <v>1</v>
      </c>
      <c r="BA126" s="2"/>
      <c r="BB126" s="3"/>
      <c r="BC126" s="3"/>
      <c r="BD126" s="3"/>
      <c r="BE126" s="3"/>
    </row>
    <row r="127" spans="1:57" ht="15">
      <c r="A127" s="66" t="s">
        <v>655</v>
      </c>
      <c r="B127" s="67"/>
      <c r="C127" s="67"/>
      <c r="D127" s="68">
        <v>1.5607142857142857</v>
      </c>
      <c r="E127" s="93"/>
      <c r="F127" s="92" t="s">
        <v>4462</v>
      </c>
      <c r="G127" s="94"/>
      <c r="H127" s="71"/>
      <c r="I127" s="72"/>
      <c r="J127" s="95"/>
      <c r="K127" s="71" t="s">
        <v>5303</v>
      </c>
      <c r="L127" s="96"/>
      <c r="M127" s="76">
        <v>3069.325439453125</v>
      </c>
      <c r="N127" s="76">
        <v>2565.2685546875</v>
      </c>
      <c r="O127" s="77"/>
      <c r="P127" s="78"/>
      <c r="Q127" s="78"/>
      <c r="R127" s="90"/>
      <c r="S127" s="48">
        <v>1</v>
      </c>
      <c r="T127" s="48">
        <v>0</v>
      </c>
      <c r="U127" s="49">
        <v>0</v>
      </c>
      <c r="V127" s="49">
        <v>0.000667</v>
      </c>
      <c r="W127" s="50"/>
      <c r="X127" s="50"/>
      <c r="Y127" s="50"/>
      <c r="Z127" s="49">
        <v>0</v>
      </c>
      <c r="AA127" s="73">
        <v>127</v>
      </c>
      <c r="AB127" s="73"/>
      <c r="AC127" s="74"/>
      <c r="AD127" s="81" t="s">
        <v>2946</v>
      </c>
      <c r="AE127" s="81">
        <v>210</v>
      </c>
      <c r="AF127" s="81">
        <v>178</v>
      </c>
      <c r="AG127" s="81">
        <v>911</v>
      </c>
      <c r="AH127" s="81">
        <v>39</v>
      </c>
      <c r="AI127" s="81"/>
      <c r="AJ127" s="81" t="s">
        <v>3349</v>
      </c>
      <c r="AK127" s="81" t="s">
        <v>3656</v>
      </c>
      <c r="AL127" s="85" t="s">
        <v>3835</v>
      </c>
      <c r="AM127" s="81"/>
      <c r="AN127" s="83">
        <v>41822.82150462963</v>
      </c>
      <c r="AO127" s="85" t="s">
        <v>4191</v>
      </c>
      <c r="AP127" s="81" t="b">
        <v>0</v>
      </c>
      <c r="AQ127" s="81" t="b">
        <v>0</v>
      </c>
      <c r="AR127" s="81" t="b">
        <v>0</v>
      </c>
      <c r="AS127" s="81"/>
      <c r="AT127" s="81">
        <v>2</v>
      </c>
      <c r="AU127" s="85" t="s">
        <v>4300</v>
      </c>
      <c r="AV127" s="81" t="b">
        <v>0</v>
      </c>
      <c r="AW127" s="81" t="s">
        <v>4520</v>
      </c>
      <c r="AX127" s="85" t="s">
        <v>4854</v>
      </c>
      <c r="AY127" s="81" t="s">
        <v>65</v>
      </c>
      <c r="AZ127" s="80" t="str">
        <f>REPLACE(INDEX(GroupVertices[Group],MATCH(Vertices[[#This Row],[Vertex]],GroupVertices[Vertex],0)),1,1,"")</f>
        <v>1</v>
      </c>
      <c r="BA127" s="2"/>
      <c r="BB127" s="3"/>
      <c r="BC127" s="3"/>
      <c r="BD127" s="3"/>
      <c r="BE127" s="3"/>
    </row>
    <row r="128" spans="1:57" ht="15">
      <c r="A128" s="66" t="s">
        <v>658</v>
      </c>
      <c r="B128" s="67"/>
      <c r="C128" s="67"/>
      <c r="D128" s="68">
        <v>1.5607142857142857</v>
      </c>
      <c r="E128" s="93"/>
      <c r="F128" s="92" t="s">
        <v>4477</v>
      </c>
      <c r="G128" s="94"/>
      <c r="H128" s="71"/>
      <c r="I128" s="72"/>
      <c r="J128" s="95"/>
      <c r="K128" s="71" t="s">
        <v>5329</v>
      </c>
      <c r="L128" s="96"/>
      <c r="M128" s="76">
        <v>8295.9990234375</v>
      </c>
      <c r="N128" s="76">
        <v>2839.958984375</v>
      </c>
      <c r="O128" s="77"/>
      <c r="P128" s="78"/>
      <c r="Q128" s="78"/>
      <c r="R128" s="90"/>
      <c r="S128" s="48">
        <v>1</v>
      </c>
      <c r="T128" s="48">
        <v>0</v>
      </c>
      <c r="U128" s="49">
        <v>0</v>
      </c>
      <c r="V128" s="49">
        <v>0.2</v>
      </c>
      <c r="W128" s="50"/>
      <c r="X128" s="50"/>
      <c r="Y128" s="50"/>
      <c r="Z128" s="49">
        <v>0</v>
      </c>
      <c r="AA128" s="73">
        <v>128</v>
      </c>
      <c r="AB128" s="73"/>
      <c r="AC128" s="74"/>
      <c r="AD128" s="81" t="s">
        <v>2972</v>
      </c>
      <c r="AE128" s="81">
        <v>100</v>
      </c>
      <c r="AF128" s="81">
        <v>90122</v>
      </c>
      <c r="AG128" s="81">
        <v>2071</v>
      </c>
      <c r="AH128" s="81">
        <v>54</v>
      </c>
      <c r="AI128" s="81"/>
      <c r="AJ128" s="81" t="s">
        <v>3374</v>
      </c>
      <c r="AK128" s="81"/>
      <c r="AL128" s="81"/>
      <c r="AM128" s="81"/>
      <c r="AN128" s="83">
        <v>41079.194085648145</v>
      </c>
      <c r="AO128" s="85" t="s">
        <v>4216</v>
      </c>
      <c r="AP128" s="81" t="b">
        <v>1</v>
      </c>
      <c r="AQ128" s="81" t="b">
        <v>0</v>
      </c>
      <c r="AR128" s="81" t="b">
        <v>1</v>
      </c>
      <c r="AS128" s="81"/>
      <c r="AT128" s="81">
        <v>395</v>
      </c>
      <c r="AU128" s="85" t="s">
        <v>4300</v>
      </c>
      <c r="AV128" s="81" t="b">
        <v>1</v>
      </c>
      <c r="AW128" s="81" t="s">
        <v>4520</v>
      </c>
      <c r="AX128" s="85" t="s">
        <v>4880</v>
      </c>
      <c r="AY128" s="81" t="s">
        <v>65</v>
      </c>
      <c r="AZ128" s="80" t="str">
        <f>REPLACE(INDEX(GroupVertices[Group],MATCH(Vertices[[#This Row],[Vertex]],GroupVertices[Vertex],0)),1,1,"")</f>
        <v>17</v>
      </c>
      <c r="BA128" s="2"/>
      <c r="BB128" s="3"/>
      <c r="BC128" s="3"/>
      <c r="BD128" s="3"/>
      <c r="BE128" s="3"/>
    </row>
    <row r="129" spans="1:57" ht="15">
      <c r="A129" s="66" t="s">
        <v>659</v>
      </c>
      <c r="B129" s="67"/>
      <c r="C129" s="67"/>
      <c r="D129" s="68">
        <v>1.5607142857142857</v>
      </c>
      <c r="E129" s="93"/>
      <c r="F129" s="92" t="s">
        <v>4478</v>
      </c>
      <c r="G129" s="94"/>
      <c r="H129" s="71"/>
      <c r="I129" s="72"/>
      <c r="J129" s="95"/>
      <c r="K129" s="71" t="s">
        <v>5330</v>
      </c>
      <c r="L129" s="96"/>
      <c r="M129" s="76">
        <v>9123.1669921875</v>
      </c>
      <c r="N129" s="76">
        <v>3409.597412109375</v>
      </c>
      <c r="O129" s="77"/>
      <c r="P129" s="78"/>
      <c r="Q129" s="78"/>
      <c r="R129" s="90"/>
      <c r="S129" s="48">
        <v>1</v>
      </c>
      <c r="T129" s="48">
        <v>0</v>
      </c>
      <c r="U129" s="49">
        <v>0</v>
      </c>
      <c r="V129" s="49">
        <v>0.2</v>
      </c>
      <c r="W129" s="50"/>
      <c r="X129" s="50"/>
      <c r="Y129" s="50"/>
      <c r="Z129" s="49">
        <v>0</v>
      </c>
      <c r="AA129" s="73">
        <v>129</v>
      </c>
      <c r="AB129" s="73"/>
      <c r="AC129" s="74"/>
      <c r="AD129" s="81" t="s">
        <v>2973</v>
      </c>
      <c r="AE129" s="81">
        <v>13</v>
      </c>
      <c r="AF129" s="81">
        <v>247763</v>
      </c>
      <c r="AG129" s="81">
        <v>14811</v>
      </c>
      <c r="AH129" s="81">
        <v>0</v>
      </c>
      <c r="AI129" s="81"/>
      <c r="AJ129" s="81" t="s">
        <v>3375</v>
      </c>
      <c r="AK129" s="81"/>
      <c r="AL129" s="85" t="s">
        <v>3848</v>
      </c>
      <c r="AM129" s="81"/>
      <c r="AN129" s="83">
        <v>41021.62503472222</v>
      </c>
      <c r="AO129" s="85" t="s">
        <v>4217</v>
      </c>
      <c r="AP129" s="81" t="b">
        <v>0</v>
      </c>
      <c r="AQ129" s="81" t="b">
        <v>0</v>
      </c>
      <c r="AR129" s="81" t="b">
        <v>1</v>
      </c>
      <c r="AS129" s="81"/>
      <c r="AT129" s="81">
        <v>494</v>
      </c>
      <c r="AU129" s="85" t="s">
        <v>4300</v>
      </c>
      <c r="AV129" s="81" t="b">
        <v>1</v>
      </c>
      <c r="AW129" s="81" t="s">
        <v>4520</v>
      </c>
      <c r="AX129" s="85" t="s">
        <v>4881</v>
      </c>
      <c r="AY129" s="81" t="s">
        <v>65</v>
      </c>
      <c r="AZ129" s="80" t="str">
        <f>REPLACE(INDEX(GroupVertices[Group],MATCH(Vertices[[#This Row],[Vertex]],GroupVertices[Vertex],0)),1,1,"")</f>
        <v>17</v>
      </c>
      <c r="BA129" s="2"/>
      <c r="BB129" s="3"/>
      <c r="BC129" s="3"/>
      <c r="BD129" s="3"/>
      <c r="BE129" s="3"/>
    </row>
    <row r="130" spans="1:57" ht="15">
      <c r="A130" s="66" t="s">
        <v>660</v>
      </c>
      <c r="B130" s="67"/>
      <c r="C130" s="67"/>
      <c r="D130" s="68">
        <v>1.5607142857142857</v>
      </c>
      <c r="E130" s="93"/>
      <c r="F130" s="92" t="s">
        <v>4479</v>
      </c>
      <c r="G130" s="94"/>
      <c r="H130" s="71"/>
      <c r="I130" s="72"/>
      <c r="J130" s="95"/>
      <c r="K130" s="71" t="s">
        <v>5331</v>
      </c>
      <c r="L130" s="96"/>
      <c r="M130" s="76">
        <v>8987</v>
      </c>
      <c r="N130" s="76">
        <v>2891.031982421875</v>
      </c>
      <c r="O130" s="77"/>
      <c r="P130" s="78"/>
      <c r="Q130" s="78"/>
      <c r="R130" s="90"/>
      <c r="S130" s="48">
        <v>1</v>
      </c>
      <c r="T130" s="48">
        <v>0</v>
      </c>
      <c r="U130" s="49">
        <v>0</v>
      </c>
      <c r="V130" s="49">
        <v>0.2</v>
      </c>
      <c r="W130" s="50"/>
      <c r="X130" s="50"/>
      <c r="Y130" s="50"/>
      <c r="Z130" s="49">
        <v>0</v>
      </c>
      <c r="AA130" s="73">
        <v>130</v>
      </c>
      <c r="AB130" s="73"/>
      <c r="AC130" s="74"/>
      <c r="AD130" s="81" t="s">
        <v>2974</v>
      </c>
      <c r="AE130" s="81">
        <v>709</v>
      </c>
      <c r="AF130" s="81">
        <v>241278</v>
      </c>
      <c r="AG130" s="81">
        <v>12271</v>
      </c>
      <c r="AH130" s="81">
        <v>39229</v>
      </c>
      <c r="AI130" s="81"/>
      <c r="AJ130" s="81" t="s">
        <v>3376</v>
      </c>
      <c r="AK130" s="81"/>
      <c r="AL130" s="81"/>
      <c r="AM130" s="81"/>
      <c r="AN130" s="83">
        <v>41483.84954861111</v>
      </c>
      <c r="AO130" s="85" t="s">
        <v>4218</v>
      </c>
      <c r="AP130" s="81" t="b">
        <v>1</v>
      </c>
      <c r="AQ130" s="81" t="b">
        <v>0</v>
      </c>
      <c r="AR130" s="81" t="b">
        <v>0</v>
      </c>
      <c r="AS130" s="81"/>
      <c r="AT130" s="81">
        <v>605</v>
      </c>
      <c r="AU130" s="85" t="s">
        <v>4300</v>
      </c>
      <c r="AV130" s="81" t="b">
        <v>1</v>
      </c>
      <c r="AW130" s="81" t="s">
        <v>4520</v>
      </c>
      <c r="AX130" s="85" t="s">
        <v>4882</v>
      </c>
      <c r="AY130" s="81" t="s">
        <v>65</v>
      </c>
      <c r="AZ130" s="80" t="str">
        <f>REPLACE(INDEX(GroupVertices[Group],MATCH(Vertices[[#This Row],[Vertex]],GroupVertices[Vertex],0)),1,1,"")</f>
        <v>17</v>
      </c>
      <c r="BA130" s="2"/>
      <c r="BB130" s="3"/>
      <c r="BC130" s="3"/>
      <c r="BD130" s="3"/>
      <c r="BE130" s="3"/>
    </row>
    <row r="131" spans="1:57" ht="15">
      <c r="A131" s="66" t="s">
        <v>661</v>
      </c>
      <c r="B131" s="67"/>
      <c r="C131" s="67"/>
      <c r="D131" s="68">
        <v>1.5607142857142857</v>
      </c>
      <c r="E131" s="93"/>
      <c r="F131" s="92" t="s">
        <v>4481</v>
      </c>
      <c r="G131" s="94"/>
      <c r="H131" s="71"/>
      <c r="I131" s="72"/>
      <c r="J131" s="95"/>
      <c r="K131" s="71" t="s">
        <v>5335</v>
      </c>
      <c r="L131" s="96"/>
      <c r="M131" s="76">
        <v>9853.0009765625</v>
      </c>
      <c r="N131" s="76">
        <v>710.0152587890625</v>
      </c>
      <c r="O131" s="77"/>
      <c r="P131" s="78"/>
      <c r="Q131" s="78"/>
      <c r="R131" s="90"/>
      <c r="S131" s="48">
        <v>1</v>
      </c>
      <c r="T131" s="48">
        <v>0</v>
      </c>
      <c r="U131" s="49">
        <v>0</v>
      </c>
      <c r="V131" s="49">
        <v>1</v>
      </c>
      <c r="W131" s="50"/>
      <c r="X131" s="50"/>
      <c r="Y131" s="50"/>
      <c r="Z131" s="49">
        <v>0</v>
      </c>
      <c r="AA131" s="73">
        <v>131</v>
      </c>
      <c r="AB131" s="73"/>
      <c r="AC131" s="74"/>
      <c r="AD131" s="81" t="s">
        <v>2978</v>
      </c>
      <c r="AE131" s="81">
        <v>4939</v>
      </c>
      <c r="AF131" s="81">
        <v>4376</v>
      </c>
      <c r="AG131" s="81">
        <v>124300</v>
      </c>
      <c r="AH131" s="81">
        <v>4524</v>
      </c>
      <c r="AI131" s="81"/>
      <c r="AJ131" s="81" t="s">
        <v>3380</v>
      </c>
      <c r="AK131" s="81" t="s">
        <v>3673</v>
      </c>
      <c r="AL131" s="81"/>
      <c r="AM131" s="81"/>
      <c r="AN131" s="83">
        <v>40995.60607638889</v>
      </c>
      <c r="AO131" s="85" t="s">
        <v>4222</v>
      </c>
      <c r="AP131" s="81" t="b">
        <v>0</v>
      </c>
      <c r="AQ131" s="81" t="b">
        <v>0</v>
      </c>
      <c r="AR131" s="81" t="b">
        <v>1</v>
      </c>
      <c r="AS131" s="81"/>
      <c r="AT131" s="81">
        <v>21</v>
      </c>
      <c r="AU131" s="85" t="s">
        <v>4303</v>
      </c>
      <c r="AV131" s="81" t="b">
        <v>0</v>
      </c>
      <c r="AW131" s="81" t="s">
        <v>4520</v>
      </c>
      <c r="AX131" s="85" t="s">
        <v>4886</v>
      </c>
      <c r="AY131" s="81" t="s">
        <v>65</v>
      </c>
      <c r="AZ131" s="80" t="str">
        <f>REPLACE(INDEX(GroupVertices[Group],MATCH(Vertices[[#This Row],[Vertex]],GroupVertices[Vertex],0)),1,1,"")</f>
        <v>31</v>
      </c>
      <c r="BA131" s="2"/>
      <c r="BB131" s="3"/>
      <c r="BC131" s="3"/>
      <c r="BD131" s="3"/>
      <c r="BE131" s="3"/>
    </row>
    <row r="132" spans="1:57" ht="15">
      <c r="A132" s="66" t="s">
        <v>662</v>
      </c>
      <c r="B132" s="67"/>
      <c r="C132" s="67"/>
      <c r="D132" s="68">
        <v>1.5607142857142857</v>
      </c>
      <c r="E132" s="93"/>
      <c r="F132" s="92" t="s">
        <v>4486</v>
      </c>
      <c r="G132" s="94"/>
      <c r="H132" s="71"/>
      <c r="I132" s="72"/>
      <c r="J132" s="95"/>
      <c r="K132" s="71" t="s">
        <v>5347</v>
      </c>
      <c r="L132" s="96"/>
      <c r="M132" s="76">
        <v>9135.3046875</v>
      </c>
      <c r="N132" s="76">
        <v>177.5349578857422</v>
      </c>
      <c r="O132" s="77"/>
      <c r="P132" s="78"/>
      <c r="Q132" s="78"/>
      <c r="R132" s="90"/>
      <c r="S132" s="48">
        <v>1</v>
      </c>
      <c r="T132" s="48">
        <v>0</v>
      </c>
      <c r="U132" s="49">
        <v>0</v>
      </c>
      <c r="V132" s="49">
        <v>1</v>
      </c>
      <c r="W132" s="50"/>
      <c r="X132" s="50"/>
      <c r="Y132" s="50"/>
      <c r="Z132" s="49">
        <v>0</v>
      </c>
      <c r="AA132" s="73">
        <v>132</v>
      </c>
      <c r="AB132" s="73"/>
      <c r="AC132" s="74"/>
      <c r="AD132" s="81" t="s">
        <v>2990</v>
      </c>
      <c r="AE132" s="81">
        <v>1299</v>
      </c>
      <c r="AF132" s="81">
        <v>1403282</v>
      </c>
      <c r="AG132" s="81">
        <v>76111</v>
      </c>
      <c r="AH132" s="81">
        <v>41191</v>
      </c>
      <c r="AI132" s="81"/>
      <c r="AJ132" s="81" t="s">
        <v>3390</v>
      </c>
      <c r="AK132" s="81" t="s">
        <v>3473</v>
      </c>
      <c r="AL132" s="85" t="s">
        <v>3854</v>
      </c>
      <c r="AM132" s="81"/>
      <c r="AN132" s="83">
        <v>39918.84125</v>
      </c>
      <c r="AO132" s="85" t="s">
        <v>4232</v>
      </c>
      <c r="AP132" s="81" t="b">
        <v>0</v>
      </c>
      <c r="AQ132" s="81" t="b">
        <v>0</v>
      </c>
      <c r="AR132" s="81" t="b">
        <v>1</v>
      </c>
      <c r="AS132" s="81"/>
      <c r="AT132" s="81">
        <v>7316</v>
      </c>
      <c r="AU132" s="85" t="s">
        <v>4302</v>
      </c>
      <c r="AV132" s="81" t="b">
        <v>1</v>
      </c>
      <c r="AW132" s="81" t="s">
        <v>4520</v>
      </c>
      <c r="AX132" s="85" t="s">
        <v>4898</v>
      </c>
      <c r="AY132" s="81" t="s">
        <v>65</v>
      </c>
      <c r="AZ132" s="80" t="str">
        <f>REPLACE(INDEX(GroupVertices[Group],MATCH(Vertices[[#This Row],[Vertex]],GroupVertices[Vertex],0)),1,1,"")</f>
        <v>29</v>
      </c>
      <c r="BA132" s="2"/>
      <c r="BB132" s="3"/>
      <c r="BC132" s="3"/>
      <c r="BD132" s="3"/>
      <c r="BE132" s="3"/>
    </row>
    <row r="133" spans="1:57" ht="15">
      <c r="A133" s="66" t="s">
        <v>664</v>
      </c>
      <c r="B133" s="67"/>
      <c r="C133" s="67"/>
      <c r="D133" s="68">
        <v>1.5607142857142857</v>
      </c>
      <c r="E133" s="93"/>
      <c r="F133" s="92" t="s">
        <v>4493</v>
      </c>
      <c r="G133" s="94"/>
      <c r="H133" s="71"/>
      <c r="I133" s="72"/>
      <c r="J133" s="95"/>
      <c r="K133" s="71" t="s">
        <v>5363</v>
      </c>
      <c r="L133" s="96"/>
      <c r="M133" s="76">
        <v>9852.970703125</v>
      </c>
      <c r="N133" s="76">
        <v>1227.736572265625</v>
      </c>
      <c r="O133" s="77"/>
      <c r="P133" s="78"/>
      <c r="Q133" s="78"/>
      <c r="R133" s="90"/>
      <c r="S133" s="48">
        <v>1</v>
      </c>
      <c r="T133" s="48">
        <v>0</v>
      </c>
      <c r="U133" s="49">
        <v>0</v>
      </c>
      <c r="V133" s="49">
        <v>1</v>
      </c>
      <c r="W133" s="50"/>
      <c r="X133" s="50"/>
      <c r="Y133" s="50"/>
      <c r="Z133" s="49">
        <v>0</v>
      </c>
      <c r="AA133" s="73">
        <v>133</v>
      </c>
      <c r="AB133" s="73"/>
      <c r="AC133" s="74"/>
      <c r="AD133" s="81" t="s">
        <v>3005</v>
      </c>
      <c r="AE133" s="81">
        <v>67020</v>
      </c>
      <c r="AF133" s="81">
        <v>104657</v>
      </c>
      <c r="AG133" s="81">
        <v>16868</v>
      </c>
      <c r="AH133" s="81">
        <v>2463</v>
      </c>
      <c r="AI133" s="81"/>
      <c r="AJ133" s="81" t="s">
        <v>3404</v>
      </c>
      <c r="AK133" s="81"/>
      <c r="AL133" s="81"/>
      <c r="AM133" s="81"/>
      <c r="AN133" s="83">
        <v>41220.96952546296</v>
      </c>
      <c r="AO133" s="85" t="s">
        <v>4247</v>
      </c>
      <c r="AP133" s="81" t="b">
        <v>0</v>
      </c>
      <c r="AQ133" s="81" t="b">
        <v>0</v>
      </c>
      <c r="AR133" s="81" t="b">
        <v>1</v>
      </c>
      <c r="AS133" s="81"/>
      <c r="AT133" s="81">
        <v>989</v>
      </c>
      <c r="AU133" s="85" t="s">
        <v>4300</v>
      </c>
      <c r="AV133" s="81" t="b">
        <v>0</v>
      </c>
      <c r="AW133" s="81" t="s">
        <v>4520</v>
      </c>
      <c r="AX133" s="85" t="s">
        <v>4915</v>
      </c>
      <c r="AY133" s="81" t="s">
        <v>65</v>
      </c>
      <c r="AZ133" s="80" t="str">
        <f>REPLACE(INDEX(GroupVertices[Group],MATCH(Vertices[[#This Row],[Vertex]],GroupVertices[Vertex],0)),1,1,"")</f>
        <v>28</v>
      </c>
      <c r="BA133" s="2"/>
      <c r="BB133" s="3"/>
      <c r="BC133" s="3"/>
      <c r="BD133" s="3"/>
      <c r="BE133" s="3"/>
    </row>
    <row r="134" spans="1:57" ht="15">
      <c r="A134" s="66" t="s">
        <v>665</v>
      </c>
      <c r="B134" s="67"/>
      <c r="C134" s="67"/>
      <c r="D134" s="68">
        <v>1.5607142857142857</v>
      </c>
      <c r="E134" s="93"/>
      <c r="F134" s="92" t="s">
        <v>4494</v>
      </c>
      <c r="G134" s="94"/>
      <c r="H134" s="71"/>
      <c r="I134" s="72"/>
      <c r="J134" s="95"/>
      <c r="K134" s="71" t="s">
        <v>5366</v>
      </c>
      <c r="L134" s="96"/>
      <c r="M134" s="76">
        <v>9135.314453125</v>
      </c>
      <c r="N134" s="76">
        <v>710.013427734375</v>
      </c>
      <c r="O134" s="77"/>
      <c r="P134" s="78"/>
      <c r="Q134" s="78"/>
      <c r="R134" s="90"/>
      <c r="S134" s="48">
        <v>1</v>
      </c>
      <c r="T134" s="48">
        <v>0</v>
      </c>
      <c r="U134" s="49">
        <v>0</v>
      </c>
      <c r="V134" s="49">
        <v>1</v>
      </c>
      <c r="W134" s="50"/>
      <c r="X134" s="50"/>
      <c r="Y134" s="50"/>
      <c r="Z134" s="49">
        <v>0</v>
      </c>
      <c r="AA134" s="73">
        <v>134</v>
      </c>
      <c r="AB134" s="73"/>
      <c r="AC134" s="74"/>
      <c r="AD134" s="81" t="s">
        <v>3008</v>
      </c>
      <c r="AE134" s="81">
        <v>1088</v>
      </c>
      <c r="AF134" s="81">
        <v>1774</v>
      </c>
      <c r="AG134" s="81">
        <v>11901</v>
      </c>
      <c r="AH134" s="81">
        <v>11675</v>
      </c>
      <c r="AI134" s="81"/>
      <c r="AJ134" s="81" t="s">
        <v>3406</v>
      </c>
      <c r="AK134" s="81" t="s">
        <v>3686</v>
      </c>
      <c r="AL134" s="85" t="s">
        <v>3863</v>
      </c>
      <c r="AM134" s="81"/>
      <c r="AN134" s="83">
        <v>40339.06519675926</v>
      </c>
      <c r="AO134" s="85" t="s">
        <v>4250</v>
      </c>
      <c r="AP134" s="81" t="b">
        <v>0</v>
      </c>
      <c r="AQ134" s="81" t="b">
        <v>0</v>
      </c>
      <c r="AR134" s="81" t="b">
        <v>0</v>
      </c>
      <c r="AS134" s="81"/>
      <c r="AT134" s="81">
        <v>34</v>
      </c>
      <c r="AU134" s="85" t="s">
        <v>4300</v>
      </c>
      <c r="AV134" s="81" t="b">
        <v>0</v>
      </c>
      <c r="AW134" s="81" t="s">
        <v>4520</v>
      </c>
      <c r="AX134" s="85" t="s">
        <v>4918</v>
      </c>
      <c r="AY134" s="81" t="s">
        <v>65</v>
      </c>
      <c r="AZ134" s="80" t="str">
        <f>REPLACE(INDEX(GroupVertices[Group],MATCH(Vertices[[#This Row],[Vertex]],GroupVertices[Vertex],0)),1,1,"")</f>
        <v>27</v>
      </c>
      <c r="BA134" s="2"/>
      <c r="BB134" s="3"/>
      <c r="BC134" s="3"/>
      <c r="BD134" s="3"/>
      <c r="BE134" s="3"/>
    </row>
    <row r="135" spans="1:57" ht="15">
      <c r="A135" s="66" t="s">
        <v>668</v>
      </c>
      <c r="B135" s="67"/>
      <c r="C135" s="67"/>
      <c r="D135" s="68">
        <v>1.5607142857142857</v>
      </c>
      <c r="E135" s="93"/>
      <c r="F135" s="92" t="s">
        <v>4509</v>
      </c>
      <c r="G135" s="94"/>
      <c r="H135" s="71"/>
      <c r="I135" s="72"/>
      <c r="J135" s="95"/>
      <c r="K135" s="71" t="s">
        <v>5397</v>
      </c>
      <c r="L135" s="96"/>
      <c r="M135" s="76">
        <v>7137.00830078125</v>
      </c>
      <c r="N135" s="76">
        <v>2615.806884765625</v>
      </c>
      <c r="O135" s="77"/>
      <c r="P135" s="78"/>
      <c r="Q135" s="78"/>
      <c r="R135" s="90"/>
      <c r="S135" s="48">
        <v>1</v>
      </c>
      <c r="T135" s="48">
        <v>0</v>
      </c>
      <c r="U135" s="49">
        <v>0</v>
      </c>
      <c r="V135" s="49">
        <v>0.1</v>
      </c>
      <c r="W135" s="50"/>
      <c r="X135" s="50"/>
      <c r="Y135" s="50"/>
      <c r="Z135" s="49">
        <v>0</v>
      </c>
      <c r="AA135" s="73">
        <v>135</v>
      </c>
      <c r="AB135" s="73"/>
      <c r="AC135" s="74"/>
      <c r="AD135" s="81" t="s">
        <v>3040</v>
      </c>
      <c r="AE135" s="81">
        <v>1132</v>
      </c>
      <c r="AF135" s="81">
        <v>38334</v>
      </c>
      <c r="AG135" s="81">
        <v>114951</v>
      </c>
      <c r="AH135" s="81">
        <v>3632</v>
      </c>
      <c r="AI135" s="81"/>
      <c r="AJ135" s="81" t="s">
        <v>3437</v>
      </c>
      <c r="AK135" s="81" t="s">
        <v>3703</v>
      </c>
      <c r="AL135" s="85" t="s">
        <v>3875</v>
      </c>
      <c r="AM135" s="81"/>
      <c r="AN135" s="83">
        <v>40067.732986111114</v>
      </c>
      <c r="AO135" s="85" t="s">
        <v>4280</v>
      </c>
      <c r="AP135" s="81" t="b">
        <v>0</v>
      </c>
      <c r="AQ135" s="81" t="b">
        <v>0</v>
      </c>
      <c r="AR135" s="81" t="b">
        <v>1</v>
      </c>
      <c r="AS135" s="81"/>
      <c r="AT135" s="81">
        <v>1284</v>
      </c>
      <c r="AU135" s="85" t="s">
        <v>4300</v>
      </c>
      <c r="AV135" s="81" t="b">
        <v>1</v>
      </c>
      <c r="AW135" s="81" t="s">
        <v>4520</v>
      </c>
      <c r="AX135" s="85" t="s">
        <v>4950</v>
      </c>
      <c r="AY135" s="81" t="s">
        <v>65</v>
      </c>
      <c r="AZ135" s="80" t="str">
        <f>REPLACE(INDEX(GroupVertices[Group],MATCH(Vertices[[#This Row],[Vertex]],GroupVertices[Vertex],0)),1,1,"")</f>
        <v>15</v>
      </c>
      <c r="BA135" s="2"/>
      <c r="BB135" s="3"/>
      <c r="BC135" s="3"/>
      <c r="BD135" s="3"/>
      <c r="BE135" s="3"/>
    </row>
    <row r="136" spans="1:57" ht="15">
      <c r="A136" s="66" t="s">
        <v>575</v>
      </c>
      <c r="B136" s="67"/>
      <c r="C136" s="67"/>
      <c r="D136" s="68">
        <v>1.5</v>
      </c>
      <c r="E136" s="93"/>
      <c r="F136" s="92" t="s">
        <v>1145</v>
      </c>
      <c r="G136" s="94"/>
      <c r="H136" s="71"/>
      <c r="I136" s="72"/>
      <c r="J136" s="95"/>
      <c r="K136" s="71" t="s">
        <v>5382</v>
      </c>
      <c r="L136" s="96"/>
      <c r="M136" s="76">
        <v>3700.61865234375</v>
      </c>
      <c r="N136" s="76">
        <v>1678.1707763671875</v>
      </c>
      <c r="O136" s="77"/>
      <c r="P136" s="78"/>
      <c r="Q136" s="78"/>
      <c r="R136" s="90"/>
      <c r="S136" s="48">
        <v>0</v>
      </c>
      <c r="T136" s="48">
        <v>15</v>
      </c>
      <c r="U136" s="49">
        <v>49925.024713</v>
      </c>
      <c r="V136" s="49">
        <v>0.001202</v>
      </c>
      <c r="W136" s="50"/>
      <c r="X136" s="50"/>
      <c r="Y136" s="50"/>
      <c r="Z136" s="49">
        <v>0</v>
      </c>
      <c r="AA136" s="73">
        <v>136</v>
      </c>
      <c r="AB136" s="73"/>
      <c r="AC136" s="74"/>
      <c r="AD136" s="81" t="s">
        <v>3024</v>
      </c>
      <c r="AE136" s="81">
        <v>558</v>
      </c>
      <c r="AF136" s="81">
        <v>1737</v>
      </c>
      <c r="AG136" s="81">
        <v>22600</v>
      </c>
      <c r="AH136" s="81">
        <v>49040</v>
      </c>
      <c r="AI136" s="81"/>
      <c r="AJ136" s="81" t="s">
        <v>3422</v>
      </c>
      <c r="AK136" s="81"/>
      <c r="AL136" s="81"/>
      <c r="AM136" s="81"/>
      <c r="AN136" s="83">
        <v>42394.103171296294</v>
      </c>
      <c r="AO136" s="85" t="s">
        <v>4266</v>
      </c>
      <c r="AP136" s="81" t="b">
        <v>0</v>
      </c>
      <c r="AQ136" s="81" t="b">
        <v>0</v>
      </c>
      <c r="AR136" s="81" t="b">
        <v>0</v>
      </c>
      <c r="AS136" s="81"/>
      <c r="AT136" s="81">
        <v>1</v>
      </c>
      <c r="AU136" s="85" t="s">
        <v>4300</v>
      </c>
      <c r="AV136" s="81" t="b">
        <v>0</v>
      </c>
      <c r="AW136" s="81" t="s">
        <v>4520</v>
      </c>
      <c r="AX136" s="85" t="s">
        <v>4934</v>
      </c>
      <c r="AY136" s="81" t="s">
        <v>66</v>
      </c>
      <c r="AZ136" s="80" t="str">
        <f>REPLACE(INDEX(GroupVertices[Group],MATCH(Vertices[[#This Row],[Vertex]],GroupVertices[Vertex],0)),1,1,"")</f>
        <v>5</v>
      </c>
      <c r="BA136" s="2"/>
      <c r="BB136" s="3"/>
      <c r="BC136" s="3"/>
      <c r="BD136" s="3"/>
      <c r="BE136" s="3"/>
    </row>
    <row r="137" spans="1:57" ht="15">
      <c r="A137" s="66" t="s">
        <v>394</v>
      </c>
      <c r="B137" s="67"/>
      <c r="C137" s="67"/>
      <c r="D137" s="68">
        <v>1.5</v>
      </c>
      <c r="E137" s="93"/>
      <c r="F137" s="92" t="s">
        <v>1050</v>
      </c>
      <c r="G137" s="94"/>
      <c r="H137" s="71"/>
      <c r="I137" s="72"/>
      <c r="J137" s="95"/>
      <c r="K137" s="71" t="s">
        <v>5197</v>
      </c>
      <c r="L137" s="96"/>
      <c r="M137" s="76">
        <v>3809.687744140625</v>
      </c>
      <c r="N137" s="76">
        <v>941.1591796875</v>
      </c>
      <c r="O137" s="77"/>
      <c r="P137" s="78"/>
      <c r="Q137" s="78"/>
      <c r="R137" s="90"/>
      <c r="S137" s="48">
        <v>0</v>
      </c>
      <c r="T137" s="48">
        <v>3</v>
      </c>
      <c r="U137" s="49">
        <v>6032</v>
      </c>
      <c r="V137" s="49">
        <v>0.000653</v>
      </c>
      <c r="W137" s="50"/>
      <c r="X137" s="50"/>
      <c r="Y137" s="50"/>
      <c r="Z137" s="49">
        <v>0</v>
      </c>
      <c r="AA137" s="73">
        <v>137</v>
      </c>
      <c r="AB137" s="73"/>
      <c r="AC137" s="74"/>
      <c r="AD137" s="81" t="s">
        <v>2838</v>
      </c>
      <c r="AE137" s="81">
        <v>238</v>
      </c>
      <c r="AF137" s="81">
        <v>85</v>
      </c>
      <c r="AG137" s="81">
        <v>217</v>
      </c>
      <c r="AH137" s="81">
        <v>127</v>
      </c>
      <c r="AI137" s="81"/>
      <c r="AJ137" s="81" t="s">
        <v>3264</v>
      </c>
      <c r="AK137" s="81" t="s">
        <v>3499</v>
      </c>
      <c r="AL137" s="81"/>
      <c r="AM137" s="81"/>
      <c r="AN137" s="83">
        <v>43342.089155092595</v>
      </c>
      <c r="AO137" s="85" t="s">
        <v>4096</v>
      </c>
      <c r="AP137" s="81" t="b">
        <v>1</v>
      </c>
      <c r="AQ137" s="81" t="b">
        <v>0</v>
      </c>
      <c r="AR137" s="81" t="b">
        <v>1</v>
      </c>
      <c r="AS137" s="81"/>
      <c r="AT137" s="81">
        <v>2</v>
      </c>
      <c r="AU137" s="81"/>
      <c r="AV137" s="81" t="b">
        <v>0</v>
      </c>
      <c r="AW137" s="81" t="s">
        <v>4520</v>
      </c>
      <c r="AX137" s="85" t="s">
        <v>4746</v>
      </c>
      <c r="AY137" s="81" t="s">
        <v>66</v>
      </c>
      <c r="AZ137" s="80" t="str">
        <f>REPLACE(INDEX(GroupVertices[Group],MATCH(Vertices[[#This Row],[Vertex]],GroupVertices[Vertex],0)),1,1,"")</f>
        <v>5</v>
      </c>
      <c r="BA137" s="2"/>
      <c r="BB137" s="3"/>
      <c r="BC137" s="3"/>
      <c r="BD137" s="3"/>
      <c r="BE137" s="3"/>
    </row>
    <row r="138" spans="1:57" ht="15">
      <c r="A138" s="66" t="s">
        <v>5446</v>
      </c>
      <c r="B138" s="67"/>
      <c r="C138" s="67"/>
      <c r="D138" s="68">
        <v>1.5</v>
      </c>
      <c r="E138" s="93"/>
      <c r="F138" s="92" t="s">
        <v>6022</v>
      </c>
      <c r="G138" s="94"/>
      <c r="H138" s="71"/>
      <c r="I138" s="72"/>
      <c r="J138" s="95"/>
      <c r="K138" s="71" t="s">
        <v>6134</v>
      </c>
      <c r="L138" s="96"/>
      <c r="M138" s="76">
        <v>7602.64501953125</v>
      </c>
      <c r="N138" s="76">
        <v>8860.6884765625</v>
      </c>
      <c r="O138" s="77"/>
      <c r="P138" s="78"/>
      <c r="Q138" s="78"/>
      <c r="R138" s="90"/>
      <c r="S138" s="48">
        <v>0</v>
      </c>
      <c r="T138" s="48">
        <v>3</v>
      </c>
      <c r="U138" s="49">
        <v>5292</v>
      </c>
      <c r="V138" s="49">
        <v>0.000661</v>
      </c>
      <c r="W138" s="50"/>
      <c r="X138" s="50"/>
      <c r="Y138" s="50"/>
      <c r="Z138" s="49">
        <v>0</v>
      </c>
      <c r="AA138" s="73">
        <v>138</v>
      </c>
      <c r="AB138" s="73"/>
      <c r="AC138" s="74"/>
      <c r="AD138" s="81" t="s">
        <v>5809</v>
      </c>
      <c r="AE138" s="81">
        <v>98</v>
      </c>
      <c r="AF138" s="81">
        <v>174</v>
      </c>
      <c r="AG138" s="81">
        <v>56764</v>
      </c>
      <c r="AH138" s="81">
        <v>9658</v>
      </c>
      <c r="AI138" s="81"/>
      <c r="AJ138" s="81" t="s">
        <v>5865</v>
      </c>
      <c r="AK138" s="81" t="s">
        <v>5912</v>
      </c>
      <c r="AL138" s="81"/>
      <c r="AM138" s="81"/>
      <c r="AN138" s="83">
        <v>43377.6090625</v>
      </c>
      <c r="AO138" s="85" t="s">
        <v>5977</v>
      </c>
      <c r="AP138" s="81" t="b">
        <v>1</v>
      </c>
      <c r="AQ138" s="81" t="b">
        <v>0</v>
      </c>
      <c r="AR138" s="81" t="b">
        <v>0</v>
      </c>
      <c r="AS138" s="81"/>
      <c r="AT138" s="81">
        <v>0</v>
      </c>
      <c r="AU138" s="81"/>
      <c r="AV138" s="81" t="b">
        <v>0</v>
      </c>
      <c r="AW138" s="81" t="s">
        <v>4520</v>
      </c>
      <c r="AX138" s="85" t="s">
        <v>6068</v>
      </c>
      <c r="AY138" s="81" t="s">
        <v>66</v>
      </c>
      <c r="AZ138" s="80" t="str">
        <f>REPLACE(INDEX(GroupVertices[Group],MATCH(Vertices[[#This Row],[Vertex]],GroupVertices[Vertex],0)),1,1,"")</f>
        <v>4</v>
      </c>
      <c r="BA138" s="2"/>
      <c r="BB138" s="3"/>
      <c r="BC138" s="3"/>
      <c r="BD138" s="3"/>
      <c r="BE138" s="3"/>
    </row>
    <row r="139" spans="1:57" ht="15">
      <c r="A139" s="66" t="s">
        <v>345</v>
      </c>
      <c r="B139" s="67"/>
      <c r="C139" s="67"/>
      <c r="D139" s="68">
        <v>1.5</v>
      </c>
      <c r="E139" s="93"/>
      <c r="F139" s="92" t="s">
        <v>1027</v>
      </c>
      <c r="G139" s="94"/>
      <c r="H139" s="71"/>
      <c r="I139" s="72"/>
      <c r="J139" s="95"/>
      <c r="K139" s="71" t="s">
        <v>5145</v>
      </c>
      <c r="L139" s="96"/>
      <c r="M139" s="76">
        <v>2431.90478515625</v>
      </c>
      <c r="N139" s="76">
        <v>7971.1435546875</v>
      </c>
      <c r="O139" s="77"/>
      <c r="P139" s="78"/>
      <c r="Q139" s="78"/>
      <c r="R139" s="90"/>
      <c r="S139" s="48">
        <v>0</v>
      </c>
      <c r="T139" s="48">
        <v>4</v>
      </c>
      <c r="U139" s="49">
        <v>3208.500826</v>
      </c>
      <c r="V139" s="49">
        <v>0.000894</v>
      </c>
      <c r="W139" s="50"/>
      <c r="X139" s="50"/>
      <c r="Y139" s="50"/>
      <c r="Z139" s="49">
        <v>0</v>
      </c>
      <c r="AA139" s="73">
        <v>139</v>
      </c>
      <c r="AB139" s="73"/>
      <c r="AC139" s="74"/>
      <c r="AD139" s="81" t="s">
        <v>2786</v>
      </c>
      <c r="AE139" s="81">
        <v>348</v>
      </c>
      <c r="AF139" s="81">
        <v>715</v>
      </c>
      <c r="AG139" s="81">
        <v>65768</v>
      </c>
      <c r="AH139" s="81">
        <v>52110</v>
      </c>
      <c r="AI139" s="81"/>
      <c r="AJ139" s="81" t="s">
        <v>3218</v>
      </c>
      <c r="AK139" s="81"/>
      <c r="AL139" s="81"/>
      <c r="AM139" s="81"/>
      <c r="AN139" s="83">
        <v>41427.926782407405</v>
      </c>
      <c r="AO139" s="85" t="s">
        <v>4047</v>
      </c>
      <c r="AP139" s="81" t="b">
        <v>0</v>
      </c>
      <c r="AQ139" s="81" t="b">
        <v>0</v>
      </c>
      <c r="AR139" s="81" t="b">
        <v>1</v>
      </c>
      <c r="AS139" s="81"/>
      <c r="AT139" s="81">
        <v>9</v>
      </c>
      <c r="AU139" s="85" t="s">
        <v>4300</v>
      </c>
      <c r="AV139" s="81" t="b">
        <v>0</v>
      </c>
      <c r="AW139" s="81" t="s">
        <v>4520</v>
      </c>
      <c r="AX139" s="85" t="s">
        <v>4694</v>
      </c>
      <c r="AY139" s="81" t="s">
        <v>66</v>
      </c>
      <c r="AZ139" s="80" t="str">
        <f>REPLACE(INDEX(GroupVertices[Group],MATCH(Vertices[[#This Row],[Vertex]],GroupVertices[Vertex],0)),1,1,"")</f>
        <v>2</v>
      </c>
      <c r="BA139" s="2"/>
      <c r="BB139" s="3"/>
      <c r="BC139" s="3"/>
      <c r="BD139" s="3"/>
      <c r="BE139" s="3"/>
    </row>
    <row r="140" spans="1:57" ht="15">
      <c r="A140" s="66" t="s">
        <v>478</v>
      </c>
      <c r="B140" s="67"/>
      <c r="C140" s="67"/>
      <c r="D140" s="68">
        <v>1.5</v>
      </c>
      <c r="E140" s="93"/>
      <c r="F140" s="92" t="s">
        <v>1095</v>
      </c>
      <c r="G140" s="94"/>
      <c r="H140" s="71"/>
      <c r="I140" s="72"/>
      <c r="J140" s="95"/>
      <c r="K140" s="71" t="s">
        <v>5285</v>
      </c>
      <c r="L140" s="96"/>
      <c r="M140" s="76">
        <v>6617.33544921875</v>
      </c>
      <c r="N140" s="76">
        <v>2115.18212890625</v>
      </c>
      <c r="O140" s="77"/>
      <c r="P140" s="78"/>
      <c r="Q140" s="78"/>
      <c r="R140" s="90"/>
      <c r="S140" s="48">
        <v>0</v>
      </c>
      <c r="T140" s="48">
        <v>2</v>
      </c>
      <c r="U140" s="49">
        <v>2292</v>
      </c>
      <c r="V140" s="49">
        <v>0.0009</v>
      </c>
      <c r="W140" s="50"/>
      <c r="X140" s="50"/>
      <c r="Y140" s="50"/>
      <c r="Z140" s="49">
        <v>0</v>
      </c>
      <c r="AA140" s="73">
        <v>140</v>
      </c>
      <c r="AB140" s="73"/>
      <c r="AC140" s="74"/>
      <c r="AD140" s="81" t="s">
        <v>2928</v>
      </c>
      <c r="AE140" s="81">
        <v>1146</v>
      </c>
      <c r="AF140" s="81">
        <v>358</v>
      </c>
      <c r="AG140" s="81">
        <v>2806</v>
      </c>
      <c r="AH140" s="81">
        <v>2457</v>
      </c>
      <c r="AI140" s="81"/>
      <c r="AJ140" s="81" t="s">
        <v>3334</v>
      </c>
      <c r="AK140" s="81" t="s">
        <v>3643</v>
      </c>
      <c r="AL140" s="85" t="s">
        <v>3827</v>
      </c>
      <c r="AM140" s="81"/>
      <c r="AN140" s="83">
        <v>43437.84736111111</v>
      </c>
      <c r="AO140" s="81"/>
      <c r="AP140" s="81" t="b">
        <v>0</v>
      </c>
      <c r="AQ140" s="81" t="b">
        <v>0</v>
      </c>
      <c r="AR140" s="81" t="b">
        <v>0</v>
      </c>
      <c r="AS140" s="81"/>
      <c r="AT140" s="81">
        <v>1</v>
      </c>
      <c r="AU140" s="85" t="s">
        <v>4300</v>
      </c>
      <c r="AV140" s="81" t="b">
        <v>0</v>
      </c>
      <c r="AW140" s="81" t="s">
        <v>4520</v>
      </c>
      <c r="AX140" s="85" t="s">
        <v>4836</v>
      </c>
      <c r="AY140" s="81" t="s">
        <v>66</v>
      </c>
      <c r="AZ140" s="80" t="str">
        <f>REPLACE(INDEX(GroupVertices[Group],MATCH(Vertices[[#This Row],[Vertex]],GroupVertices[Vertex],0)),1,1,"")</f>
        <v>18</v>
      </c>
      <c r="BA140" s="2"/>
      <c r="BB140" s="3"/>
      <c r="BC140" s="3"/>
      <c r="BD140" s="3"/>
      <c r="BE140" s="3"/>
    </row>
    <row r="141" spans="1:57" ht="15">
      <c r="A141" s="66" t="s">
        <v>545</v>
      </c>
      <c r="B141" s="67"/>
      <c r="C141" s="67"/>
      <c r="D141" s="68">
        <v>1.5</v>
      </c>
      <c r="E141" s="93"/>
      <c r="F141" s="92" t="s">
        <v>1129</v>
      </c>
      <c r="G141" s="94"/>
      <c r="H141" s="71"/>
      <c r="I141" s="72"/>
      <c r="J141" s="95"/>
      <c r="K141" s="71" t="s">
        <v>5355</v>
      </c>
      <c r="L141" s="96"/>
      <c r="M141" s="76">
        <v>6666.8271484375</v>
      </c>
      <c r="N141" s="76">
        <v>8944.6669921875</v>
      </c>
      <c r="O141" s="77"/>
      <c r="P141" s="78"/>
      <c r="Q141" s="78"/>
      <c r="R141" s="90"/>
      <c r="S141" s="48">
        <v>0</v>
      </c>
      <c r="T141" s="48">
        <v>2</v>
      </c>
      <c r="U141" s="49">
        <v>2292</v>
      </c>
      <c r="V141" s="49">
        <v>0.000778</v>
      </c>
      <c r="W141" s="50"/>
      <c r="X141" s="50"/>
      <c r="Y141" s="50"/>
      <c r="Z141" s="49">
        <v>0</v>
      </c>
      <c r="AA141" s="73">
        <v>141</v>
      </c>
      <c r="AB141" s="73"/>
      <c r="AC141" s="74"/>
      <c r="AD141" s="81" t="s">
        <v>2996</v>
      </c>
      <c r="AE141" s="81">
        <v>1873</v>
      </c>
      <c r="AF141" s="81">
        <v>390</v>
      </c>
      <c r="AG141" s="81">
        <v>38142</v>
      </c>
      <c r="AH141" s="81">
        <v>95388</v>
      </c>
      <c r="AI141" s="81"/>
      <c r="AJ141" s="81" t="s">
        <v>3397</v>
      </c>
      <c r="AK141" s="81" t="s">
        <v>3680</v>
      </c>
      <c r="AL141" s="81"/>
      <c r="AM141" s="81"/>
      <c r="AN141" s="83">
        <v>40422.15319444444</v>
      </c>
      <c r="AO141" s="85" t="s">
        <v>4240</v>
      </c>
      <c r="AP141" s="81" t="b">
        <v>1</v>
      </c>
      <c r="AQ141" s="81" t="b">
        <v>0</v>
      </c>
      <c r="AR141" s="81" t="b">
        <v>1</v>
      </c>
      <c r="AS141" s="81"/>
      <c r="AT141" s="81">
        <v>4</v>
      </c>
      <c r="AU141" s="85" t="s">
        <v>4300</v>
      </c>
      <c r="AV141" s="81" t="b">
        <v>0</v>
      </c>
      <c r="AW141" s="81" t="s">
        <v>4520</v>
      </c>
      <c r="AX141" s="85" t="s">
        <v>4906</v>
      </c>
      <c r="AY141" s="81" t="s">
        <v>66</v>
      </c>
      <c r="AZ141" s="80" t="str">
        <f>REPLACE(INDEX(GroupVertices[Group],MATCH(Vertices[[#This Row],[Vertex]],GroupVertices[Vertex],0)),1,1,"")</f>
        <v>3</v>
      </c>
      <c r="BA141" s="2"/>
      <c r="BB141" s="3"/>
      <c r="BC141" s="3"/>
      <c r="BD141" s="3"/>
      <c r="BE141" s="3"/>
    </row>
    <row r="142" spans="1:57" ht="15">
      <c r="A142" s="66" t="s">
        <v>5470</v>
      </c>
      <c r="B142" s="67"/>
      <c r="C142" s="67"/>
      <c r="D142" s="68">
        <v>1.5</v>
      </c>
      <c r="E142" s="93"/>
      <c r="F142" s="92" t="s">
        <v>5559</v>
      </c>
      <c r="G142" s="94"/>
      <c r="H142" s="71"/>
      <c r="I142" s="72"/>
      <c r="J142" s="95"/>
      <c r="K142" s="71" t="s">
        <v>6161</v>
      </c>
      <c r="L142" s="96"/>
      <c r="M142" s="76">
        <v>2264.141357421875</v>
      </c>
      <c r="N142" s="76">
        <v>2287.68212890625</v>
      </c>
      <c r="O142" s="77"/>
      <c r="P142" s="78"/>
      <c r="Q142" s="78"/>
      <c r="R142" s="90"/>
      <c r="S142" s="48">
        <v>0</v>
      </c>
      <c r="T142" s="48">
        <v>6</v>
      </c>
      <c r="U142" s="49">
        <v>2213.003175</v>
      </c>
      <c r="V142" s="49">
        <v>0.00104</v>
      </c>
      <c r="W142" s="50"/>
      <c r="X142" s="50"/>
      <c r="Y142" s="50"/>
      <c r="Z142" s="49">
        <v>0</v>
      </c>
      <c r="AA142" s="73">
        <v>142</v>
      </c>
      <c r="AB142" s="73"/>
      <c r="AC142" s="74"/>
      <c r="AD142" s="81" t="s">
        <v>5833</v>
      </c>
      <c r="AE142" s="81">
        <v>193</v>
      </c>
      <c r="AF142" s="81">
        <v>293</v>
      </c>
      <c r="AG142" s="81">
        <v>45068</v>
      </c>
      <c r="AH142" s="81">
        <v>51917</v>
      </c>
      <c r="AI142" s="81"/>
      <c r="AJ142" s="81"/>
      <c r="AK142" s="81" t="s">
        <v>5926</v>
      </c>
      <c r="AL142" s="81"/>
      <c r="AM142" s="81"/>
      <c r="AN142" s="83">
        <v>41977.512777777774</v>
      </c>
      <c r="AO142" s="85" t="s">
        <v>5999</v>
      </c>
      <c r="AP142" s="81" t="b">
        <v>0</v>
      </c>
      <c r="AQ142" s="81" t="b">
        <v>0</v>
      </c>
      <c r="AR142" s="81" t="b">
        <v>0</v>
      </c>
      <c r="AS142" s="81"/>
      <c r="AT142" s="81">
        <v>0</v>
      </c>
      <c r="AU142" s="85" t="s">
        <v>4300</v>
      </c>
      <c r="AV142" s="81" t="b">
        <v>0</v>
      </c>
      <c r="AW142" s="81" t="s">
        <v>4520</v>
      </c>
      <c r="AX142" s="85" t="s">
        <v>6092</v>
      </c>
      <c r="AY142" s="81" t="s">
        <v>66</v>
      </c>
      <c r="AZ142" s="80" t="str">
        <f>REPLACE(INDEX(GroupVertices[Group],MATCH(Vertices[[#This Row],[Vertex]],GroupVertices[Vertex],0)),1,1,"")</f>
        <v>1</v>
      </c>
      <c r="BA142" s="2"/>
      <c r="BB142" s="3"/>
      <c r="BC142" s="3"/>
      <c r="BD142" s="3"/>
      <c r="BE142" s="3"/>
    </row>
    <row r="143" spans="1:57" ht="15">
      <c r="A143" s="66" t="s">
        <v>416</v>
      </c>
      <c r="B143" s="67"/>
      <c r="C143" s="67"/>
      <c r="D143" s="68">
        <v>1.5</v>
      </c>
      <c r="E143" s="93"/>
      <c r="F143" s="92" t="s">
        <v>4418</v>
      </c>
      <c r="G143" s="94"/>
      <c r="H143" s="71"/>
      <c r="I143" s="72"/>
      <c r="J143" s="95"/>
      <c r="K143" s="71" t="s">
        <v>5220</v>
      </c>
      <c r="L143" s="96"/>
      <c r="M143" s="76">
        <v>2850.831787109375</v>
      </c>
      <c r="N143" s="76">
        <v>2007.87841796875</v>
      </c>
      <c r="O143" s="77"/>
      <c r="P143" s="78"/>
      <c r="Q143" s="78"/>
      <c r="R143" s="90"/>
      <c r="S143" s="48">
        <v>0</v>
      </c>
      <c r="T143" s="48">
        <v>4</v>
      </c>
      <c r="U143" s="49">
        <v>1534</v>
      </c>
      <c r="V143" s="49">
        <v>0.000899</v>
      </c>
      <c r="W143" s="50"/>
      <c r="X143" s="50"/>
      <c r="Y143" s="50"/>
      <c r="Z143" s="49">
        <v>0</v>
      </c>
      <c r="AA143" s="73">
        <v>143</v>
      </c>
      <c r="AB143" s="73"/>
      <c r="AC143" s="74"/>
      <c r="AD143" s="81" t="s">
        <v>2862</v>
      </c>
      <c r="AE143" s="81">
        <v>940</v>
      </c>
      <c r="AF143" s="81">
        <v>429</v>
      </c>
      <c r="AG143" s="81">
        <v>14782</v>
      </c>
      <c r="AH143" s="81">
        <v>21799</v>
      </c>
      <c r="AI143" s="81"/>
      <c r="AJ143" s="81" t="s">
        <v>3282</v>
      </c>
      <c r="AK143" s="81" t="s">
        <v>3607</v>
      </c>
      <c r="AL143" s="81"/>
      <c r="AM143" s="81"/>
      <c r="AN143" s="83">
        <v>40479.666354166664</v>
      </c>
      <c r="AO143" s="85" t="s">
        <v>4119</v>
      </c>
      <c r="AP143" s="81" t="b">
        <v>0</v>
      </c>
      <c r="AQ143" s="81" t="b">
        <v>0</v>
      </c>
      <c r="AR143" s="81" t="b">
        <v>1</v>
      </c>
      <c r="AS143" s="81"/>
      <c r="AT143" s="81">
        <v>8</v>
      </c>
      <c r="AU143" s="85" t="s">
        <v>4302</v>
      </c>
      <c r="AV143" s="81" t="b">
        <v>0</v>
      </c>
      <c r="AW143" s="81" t="s">
        <v>4520</v>
      </c>
      <c r="AX143" s="85" t="s">
        <v>4770</v>
      </c>
      <c r="AY143" s="81" t="s">
        <v>66</v>
      </c>
      <c r="AZ143" s="80" t="str">
        <f>REPLACE(INDEX(GroupVertices[Group],MATCH(Vertices[[#This Row],[Vertex]],GroupVertices[Vertex],0)),1,1,"")</f>
        <v>1</v>
      </c>
      <c r="BA143" s="2"/>
      <c r="BB143" s="3"/>
      <c r="BC143" s="3"/>
      <c r="BD143" s="3"/>
      <c r="BE143" s="3"/>
    </row>
    <row r="144" spans="1:57" ht="15">
      <c r="A144" s="66" t="s">
        <v>548</v>
      </c>
      <c r="B144" s="67"/>
      <c r="C144" s="67"/>
      <c r="D144" s="68">
        <v>1.5</v>
      </c>
      <c r="E144" s="93"/>
      <c r="F144" s="92" t="s">
        <v>1130</v>
      </c>
      <c r="G144" s="94"/>
      <c r="H144" s="71"/>
      <c r="I144" s="72"/>
      <c r="J144" s="95"/>
      <c r="K144" s="71" t="s">
        <v>6145</v>
      </c>
      <c r="L144" s="96"/>
      <c r="M144" s="76">
        <v>1912.2237548828125</v>
      </c>
      <c r="N144" s="76">
        <v>2357.842041015625</v>
      </c>
      <c r="O144" s="77"/>
      <c r="P144" s="78"/>
      <c r="Q144" s="78"/>
      <c r="R144" s="90"/>
      <c r="S144" s="48">
        <v>0</v>
      </c>
      <c r="T144" s="48">
        <v>5</v>
      </c>
      <c r="U144" s="49">
        <v>1532.666667</v>
      </c>
      <c r="V144" s="49">
        <v>0.0009</v>
      </c>
      <c r="W144" s="50"/>
      <c r="X144" s="50"/>
      <c r="Y144" s="50"/>
      <c r="Z144" s="49">
        <v>0</v>
      </c>
      <c r="AA144" s="73">
        <v>144</v>
      </c>
      <c r="AB144" s="73"/>
      <c r="AC144" s="74"/>
      <c r="AD144" s="81" t="s">
        <v>3000</v>
      </c>
      <c r="AE144" s="81">
        <v>715</v>
      </c>
      <c r="AF144" s="81">
        <v>1623</v>
      </c>
      <c r="AG144" s="81">
        <v>13784</v>
      </c>
      <c r="AH144" s="81">
        <v>22415</v>
      </c>
      <c r="AI144" s="81"/>
      <c r="AJ144" s="81" t="s">
        <v>3401</v>
      </c>
      <c r="AK144" s="81" t="s">
        <v>3683</v>
      </c>
      <c r="AL144" s="85" t="s">
        <v>3860</v>
      </c>
      <c r="AM144" s="81"/>
      <c r="AN144" s="83">
        <v>43157.57693287037</v>
      </c>
      <c r="AO144" s="85" t="s">
        <v>4244</v>
      </c>
      <c r="AP144" s="81" t="b">
        <v>0</v>
      </c>
      <c r="AQ144" s="81" t="b">
        <v>0</v>
      </c>
      <c r="AR144" s="81" t="b">
        <v>1</v>
      </c>
      <c r="AS144" s="81"/>
      <c r="AT144" s="81">
        <v>7</v>
      </c>
      <c r="AU144" s="85" t="s">
        <v>4300</v>
      </c>
      <c r="AV144" s="81" t="b">
        <v>0</v>
      </c>
      <c r="AW144" s="81" t="s">
        <v>4520</v>
      </c>
      <c r="AX144" s="85" t="s">
        <v>4910</v>
      </c>
      <c r="AY144" s="81" t="s">
        <v>66</v>
      </c>
      <c r="AZ144" s="80" t="str">
        <f>REPLACE(INDEX(GroupVertices[Group],MATCH(Vertices[[#This Row],[Vertex]],GroupVertices[Vertex],0)),1,1,"")</f>
        <v>1</v>
      </c>
      <c r="BA144" s="2"/>
      <c r="BB144" s="3"/>
      <c r="BC144" s="3"/>
      <c r="BD144" s="3"/>
      <c r="BE144" s="3"/>
    </row>
    <row r="145" spans="1:57" ht="15">
      <c r="A145" s="66" t="s">
        <v>240</v>
      </c>
      <c r="B145" s="67"/>
      <c r="C145" s="67"/>
      <c r="D145" s="68">
        <v>1.5</v>
      </c>
      <c r="E145" s="93"/>
      <c r="F145" s="92" t="s">
        <v>942</v>
      </c>
      <c r="G145" s="94"/>
      <c r="H145" s="71"/>
      <c r="I145" s="72"/>
      <c r="J145" s="95"/>
      <c r="K145" s="71" t="s">
        <v>5027</v>
      </c>
      <c r="L145" s="96"/>
      <c r="M145" s="76">
        <v>6209.29345703125</v>
      </c>
      <c r="N145" s="76">
        <v>1739.143798828125</v>
      </c>
      <c r="O145" s="77"/>
      <c r="P145" s="78"/>
      <c r="Q145" s="78"/>
      <c r="R145" s="90"/>
      <c r="S145" s="48">
        <v>0</v>
      </c>
      <c r="T145" s="48">
        <v>5</v>
      </c>
      <c r="U145" s="49">
        <v>1318</v>
      </c>
      <c r="V145" s="49">
        <v>0.000907</v>
      </c>
      <c r="W145" s="50"/>
      <c r="X145" s="50"/>
      <c r="Y145" s="50"/>
      <c r="Z145" s="49">
        <v>0</v>
      </c>
      <c r="AA145" s="73">
        <v>145</v>
      </c>
      <c r="AB145" s="73"/>
      <c r="AC145" s="74"/>
      <c r="AD145" s="81" t="s">
        <v>2667</v>
      </c>
      <c r="AE145" s="81">
        <v>1624</v>
      </c>
      <c r="AF145" s="81">
        <v>160</v>
      </c>
      <c r="AG145" s="81">
        <v>6230</v>
      </c>
      <c r="AH145" s="81">
        <v>16245</v>
      </c>
      <c r="AI145" s="81"/>
      <c r="AJ145" s="81" t="s">
        <v>3112</v>
      </c>
      <c r="AK145" s="81" t="s">
        <v>3498</v>
      </c>
      <c r="AL145" s="81"/>
      <c r="AM145" s="81"/>
      <c r="AN145" s="83">
        <v>42992.8234375</v>
      </c>
      <c r="AO145" s="81"/>
      <c r="AP145" s="81" t="b">
        <v>1</v>
      </c>
      <c r="AQ145" s="81" t="b">
        <v>0</v>
      </c>
      <c r="AR145" s="81" t="b">
        <v>0</v>
      </c>
      <c r="AS145" s="81"/>
      <c r="AT145" s="81">
        <v>3</v>
      </c>
      <c r="AU145" s="81"/>
      <c r="AV145" s="81" t="b">
        <v>0</v>
      </c>
      <c r="AW145" s="81" t="s">
        <v>4520</v>
      </c>
      <c r="AX145" s="85" t="s">
        <v>4575</v>
      </c>
      <c r="AY145" s="81" t="s">
        <v>66</v>
      </c>
      <c r="AZ145" s="80" t="str">
        <f>REPLACE(INDEX(GroupVertices[Group],MATCH(Vertices[[#This Row],[Vertex]],GroupVertices[Vertex],0)),1,1,"")</f>
        <v>10</v>
      </c>
      <c r="BA145" s="2"/>
      <c r="BB145" s="3"/>
      <c r="BC145" s="3"/>
      <c r="BD145" s="3"/>
      <c r="BE145" s="3"/>
    </row>
    <row r="146" spans="1:57" ht="15">
      <c r="A146" s="66" t="s">
        <v>325</v>
      </c>
      <c r="B146" s="67"/>
      <c r="C146" s="67"/>
      <c r="D146" s="68">
        <v>1.5</v>
      </c>
      <c r="E146" s="93"/>
      <c r="F146" s="92" t="s">
        <v>1014</v>
      </c>
      <c r="G146" s="94"/>
      <c r="H146" s="71"/>
      <c r="I146" s="72"/>
      <c r="J146" s="95"/>
      <c r="K146" s="71" t="s">
        <v>5120</v>
      </c>
      <c r="L146" s="96"/>
      <c r="M146" s="76">
        <v>5169.7958984375</v>
      </c>
      <c r="N146" s="76">
        <v>1850.224853515625</v>
      </c>
      <c r="O146" s="77"/>
      <c r="P146" s="78"/>
      <c r="Q146" s="78"/>
      <c r="R146" s="90"/>
      <c r="S146" s="48">
        <v>0</v>
      </c>
      <c r="T146" s="48">
        <v>5</v>
      </c>
      <c r="U146" s="49">
        <v>1318</v>
      </c>
      <c r="V146" s="49">
        <v>0.000907</v>
      </c>
      <c r="W146" s="50"/>
      <c r="X146" s="50"/>
      <c r="Y146" s="50"/>
      <c r="Z146" s="49">
        <v>0</v>
      </c>
      <c r="AA146" s="73">
        <v>146</v>
      </c>
      <c r="AB146" s="73"/>
      <c r="AC146" s="74"/>
      <c r="AD146" s="81" t="s">
        <v>2761</v>
      </c>
      <c r="AE146" s="81">
        <v>1133</v>
      </c>
      <c r="AF146" s="81">
        <v>391</v>
      </c>
      <c r="AG146" s="81">
        <v>12030</v>
      </c>
      <c r="AH146" s="81">
        <v>6357</v>
      </c>
      <c r="AI146" s="81"/>
      <c r="AJ146" s="81" t="s">
        <v>3195</v>
      </c>
      <c r="AK146" s="81" t="s">
        <v>3551</v>
      </c>
      <c r="AL146" s="81"/>
      <c r="AM146" s="81"/>
      <c r="AN146" s="83">
        <v>40366.090474537035</v>
      </c>
      <c r="AO146" s="85" t="s">
        <v>4023</v>
      </c>
      <c r="AP146" s="81" t="b">
        <v>1</v>
      </c>
      <c r="AQ146" s="81" t="b">
        <v>0</v>
      </c>
      <c r="AR146" s="81" t="b">
        <v>1</v>
      </c>
      <c r="AS146" s="81"/>
      <c r="AT146" s="81">
        <v>7</v>
      </c>
      <c r="AU146" s="85" t="s">
        <v>4300</v>
      </c>
      <c r="AV146" s="81" t="b">
        <v>0</v>
      </c>
      <c r="AW146" s="81" t="s">
        <v>4520</v>
      </c>
      <c r="AX146" s="85" t="s">
        <v>4669</v>
      </c>
      <c r="AY146" s="81" t="s">
        <v>66</v>
      </c>
      <c r="AZ146" s="80" t="str">
        <f>REPLACE(INDEX(GroupVertices[Group],MATCH(Vertices[[#This Row],[Vertex]],GroupVertices[Vertex],0)),1,1,"")</f>
        <v>10</v>
      </c>
      <c r="BA146" s="2"/>
      <c r="BB146" s="3"/>
      <c r="BC146" s="3"/>
      <c r="BD146" s="3"/>
      <c r="BE146" s="3"/>
    </row>
    <row r="147" spans="1:57" ht="15">
      <c r="A147" s="66" t="s">
        <v>395</v>
      </c>
      <c r="B147" s="67"/>
      <c r="C147" s="67"/>
      <c r="D147" s="68">
        <v>1.5</v>
      </c>
      <c r="E147" s="93"/>
      <c r="F147" s="92" t="s">
        <v>1051</v>
      </c>
      <c r="G147" s="94"/>
      <c r="H147" s="71"/>
      <c r="I147" s="72"/>
      <c r="J147" s="95"/>
      <c r="K147" s="71" t="s">
        <v>5198</v>
      </c>
      <c r="L147" s="96"/>
      <c r="M147" s="76">
        <v>3842.130126953125</v>
      </c>
      <c r="N147" s="76">
        <v>455.6893005371094</v>
      </c>
      <c r="O147" s="77"/>
      <c r="P147" s="78"/>
      <c r="Q147" s="78"/>
      <c r="R147" s="90"/>
      <c r="S147" s="48">
        <v>0</v>
      </c>
      <c r="T147" s="48">
        <v>2</v>
      </c>
      <c r="U147" s="49">
        <v>768</v>
      </c>
      <c r="V147" s="49">
        <v>0.000704</v>
      </c>
      <c r="W147" s="50"/>
      <c r="X147" s="50"/>
      <c r="Y147" s="50"/>
      <c r="Z147" s="49">
        <v>0</v>
      </c>
      <c r="AA147" s="73">
        <v>147</v>
      </c>
      <c r="AB147" s="73"/>
      <c r="AC147" s="74"/>
      <c r="AD147" s="81" t="s">
        <v>2839</v>
      </c>
      <c r="AE147" s="81">
        <v>971</v>
      </c>
      <c r="AF147" s="81">
        <v>85298</v>
      </c>
      <c r="AG147" s="81">
        <v>284</v>
      </c>
      <c r="AH147" s="81">
        <v>0</v>
      </c>
      <c r="AI147" s="81"/>
      <c r="AJ147" s="81"/>
      <c r="AK147" s="81"/>
      <c r="AL147" s="81"/>
      <c r="AM147" s="81"/>
      <c r="AN147" s="83">
        <v>43374.65275462963</v>
      </c>
      <c r="AO147" s="85" t="s">
        <v>4097</v>
      </c>
      <c r="AP147" s="81" t="b">
        <v>1</v>
      </c>
      <c r="AQ147" s="81" t="b">
        <v>0</v>
      </c>
      <c r="AR147" s="81" t="b">
        <v>0</v>
      </c>
      <c r="AS147" s="81"/>
      <c r="AT147" s="81">
        <v>66</v>
      </c>
      <c r="AU147" s="81"/>
      <c r="AV147" s="81" t="b">
        <v>1</v>
      </c>
      <c r="AW147" s="81" t="s">
        <v>4520</v>
      </c>
      <c r="AX147" s="85" t="s">
        <v>4747</v>
      </c>
      <c r="AY147" s="81" t="s">
        <v>66</v>
      </c>
      <c r="AZ147" s="80" t="str">
        <f>REPLACE(INDEX(GroupVertices[Group],MATCH(Vertices[[#This Row],[Vertex]],GroupVertices[Vertex],0)),1,1,"")</f>
        <v>5</v>
      </c>
      <c r="BA147" s="2"/>
      <c r="BB147" s="3"/>
      <c r="BC147" s="3"/>
      <c r="BD147" s="3"/>
      <c r="BE147" s="3"/>
    </row>
    <row r="148" spans="1:57" ht="15">
      <c r="A148" s="66" t="s">
        <v>496</v>
      </c>
      <c r="B148" s="67"/>
      <c r="C148" s="67"/>
      <c r="D148" s="68">
        <v>1.5</v>
      </c>
      <c r="E148" s="93"/>
      <c r="F148" s="92" t="s">
        <v>4461</v>
      </c>
      <c r="G148" s="94"/>
      <c r="H148" s="71"/>
      <c r="I148" s="72"/>
      <c r="J148" s="95"/>
      <c r="K148" s="71" t="s">
        <v>5302</v>
      </c>
      <c r="L148" s="96"/>
      <c r="M148" s="76">
        <v>1049.2425537109375</v>
      </c>
      <c r="N148" s="76">
        <v>705.4335327148438</v>
      </c>
      <c r="O148" s="77"/>
      <c r="P148" s="78"/>
      <c r="Q148" s="78"/>
      <c r="R148" s="90"/>
      <c r="S148" s="48">
        <v>0</v>
      </c>
      <c r="T148" s="48">
        <v>2</v>
      </c>
      <c r="U148" s="49">
        <v>768</v>
      </c>
      <c r="V148" s="49">
        <v>0.000897</v>
      </c>
      <c r="W148" s="50"/>
      <c r="X148" s="50"/>
      <c r="Y148" s="50"/>
      <c r="Z148" s="49">
        <v>0</v>
      </c>
      <c r="AA148" s="73">
        <v>148</v>
      </c>
      <c r="AB148" s="73"/>
      <c r="AC148" s="74"/>
      <c r="AD148" s="81" t="s">
        <v>2945</v>
      </c>
      <c r="AE148" s="81">
        <v>185</v>
      </c>
      <c r="AF148" s="81">
        <v>188</v>
      </c>
      <c r="AG148" s="81">
        <v>552</v>
      </c>
      <c r="AH148" s="81">
        <v>78</v>
      </c>
      <c r="AI148" s="81"/>
      <c r="AJ148" s="81" t="s">
        <v>3348</v>
      </c>
      <c r="AK148" s="81" t="s">
        <v>3655</v>
      </c>
      <c r="AL148" s="85" t="s">
        <v>3835</v>
      </c>
      <c r="AM148" s="81"/>
      <c r="AN148" s="83">
        <v>42487.89770833333</v>
      </c>
      <c r="AO148" s="85" t="s">
        <v>4190</v>
      </c>
      <c r="AP148" s="81" t="b">
        <v>0</v>
      </c>
      <c r="AQ148" s="81" t="b">
        <v>0</v>
      </c>
      <c r="AR148" s="81" t="b">
        <v>0</v>
      </c>
      <c r="AS148" s="81"/>
      <c r="AT148" s="81">
        <v>6</v>
      </c>
      <c r="AU148" s="85" t="s">
        <v>4300</v>
      </c>
      <c r="AV148" s="81" t="b">
        <v>0</v>
      </c>
      <c r="AW148" s="81" t="s">
        <v>4520</v>
      </c>
      <c r="AX148" s="85" t="s">
        <v>4853</v>
      </c>
      <c r="AY148" s="81" t="s">
        <v>66</v>
      </c>
      <c r="AZ148" s="80" t="str">
        <f>REPLACE(INDEX(GroupVertices[Group],MATCH(Vertices[[#This Row],[Vertex]],GroupVertices[Vertex],0)),1,1,"")</f>
        <v>1</v>
      </c>
      <c r="BA148" s="2"/>
      <c r="BB148" s="3"/>
      <c r="BC148" s="3"/>
      <c r="BD148" s="3"/>
      <c r="BE148" s="3"/>
    </row>
    <row r="149" spans="1:57" ht="15">
      <c r="A149" s="66" t="s">
        <v>307</v>
      </c>
      <c r="B149" s="67"/>
      <c r="C149" s="67"/>
      <c r="D149" s="68">
        <v>1.5</v>
      </c>
      <c r="E149" s="93"/>
      <c r="F149" s="92" t="s">
        <v>999</v>
      </c>
      <c r="G149" s="94"/>
      <c r="H149" s="71"/>
      <c r="I149" s="72"/>
      <c r="J149" s="95"/>
      <c r="K149" s="71" t="s">
        <v>5104</v>
      </c>
      <c r="L149" s="96"/>
      <c r="M149" s="76">
        <v>2050.334716796875</v>
      </c>
      <c r="N149" s="76">
        <v>873.810546875</v>
      </c>
      <c r="O149" s="77"/>
      <c r="P149" s="78"/>
      <c r="Q149" s="78"/>
      <c r="R149" s="90"/>
      <c r="S149" s="48">
        <v>0</v>
      </c>
      <c r="T149" s="48">
        <v>3</v>
      </c>
      <c r="U149" s="49">
        <v>383</v>
      </c>
      <c r="V149" s="49">
        <v>0.000898</v>
      </c>
      <c r="W149" s="50"/>
      <c r="X149" s="50"/>
      <c r="Y149" s="50"/>
      <c r="Z149" s="49">
        <v>0</v>
      </c>
      <c r="AA149" s="73">
        <v>149</v>
      </c>
      <c r="AB149" s="73"/>
      <c r="AC149" s="74"/>
      <c r="AD149" s="81" t="s">
        <v>2745</v>
      </c>
      <c r="AE149" s="81">
        <v>2131</v>
      </c>
      <c r="AF149" s="81">
        <v>481</v>
      </c>
      <c r="AG149" s="81">
        <v>17999</v>
      </c>
      <c r="AH149" s="81">
        <v>3854</v>
      </c>
      <c r="AI149" s="81"/>
      <c r="AJ149" s="81" t="s">
        <v>3182</v>
      </c>
      <c r="AK149" s="81" t="s">
        <v>3542</v>
      </c>
      <c r="AL149" s="81"/>
      <c r="AM149" s="81"/>
      <c r="AN149" s="83">
        <v>39902.090462962966</v>
      </c>
      <c r="AO149" s="85" t="s">
        <v>4008</v>
      </c>
      <c r="AP149" s="81" t="b">
        <v>0</v>
      </c>
      <c r="AQ149" s="81" t="b">
        <v>0</v>
      </c>
      <c r="AR149" s="81" t="b">
        <v>0</v>
      </c>
      <c r="AS149" s="81"/>
      <c r="AT149" s="81">
        <v>18</v>
      </c>
      <c r="AU149" s="85" t="s">
        <v>4300</v>
      </c>
      <c r="AV149" s="81" t="b">
        <v>0</v>
      </c>
      <c r="AW149" s="81" t="s">
        <v>4520</v>
      </c>
      <c r="AX149" s="85" t="s">
        <v>4653</v>
      </c>
      <c r="AY149" s="81" t="s">
        <v>66</v>
      </c>
      <c r="AZ149" s="80" t="str">
        <f>REPLACE(INDEX(GroupVertices[Group],MATCH(Vertices[[#This Row],[Vertex]],GroupVertices[Vertex],0)),1,1,"")</f>
        <v>1</v>
      </c>
      <c r="BA149" s="2"/>
      <c r="BB149" s="3"/>
      <c r="BC149" s="3"/>
      <c r="BD149" s="3"/>
      <c r="BE149" s="3"/>
    </row>
    <row r="150" spans="1:57" ht="15">
      <c r="A150" s="66" t="s">
        <v>389</v>
      </c>
      <c r="B150" s="67"/>
      <c r="C150" s="67"/>
      <c r="D150" s="68">
        <v>1.5</v>
      </c>
      <c r="E150" s="93"/>
      <c r="F150" s="92" t="s">
        <v>1047</v>
      </c>
      <c r="G150" s="94"/>
      <c r="H150" s="71"/>
      <c r="I150" s="72"/>
      <c r="J150" s="95"/>
      <c r="K150" s="71" t="s">
        <v>5188</v>
      </c>
      <c r="L150" s="96"/>
      <c r="M150" s="76">
        <v>8966.587890625</v>
      </c>
      <c r="N150" s="76">
        <v>5335.482421875</v>
      </c>
      <c r="O150" s="77"/>
      <c r="P150" s="78"/>
      <c r="Q150" s="78"/>
      <c r="R150" s="90"/>
      <c r="S150" s="48">
        <v>0</v>
      </c>
      <c r="T150" s="48">
        <v>4</v>
      </c>
      <c r="U150" s="49">
        <v>203.272727</v>
      </c>
      <c r="V150" s="49">
        <v>0.00072</v>
      </c>
      <c r="W150" s="50"/>
      <c r="X150" s="50"/>
      <c r="Y150" s="50"/>
      <c r="Z150" s="49">
        <v>0</v>
      </c>
      <c r="AA150" s="73">
        <v>150</v>
      </c>
      <c r="AB150" s="73"/>
      <c r="AC150" s="74"/>
      <c r="AD150" s="81" t="s">
        <v>2829</v>
      </c>
      <c r="AE150" s="81">
        <v>7624</v>
      </c>
      <c r="AF150" s="81">
        <v>7735</v>
      </c>
      <c r="AG150" s="81">
        <v>174740</v>
      </c>
      <c r="AH150" s="81">
        <v>533</v>
      </c>
      <c r="AI150" s="81"/>
      <c r="AJ150" s="81" t="s">
        <v>3257</v>
      </c>
      <c r="AK150" s="81" t="s">
        <v>3590</v>
      </c>
      <c r="AL150" s="85" t="s">
        <v>3792</v>
      </c>
      <c r="AM150" s="81"/>
      <c r="AN150" s="83">
        <v>39988.032534722224</v>
      </c>
      <c r="AO150" s="85" t="s">
        <v>4088</v>
      </c>
      <c r="AP150" s="81" t="b">
        <v>0</v>
      </c>
      <c r="AQ150" s="81" t="b">
        <v>0</v>
      </c>
      <c r="AR150" s="81" t="b">
        <v>0</v>
      </c>
      <c r="AS150" s="81"/>
      <c r="AT150" s="81">
        <v>110</v>
      </c>
      <c r="AU150" s="85" t="s">
        <v>4300</v>
      </c>
      <c r="AV150" s="81" t="b">
        <v>0</v>
      </c>
      <c r="AW150" s="81" t="s">
        <v>4520</v>
      </c>
      <c r="AX150" s="85" t="s">
        <v>4737</v>
      </c>
      <c r="AY150" s="81" t="s">
        <v>66</v>
      </c>
      <c r="AZ150" s="80" t="str">
        <f>REPLACE(INDEX(GroupVertices[Group],MATCH(Vertices[[#This Row],[Vertex]],GroupVertices[Vertex],0)),1,1,"")</f>
        <v>8</v>
      </c>
      <c r="BA150" s="2"/>
      <c r="BB150" s="3"/>
      <c r="BC150" s="3"/>
      <c r="BD150" s="3"/>
      <c r="BE150" s="3"/>
    </row>
    <row r="151" spans="1:57" ht="15">
      <c r="A151" s="66" t="s">
        <v>399</v>
      </c>
      <c r="B151" s="67"/>
      <c r="C151" s="67"/>
      <c r="D151" s="68">
        <v>1.5</v>
      </c>
      <c r="E151" s="93"/>
      <c r="F151" s="92" t="s">
        <v>1053</v>
      </c>
      <c r="G151" s="94"/>
      <c r="H151" s="71"/>
      <c r="I151" s="72"/>
      <c r="J151" s="95"/>
      <c r="K151" s="71" t="s">
        <v>5204</v>
      </c>
      <c r="L151" s="96"/>
      <c r="M151" s="76">
        <v>9575.501953125</v>
      </c>
      <c r="N151" s="76">
        <v>6199.32275390625</v>
      </c>
      <c r="O151" s="77"/>
      <c r="P151" s="78"/>
      <c r="Q151" s="78"/>
      <c r="R151" s="90"/>
      <c r="S151" s="48">
        <v>0</v>
      </c>
      <c r="T151" s="48">
        <v>4</v>
      </c>
      <c r="U151" s="49">
        <v>203.272727</v>
      </c>
      <c r="V151" s="49">
        <v>0.00072</v>
      </c>
      <c r="W151" s="50"/>
      <c r="X151" s="50"/>
      <c r="Y151" s="50"/>
      <c r="Z151" s="49">
        <v>0</v>
      </c>
      <c r="AA151" s="73">
        <v>151</v>
      </c>
      <c r="AB151" s="73"/>
      <c r="AC151" s="74"/>
      <c r="AD151" s="81" t="s">
        <v>2845</v>
      </c>
      <c r="AE151" s="81">
        <v>415</v>
      </c>
      <c r="AF151" s="81">
        <v>498</v>
      </c>
      <c r="AG151" s="81">
        <v>39717</v>
      </c>
      <c r="AH151" s="81">
        <v>55814</v>
      </c>
      <c r="AI151" s="81"/>
      <c r="AJ151" s="81" t="s">
        <v>3269</v>
      </c>
      <c r="AK151" s="81" t="s">
        <v>3599</v>
      </c>
      <c r="AL151" s="81"/>
      <c r="AM151" s="81"/>
      <c r="AN151" s="83">
        <v>42343.62644675926</v>
      </c>
      <c r="AO151" s="85" t="s">
        <v>4103</v>
      </c>
      <c r="AP151" s="81" t="b">
        <v>0</v>
      </c>
      <c r="AQ151" s="81" t="b">
        <v>0</v>
      </c>
      <c r="AR151" s="81" t="b">
        <v>1</v>
      </c>
      <c r="AS151" s="81"/>
      <c r="AT151" s="81">
        <v>7</v>
      </c>
      <c r="AU151" s="85" t="s">
        <v>4300</v>
      </c>
      <c r="AV151" s="81" t="b">
        <v>0</v>
      </c>
      <c r="AW151" s="81" t="s">
        <v>4520</v>
      </c>
      <c r="AX151" s="85" t="s">
        <v>4753</v>
      </c>
      <c r="AY151" s="81" t="s">
        <v>66</v>
      </c>
      <c r="AZ151" s="80" t="str">
        <f>REPLACE(INDEX(GroupVertices[Group],MATCH(Vertices[[#This Row],[Vertex]],GroupVertices[Vertex],0)),1,1,"")</f>
        <v>8</v>
      </c>
      <c r="BA151" s="2"/>
      <c r="BB151" s="3"/>
      <c r="BC151" s="3"/>
      <c r="BD151" s="3"/>
      <c r="BE151" s="3"/>
    </row>
    <row r="152" spans="1:57" ht="15">
      <c r="A152" s="66" t="s">
        <v>407</v>
      </c>
      <c r="B152" s="67"/>
      <c r="C152" s="67"/>
      <c r="D152" s="68">
        <v>1.5</v>
      </c>
      <c r="E152" s="93"/>
      <c r="F152" s="92" t="s">
        <v>1057</v>
      </c>
      <c r="G152" s="94"/>
      <c r="H152" s="71"/>
      <c r="I152" s="72"/>
      <c r="J152" s="95"/>
      <c r="K152" s="71" t="s">
        <v>5210</v>
      </c>
      <c r="L152" s="96"/>
      <c r="M152" s="76">
        <v>8898.732421875</v>
      </c>
      <c r="N152" s="76">
        <v>6653.66455078125</v>
      </c>
      <c r="O152" s="77"/>
      <c r="P152" s="78"/>
      <c r="Q152" s="78"/>
      <c r="R152" s="90"/>
      <c r="S152" s="48">
        <v>0</v>
      </c>
      <c r="T152" s="48">
        <v>4</v>
      </c>
      <c r="U152" s="49">
        <v>203.272727</v>
      </c>
      <c r="V152" s="49">
        <v>0.00072</v>
      </c>
      <c r="W152" s="50"/>
      <c r="X152" s="50"/>
      <c r="Y152" s="50"/>
      <c r="Z152" s="49">
        <v>0</v>
      </c>
      <c r="AA152" s="73">
        <v>152</v>
      </c>
      <c r="AB152" s="73"/>
      <c r="AC152" s="74"/>
      <c r="AD152" s="81" t="s">
        <v>2851</v>
      </c>
      <c r="AE152" s="81">
        <v>794</v>
      </c>
      <c r="AF152" s="81">
        <v>971</v>
      </c>
      <c r="AG152" s="81">
        <v>109545</v>
      </c>
      <c r="AH152" s="81">
        <v>36022</v>
      </c>
      <c r="AI152" s="81"/>
      <c r="AJ152" s="81" t="s">
        <v>3273</v>
      </c>
      <c r="AK152" s="81"/>
      <c r="AL152" s="81"/>
      <c r="AM152" s="81"/>
      <c r="AN152" s="83">
        <v>41488.825370370374</v>
      </c>
      <c r="AO152" s="85" t="s">
        <v>4108</v>
      </c>
      <c r="AP152" s="81" t="b">
        <v>0</v>
      </c>
      <c r="AQ152" s="81" t="b">
        <v>0</v>
      </c>
      <c r="AR152" s="81" t="b">
        <v>1</v>
      </c>
      <c r="AS152" s="81"/>
      <c r="AT152" s="81">
        <v>28</v>
      </c>
      <c r="AU152" s="85" t="s">
        <v>4300</v>
      </c>
      <c r="AV152" s="81" t="b">
        <v>0</v>
      </c>
      <c r="AW152" s="81" t="s">
        <v>4520</v>
      </c>
      <c r="AX152" s="85" t="s">
        <v>4759</v>
      </c>
      <c r="AY152" s="81" t="s">
        <v>66</v>
      </c>
      <c r="AZ152" s="80" t="str">
        <f>REPLACE(INDEX(GroupVertices[Group],MATCH(Vertices[[#This Row],[Vertex]],GroupVertices[Vertex],0)),1,1,"")</f>
        <v>8</v>
      </c>
      <c r="BA152" s="2"/>
      <c r="BB152" s="3"/>
      <c r="BC152" s="3"/>
      <c r="BD152" s="3"/>
      <c r="BE152" s="3"/>
    </row>
    <row r="153" spans="1:57" ht="15">
      <c r="A153" s="66" t="s">
        <v>425</v>
      </c>
      <c r="B153" s="67"/>
      <c r="C153" s="67"/>
      <c r="D153" s="68">
        <v>1.5</v>
      </c>
      <c r="E153" s="93"/>
      <c r="F153" s="92" t="s">
        <v>1065</v>
      </c>
      <c r="G153" s="94"/>
      <c r="H153" s="71"/>
      <c r="I153" s="72"/>
      <c r="J153" s="95"/>
      <c r="K153" s="71" t="s">
        <v>5233</v>
      </c>
      <c r="L153" s="96"/>
      <c r="M153" s="76">
        <v>8053.416015625</v>
      </c>
      <c r="N153" s="76">
        <v>6266.72119140625</v>
      </c>
      <c r="O153" s="77"/>
      <c r="P153" s="78"/>
      <c r="Q153" s="78"/>
      <c r="R153" s="90"/>
      <c r="S153" s="48">
        <v>0</v>
      </c>
      <c r="T153" s="48">
        <v>4</v>
      </c>
      <c r="U153" s="49">
        <v>203.272727</v>
      </c>
      <c r="V153" s="49">
        <v>0.00072</v>
      </c>
      <c r="W153" s="50"/>
      <c r="X153" s="50"/>
      <c r="Y153" s="50"/>
      <c r="Z153" s="49">
        <v>0</v>
      </c>
      <c r="AA153" s="73">
        <v>153</v>
      </c>
      <c r="AB153" s="73"/>
      <c r="AC153" s="74"/>
      <c r="AD153" s="81" t="s">
        <v>2875</v>
      </c>
      <c r="AE153" s="81">
        <v>566</v>
      </c>
      <c r="AF153" s="81">
        <v>354</v>
      </c>
      <c r="AG153" s="81">
        <v>10208</v>
      </c>
      <c r="AH153" s="81">
        <v>8784</v>
      </c>
      <c r="AI153" s="81"/>
      <c r="AJ153" s="81" t="s">
        <v>3294</v>
      </c>
      <c r="AK153" s="81" t="s">
        <v>3615</v>
      </c>
      <c r="AL153" s="81"/>
      <c r="AM153" s="81"/>
      <c r="AN153" s="83">
        <v>40890.04701388889</v>
      </c>
      <c r="AO153" s="85" t="s">
        <v>4130</v>
      </c>
      <c r="AP153" s="81" t="b">
        <v>0</v>
      </c>
      <c r="AQ153" s="81" t="b">
        <v>0</v>
      </c>
      <c r="AR153" s="81" t="b">
        <v>1</v>
      </c>
      <c r="AS153" s="81"/>
      <c r="AT153" s="81">
        <v>1</v>
      </c>
      <c r="AU153" s="85" t="s">
        <v>4300</v>
      </c>
      <c r="AV153" s="81" t="b">
        <v>0</v>
      </c>
      <c r="AW153" s="81" t="s">
        <v>4520</v>
      </c>
      <c r="AX153" s="85" t="s">
        <v>4783</v>
      </c>
      <c r="AY153" s="81" t="s">
        <v>66</v>
      </c>
      <c r="AZ153" s="80" t="str">
        <f>REPLACE(INDEX(GroupVertices[Group],MATCH(Vertices[[#This Row],[Vertex]],GroupVertices[Vertex],0)),1,1,"")</f>
        <v>8</v>
      </c>
      <c r="BA153" s="2"/>
      <c r="BB153" s="3"/>
      <c r="BC153" s="3"/>
      <c r="BD153" s="3"/>
      <c r="BE153" s="3"/>
    </row>
    <row r="154" spans="1:57" ht="15">
      <c r="A154" s="66" t="s">
        <v>427</v>
      </c>
      <c r="B154" s="67"/>
      <c r="C154" s="67"/>
      <c r="D154" s="68">
        <v>1.5</v>
      </c>
      <c r="E154" s="93"/>
      <c r="F154" s="92" t="s">
        <v>1067</v>
      </c>
      <c r="G154" s="94"/>
      <c r="H154" s="71"/>
      <c r="I154" s="72"/>
      <c r="J154" s="95"/>
      <c r="K154" s="71" t="s">
        <v>5235</v>
      </c>
      <c r="L154" s="96"/>
      <c r="M154" s="76">
        <v>9444.6279296875</v>
      </c>
      <c r="N154" s="76">
        <v>6459.7041015625</v>
      </c>
      <c r="O154" s="77"/>
      <c r="P154" s="78"/>
      <c r="Q154" s="78"/>
      <c r="R154" s="90"/>
      <c r="S154" s="48">
        <v>0</v>
      </c>
      <c r="T154" s="48">
        <v>4</v>
      </c>
      <c r="U154" s="49">
        <v>203.272727</v>
      </c>
      <c r="V154" s="49">
        <v>0.00072</v>
      </c>
      <c r="W154" s="50"/>
      <c r="X154" s="50"/>
      <c r="Y154" s="50"/>
      <c r="Z154" s="49">
        <v>0</v>
      </c>
      <c r="AA154" s="73">
        <v>154</v>
      </c>
      <c r="AB154" s="73"/>
      <c r="AC154" s="74"/>
      <c r="AD154" s="81" t="s">
        <v>2877</v>
      </c>
      <c r="AE154" s="81">
        <v>883</v>
      </c>
      <c r="AF154" s="81">
        <v>1114</v>
      </c>
      <c r="AG154" s="81">
        <v>40919</v>
      </c>
      <c r="AH154" s="81">
        <v>24021</v>
      </c>
      <c r="AI154" s="81"/>
      <c r="AJ154" s="81"/>
      <c r="AK154" s="81"/>
      <c r="AL154" s="81"/>
      <c r="AM154" s="81"/>
      <c r="AN154" s="83">
        <v>40594.52327546296</v>
      </c>
      <c r="AO154" s="85" t="s">
        <v>4131</v>
      </c>
      <c r="AP154" s="81" t="b">
        <v>1</v>
      </c>
      <c r="AQ154" s="81" t="b">
        <v>0</v>
      </c>
      <c r="AR154" s="81" t="b">
        <v>0</v>
      </c>
      <c r="AS154" s="81"/>
      <c r="AT154" s="81">
        <v>10</v>
      </c>
      <c r="AU154" s="85" t="s">
        <v>4300</v>
      </c>
      <c r="AV154" s="81" t="b">
        <v>0</v>
      </c>
      <c r="AW154" s="81" t="s">
        <v>4520</v>
      </c>
      <c r="AX154" s="85" t="s">
        <v>4785</v>
      </c>
      <c r="AY154" s="81" t="s">
        <v>66</v>
      </c>
      <c r="AZ154" s="80" t="str">
        <f>REPLACE(INDEX(GroupVertices[Group],MATCH(Vertices[[#This Row],[Vertex]],GroupVertices[Vertex],0)),1,1,"")</f>
        <v>8</v>
      </c>
      <c r="BA154" s="2"/>
      <c r="BB154" s="3"/>
      <c r="BC154" s="3"/>
      <c r="BD154" s="3"/>
      <c r="BE154" s="3"/>
    </row>
    <row r="155" spans="1:57" ht="15">
      <c r="A155" s="66" t="s">
        <v>439</v>
      </c>
      <c r="B155" s="67"/>
      <c r="C155" s="67"/>
      <c r="D155" s="68">
        <v>1.5</v>
      </c>
      <c r="E155" s="93"/>
      <c r="F155" s="92" t="s">
        <v>1074</v>
      </c>
      <c r="G155" s="94"/>
      <c r="H155" s="71"/>
      <c r="I155" s="72"/>
      <c r="J155" s="95"/>
      <c r="K155" s="71" t="s">
        <v>5247</v>
      </c>
      <c r="L155" s="96"/>
      <c r="M155" s="76">
        <v>9264.080078125</v>
      </c>
      <c r="N155" s="76">
        <v>5480.38134765625</v>
      </c>
      <c r="O155" s="77"/>
      <c r="P155" s="78"/>
      <c r="Q155" s="78"/>
      <c r="R155" s="90"/>
      <c r="S155" s="48">
        <v>0</v>
      </c>
      <c r="T155" s="48">
        <v>4</v>
      </c>
      <c r="U155" s="49">
        <v>203.272727</v>
      </c>
      <c r="V155" s="49">
        <v>0.00072</v>
      </c>
      <c r="W155" s="50"/>
      <c r="X155" s="50"/>
      <c r="Y155" s="50"/>
      <c r="Z155" s="49">
        <v>0</v>
      </c>
      <c r="AA155" s="73">
        <v>155</v>
      </c>
      <c r="AB155" s="73"/>
      <c r="AC155" s="74"/>
      <c r="AD155" s="81" t="s">
        <v>2889</v>
      </c>
      <c r="AE155" s="81">
        <v>359</v>
      </c>
      <c r="AF155" s="81">
        <v>367</v>
      </c>
      <c r="AG155" s="81">
        <v>19176</v>
      </c>
      <c r="AH155" s="81">
        <v>966</v>
      </c>
      <c r="AI155" s="81"/>
      <c r="AJ155" s="81" t="s">
        <v>3302</v>
      </c>
      <c r="AK155" s="81" t="s">
        <v>3623</v>
      </c>
      <c r="AL155" s="81"/>
      <c r="AM155" s="81"/>
      <c r="AN155" s="83">
        <v>40618.13011574074</v>
      </c>
      <c r="AO155" s="85" t="s">
        <v>4142</v>
      </c>
      <c r="AP155" s="81" t="b">
        <v>0</v>
      </c>
      <c r="AQ155" s="81" t="b">
        <v>0</v>
      </c>
      <c r="AR155" s="81" t="b">
        <v>1</v>
      </c>
      <c r="AS155" s="81"/>
      <c r="AT155" s="81">
        <v>3</v>
      </c>
      <c r="AU155" s="85" t="s">
        <v>4302</v>
      </c>
      <c r="AV155" s="81" t="b">
        <v>0</v>
      </c>
      <c r="AW155" s="81" t="s">
        <v>4520</v>
      </c>
      <c r="AX155" s="85" t="s">
        <v>4797</v>
      </c>
      <c r="AY155" s="81" t="s">
        <v>66</v>
      </c>
      <c r="AZ155" s="80" t="str">
        <f>REPLACE(INDEX(GroupVertices[Group],MATCH(Vertices[[#This Row],[Vertex]],GroupVertices[Vertex],0)),1,1,"")</f>
        <v>8</v>
      </c>
      <c r="BA155" s="2"/>
      <c r="BB155" s="3"/>
      <c r="BC155" s="3"/>
      <c r="BD155" s="3"/>
      <c r="BE155" s="3"/>
    </row>
    <row r="156" spans="1:57" ht="15">
      <c r="A156" s="66" t="s">
        <v>454</v>
      </c>
      <c r="B156" s="67"/>
      <c r="C156" s="67"/>
      <c r="D156" s="68">
        <v>1.5</v>
      </c>
      <c r="E156" s="93"/>
      <c r="F156" s="92" t="s">
        <v>1083</v>
      </c>
      <c r="G156" s="94"/>
      <c r="H156" s="71"/>
      <c r="I156" s="72"/>
      <c r="J156" s="95"/>
      <c r="K156" s="71" t="s">
        <v>5262</v>
      </c>
      <c r="L156" s="96"/>
      <c r="M156" s="76">
        <v>8169.1337890625</v>
      </c>
      <c r="N156" s="76">
        <v>5805.97509765625</v>
      </c>
      <c r="O156" s="77"/>
      <c r="P156" s="78"/>
      <c r="Q156" s="78"/>
      <c r="R156" s="90"/>
      <c r="S156" s="48">
        <v>0</v>
      </c>
      <c r="T156" s="48">
        <v>4</v>
      </c>
      <c r="U156" s="49">
        <v>203.272727</v>
      </c>
      <c r="V156" s="49">
        <v>0.00072</v>
      </c>
      <c r="W156" s="50"/>
      <c r="X156" s="50"/>
      <c r="Y156" s="50"/>
      <c r="Z156" s="49">
        <v>0</v>
      </c>
      <c r="AA156" s="73">
        <v>156</v>
      </c>
      <c r="AB156" s="73"/>
      <c r="AC156" s="74"/>
      <c r="AD156" s="81" t="s">
        <v>2905</v>
      </c>
      <c r="AE156" s="81">
        <v>1340</v>
      </c>
      <c r="AF156" s="81">
        <v>87</v>
      </c>
      <c r="AG156" s="81">
        <v>8025</v>
      </c>
      <c r="AH156" s="81">
        <v>435</v>
      </c>
      <c r="AI156" s="81"/>
      <c r="AJ156" s="81" t="s">
        <v>3315</v>
      </c>
      <c r="AK156" s="81"/>
      <c r="AL156" s="81"/>
      <c r="AM156" s="81"/>
      <c r="AN156" s="83">
        <v>43536.68460648148</v>
      </c>
      <c r="AO156" s="85" t="s">
        <v>4156</v>
      </c>
      <c r="AP156" s="81" t="b">
        <v>1</v>
      </c>
      <c r="AQ156" s="81" t="b">
        <v>0</v>
      </c>
      <c r="AR156" s="81" t="b">
        <v>0</v>
      </c>
      <c r="AS156" s="81"/>
      <c r="AT156" s="81">
        <v>0</v>
      </c>
      <c r="AU156" s="81"/>
      <c r="AV156" s="81" t="b">
        <v>0</v>
      </c>
      <c r="AW156" s="81" t="s">
        <v>4520</v>
      </c>
      <c r="AX156" s="85" t="s">
        <v>4813</v>
      </c>
      <c r="AY156" s="81" t="s">
        <v>66</v>
      </c>
      <c r="AZ156" s="80" t="str">
        <f>REPLACE(INDEX(GroupVertices[Group],MATCH(Vertices[[#This Row],[Vertex]],GroupVertices[Vertex],0)),1,1,"")</f>
        <v>8</v>
      </c>
      <c r="BA156" s="2"/>
      <c r="BB156" s="3"/>
      <c r="BC156" s="3"/>
      <c r="BD156" s="3"/>
      <c r="BE156" s="3"/>
    </row>
    <row r="157" spans="1:57" ht="15">
      <c r="A157" s="66" t="s">
        <v>469</v>
      </c>
      <c r="B157" s="67"/>
      <c r="C157" s="67"/>
      <c r="D157" s="68">
        <v>1.5</v>
      </c>
      <c r="E157" s="93"/>
      <c r="F157" s="92" t="s">
        <v>1089</v>
      </c>
      <c r="G157" s="94"/>
      <c r="H157" s="71"/>
      <c r="I157" s="72"/>
      <c r="J157" s="95"/>
      <c r="K157" s="71" t="s">
        <v>5277</v>
      </c>
      <c r="L157" s="96"/>
      <c r="M157" s="76">
        <v>8592.0244140625</v>
      </c>
      <c r="N157" s="76">
        <v>5117.83251953125</v>
      </c>
      <c r="O157" s="77"/>
      <c r="P157" s="78"/>
      <c r="Q157" s="78"/>
      <c r="R157" s="90"/>
      <c r="S157" s="48">
        <v>0</v>
      </c>
      <c r="T157" s="48">
        <v>4</v>
      </c>
      <c r="U157" s="49">
        <v>203.272727</v>
      </c>
      <c r="V157" s="49">
        <v>0.00072</v>
      </c>
      <c r="W157" s="50"/>
      <c r="X157" s="50"/>
      <c r="Y157" s="50"/>
      <c r="Z157" s="49">
        <v>0</v>
      </c>
      <c r="AA157" s="73">
        <v>157</v>
      </c>
      <c r="AB157" s="73"/>
      <c r="AC157" s="74"/>
      <c r="AD157" s="81" t="s">
        <v>2920</v>
      </c>
      <c r="AE157" s="81">
        <v>227</v>
      </c>
      <c r="AF157" s="81">
        <v>134</v>
      </c>
      <c r="AG157" s="81">
        <v>1549</v>
      </c>
      <c r="AH157" s="81">
        <v>1882</v>
      </c>
      <c r="AI157" s="81"/>
      <c r="AJ157" s="81" t="s">
        <v>3329</v>
      </c>
      <c r="AK157" s="81"/>
      <c r="AL157" s="81"/>
      <c r="AM157" s="81"/>
      <c r="AN157" s="83">
        <v>42985.550532407404</v>
      </c>
      <c r="AO157" s="85" t="s">
        <v>4170</v>
      </c>
      <c r="AP157" s="81" t="b">
        <v>0</v>
      </c>
      <c r="AQ157" s="81" t="b">
        <v>0</v>
      </c>
      <c r="AR157" s="81" t="b">
        <v>0</v>
      </c>
      <c r="AS157" s="81"/>
      <c r="AT157" s="81">
        <v>0</v>
      </c>
      <c r="AU157" s="85" t="s">
        <v>4300</v>
      </c>
      <c r="AV157" s="81" t="b">
        <v>0</v>
      </c>
      <c r="AW157" s="81" t="s">
        <v>4520</v>
      </c>
      <c r="AX157" s="85" t="s">
        <v>4828</v>
      </c>
      <c r="AY157" s="81" t="s">
        <v>66</v>
      </c>
      <c r="AZ157" s="80" t="str">
        <f>REPLACE(INDEX(GroupVertices[Group],MATCH(Vertices[[#This Row],[Vertex]],GroupVertices[Vertex],0)),1,1,"")</f>
        <v>8</v>
      </c>
      <c r="BA157" s="2"/>
      <c r="BB157" s="3"/>
      <c r="BC157" s="3"/>
      <c r="BD157" s="3"/>
      <c r="BE157" s="3"/>
    </row>
    <row r="158" spans="1:57" ht="15">
      <c r="A158" s="66" t="s">
        <v>481</v>
      </c>
      <c r="B158" s="67"/>
      <c r="C158" s="67"/>
      <c r="D158" s="68">
        <v>1.5</v>
      </c>
      <c r="E158" s="93"/>
      <c r="F158" s="92" t="s">
        <v>1097</v>
      </c>
      <c r="G158" s="94"/>
      <c r="H158" s="71"/>
      <c r="I158" s="72"/>
      <c r="J158" s="95"/>
      <c r="K158" s="71" t="s">
        <v>5288</v>
      </c>
      <c r="L158" s="96"/>
      <c r="M158" s="76">
        <v>8016.22705078125</v>
      </c>
      <c r="N158" s="76">
        <v>6522.7607421875</v>
      </c>
      <c r="O158" s="77"/>
      <c r="P158" s="78"/>
      <c r="Q158" s="78"/>
      <c r="R158" s="90"/>
      <c r="S158" s="48">
        <v>0</v>
      </c>
      <c r="T158" s="48">
        <v>4</v>
      </c>
      <c r="U158" s="49">
        <v>203.272727</v>
      </c>
      <c r="V158" s="49">
        <v>0.00072</v>
      </c>
      <c r="W158" s="50"/>
      <c r="X158" s="50"/>
      <c r="Y158" s="50"/>
      <c r="Z158" s="49">
        <v>0</v>
      </c>
      <c r="AA158" s="73">
        <v>158</v>
      </c>
      <c r="AB158" s="73"/>
      <c r="AC158" s="74"/>
      <c r="AD158" s="81" t="s">
        <v>2931</v>
      </c>
      <c r="AE158" s="81">
        <v>341</v>
      </c>
      <c r="AF158" s="81">
        <v>24</v>
      </c>
      <c r="AG158" s="81">
        <v>47</v>
      </c>
      <c r="AH158" s="81">
        <v>110</v>
      </c>
      <c r="AI158" s="81"/>
      <c r="AJ158" s="81" t="s">
        <v>3336</v>
      </c>
      <c r="AK158" s="81"/>
      <c r="AL158" s="85" t="s">
        <v>3829</v>
      </c>
      <c r="AM158" s="81"/>
      <c r="AN158" s="83">
        <v>43654.902592592596</v>
      </c>
      <c r="AO158" s="81"/>
      <c r="AP158" s="81" t="b">
        <v>1</v>
      </c>
      <c r="AQ158" s="81" t="b">
        <v>0</v>
      </c>
      <c r="AR158" s="81" t="b">
        <v>0</v>
      </c>
      <c r="AS158" s="81"/>
      <c r="AT158" s="81">
        <v>0</v>
      </c>
      <c r="AU158" s="81"/>
      <c r="AV158" s="81" t="b">
        <v>0</v>
      </c>
      <c r="AW158" s="81" t="s">
        <v>4520</v>
      </c>
      <c r="AX158" s="85" t="s">
        <v>4839</v>
      </c>
      <c r="AY158" s="81" t="s">
        <v>66</v>
      </c>
      <c r="AZ158" s="80" t="str">
        <f>REPLACE(INDEX(GroupVertices[Group],MATCH(Vertices[[#This Row],[Vertex]],GroupVertices[Vertex],0)),1,1,"")</f>
        <v>8</v>
      </c>
      <c r="BA158" s="2"/>
      <c r="BB158" s="3"/>
      <c r="BC158" s="3"/>
      <c r="BD158" s="3"/>
      <c r="BE158" s="3"/>
    </row>
    <row r="159" spans="1:57" ht="15">
      <c r="A159" s="66" t="s">
        <v>557</v>
      </c>
      <c r="B159" s="67"/>
      <c r="C159" s="67"/>
      <c r="D159" s="68">
        <v>1.5</v>
      </c>
      <c r="E159" s="93"/>
      <c r="F159" s="92" t="s">
        <v>1136</v>
      </c>
      <c r="G159" s="94"/>
      <c r="H159" s="71"/>
      <c r="I159" s="72"/>
      <c r="J159" s="95"/>
      <c r="K159" s="71" t="s">
        <v>5367</v>
      </c>
      <c r="L159" s="96"/>
      <c r="M159" s="76">
        <v>8392.734375</v>
      </c>
      <c r="N159" s="76">
        <v>5534.96533203125</v>
      </c>
      <c r="O159" s="77"/>
      <c r="P159" s="78"/>
      <c r="Q159" s="78"/>
      <c r="R159" s="90"/>
      <c r="S159" s="48">
        <v>0</v>
      </c>
      <c r="T159" s="48">
        <v>4</v>
      </c>
      <c r="U159" s="49">
        <v>203.272727</v>
      </c>
      <c r="V159" s="49">
        <v>0.00072</v>
      </c>
      <c r="W159" s="50"/>
      <c r="X159" s="50"/>
      <c r="Y159" s="50"/>
      <c r="Z159" s="49">
        <v>0</v>
      </c>
      <c r="AA159" s="73">
        <v>159</v>
      </c>
      <c r="AB159" s="73"/>
      <c r="AC159" s="74"/>
      <c r="AD159" s="81" t="s">
        <v>3009</v>
      </c>
      <c r="AE159" s="81">
        <v>90</v>
      </c>
      <c r="AF159" s="81">
        <v>26</v>
      </c>
      <c r="AG159" s="81">
        <v>594</v>
      </c>
      <c r="AH159" s="81">
        <v>341</v>
      </c>
      <c r="AI159" s="81"/>
      <c r="AJ159" s="81" t="s">
        <v>3407</v>
      </c>
      <c r="AK159" s="81"/>
      <c r="AL159" s="81"/>
      <c r="AM159" s="81"/>
      <c r="AN159" s="83">
        <v>43621.89994212963</v>
      </c>
      <c r="AO159" s="85" t="s">
        <v>4251</v>
      </c>
      <c r="AP159" s="81" t="b">
        <v>1</v>
      </c>
      <c r="AQ159" s="81" t="b">
        <v>0</v>
      </c>
      <c r="AR159" s="81" t="b">
        <v>0</v>
      </c>
      <c r="AS159" s="81"/>
      <c r="AT159" s="81">
        <v>0</v>
      </c>
      <c r="AU159" s="81"/>
      <c r="AV159" s="81" t="b">
        <v>0</v>
      </c>
      <c r="AW159" s="81" t="s">
        <v>4520</v>
      </c>
      <c r="AX159" s="85" t="s">
        <v>4919</v>
      </c>
      <c r="AY159" s="81" t="s">
        <v>66</v>
      </c>
      <c r="AZ159" s="80" t="str">
        <f>REPLACE(INDEX(GroupVertices[Group],MATCH(Vertices[[#This Row],[Vertex]],GroupVertices[Vertex],0)),1,1,"")</f>
        <v>8</v>
      </c>
      <c r="BA159" s="2"/>
      <c r="BB159" s="3"/>
      <c r="BC159" s="3"/>
      <c r="BD159" s="3"/>
      <c r="BE159" s="3"/>
    </row>
    <row r="160" spans="1:57" ht="15">
      <c r="A160" s="66" t="s">
        <v>410</v>
      </c>
      <c r="B160" s="67"/>
      <c r="C160" s="67"/>
      <c r="D160" s="68">
        <v>1.5</v>
      </c>
      <c r="E160" s="93"/>
      <c r="F160" s="92" t="s">
        <v>1059</v>
      </c>
      <c r="G160" s="94"/>
      <c r="H160" s="71"/>
      <c r="I160" s="72"/>
      <c r="J160" s="95"/>
      <c r="K160" s="71" t="s">
        <v>5213</v>
      </c>
      <c r="L160" s="96"/>
      <c r="M160" s="76">
        <v>334.7249450683594</v>
      </c>
      <c r="N160" s="76">
        <v>3938.06982421875</v>
      </c>
      <c r="O160" s="77"/>
      <c r="P160" s="78"/>
      <c r="Q160" s="78"/>
      <c r="R160" s="90"/>
      <c r="S160" s="48">
        <v>0</v>
      </c>
      <c r="T160" s="48">
        <v>4</v>
      </c>
      <c r="U160" s="49">
        <v>190.5</v>
      </c>
      <c r="V160" s="49">
        <v>0.000898</v>
      </c>
      <c r="W160" s="50"/>
      <c r="X160" s="50"/>
      <c r="Y160" s="50"/>
      <c r="Z160" s="49">
        <v>0</v>
      </c>
      <c r="AA160" s="73">
        <v>160</v>
      </c>
      <c r="AB160" s="73"/>
      <c r="AC160" s="74"/>
      <c r="AD160" s="81" t="s">
        <v>2854</v>
      </c>
      <c r="AE160" s="81">
        <v>2864</v>
      </c>
      <c r="AF160" s="81">
        <v>842</v>
      </c>
      <c r="AG160" s="81">
        <v>30396</v>
      </c>
      <c r="AH160" s="81">
        <v>50991</v>
      </c>
      <c r="AI160" s="81"/>
      <c r="AJ160" s="81" t="s">
        <v>3275</v>
      </c>
      <c r="AK160" s="81" t="s">
        <v>3602</v>
      </c>
      <c r="AL160" s="85" t="s">
        <v>3804</v>
      </c>
      <c r="AM160" s="81"/>
      <c r="AN160" s="83">
        <v>39936.924108796295</v>
      </c>
      <c r="AO160" s="85" t="s">
        <v>4111</v>
      </c>
      <c r="AP160" s="81" t="b">
        <v>0</v>
      </c>
      <c r="AQ160" s="81" t="b">
        <v>0</v>
      </c>
      <c r="AR160" s="81" t="b">
        <v>1</v>
      </c>
      <c r="AS160" s="81"/>
      <c r="AT160" s="81">
        <v>15</v>
      </c>
      <c r="AU160" s="85" t="s">
        <v>4302</v>
      </c>
      <c r="AV160" s="81" t="b">
        <v>0</v>
      </c>
      <c r="AW160" s="81" t="s">
        <v>4520</v>
      </c>
      <c r="AX160" s="85" t="s">
        <v>4762</v>
      </c>
      <c r="AY160" s="81" t="s">
        <v>66</v>
      </c>
      <c r="AZ160" s="80" t="str">
        <f>REPLACE(INDEX(GroupVertices[Group],MATCH(Vertices[[#This Row],[Vertex]],GroupVertices[Vertex],0)),1,1,"")</f>
        <v>1</v>
      </c>
      <c r="BA160" s="2"/>
      <c r="BB160" s="3"/>
      <c r="BC160" s="3"/>
      <c r="BD160" s="3"/>
      <c r="BE160" s="3"/>
    </row>
    <row r="161" spans="1:57" ht="15">
      <c r="A161" s="66" t="s">
        <v>414</v>
      </c>
      <c r="B161" s="67"/>
      <c r="C161" s="67"/>
      <c r="D161" s="68">
        <v>1.5</v>
      </c>
      <c r="E161" s="93"/>
      <c r="F161" s="92" t="s">
        <v>1063</v>
      </c>
      <c r="G161" s="94"/>
      <c r="H161" s="71"/>
      <c r="I161" s="72"/>
      <c r="J161" s="95"/>
      <c r="K161" s="71" t="s">
        <v>5218</v>
      </c>
      <c r="L161" s="96"/>
      <c r="M161" s="76">
        <v>145.97073364257812</v>
      </c>
      <c r="N161" s="76">
        <v>3514.182373046875</v>
      </c>
      <c r="O161" s="77"/>
      <c r="P161" s="78"/>
      <c r="Q161" s="78"/>
      <c r="R161" s="90"/>
      <c r="S161" s="48">
        <v>0</v>
      </c>
      <c r="T161" s="48">
        <v>4</v>
      </c>
      <c r="U161" s="49">
        <v>190.5</v>
      </c>
      <c r="V161" s="49">
        <v>0.000898</v>
      </c>
      <c r="W161" s="50"/>
      <c r="X161" s="50"/>
      <c r="Y161" s="50"/>
      <c r="Z161" s="49">
        <v>0</v>
      </c>
      <c r="AA161" s="73">
        <v>161</v>
      </c>
      <c r="AB161" s="73"/>
      <c r="AC161" s="74"/>
      <c r="AD161" s="81" t="s">
        <v>2860</v>
      </c>
      <c r="AE161" s="81">
        <v>804</v>
      </c>
      <c r="AF161" s="81">
        <v>175</v>
      </c>
      <c r="AG161" s="81">
        <v>6795</v>
      </c>
      <c r="AH161" s="81">
        <v>40409</v>
      </c>
      <c r="AI161" s="81"/>
      <c r="AJ161" s="81"/>
      <c r="AK161" s="81"/>
      <c r="AL161" s="81"/>
      <c r="AM161" s="81"/>
      <c r="AN161" s="83">
        <v>40723.604363425926</v>
      </c>
      <c r="AO161" s="85" t="s">
        <v>4117</v>
      </c>
      <c r="AP161" s="81" t="b">
        <v>1</v>
      </c>
      <c r="AQ161" s="81" t="b">
        <v>0</v>
      </c>
      <c r="AR161" s="81" t="b">
        <v>0</v>
      </c>
      <c r="AS161" s="81"/>
      <c r="AT161" s="81">
        <v>2</v>
      </c>
      <c r="AU161" s="85" t="s">
        <v>4300</v>
      </c>
      <c r="AV161" s="81" t="b">
        <v>0</v>
      </c>
      <c r="AW161" s="81" t="s">
        <v>4520</v>
      </c>
      <c r="AX161" s="85" t="s">
        <v>4768</v>
      </c>
      <c r="AY161" s="81" t="s">
        <v>66</v>
      </c>
      <c r="AZ161" s="80" t="str">
        <f>REPLACE(INDEX(GroupVertices[Group],MATCH(Vertices[[#This Row],[Vertex]],GroupVertices[Vertex],0)),1,1,"")</f>
        <v>1</v>
      </c>
      <c r="BA161" s="2"/>
      <c r="BB161" s="3"/>
      <c r="BC161" s="3"/>
      <c r="BD161" s="3"/>
      <c r="BE161" s="3"/>
    </row>
    <row r="162" spans="1:57" ht="15">
      <c r="A162" s="66" t="s">
        <v>5481</v>
      </c>
      <c r="B162" s="67"/>
      <c r="C162" s="67"/>
      <c r="D162" s="68">
        <v>1.5</v>
      </c>
      <c r="E162" s="93"/>
      <c r="F162" s="92" t="s">
        <v>5563</v>
      </c>
      <c r="G162" s="94"/>
      <c r="H162" s="71"/>
      <c r="I162" s="72"/>
      <c r="J162" s="95"/>
      <c r="K162" s="71" t="s">
        <v>6172</v>
      </c>
      <c r="L162" s="96"/>
      <c r="M162" s="76">
        <v>591.0698852539062</v>
      </c>
      <c r="N162" s="76">
        <v>3748.208984375</v>
      </c>
      <c r="O162" s="77"/>
      <c r="P162" s="78"/>
      <c r="Q162" s="78"/>
      <c r="R162" s="90"/>
      <c r="S162" s="48">
        <v>0</v>
      </c>
      <c r="T162" s="48">
        <v>4</v>
      </c>
      <c r="U162" s="49">
        <v>190.5</v>
      </c>
      <c r="V162" s="49">
        <v>0.000898</v>
      </c>
      <c r="W162" s="50"/>
      <c r="X162" s="50"/>
      <c r="Y162" s="50"/>
      <c r="Z162" s="49">
        <v>0</v>
      </c>
      <c r="AA162" s="73">
        <v>162</v>
      </c>
      <c r="AB162" s="73"/>
      <c r="AC162" s="74"/>
      <c r="AD162" s="81" t="s">
        <v>5844</v>
      </c>
      <c r="AE162" s="81">
        <v>1374</v>
      </c>
      <c r="AF162" s="81">
        <v>61</v>
      </c>
      <c r="AG162" s="81">
        <v>356</v>
      </c>
      <c r="AH162" s="81">
        <v>17153</v>
      </c>
      <c r="AI162" s="81"/>
      <c r="AJ162" s="81" t="s">
        <v>5896</v>
      </c>
      <c r="AK162" s="81" t="s">
        <v>5934</v>
      </c>
      <c r="AL162" s="81"/>
      <c r="AM162" s="81"/>
      <c r="AN162" s="83">
        <v>42199.170023148145</v>
      </c>
      <c r="AO162" s="85" t="s">
        <v>6010</v>
      </c>
      <c r="AP162" s="81" t="b">
        <v>1</v>
      </c>
      <c r="AQ162" s="81" t="b">
        <v>0</v>
      </c>
      <c r="AR162" s="81" t="b">
        <v>0</v>
      </c>
      <c r="AS162" s="81"/>
      <c r="AT162" s="81">
        <v>0</v>
      </c>
      <c r="AU162" s="85" t="s">
        <v>4300</v>
      </c>
      <c r="AV162" s="81" t="b">
        <v>0</v>
      </c>
      <c r="AW162" s="81" t="s">
        <v>4520</v>
      </c>
      <c r="AX162" s="85" t="s">
        <v>6103</v>
      </c>
      <c r="AY162" s="81" t="s">
        <v>66</v>
      </c>
      <c r="AZ162" s="80" t="str">
        <f>REPLACE(INDEX(GroupVertices[Group],MATCH(Vertices[[#This Row],[Vertex]],GroupVertices[Vertex],0)),1,1,"")</f>
        <v>1</v>
      </c>
      <c r="BA162" s="2"/>
      <c r="BB162" s="3"/>
      <c r="BC162" s="3"/>
      <c r="BD162" s="3"/>
      <c r="BE162" s="3"/>
    </row>
    <row r="163" spans="1:57" ht="15">
      <c r="A163" s="66" t="s">
        <v>5439</v>
      </c>
      <c r="B163" s="67"/>
      <c r="C163" s="67"/>
      <c r="D163" s="68">
        <v>1.5</v>
      </c>
      <c r="E163" s="93"/>
      <c r="F163" s="92" t="s">
        <v>5542</v>
      </c>
      <c r="G163" s="94"/>
      <c r="H163" s="71"/>
      <c r="I163" s="72"/>
      <c r="J163" s="95"/>
      <c r="K163" s="71" t="s">
        <v>6125</v>
      </c>
      <c r="L163" s="96"/>
      <c r="M163" s="76">
        <v>795.3405151367188</v>
      </c>
      <c r="N163" s="76">
        <v>2624.68798828125</v>
      </c>
      <c r="O163" s="77"/>
      <c r="P163" s="78"/>
      <c r="Q163" s="78"/>
      <c r="R163" s="90"/>
      <c r="S163" s="48">
        <v>0</v>
      </c>
      <c r="T163" s="48">
        <v>6</v>
      </c>
      <c r="U163" s="49">
        <v>170.652381</v>
      </c>
      <c r="V163" s="49">
        <v>0.000957</v>
      </c>
      <c r="W163" s="50"/>
      <c r="X163" s="50"/>
      <c r="Y163" s="50"/>
      <c r="Z163" s="49">
        <v>0</v>
      </c>
      <c r="AA163" s="73">
        <v>163</v>
      </c>
      <c r="AB163" s="73"/>
      <c r="AC163" s="74"/>
      <c r="AD163" s="81" t="s">
        <v>5800</v>
      </c>
      <c r="AE163" s="81">
        <v>83</v>
      </c>
      <c r="AF163" s="81">
        <v>471</v>
      </c>
      <c r="AG163" s="81">
        <v>263</v>
      </c>
      <c r="AH163" s="81">
        <v>14980</v>
      </c>
      <c r="AI163" s="81"/>
      <c r="AJ163" s="81" t="s">
        <v>5859</v>
      </c>
      <c r="AK163" s="81" t="s">
        <v>3672</v>
      </c>
      <c r="AL163" s="81"/>
      <c r="AM163" s="81"/>
      <c r="AN163" s="83">
        <v>43564.71869212963</v>
      </c>
      <c r="AO163" s="85" t="s">
        <v>5970</v>
      </c>
      <c r="AP163" s="81" t="b">
        <v>1</v>
      </c>
      <c r="AQ163" s="81" t="b">
        <v>0</v>
      </c>
      <c r="AR163" s="81" t="b">
        <v>0</v>
      </c>
      <c r="AS163" s="81"/>
      <c r="AT163" s="81">
        <v>0</v>
      </c>
      <c r="AU163" s="81"/>
      <c r="AV163" s="81" t="b">
        <v>0</v>
      </c>
      <c r="AW163" s="81" t="s">
        <v>4520</v>
      </c>
      <c r="AX163" s="85" t="s">
        <v>6059</v>
      </c>
      <c r="AY163" s="81" t="s">
        <v>66</v>
      </c>
      <c r="AZ163" s="80" t="str">
        <f>REPLACE(INDEX(GroupVertices[Group],MATCH(Vertices[[#This Row],[Vertex]],GroupVertices[Vertex],0)),1,1,"")</f>
        <v>1</v>
      </c>
      <c r="BA163" s="2"/>
      <c r="BB163" s="3"/>
      <c r="BC163" s="3"/>
      <c r="BD163" s="3"/>
      <c r="BE163" s="3"/>
    </row>
    <row r="164" spans="1:57" ht="15">
      <c r="A164" s="66" t="s">
        <v>222</v>
      </c>
      <c r="B164" s="67"/>
      <c r="C164" s="67"/>
      <c r="D164" s="68">
        <v>1.5</v>
      </c>
      <c r="E164" s="93"/>
      <c r="F164" s="92" t="s">
        <v>930</v>
      </c>
      <c r="G164" s="94"/>
      <c r="H164" s="71"/>
      <c r="I164" s="72"/>
      <c r="J164" s="95"/>
      <c r="K164" s="71" t="s">
        <v>5005</v>
      </c>
      <c r="L164" s="96"/>
      <c r="M164" s="76">
        <v>997.7809448242188</v>
      </c>
      <c r="N164" s="76">
        <v>1476.107666015625</v>
      </c>
      <c r="O164" s="77"/>
      <c r="P164" s="78"/>
      <c r="Q164" s="78"/>
      <c r="R164" s="90"/>
      <c r="S164" s="48">
        <v>0</v>
      </c>
      <c r="T164" s="48">
        <v>5</v>
      </c>
      <c r="U164" s="49">
        <v>117.782118</v>
      </c>
      <c r="V164" s="49">
        <v>0.0009</v>
      </c>
      <c r="W164" s="50"/>
      <c r="X164" s="50"/>
      <c r="Y164" s="50"/>
      <c r="Z164" s="49">
        <v>0</v>
      </c>
      <c r="AA164" s="73">
        <v>164</v>
      </c>
      <c r="AB164" s="73"/>
      <c r="AC164" s="74"/>
      <c r="AD164" s="81" t="s">
        <v>2645</v>
      </c>
      <c r="AE164" s="81">
        <v>97</v>
      </c>
      <c r="AF164" s="81">
        <v>430</v>
      </c>
      <c r="AG164" s="81">
        <v>44589</v>
      </c>
      <c r="AH164" s="81">
        <v>53597</v>
      </c>
      <c r="AI164" s="81"/>
      <c r="AJ164" s="81" t="s">
        <v>3094</v>
      </c>
      <c r="AK164" s="81"/>
      <c r="AL164" s="81"/>
      <c r="AM164" s="81"/>
      <c r="AN164" s="83">
        <v>40841.09648148148</v>
      </c>
      <c r="AO164" s="85" t="s">
        <v>3915</v>
      </c>
      <c r="AP164" s="81" t="b">
        <v>0</v>
      </c>
      <c r="AQ164" s="81" t="b">
        <v>0</v>
      </c>
      <c r="AR164" s="81" t="b">
        <v>1</v>
      </c>
      <c r="AS164" s="81"/>
      <c r="AT164" s="81">
        <v>10</v>
      </c>
      <c r="AU164" s="85" t="s">
        <v>4302</v>
      </c>
      <c r="AV164" s="81" t="b">
        <v>0</v>
      </c>
      <c r="AW164" s="81" t="s">
        <v>4520</v>
      </c>
      <c r="AX164" s="85" t="s">
        <v>4553</v>
      </c>
      <c r="AY164" s="81" t="s">
        <v>66</v>
      </c>
      <c r="AZ164" s="80" t="str">
        <f>REPLACE(INDEX(GroupVertices[Group],MATCH(Vertices[[#This Row],[Vertex]],GroupVertices[Vertex],0)),1,1,"")</f>
        <v>1</v>
      </c>
      <c r="BA164" s="2"/>
      <c r="BB164" s="3"/>
      <c r="BC164" s="3"/>
      <c r="BD164" s="3"/>
      <c r="BE164" s="3"/>
    </row>
    <row r="165" spans="1:57" ht="15">
      <c r="A165" s="66" t="s">
        <v>220</v>
      </c>
      <c r="B165" s="67"/>
      <c r="C165" s="67"/>
      <c r="D165" s="68">
        <v>1.5</v>
      </c>
      <c r="E165" s="93"/>
      <c r="F165" s="92" t="s">
        <v>4339</v>
      </c>
      <c r="G165" s="94"/>
      <c r="H165" s="71"/>
      <c r="I165" s="72"/>
      <c r="J165" s="95"/>
      <c r="K165" s="71" t="s">
        <v>5003</v>
      </c>
      <c r="L165" s="96"/>
      <c r="M165" s="76">
        <v>5919.84423828125</v>
      </c>
      <c r="N165" s="76">
        <v>4940.33544921875</v>
      </c>
      <c r="O165" s="77"/>
      <c r="P165" s="78"/>
      <c r="Q165" s="78"/>
      <c r="R165" s="90"/>
      <c r="S165" s="48">
        <v>0</v>
      </c>
      <c r="T165" s="48">
        <v>4</v>
      </c>
      <c r="U165" s="49">
        <v>108.266078</v>
      </c>
      <c r="V165" s="49">
        <v>0.000899</v>
      </c>
      <c r="W165" s="50"/>
      <c r="X165" s="50"/>
      <c r="Y165" s="50"/>
      <c r="Z165" s="49">
        <v>0</v>
      </c>
      <c r="AA165" s="73">
        <v>165</v>
      </c>
      <c r="AB165" s="73"/>
      <c r="AC165" s="74"/>
      <c r="AD165" s="81" t="s">
        <v>2643</v>
      </c>
      <c r="AE165" s="81">
        <v>1204</v>
      </c>
      <c r="AF165" s="81">
        <v>168</v>
      </c>
      <c r="AG165" s="81">
        <v>20531</v>
      </c>
      <c r="AH165" s="81">
        <v>55669</v>
      </c>
      <c r="AI165" s="81"/>
      <c r="AJ165" s="81" t="s">
        <v>3092</v>
      </c>
      <c r="AK165" s="81"/>
      <c r="AL165" s="81"/>
      <c r="AM165" s="81"/>
      <c r="AN165" s="83">
        <v>41009.98583333333</v>
      </c>
      <c r="AO165" s="85" t="s">
        <v>3914</v>
      </c>
      <c r="AP165" s="81" t="b">
        <v>0</v>
      </c>
      <c r="AQ165" s="81" t="b">
        <v>0</v>
      </c>
      <c r="AR165" s="81" t="b">
        <v>1</v>
      </c>
      <c r="AS165" s="81"/>
      <c r="AT165" s="81">
        <v>22</v>
      </c>
      <c r="AU165" s="85" t="s">
        <v>4300</v>
      </c>
      <c r="AV165" s="81" t="b">
        <v>0</v>
      </c>
      <c r="AW165" s="81" t="s">
        <v>4520</v>
      </c>
      <c r="AX165" s="85" t="s">
        <v>4551</v>
      </c>
      <c r="AY165" s="81" t="s">
        <v>66</v>
      </c>
      <c r="AZ165" s="80" t="str">
        <f>REPLACE(INDEX(GroupVertices[Group],MATCH(Vertices[[#This Row],[Vertex]],GroupVertices[Vertex],0)),1,1,"")</f>
        <v>9</v>
      </c>
      <c r="BA165" s="2"/>
      <c r="BB165" s="3"/>
      <c r="BC165" s="3"/>
      <c r="BD165" s="3"/>
      <c r="BE165" s="3"/>
    </row>
    <row r="166" spans="1:57" ht="15">
      <c r="A166" s="66" t="s">
        <v>227</v>
      </c>
      <c r="B166" s="67"/>
      <c r="C166" s="67"/>
      <c r="D166" s="68">
        <v>1.5</v>
      </c>
      <c r="E166" s="93"/>
      <c r="F166" s="92" t="s">
        <v>4342</v>
      </c>
      <c r="G166" s="94"/>
      <c r="H166" s="71"/>
      <c r="I166" s="72"/>
      <c r="J166" s="95"/>
      <c r="K166" s="71" t="s">
        <v>5012</v>
      </c>
      <c r="L166" s="96"/>
      <c r="M166" s="76">
        <v>5970.42626953125</v>
      </c>
      <c r="N166" s="76">
        <v>3195.3515625</v>
      </c>
      <c r="O166" s="77"/>
      <c r="P166" s="78"/>
      <c r="Q166" s="78"/>
      <c r="R166" s="90"/>
      <c r="S166" s="48">
        <v>0</v>
      </c>
      <c r="T166" s="48">
        <v>4</v>
      </c>
      <c r="U166" s="49">
        <v>108.266078</v>
      </c>
      <c r="V166" s="49">
        <v>0.000899</v>
      </c>
      <c r="W166" s="50"/>
      <c r="X166" s="50"/>
      <c r="Y166" s="50"/>
      <c r="Z166" s="49">
        <v>0</v>
      </c>
      <c r="AA166" s="73">
        <v>166</v>
      </c>
      <c r="AB166" s="73"/>
      <c r="AC166" s="74"/>
      <c r="AD166" s="81" t="s">
        <v>2652</v>
      </c>
      <c r="AE166" s="81">
        <v>63</v>
      </c>
      <c r="AF166" s="81">
        <v>25</v>
      </c>
      <c r="AG166" s="81">
        <v>584</v>
      </c>
      <c r="AH166" s="81">
        <v>1176</v>
      </c>
      <c r="AI166" s="81"/>
      <c r="AJ166" s="81"/>
      <c r="AK166" s="81"/>
      <c r="AL166" s="81"/>
      <c r="AM166" s="81"/>
      <c r="AN166" s="83">
        <v>43468.804814814815</v>
      </c>
      <c r="AO166" s="85" t="s">
        <v>3921</v>
      </c>
      <c r="AP166" s="81" t="b">
        <v>1</v>
      </c>
      <c r="AQ166" s="81" t="b">
        <v>0</v>
      </c>
      <c r="AR166" s="81" t="b">
        <v>0</v>
      </c>
      <c r="AS166" s="81"/>
      <c r="AT166" s="81">
        <v>0</v>
      </c>
      <c r="AU166" s="81"/>
      <c r="AV166" s="81" t="b">
        <v>0</v>
      </c>
      <c r="AW166" s="81" t="s">
        <v>4520</v>
      </c>
      <c r="AX166" s="85" t="s">
        <v>4560</v>
      </c>
      <c r="AY166" s="81" t="s">
        <v>66</v>
      </c>
      <c r="AZ166" s="80" t="str">
        <f>REPLACE(INDEX(GroupVertices[Group],MATCH(Vertices[[#This Row],[Vertex]],GroupVertices[Vertex],0)),1,1,"")</f>
        <v>9</v>
      </c>
      <c r="BA166" s="2"/>
      <c r="BB166" s="3"/>
      <c r="BC166" s="3"/>
      <c r="BD166" s="3"/>
      <c r="BE166" s="3"/>
    </row>
    <row r="167" spans="1:57" ht="15">
      <c r="A167" s="66" t="s">
        <v>378</v>
      </c>
      <c r="B167" s="67"/>
      <c r="C167" s="67"/>
      <c r="D167" s="68">
        <v>1.5</v>
      </c>
      <c r="E167" s="93"/>
      <c r="F167" s="92" t="s">
        <v>4398</v>
      </c>
      <c r="G167" s="94"/>
      <c r="H167" s="71"/>
      <c r="I167" s="72"/>
      <c r="J167" s="95"/>
      <c r="K167" s="71" t="s">
        <v>5177</v>
      </c>
      <c r="L167" s="96"/>
      <c r="M167" s="76">
        <v>6471.37060546875</v>
      </c>
      <c r="N167" s="76">
        <v>4572.72216796875</v>
      </c>
      <c r="O167" s="77"/>
      <c r="P167" s="78"/>
      <c r="Q167" s="78"/>
      <c r="R167" s="90"/>
      <c r="S167" s="48">
        <v>0</v>
      </c>
      <c r="T167" s="48">
        <v>4</v>
      </c>
      <c r="U167" s="49">
        <v>108.266078</v>
      </c>
      <c r="V167" s="49">
        <v>0.000899</v>
      </c>
      <c r="W167" s="50"/>
      <c r="X167" s="50"/>
      <c r="Y167" s="50"/>
      <c r="Z167" s="49">
        <v>0</v>
      </c>
      <c r="AA167" s="73">
        <v>167</v>
      </c>
      <c r="AB167" s="73"/>
      <c r="AC167" s="74"/>
      <c r="AD167" s="81" t="s">
        <v>2818</v>
      </c>
      <c r="AE167" s="81">
        <v>218</v>
      </c>
      <c r="AF167" s="81">
        <v>238</v>
      </c>
      <c r="AG167" s="81">
        <v>312</v>
      </c>
      <c r="AH167" s="81">
        <v>3331</v>
      </c>
      <c r="AI167" s="81"/>
      <c r="AJ167" s="81" t="s">
        <v>3246</v>
      </c>
      <c r="AK167" s="81" t="s">
        <v>3585</v>
      </c>
      <c r="AL167" s="81"/>
      <c r="AM167" s="81"/>
      <c r="AN167" s="83">
        <v>40538.43278935185</v>
      </c>
      <c r="AO167" s="85" t="s">
        <v>4077</v>
      </c>
      <c r="AP167" s="81" t="b">
        <v>0</v>
      </c>
      <c r="AQ167" s="81" t="b">
        <v>0</v>
      </c>
      <c r="AR167" s="81" t="b">
        <v>0</v>
      </c>
      <c r="AS167" s="81"/>
      <c r="AT167" s="81">
        <v>0</v>
      </c>
      <c r="AU167" s="85" t="s">
        <v>4300</v>
      </c>
      <c r="AV167" s="81" t="b">
        <v>0</v>
      </c>
      <c r="AW167" s="81" t="s">
        <v>4520</v>
      </c>
      <c r="AX167" s="85" t="s">
        <v>4726</v>
      </c>
      <c r="AY167" s="81" t="s">
        <v>66</v>
      </c>
      <c r="AZ167" s="80" t="str">
        <f>REPLACE(INDEX(GroupVertices[Group],MATCH(Vertices[[#This Row],[Vertex]],GroupVertices[Vertex],0)),1,1,"")</f>
        <v>9</v>
      </c>
      <c r="BA167" s="2"/>
      <c r="BB167" s="3"/>
      <c r="BC167" s="3"/>
      <c r="BD167" s="3"/>
      <c r="BE167" s="3"/>
    </row>
    <row r="168" spans="1:57" ht="15">
      <c r="A168" s="66" t="s">
        <v>492</v>
      </c>
      <c r="B168" s="67"/>
      <c r="C168" s="67"/>
      <c r="D168" s="68">
        <v>1.5</v>
      </c>
      <c r="E168" s="93"/>
      <c r="F168" s="92" t="s">
        <v>4459</v>
      </c>
      <c r="G168" s="94"/>
      <c r="H168" s="71"/>
      <c r="I168" s="72"/>
      <c r="J168" s="95"/>
      <c r="K168" s="71" t="s">
        <v>5298</v>
      </c>
      <c r="L168" s="96"/>
      <c r="M168" s="76">
        <v>5461.837890625</v>
      </c>
      <c r="N168" s="76">
        <v>3065.0234375</v>
      </c>
      <c r="O168" s="77"/>
      <c r="P168" s="78"/>
      <c r="Q168" s="78"/>
      <c r="R168" s="90"/>
      <c r="S168" s="48">
        <v>0</v>
      </c>
      <c r="T168" s="48">
        <v>4</v>
      </c>
      <c r="U168" s="49">
        <v>108.266078</v>
      </c>
      <c r="V168" s="49">
        <v>0.000899</v>
      </c>
      <c r="W168" s="50"/>
      <c r="X168" s="50"/>
      <c r="Y168" s="50"/>
      <c r="Z168" s="49">
        <v>0</v>
      </c>
      <c r="AA168" s="73">
        <v>168</v>
      </c>
      <c r="AB168" s="73"/>
      <c r="AC168" s="74"/>
      <c r="AD168" s="81" t="s">
        <v>2941</v>
      </c>
      <c r="AE168" s="81">
        <v>369</v>
      </c>
      <c r="AF168" s="81">
        <v>77</v>
      </c>
      <c r="AG168" s="81">
        <v>725</v>
      </c>
      <c r="AH168" s="81">
        <v>2206</v>
      </c>
      <c r="AI168" s="81"/>
      <c r="AJ168" s="81" t="s">
        <v>3344</v>
      </c>
      <c r="AK168" s="81" t="s">
        <v>3651</v>
      </c>
      <c r="AL168" s="81"/>
      <c r="AM168" s="81"/>
      <c r="AN168" s="83">
        <v>40127.72363425926</v>
      </c>
      <c r="AO168" s="85" t="s">
        <v>4186</v>
      </c>
      <c r="AP168" s="81" t="b">
        <v>0</v>
      </c>
      <c r="AQ168" s="81" t="b">
        <v>0</v>
      </c>
      <c r="AR168" s="81" t="b">
        <v>1</v>
      </c>
      <c r="AS168" s="81"/>
      <c r="AT168" s="81">
        <v>0</v>
      </c>
      <c r="AU168" s="85" t="s">
        <v>4307</v>
      </c>
      <c r="AV168" s="81" t="b">
        <v>0</v>
      </c>
      <c r="AW168" s="81" t="s">
        <v>4520</v>
      </c>
      <c r="AX168" s="85" t="s">
        <v>4849</v>
      </c>
      <c r="AY168" s="81" t="s">
        <v>66</v>
      </c>
      <c r="AZ168" s="80" t="str">
        <f>REPLACE(INDEX(GroupVertices[Group],MATCH(Vertices[[#This Row],[Vertex]],GroupVertices[Vertex],0)),1,1,"")</f>
        <v>9</v>
      </c>
      <c r="BA168" s="2"/>
      <c r="BB168" s="3"/>
      <c r="BC168" s="3"/>
      <c r="BD168" s="3"/>
      <c r="BE168" s="3"/>
    </row>
    <row r="169" spans="1:57" ht="15">
      <c r="A169" s="66" t="s">
        <v>223</v>
      </c>
      <c r="B169" s="67"/>
      <c r="C169" s="67"/>
      <c r="D169" s="68">
        <v>1.5</v>
      </c>
      <c r="E169" s="93"/>
      <c r="F169" s="92" t="s">
        <v>931</v>
      </c>
      <c r="G169" s="94"/>
      <c r="H169" s="71"/>
      <c r="I169" s="72"/>
      <c r="J169" s="95"/>
      <c r="K169" s="71" t="s">
        <v>5006</v>
      </c>
      <c r="L169" s="96"/>
      <c r="M169" s="76">
        <v>7870.2578125</v>
      </c>
      <c r="N169" s="76">
        <v>5854.30712890625</v>
      </c>
      <c r="O169" s="77"/>
      <c r="P169" s="78"/>
      <c r="Q169" s="78"/>
      <c r="R169" s="90"/>
      <c r="S169" s="48">
        <v>0</v>
      </c>
      <c r="T169" s="48">
        <v>4</v>
      </c>
      <c r="U169" s="49">
        <v>50.928571</v>
      </c>
      <c r="V169" s="49">
        <v>0.000899</v>
      </c>
      <c r="W169" s="50"/>
      <c r="X169" s="50"/>
      <c r="Y169" s="50"/>
      <c r="Z169" s="49">
        <v>0</v>
      </c>
      <c r="AA169" s="73">
        <v>169</v>
      </c>
      <c r="AB169" s="73"/>
      <c r="AC169" s="74"/>
      <c r="AD169" s="81" t="s">
        <v>2646</v>
      </c>
      <c r="AE169" s="81">
        <v>443</v>
      </c>
      <c r="AF169" s="81">
        <v>74</v>
      </c>
      <c r="AG169" s="81">
        <v>204</v>
      </c>
      <c r="AH169" s="81">
        <v>568</v>
      </c>
      <c r="AI169" s="81"/>
      <c r="AJ169" s="81" t="s">
        <v>3095</v>
      </c>
      <c r="AK169" s="81"/>
      <c r="AL169" s="81"/>
      <c r="AM169" s="81"/>
      <c r="AN169" s="83">
        <v>41627.11315972222</v>
      </c>
      <c r="AO169" s="81"/>
      <c r="AP169" s="81" t="b">
        <v>1</v>
      </c>
      <c r="AQ169" s="81" t="b">
        <v>0</v>
      </c>
      <c r="AR169" s="81" t="b">
        <v>0</v>
      </c>
      <c r="AS169" s="81"/>
      <c r="AT169" s="81">
        <v>0</v>
      </c>
      <c r="AU169" s="85" t="s">
        <v>4300</v>
      </c>
      <c r="AV169" s="81" t="b">
        <v>0</v>
      </c>
      <c r="AW169" s="81" t="s">
        <v>4520</v>
      </c>
      <c r="AX169" s="85" t="s">
        <v>4554</v>
      </c>
      <c r="AY169" s="81" t="s">
        <v>66</v>
      </c>
      <c r="AZ169" s="80" t="str">
        <f>REPLACE(INDEX(GroupVertices[Group],MATCH(Vertices[[#This Row],[Vertex]],GroupVertices[Vertex],0)),1,1,"")</f>
        <v>7</v>
      </c>
      <c r="BA169" s="2"/>
      <c r="BB169" s="3"/>
      <c r="BC169" s="3"/>
      <c r="BD169" s="3"/>
      <c r="BE169" s="3"/>
    </row>
    <row r="170" spans="1:57" ht="15">
      <c r="A170" s="66" t="s">
        <v>225</v>
      </c>
      <c r="B170" s="67"/>
      <c r="C170" s="67"/>
      <c r="D170" s="68">
        <v>1.5</v>
      </c>
      <c r="E170" s="93"/>
      <c r="F170" s="92" t="s">
        <v>933</v>
      </c>
      <c r="G170" s="94"/>
      <c r="H170" s="71"/>
      <c r="I170" s="72"/>
      <c r="J170" s="95"/>
      <c r="K170" s="71" t="s">
        <v>5010</v>
      </c>
      <c r="L170" s="96"/>
      <c r="M170" s="76">
        <v>7593.5615234375</v>
      </c>
      <c r="N170" s="76">
        <v>6538.40576171875</v>
      </c>
      <c r="O170" s="77"/>
      <c r="P170" s="78"/>
      <c r="Q170" s="78"/>
      <c r="R170" s="90"/>
      <c r="S170" s="48">
        <v>0</v>
      </c>
      <c r="T170" s="48">
        <v>4</v>
      </c>
      <c r="U170" s="49">
        <v>50.928571</v>
      </c>
      <c r="V170" s="49">
        <v>0.000899</v>
      </c>
      <c r="W170" s="50"/>
      <c r="X170" s="50"/>
      <c r="Y170" s="50"/>
      <c r="Z170" s="49">
        <v>0</v>
      </c>
      <c r="AA170" s="73">
        <v>170</v>
      </c>
      <c r="AB170" s="73"/>
      <c r="AC170" s="74"/>
      <c r="AD170" s="81" t="s">
        <v>2650</v>
      </c>
      <c r="AE170" s="81">
        <v>220</v>
      </c>
      <c r="AF170" s="81">
        <v>103</v>
      </c>
      <c r="AG170" s="81">
        <v>11347</v>
      </c>
      <c r="AH170" s="81">
        <v>848</v>
      </c>
      <c r="AI170" s="81"/>
      <c r="AJ170" s="81"/>
      <c r="AK170" s="81" t="s">
        <v>3487</v>
      </c>
      <c r="AL170" s="81"/>
      <c r="AM170" s="81"/>
      <c r="AN170" s="83">
        <v>39854.27600694444</v>
      </c>
      <c r="AO170" s="85" t="s">
        <v>3919</v>
      </c>
      <c r="AP170" s="81" t="b">
        <v>1</v>
      </c>
      <c r="AQ170" s="81" t="b">
        <v>0</v>
      </c>
      <c r="AR170" s="81" t="b">
        <v>1</v>
      </c>
      <c r="AS170" s="81"/>
      <c r="AT170" s="81">
        <v>2</v>
      </c>
      <c r="AU170" s="85" t="s">
        <v>4300</v>
      </c>
      <c r="AV170" s="81" t="b">
        <v>0</v>
      </c>
      <c r="AW170" s="81" t="s">
        <v>4520</v>
      </c>
      <c r="AX170" s="85" t="s">
        <v>4558</v>
      </c>
      <c r="AY170" s="81" t="s">
        <v>66</v>
      </c>
      <c r="AZ170" s="80" t="str">
        <f>REPLACE(INDEX(GroupVertices[Group],MATCH(Vertices[[#This Row],[Vertex]],GroupVertices[Vertex],0)),1,1,"")</f>
        <v>7</v>
      </c>
      <c r="BA170" s="2"/>
      <c r="BB170" s="3"/>
      <c r="BC170" s="3"/>
      <c r="BD170" s="3"/>
      <c r="BE170" s="3"/>
    </row>
    <row r="171" spans="1:57" ht="15">
      <c r="A171" s="66" t="s">
        <v>235</v>
      </c>
      <c r="B171" s="67"/>
      <c r="C171" s="67"/>
      <c r="D171" s="68">
        <v>1.5</v>
      </c>
      <c r="E171" s="93"/>
      <c r="F171" s="92" t="s">
        <v>939</v>
      </c>
      <c r="G171" s="94"/>
      <c r="H171" s="71"/>
      <c r="I171" s="72"/>
      <c r="J171" s="95"/>
      <c r="K171" s="71" t="s">
        <v>5020</v>
      </c>
      <c r="L171" s="96"/>
      <c r="M171" s="76">
        <v>6027.8330078125</v>
      </c>
      <c r="N171" s="76">
        <v>6751.76318359375</v>
      </c>
      <c r="O171" s="77"/>
      <c r="P171" s="78"/>
      <c r="Q171" s="78"/>
      <c r="R171" s="90"/>
      <c r="S171" s="48">
        <v>0</v>
      </c>
      <c r="T171" s="48">
        <v>4</v>
      </c>
      <c r="U171" s="49">
        <v>50.928571</v>
      </c>
      <c r="V171" s="49">
        <v>0.000899</v>
      </c>
      <c r="W171" s="50"/>
      <c r="X171" s="50"/>
      <c r="Y171" s="50"/>
      <c r="Z171" s="49">
        <v>0</v>
      </c>
      <c r="AA171" s="73">
        <v>171</v>
      </c>
      <c r="AB171" s="73"/>
      <c r="AC171" s="74"/>
      <c r="AD171" s="81" t="s">
        <v>2660</v>
      </c>
      <c r="AE171" s="81">
        <v>992</v>
      </c>
      <c r="AF171" s="81">
        <v>281</v>
      </c>
      <c r="AG171" s="81">
        <v>9037</v>
      </c>
      <c r="AH171" s="81">
        <v>2335</v>
      </c>
      <c r="AI171" s="81"/>
      <c r="AJ171" s="81" t="s">
        <v>3106</v>
      </c>
      <c r="AK171" s="81" t="s">
        <v>3492</v>
      </c>
      <c r="AL171" s="81"/>
      <c r="AM171" s="81"/>
      <c r="AN171" s="83">
        <v>41953.57755787037</v>
      </c>
      <c r="AO171" s="85" t="s">
        <v>3929</v>
      </c>
      <c r="AP171" s="81" t="b">
        <v>1</v>
      </c>
      <c r="AQ171" s="81" t="b">
        <v>0</v>
      </c>
      <c r="AR171" s="81" t="b">
        <v>1</v>
      </c>
      <c r="AS171" s="81"/>
      <c r="AT171" s="81">
        <v>0</v>
      </c>
      <c r="AU171" s="85" t="s">
        <v>4300</v>
      </c>
      <c r="AV171" s="81" t="b">
        <v>0</v>
      </c>
      <c r="AW171" s="81" t="s">
        <v>4520</v>
      </c>
      <c r="AX171" s="85" t="s">
        <v>4568</v>
      </c>
      <c r="AY171" s="81" t="s">
        <v>66</v>
      </c>
      <c r="AZ171" s="80" t="str">
        <f>REPLACE(INDEX(GroupVertices[Group],MATCH(Vertices[[#This Row],[Vertex]],GroupVertices[Vertex],0)),1,1,"")</f>
        <v>7</v>
      </c>
      <c r="BA171" s="2"/>
      <c r="BB171" s="3"/>
      <c r="BC171" s="3"/>
      <c r="BD171" s="3"/>
      <c r="BE171" s="3"/>
    </row>
    <row r="172" spans="1:57" ht="15">
      <c r="A172" s="66" t="s">
        <v>242</v>
      </c>
      <c r="B172" s="67"/>
      <c r="C172" s="67"/>
      <c r="D172" s="68">
        <v>1.5</v>
      </c>
      <c r="E172" s="93"/>
      <c r="F172" s="92" t="s">
        <v>925</v>
      </c>
      <c r="G172" s="94"/>
      <c r="H172" s="71"/>
      <c r="I172" s="72"/>
      <c r="J172" s="95"/>
      <c r="K172" s="71" t="s">
        <v>5032</v>
      </c>
      <c r="L172" s="96"/>
      <c r="M172" s="76">
        <v>5565.55908203125</v>
      </c>
      <c r="N172" s="76">
        <v>5533.529296875</v>
      </c>
      <c r="O172" s="77"/>
      <c r="P172" s="78"/>
      <c r="Q172" s="78"/>
      <c r="R172" s="90"/>
      <c r="S172" s="48">
        <v>0</v>
      </c>
      <c r="T172" s="48">
        <v>4</v>
      </c>
      <c r="U172" s="49">
        <v>50.928571</v>
      </c>
      <c r="V172" s="49">
        <v>0.000899</v>
      </c>
      <c r="W172" s="50"/>
      <c r="X172" s="50"/>
      <c r="Y172" s="50"/>
      <c r="Z172" s="49">
        <v>0</v>
      </c>
      <c r="AA172" s="73">
        <v>172</v>
      </c>
      <c r="AB172" s="73"/>
      <c r="AC172" s="74"/>
      <c r="AD172" s="81" t="s">
        <v>2673</v>
      </c>
      <c r="AE172" s="81">
        <v>38</v>
      </c>
      <c r="AF172" s="81">
        <v>4</v>
      </c>
      <c r="AG172" s="81">
        <v>11</v>
      </c>
      <c r="AH172" s="81">
        <v>23</v>
      </c>
      <c r="AI172" s="81"/>
      <c r="AJ172" s="81"/>
      <c r="AK172" s="81"/>
      <c r="AL172" s="81"/>
      <c r="AM172" s="81"/>
      <c r="AN172" s="83">
        <v>42917.16368055555</v>
      </c>
      <c r="AO172" s="81"/>
      <c r="AP172" s="81" t="b">
        <v>1</v>
      </c>
      <c r="AQ172" s="81" t="b">
        <v>1</v>
      </c>
      <c r="AR172" s="81" t="b">
        <v>0</v>
      </c>
      <c r="AS172" s="81"/>
      <c r="AT172" s="81">
        <v>0</v>
      </c>
      <c r="AU172" s="81"/>
      <c r="AV172" s="81" t="b">
        <v>0</v>
      </c>
      <c r="AW172" s="81" t="s">
        <v>4520</v>
      </c>
      <c r="AX172" s="85" t="s">
        <v>4581</v>
      </c>
      <c r="AY172" s="81" t="s">
        <v>66</v>
      </c>
      <c r="AZ172" s="80" t="str">
        <f>REPLACE(INDEX(GroupVertices[Group],MATCH(Vertices[[#This Row],[Vertex]],GroupVertices[Vertex],0)),1,1,"")</f>
        <v>7</v>
      </c>
      <c r="BA172" s="2"/>
      <c r="BB172" s="3"/>
      <c r="BC172" s="3"/>
      <c r="BD172" s="3"/>
      <c r="BE172" s="3"/>
    </row>
    <row r="173" spans="1:57" ht="15">
      <c r="A173" s="66" t="s">
        <v>250</v>
      </c>
      <c r="B173" s="67"/>
      <c r="C173" s="67"/>
      <c r="D173" s="68">
        <v>1.5</v>
      </c>
      <c r="E173" s="93"/>
      <c r="F173" s="92" t="s">
        <v>947</v>
      </c>
      <c r="G173" s="94"/>
      <c r="H173" s="71"/>
      <c r="I173" s="72"/>
      <c r="J173" s="95"/>
      <c r="K173" s="71" t="s">
        <v>5042</v>
      </c>
      <c r="L173" s="96"/>
      <c r="M173" s="76">
        <v>6364.072265625</v>
      </c>
      <c r="N173" s="76">
        <v>6743.24169921875</v>
      </c>
      <c r="O173" s="77"/>
      <c r="P173" s="78"/>
      <c r="Q173" s="78"/>
      <c r="R173" s="90"/>
      <c r="S173" s="48">
        <v>0</v>
      </c>
      <c r="T173" s="48">
        <v>4</v>
      </c>
      <c r="U173" s="49">
        <v>50.928571</v>
      </c>
      <c r="V173" s="49">
        <v>0.000899</v>
      </c>
      <c r="W173" s="50"/>
      <c r="X173" s="50"/>
      <c r="Y173" s="50"/>
      <c r="Z173" s="49">
        <v>0</v>
      </c>
      <c r="AA173" s="73">
        <v>173</v>
      </c>
      <c r="AB173" s="73"/>
      <c r="AC173" s="74"/>
      <c r="AD173" s="81" t="s">
        <v>2683</v>
      </c>
      <c r="AE173" s="81">
        <v>10</v>
      </c>
      <c r="AF173" s="81">
        <v>1</v>
      </c>
      <c r="AG173" s="81">
        <v>26</v>
      </c>
      <c r="AH173" s="81">
        <v>42</v>
      </c>
      <c r="AI173" s="81"/>
      <c r="AJ173" s="81" t="s">
        <v>3127</v>
      </c>
      <c r="AK173" s="81"/>
      <c r="AL173" s="81"/>
      <c r="AM173" s="81"/>
      <c r="AN173" s="83">
        <v>43627.10289351852</v>
      </c>
      <c r="AO173" s="85" t="s">
        <v>3950</v>
      </c>
      <c r="AP173" s="81" t="b">
        <v>1</v>
      </c>
      <c r="AQ173" s="81" t="b">
        <v>0</v>
      </c>
      <c r="AR173" s="81" t="b">
        <v>0</v>
      </c>
      <c r="AS173" s="81"/>
      <c r="AT173" s="81">
        <v>0</v>
      </c>
      <c r="AU173" s="81"/>
      <c r="AV173" s="81" t="b">
        <v>0</v>
      </c>
      <c r="AW173" s="81" t="s">
        <v>4520</v>
      </c>
      <c r="AX173" s="85" t="s">
        <v>4591</v>
      </c>
      <c r="AY173" s="81" t="s">
        <v>66</v>
      </c>
      <c r="AZ173" s="80" t="str">
        <f>REPLACE(INDEX(GroupVertices[Group],MATCH(Vertices[[#This Row],[Vertex]],GroupVertices[Vertex],0)),1,1,"")</f>
        <v>7</v>
      </c>
      <c r="BA173" s="2"/>
      <c r="BB173" s="3"/>
      <c r="BC173" s="3"/>
      <c r="BD173" s="3"/>
      <c r="BE173" s="3"/>
    </row>
    <row r="174" spans="1:57" ht="15">
      <c r="A174" s="66" t="s">
        <v>253</v>
      </c>
      <c r="B174" s="67"/>
      <c r="C174" s="67"/>
      <c r="D174" s="68">
        <v>1.5</v>
      </c>
      <c r="E174" s="93"/>
      <c r="F174" s="92" t="s">
        <v>950</v>
      </c>
      <c r="G174" s="94"/>
      <c r="H174" s="71"/>
      <c r="I174" s="72"/>
      <c r="J174" s="95"/>
      <c r="K174" s="71" t="s">
        <v>5045</v>
      </c>
      <c r="L174" s="96"/>
      <c r="M174" s="76">
        <v>5470.6728515625</v>
      </c>
      <c r="N174" s="76">
        <v>6485.91943359375</v>
      </c>
      <c r="O174" s="77"/>
      <c r="P174" s="78"/>
      <c r="Q174" s="78"/>
      <c r="R174" s="90"/>
      <c r="S174" s="48">
        <v>0</v>
      </c>
      <c r="T174" s="48">
        <v>4</v>
      </c>
      <c r="U174" s="49">
        <v>50.928571</v>
      </c>
      <c r="V174" s="49">
        <v>0.000899</v>
      </c>
      <c r="W174" s="50"/>
      <c r="X174" s="50"/>
      <c r="Y174" s="50"/>
      <c r="Z174" s="49">
        <v>0</v>
      </c>
      <c r="AA174" s="73">
        <v>174</v>
      </c>
      <c r="AB174" s="73"/>
      <c r="AC174" s="74"/>
      <c r="AD174" s="81" t="s">
        <v>2686</v>
      </c>
      <c r="AE174" s="81">
        <v>172</v>
      </c>
      <c r="AF174" s="81">
        <v>212</v>
      </c>
      <c r="AG174" s="81">
        <v>12408</v>
      </c>
      <c r="AH174" s="81">
        <v>1598</v>
      </c>
      <c r="AI174" s="81"/>
      <c r="AJ174" s="81"/>
      <c r="AK174" s="81" t="s">
        <v>3509</v>
      </c>
      <c r="AL174" s="81"/>
      <c r="AM174" s="81"/>
      <c r="AN174" s="83">
        <v>40826.75928240741</v>
      </c>
      <c r="AO174" s="85" t="s">
        <v>3952</v>
      </c>
      <c r="AP174" s="81" t="b">
        <v>0</v>
      </c>
      <c r="AQ174" s="81" t="b">
        <v>0</v>
      </c>
      <c r="AR174" s="81" t="b">
        <v>1</v>
      </c>
      <c r="AS174" s="81"/>
      <c r="AT174" s="81">
        <v>1</v>
      </c>
      <c r="AU174" s="85" t="s">
        <v>4300</v>
      </c>
      <c r="AV174" s="81" t="b">
        <v>0</v>
      </c>
      <c r="AW174" s="81" t="s">
        <v>4520</v>
      </c>
      <c r="AX174" s="85" t="s">
        <v>4594</v>
      </c>
      <c r="AY174" s="81" t="s">
        <v>66</v>
      </c>
      <c r="AZ174" s="80" t="str">
        <f>REPLACE(INDEX(GroupVertices[Group],MATCH(Vertices[[#This Row],[Vertex]],GroupVertices[Vertex],0)),1,1,"")</f>
        <v>7</v>
      </c>
      <c r="BA174" s="2"/>
      <c r="BB174" s="3"/>
      <c r="BC174" s="3"/>
      <c r="BD174" s="3"/>
      <c r="BE174" s="3"/>
    </row>
    <row r="175" spans="1:57" ht="15">
      <c r="A175" s="66" t="s">
        <v>265</v>
      </c>
      <c r="B175" s="67"/>
      <c r="C175" s="67"/>
      <c r="D175" s="68">
        <v>1.5</v>
      </c>
      <c r="E175" s="93"/>
      <c r="F175" s="92" t="s">
        <v>962</v>
      </c>
      <c r="G175" s="94"/>
      <c r="H175" s="71"/>
      <c r="I175" s="72"/>
      <c r="J175" s="95"/>
      <c r="K175" s="71" t="s">
        <v>5057</v>
      </c>
      <c r="L175" s="96"/>
      <c r="M175" s="76">
        <v>7350.482421875</v>
      </c>
      <c r="N175" s="76">
        <v>5791.25341796875</v>
      </c>
      <c r="O175" s="77"/>
      <c r="P175" s="78"/>
      <c r="Q175" s="78"/>
      <c r="R175" s="90"/>
      <c r="S175" s="48">
        <v>0</v>
      </c>
      <c r="T175" s="48">
        <v>4</v>
      </c>
      <c r="U175" s="49">
        <v>50.928571</v>
      </c>
      <c r="V175" s="49">
        <v>0.000899</v>
      </c>
      <c r="W175" s="50"/>
      <c r="X175" s="50"/>
      <c r="Y175" s="50"/>
      <c r="Z175" s="49">
        <v>0</v>
      </c>
      <c r="AA175" s="73">
        <v>175</v>
      </c>
      <c r="AB175" s="73"/>
      <c r="AC175" s="74"/>
      <c r="AD175" s="81" t="s">
        <v>2698</v>
      </c>
      <c r="AE175" s="81">
        <v>178</v>
      </c>
      <c r="AF175" s="81">
        <v>43</v>
      </c>
      <c r="AG175" s="81">
        <v>1658</v>
      </c>
      <c r="AH175" s="81">
        <v>10907</v>
      </c>
      <c r="AI175" s="81"/>
      <c r="AJ175" s="81" t="s">
        <v>3139</v>
      </c>
      <c r="AK175" s="81" t="s">
        <v>3514</v>
      </c>
      <c r="AL175" s="81"/>
      <c r="AM175" s="81"/>
      <c r="AN175" s="83">
        <v>43152.322905092595</v>
      </c>
      <c r="AO175" s="85" t="s">
        <v>3962</v>
      </c>
      <c r="AP175" s="81" t="b">
        <v>1</v>
      </c>
      <c r="AQ175" s="81" t="b">
        <v>0</v>
      </c>
      <c r="AR175" s="81" t="b">
        <v>0</v>
      </c>
      <c r="AS175" s="81"/>
      <c r="AT175" s="81">
        <v>0</v>
      </c>
      <c r="AU175" s="81"/>
      <c r="AV175" s="81" t="b">
        <v>0</v>
      </c>
      <c r="AW175" s="81" t="s">
        <v>4520</v>
      </c>
      <c r="AX175" s="85" t="s">
        <v>4606</v>
      </c>
      <c r="AY175" s="81" t="s">
        <v>66</v>
      </c>
      <c r="AZ175" s="80" t="str">
        <f>REPLACE(INDEX(GroupVertices[Group],MATCH(Vertices[[#This Row],[Vertex]],GroupVertices[Vertex],0)),1,1,"")</f>
        <v>7</v>
      </c>
      <c r="BA175" s="2"/>
      <c r="BB175" s="3"/>
      <c r="BC175" s="3"/>
      <c r="BD175" s="3"/>
      <c r="BE175" s="3"/>
    </row>
    <row r="176" spans="1:57" ht="15">
      <c r="A176" s="66" t="s">
        <v>272</v>
      </c>
      <c r="B176" s="67"/>
      <c r="C176" s="67"/>
      <c r="D176" s="68">
        <v>1.5</v>
      </c>
      <c r="E176" s="93"/>
      <c r="F176" s="92" t="s">
        <v>969</v>
      </c>
      <c r="G176" s="94"/>
      <c r="H176" s="71"/>
      <c r="I176" s="72"/>
      <c r="J176" s="95"/>
      <c r="K176" s="71" t="s">
        <v>5065</v>
      </c>
      <c r="L176" s="96"/>
      <c r="M176" s="76">
        <v>6081.08837890625</v>
      </c>
      <c r="N176" s="76">
        <v>5443.69091796875</v>
      </c>
      <c r="O176" s="77"/>
      <c r="P176" s="78"/>
      <c r="Q176" s="78"/>
      <c r="R176" s="90"/>
      <c r="S176" s="48">
        <v>0</v>
      </c>
      <c r="T176" s="48">
        <v>4</v>
      </c>
      <c r="U176" s="49">
        <v>50.928571</v>
      </c>
      <c r="V176" s="49">
        <v>0.000899</v>
      </c>
      <c r="W176" s="50"/>
      <c r="X176" s="50"/>
      <c r="Y176" s="50"/>
      <c r="Z176" s="49">
        <v>0</v>
      </c>
      <c r="AA176" s="73">
        <v>176</v>
      </c>
      <c r="AB176" s="73"/>
      <c r="AC176" s="74"/>
      <c r="AD176" s="81" t="s">
        <v>2706</v>
      </c>
      <c r="AE176" s="81">
        <v>383</v>
      </c>
      <c r="AF176" s="81">
        <v>854</v>
      </c>
      <c r="AG176" s="81">
        <v>3809</v>
      </c>
      <c r="AH176" s="81">
        <v>10024</v>
      </c>
      <c r="AI176" s="81"/>
      <c r="AJ176" s="81"/>
      <c r="AK176" s="81" t="s">
        <v>3520</v>
      </c>
      <c r="AL176" s="81"/>
      <c r="AM176" s="81"/>
      <c r="AN176" s="83">
        <v>41081.169282407405</v>
      </c>
      <c r="AO176" s="85" t="s">
        <v>3970</v>
      </c>
      <c r="AP176" s="81" t="b">
        <v>0</v>
      </c>
      <c r="AQ176" s="81" t="b">
        <v>0</v>
      </c>
      <c r="AR176" s="81" t="b">
        <v>0</v>
      </c>
      <c r="AS176" s="81"/>
      <c r="AT176" s="81">
        <v>4</v>
      </c>
      <c r="AU176" s="85" t="s">
        <v>4300</v>
      </c>
      <c r="AV176" s="81" t="b">
        <v>0</v>
      </c>
      <c r="AW176" s="81" t="s">
        <v>4520</v>
      </c>
      <c r="AX176" s="85" t="s">
        <v>4614</v>
      </c>
      <c r="AY176" s="81" t="s">
        <v>66</v>
      </c>
      <c r="AZ176" s="80" t="str">
        <f>REPLACE(INDEX(GroupVertices[Group],MATCH(Vertices[[#This Row],[Vertex]],GroupVertices[Vertex],0)),1,1,"")</f>
        <v>7</v>
      </c>
      <c r="BA176" s="2"/>
      <c r="BB176" s="3"/>
      <c r="BC176" s="3"/>
      <c r="BD176" s="3"/>
      <c r="BE176" s="3"/>
    </row>
    <row r="177" spans="1:57" ht="15">
      <c r="A177" s="66" t="s">
        <v>299</v>
      </c>
      <c r="B177" s="67"/>
      <c r="C177" s="67"/>
      <c r="D177" s="68">
        <v>1.5</v>
      </c>
      <c r="E177" s="93"/>
      <c r="F177" s="92" t="s">
        <v>992</v>
      </c>
      <c r="G177" s="94"/>
      <c r="H177" s="71"/>
      <c r="I177" s="72"/>
      <c r="J177" s="95"/>
      <c r="K177" s="71" t="s">
        <v>5095</v>
      </c>
      <c r="L177" s="96"/>
      <c r="M177" s="76">
        <v>7164.16845703125</v>
      </c>
      <c r="N177" s="76">
        <v>6417.02783203125</v>
      </c>
      <c r="O177" s="77"/>
      <c r="P177" s="78"/>
      <c r="Q177" s="78"/>
      <c r="R177" s="90"/>
      <c r="S177" s="48">
        <v>0</v>
      </c>
      <c r="T177" s="48">
        <v>4</v>
      </c>
      <c r="U177" s="49">
        <v>50.928571</v>
      </c>
      <c r="V177" s="49">
        <v>0.000899</v>
      </c>
      <c r="W177" s="50"/>
      <c r="X177" s="50"/>
      <c r="Y177" s="50"/>
      <c r="Z177" s="49">
        <v>0</v>
      </c>
      <c r="AA177" s="73">
        <v>177</v>
      </c>
      <c r="AB177" s="73"/>
      <c r="AC177" s="74"/>
      <c r="AD177" s="81" t="s">
        <v>2736</v>
      </c>
      <c r="AE177" s="81">
        <v>457</v>
      </c>
      <c r="AF177" s="81">
        <v>46</v>
      </c>
      <c r="AG177" s="81">
        <v>1594</v>
      </c>
      <c r="AH177" s="81">
        <v>1775</v>
      </c>
      <c r="AI177" s="81"/>
      <c r="AJ177" s="81" t="s">
        <v>3173</v>
      </c>
      <c r="AK177" s="81" t="s">
        <v>66</v>
      </c>
      <c r="AL177" s="81"/>
      <c r="AM177" s="81"/>
      <c r="AN177" s="83">
        <v>41898.86785879629</v>
      </c>
      <c r="AO177" s="85" t="s">
        <v>4000</v>
      </c>
      <c r="AP177" s="81" t="b">
        <v>0</v>
      </c>
      <c r="AQ177" s="81" t="b">
        <v>0</v>
      </c>
      <c r="AR177" s="81" t="b">
        <v>0</v>
      </c>
      <c r="AS177" s="81"/>
      <c r="AT177" s="81">
        <v>0</v>
      </c>
      <c r="AU177" s="85" t="s">
        <v>4300</v>
      </c>
      <c r="AV177" s="81" t="b">
        <v>0</v>
      </c>
      <c r="AW177" s="81" t="s">
        <v>4520</v>
      </c>
      <c r="AX177" s="85" t="s">
        <v>4644</v>
      </c>
      <c r="AY177" s="81" t="s">
        <v>66</v>
      </c>
      <c r="AZ177" s="80" t="str">
        <f>REPLACE(INDEX(GroupVertices[Group],MATCH(Vertices[[#This Row],[Vertex]],GroupVertices[Vertex],0)),1,1,"")</f>
        <v>7</v>
      </c>
      <c r="BA177" s="2"/>
      <c r="BB177" s="3"/>
      <c r="BC177" s="3"/>
      <c r="BD177" s="3"/>
      <c r="BE177" s="3"/>
    </row>
    <row r="178" spans="1:57" ht="15">
      <c r="A178" s="66" t="s">
        <v>319</v>
      </c>
      <c r="B178" s="67"/>
      <c r="C178" s="67"/>
      <c r="D178" s="68">
        <v>1.5</v>
      </c>
      <c r="E178" s="93"/>
      <c r="F178" s="92" t="s">
        <v>1010</v>
      </c>
      <c r="G178" s="94"/>
      <c r="H178" s="71"/>
      <c r="I178" s="72"/>
      <c r="J178" s="95"/>
      <c r="K178" s="71" t="s">
        <v>5116</v>
      </c>
      <c r="L178" s="96"/>
      <c r="M178" s="76">
        <v>5719.56982421875</v>
      </c>
      <c r="N178" s="76">
        <v>5264.4189453125</v>
      </c>
      <c r="O178" s="77"/>
      <c r="P178" s="78"/>
      <c r="Q178" s="78"/>
      <c r="R178" s="90"/>
      <c r="S178" s="48">
        <v>0</v>
      </c>
      <c r="T178" s="48">
        <v>4</v>
      </c>
      <c r="U178" s="49">
        <v>50.928571</v>
      </c>
      <c r="V178" s="49">
        <v>0.000899</v>
      </c>
      <c r="W178" s="50"/>
      <c r="X178" s="50"/>
      <c r="Y178" s="50"/>
      <c r="Z178" s="49">
        <v>0</v>
      </c>
      <c r="AA178" s="73">
        <v>178</v>
      </c>
      <c r="AB178" s="73"/>
      <c r="AC178" s="74"/>
      <c r="AD178" s="81" t="s">
        <v>2757</v>
      </c>
      <c r="AE178" s="81">
        <v>584</v>
      </c>
      <c r="AF178" s="81">
        <v>1121</v>
      </c>
      <c r="AG178" s="81">
        <v>1462</v>
      </c>
      <c r="AH178" s="81">
        <v>21359</v>
      </c>
      <c r="AI178" s="81"/>
      <c r="AJ178" s="81" t="s">
        <v>3192</v>
      </c>
      <c r="AK178" s="81" t="s">
        <v>3548</v>
      </c>
      <c r="AL178" s="81"/>
      <c r="AM178" s="81"/>
      <c r="AN178" s="83">
        <v>41280.99521990741</v>
      </c>
      <c r="AO178" s="81"/>
      <c r="AP178" s="81" t="b">
        <v>0</v>
      </c>
      <c r="AQ178" s="81" t="b">
        <v>0</v>
      </c>
      <c r="AR178" s="81" t="b">
        <v>1</v>
      </c>
      <c r="AS178" s="81"/>
      <c r="AT178" s="81">
        <v>22</v>
      </c>
      <c r="AU178" s="85" t="s">
        <v>4300</v>
      </c>
      <c r="AV178" s="81" t="b">
        <v>0</v>
      </c>
      <c r="AW178" s="81" t="s">
        <v>4520</v>
      </c>
      <c r="AX178" s="85" t="s">
        <v>4665</v>
      </c>
      <c r="AY178" s="81" t="s">
        <v>66</v>
      </c>
      <c r="AZ178" s="80" t="str">
        <f>REPLACE(INDEX(GroupVertices[Group],MATCH(Vertices[[#This Row],[Vertex]],GroupVertices[Vertex],0)),1,1,"")</f>
        <v>7</v>
      </c>
      <c r="BA178" s="2"/>
      <c r="BB178" s="3"/>
      <c r="BC178" s="3"/>
      <c r="BD178" s="3"/>
      <c r="BE178" s="3"/>
    </row>
    <row r="179" spans="1:57" ht="15">
      <c r="A179" s="66" t="s">
        <v>322</v>
      </c>
      <c r="B179" s="67"/>
      <c r="C179" s="67"/>
      <c r="D179" s="68">
        <v>1.5</v>
      </c>
      <c r="E179" s="93"/>
      <c r="F179" s="92" t="s">
        <v>1012</v>
      </c>
      <c r="G179" s="94"/>
      <c r="H179" s="71"/>
      <c r="I179" s="72"/>
      <c r="J179" s="95"/>
      <c r="K179" s="71" t="s">
        <v>5119</v>
      </c>
      <c r="L179" s="96"/>
      <c r="M179" s="76">
        <v>5838.603515625</v>
      </c>
      <c r="N179" s="76">
        <v>6349.06005859375</v>
      </c>
      <c r="O179" s="77"/>
      <c r="P179" s="78"/>
      <c r="Q179" s="78"/>
      <c r="R179" s="90"/>
      <c r="S179" s="48">
        <v>0</v>
      </c>
      <c r="T179" s="48">
        <v>4</v>
      </c>
      <c r="U179" s="49">
        <v>50.928571</v>
      </c>
      <c r="V179" s="49">
        <v>0.000899</v>
      </c>
      <c r="W179" s="50"/>
      <c r="X179" s="50"/>
      <c r="Y179" s="50"/>
      <c r="Z179" s="49">
        <v>0</v>
      </c>
      <c r="AA179" s="73">
        <v>179</v>
      </c>
      <c r="AB179" s="73"/>
      <c r="AC179" s="74"/>
      <c r="AD179" s="81" t="s">
        <v>2760</v>
      </c>
      <c r="AE179" s="81">
        <v>1222</v>
      </c>
      <c r="AF179" s="81">
        <v>942</v>
      </c>
      <c r="AG179" s="81">
        <v>29047</v>
      </c>
      <c r="AH179" s="81">
        <v>33650</v>
      </c>
      <c r="AI179" s="81"/>
      <c r="AJ179" s="81" t="s">
        <v>3194</v>
      </c>
      <c r="AK179" s="81" t="s">
        <v>3499</v>
      </c>
      <c r="AL179" s="85" t="s">
        <v>3774</v>
      </c>
      <c r="AM179" s="81"/>
      <c r="AN179" s="83">
        <v>40959.011921296296</v>
      </c>
      <c r="AO179" s="85" t="s">
        <v>4022</v>
      </c>
      <c r="AP179" s="81" t="b">
        <v>0</v>
      </c>
      <c r="AQ179" s="81" t="b">
        <v>0</v>
      </c>
      <c r="AR179" s="81" t="b">
        <v>1</v>
      </c>
      <c r="AS179" s="81"/>
      <c r="AT179" s="81">
        <v>7</v>
      </c>
      <c r="AU179" s="85" t="s">
        <v>4302</v>
      </c>
      <c r="AV179" s="81" t="b">
        <v>0</v>
      </c>
      <c r="AW179" s="81" t="s">
        <v>4520</v>
      </c>
      <c r="AX179" s="85" t="s">
        <v>4668</v>
      </c>
      <c r="AY179" s="81" t="s">
        <v>66</v>
      </c>
      <c r="AZ179" s="80" t="str">
        <f>REPLACE(INDEX(GroupVertices[Group],MATCH(Vertices[[#This Row],[Vertex]],GroupVertices[Vertex],0)),1,1,"")</f>
        <v>7</v>
      </c>
      <c r="BA179" s="2"/>
      <c r="BB179" s="3"/>
      <c r="BC179" s="3"/>
      <c r="BD179" s="3"/>
      <c r="BE179" s="3"/>
    </row>
    <row r="180" spans="1:57" ht="15">
      <c r="A180" s="66" t="s">
        <v>354</v>
      </c>
      <c r="B180" s="67"/>
      <c r="C180" s="67"/>
      <c r="D180" s="68">
        <v>1.5</v>
      </c>
      <c r="E180" s="93"/>
      <c r="F180" s="92" t="s">
        <v>1032</v>
      </c>
      <c r="G180" s="94"/>
      <c r="H180" s="71"/>
      <c r="I180" s="72"/>
      <c r="J180" s="95"/>
      <c r="K180" s="71" t="s">
        <v>5154</v>
      </c>
      <c r="L180" s="96"/>
      <c r="M180" s="76">
        <v>7270.27001953125</v>
      </c>
      <c r="N180" s="76">
        <v>6768.47412109375</v>
      </c>
      <c r="O180" s="77"/>
      <c r="P180" s="78"/>
      <c r="Q180" s="78"/>
      <c r="R180" s="90"/>
      <c r="S180" s="48">
        <v>0</v>
      </c>
      <c r="T180" s="48">
        <v>4</v>
      </c>
      <c r="U180" s="49">
        <v>50.928571</v>
      </c>
      <c r="V180" s="49">
        <v>0.000899</v>
      </c>
      <c r="W180" s="50"/>
      <c r="X180" s="50"/>
      <c r="Y180" s="50"/>
      <c r="Z180" s="49">
        <v>0</v>
      </c>
      <c r="AA180" s="73">
        <v>180</v>
      </c>
      <c r="AB180" s="73"/>
      <c r="AC180" s="74"/>
      <c r="AD180" s="81" t="s">
        <v>2795</v>
      </c>
      <c r="AE180" s="81">
        <v>421</v>
      </c>
      <c r="AF180" s="81">
        <v>236</v>
      </c>
      <c r="AG180" s="81">
        <v>3704</v>
      </c>
      <c r="AH180" s="81">
        <v>14396</v>
      </c>
      <c r="AI180" s="81"/>
      <c r="AJ180" s="81" t="s">
        <v>3226</v>
      </c>
      <c r="AK180" s="81" t="s">
        <v>3573</v>
      </c>
      <c r="AL180" s="81"/>
      <c r="AM180" s="81"/>
      <c r="AN180" s="83">
        <v>43336.75798611111</v>
      </c>
      <c r="AO180" s="85" t="s">
        <v>4054</v>
      </c>
      <c r="AP180" s="81" t="b">
        <v>1</v>
      </c>
      <c r="AQ180" s="81" t="b">
        <v>0</v>
      </c>
      <c r="AR180" s="81" t="b">
        <v>0</v>
      </c>
      <c r="AS180" s="81"/>
      <c r="AT180" s="81">
        <v>0</v>
      </c>
      <c r="AU180" s="81"/>
      <c r="AV180" s="81" t="b">
        <v>0</v>
      </c>
      <c r="AW180" s="81" t="s">
        <v>4520</v>
      </c>
      <c r="AX180" s="85" t="s">
        <v>4703</v>
      </c>
      <c r="AY180" s="81" t="s">
        <v>66</v>
      </c>
      <c r="AZ180" s="80" t="str">
        <f>REPLACE(INDEX(GroupVertices[Group],MATCH(Vertices[[#This Row],[Vertex]],GroupVertices[Vertex],0)),1,1,"")</f>
        <v>7</v>
      </c>
      <c r="BA180" s="2"/>
      <c r="BB180" s="3"/>
      <c r="BC180" s="3"/>
      <c r="BD180" s="3"/>
      <c r="BE180" s="3"/>
    </row>
    <row r="181" spans="1:57" ht="15">
      <c r="A181" s="66" t="s">
        <v>361</v>
      </c>
      <c r="B181" s="67"/>
      <c r="C181" s="67"/>
      <c r="D181" s="68">
        <v>1.5</v>
      </c>
      <c r="E181" s="93"/>
      <c r="F181" s="92" t="s">
        <v>1035</v>
      </c>
      <c r="G181" s="94"/>
      <c r="H181" s="71"/>
      <c r="I181" s="72"/>
      <c r="J181" s="95"/>
      <c r="K181" s="71" t="s">
        <v>5161</v>
      </c>
      <c r="L181" s="96"/>
      <c r="M181" s="76">
        <v>7676.900390625</v>
      </c>
      <c r="N181" s="76">
        <v>5540.1181640625</v>
      </c>
      <c r="O181" s="77"/>
      <c r="P181" s="78"/>
      <c r="Q181" s="78"/>
      <c r="R181" s="90"/>
      <c r="S181" s="48">
        <v>0</v>
      </c>
      <c r="T181" s="48">
        <v>4</v>
      </c>
      <c r="U181" s="49">
        <v>50.928571</v>
      </c>
      <c r="V181" s="49">
        <v>0.000899</v>
      </c>
      <c r="W181" s="50"/>
      <c r="X181" s="50"/>
      <c r="Y181" s="50"/>
      <c r="Z181" s="49">
        <v>0</v>
      </c>
      <c r="AA181" s="73">
        <v>181</v>
      </c>
      <c r="AB181" s="73"/>
      <c r="AC181" s="74"/>
      <c r="AD181" s="81" t="s">
        <v>2802</v>
      </c>
      <c r="AE181" s="81">
        <v>298</v>
      </c>
      <c r="AF181" s="81">
        <v>176</v>
      </c>
      <c r="AG181" s="81">
        <v>18881</v>
      </c>
      <c r="AH181" s="81">
        <v>50541</v>
      </c>
      <c r="AI181" s="81"/>
      <c r="AJ181" s="81" t="s">
        <v>3233</v>
      </c>
      <c r="AK181" s="81"/>
      <c r="AL181" s="81"/>
      <c r="AM181" s="81"/>
      <c r="AN181" s="83">
        <v>42316.19788194444</v>
      </c>
      <c r="AO181" s="85" t="s">
        <v>4061</v>
      </c>
      <c r="AP181" s="81" t="b">
        <v>1</v>
      </c>
      <c r="AQ181" s="81" t="b">
        <v>0</v>
      </c>
      <c r="AR181" s="81" t="b">
        <v>1</v>
      </c>
      <c r="AS181" s="81"/>
      <c r="AT181" s="81">
        <v>1</v>
      </c>
      <c r="AU181" s="85" t="s">
        <v>4300</v>
      </c>
      <c r="AV181" s="81" t="b">
        <v>0</v>
      </c>
      <c r="AW181" s="81" t="s">
        <v>4520</v>
      </c>
      <c r="AX181" s="85" t="s">
        <v>4710</v>
      </c>
      <c r="AY181" s="81" t="s">
        <v>66</v>
      </c>
      <c r="AZ181" s="80" t="str">
        <f>REPLACE(INDEX(GroupVertices[Group],MATCH(Vertices[[#This Row],[Vertex]],GroupVertices[Vertex],0)),1,1,"")</f>
        <v>7</v>
      </c>
      <c r="BA181" s="2"/>
      <c r="BB181" s="3"/>
      <c r="BC181" s="3"/>
      <c r="BD181" s="3"/>
      <c r="BE181" s="3"/>
    </row>
    <row r="182" spans="1:57" ht="15">
      <c r="A182" s="66" t="s">
        <v>372</v>
      </c>
      <c r="B182" s="67"/>
      <c r="C182" s="67"/>
      <c r="D182" s="68">
        <v>1.5</v>
      </c>
      <c r="E182" s="93"/>
      <c r="F182" s="92" t="s">
        <v>1039</v>
      </c>
      <c r="G182" s="94"/>
      <c r="H182" s="71"/>
      <c r="I182" s="72"/>
      <c r="J182" s="95"/>
      <c r="K182" s="71" t="s">
        <v>5172</v>
      </c>
      <c r="L182" s="96"/>
      <c r="M182" s="76">
        <v>6627.08984375</v>
      </c>
      <c r="N182" s="76">
        <v>6922.3857421875</v>
      </c>
      <c r="O182" s="77"/>
      <c r="P182" s="78"/>
      <c r="Q182" s="78"/>
      <c r="R182" s="90"/>
      <c r="S182" s="48">
        <v>0</v>
      </c>
      <c r="T182" s="48">
        <v>4</v>
      </c>
      <c r="U182" s="49">
        <v>50.928571</v>
      </c>
      <c r="V182" s="49">
        <v>0.000899</v>
      </c>
      <c r="W182" s="50"/>
      <c r="X182" s="50"/>
      <c r="Y182" s="50"/>
      <c r="Z182" s="49">
        <v>0</v>
      </c>
      <c r="AA182" s="73">
        <v>182</v>
      </c>
      <c r="AB182" s="73"/>
      <c r="AC182" s="74"/>
      <c r="AD182" s="81" t="s">
        <v>2813</v>
      </c>
      <c r="AE182" s="81">
        <v>313</v>
      </c>
      <c r="AF182" s="81">
        <v>212</v>
      </c>
      <c r="AG182" s="81">
        <v>802</v>
      </c>
      <c r="AH182" s="81">
        <v>4720</v>
      </c>
      <c r="AI182" s="81"/>
      <c r="AJ182" s="81" t="s">
        <v>3242</v>
      </c>
      <c r="AK182" s="81"/>
      <c r="AL182" s="81"/>
      <c r="AM182" s="81"/>
      <c r="AN182" s="83">
        <v>41123.13731481481</v>
      </c>
      <c r="AO182" s="85" t="s">
        <v>4072</v>
      </c>
      <c r="AP182" s="81" t="b">
        <v>0</v>
      </c>
      <c r="AQ182" s="81" t="b">
        <v>0</v>
      </c>
      <c r="AR182" s="81" t="b">
        <v>0</v>
      </c>
      <c r="AS182" s="81"/>
      <c r="AT182" s="81">
        <v>0</v>
      </c>
      <c r="AU182" s="85" t="s">
        <v>4300</v>
      </c>
      <c r="AV182" s="81" t="b">
        <v>0</v>
      </c>
      <c r="AW182" s="81" t="s">
        <v>4520</v>
      </c>
      <c r="AX182" s="85" t="s">
        <v>4721</v>
      </c>
      <c r="AY182" s="81" t="s">
        <v>66</v>
      </c>
      <c r="AZ182" s="80" t="str">
        <f>REPLACE(INDEX(GroupVertices[Group],MATCH(Vertices[[#This Row],[Vertex]],GroupVertices[Vertex],0)),1,1,"")</f>
        <v>7</v>
      </c>
      <c r="BA182" s="2"/>
      <c r="BB182" s="3"/>
      <c r="BC182" s="3"/>
      <c r="BD182" s="3"/>
      <c r="BE182" s="3"/>
    </row>
    <row r="183" spans="1:57" ht="15">
      <c r="A183" s="66" t="s">
        <v>400</v>
      </c>
      <c r="B183" s="67"/>
      <c r="C183" s="67"/>
      <c r="D183" s="68">
        <v>1.5</v>
      </c>
      <c r="E183" s="93"/>
      <c r="F183" s="92" t="s">
        <v>1054</v>
      </c>
      <c r="G183" s="94"/>
      <c r="H183" s="71"/>
      <c r="I183" s="72"/>
      <c r="J183" s="95"/>
      <c r="K183" s="71" t="s">
        <v>5205</v>
      </c>
      <c r="L183" s="96"/>
      <c r="M183" s="76">
        <v>6512.54296875</v>
      </c>
      <c r="N183" s="76">
        <v>5283.767578125</v>
      </c>
      <c r="O183" s="77"/>
      <c r="P183" s="78"/>
      <c r="Q183" s="78"/>
      <c r="R183" s="90"/>
      <c r="S183" s="48">
        <v>0</v>
      </c>
      <c r="T183" s="48">
        <v>4</v>
      </c>
      <c r="U183" s="49">
        <v>50.928571</v>
      </c>
      <c r="V183" s="49">
        <v>0.000899</v>
      </c>
      <c r="W183" s="50"/>
      <c r="X183" s="50"/>
      <c r="Y183" s="50"/>
      <c r="Z183" s="49">
        <v>0</v>
      </c>
      <c r="AA183" s="73">
        <v>183</v>
      </c>
      <c r="AB183" s="73"/>
      <c r="AC183" s="74"/>
      <c r="AD183" s="81" t="s">
        <v>2846</v>
      </c>
      <c r="AE183" s="81">
        <v>235</v>
      </c>
      <c r="AF183" s="81">
        <v>37</v>
      </c>
      <c r="AG183" s="81">
        <v>1479</v>
      </c>
      <c r="AH183" s="81">
        <v>3977</v>
      </c>
      <c r="AI183" s="81"/>
      <c r="AJ183" s="81"/>
      <c r="AK183" s="81" t="s">
        <v>3593</v>
      </c>
      <c r="AL183" s="81"/>
      <c r="AM183" s="81"/>
      <c r="AN183" s="83">
        <v>43163.548854166664</v>
      </c>
      <c r="AO183" s="85" t="s">
        <v>4104</v>
      </c>
      <c r="AP183" s="81" t="b">
        <v>0</v>
      </c>
      <c r="AQ183" s="81" t="b">
        <v>0</v>
      </c>
      <c r="AR183" s="81" t="b">
        <v>0</v>
      </c>
      <c r="AS183" s="81"/>
      <c r="AT183" s="81">
        <v>0</v>
      </c>
      <c r="AU183" s="85" t="s">
        <v>4300</v>
      </c>
      <c r="AV183" s="81" t="b">
        <v>0</v>
      </c>
      <c r="AW183" s="81" t="s">
        <v>4520</v>
      </c>
      <c r="AX183" s="85" t="s">
        <v>4754</v>
      </c>
      <c r="AY183" s="81" t="s">
        <v>66</v>
      </c>
      <c r="AZ183" s="80" t="str">
        <f>REPLACE(INDEX(GroupVertices[Group],MATCH(Vertices[[#This Row],[Vertex]],GroupVertices[Vertex],0)),1,1,"")</f>
        <v>7</v>
      </c>
      <c r="BA183" s="2"/>
      <c r="BB183" s="3"/>
      <c r="BC183" s="3"/>
      <c r="BD183" s="3"/>
      <c r="BE183" s="3"/>
    </row>
    <row r="184" spans="1:57" ht="15">
      <c r="A184" s="66" t="s">
        <v>411</v>
      </c>
      <c r="B184" s="67"/>
      <c r="C184" s="67"/>
      <c r="D184" s="68">
        <v>1.5</v>
      </c>
      <c r="E184" s="93"/>
      <c r="F184" s="92" t="s">
        <v>1060</v>
      </c>
      <c r="G184" s="94"/>
      <c r="H184" s="71"/>
      <c r="I184" s="72"/>
      <c r="J184" s="95"/>
      <c r="K184" s="71" t="s">
        <v>5216</v>
      </c>
      <c r="L184" s="96"/>
      <c r="M184" s="76">
        <v>7203.98095703125</v>
      </c>
      <c r="N184" s="76">
        <v>5198.69384765625</v>
      </c>
      <c r="O184" s="77"/>
      <c r="P184" s="78"/>
      <c r="Q184" s="78"/>
      <c r="R184" s="90"/>
      <c r="S184" s="48">
        <v>0</v>
      </c>
      <c r="T184" s="48">
        <v>4</v>
      </c>
      <c r="U184" s="49">
        <v>50.928571</v>
      </c>
      <c r="V184" s="49">
        <v>0.000899</v>
      </c>
      <c r="W184" s="50"/>
      <c r="X184" s="50"/>
      <c r="Y184" s="50"/>
      <c r="Z184" s="49">
        <v>0</v>
      </c>
      <c r="AA184" s="73">
        <v>184</v>
      </c>
      <c r="AB184" s="73"/>
      <c r="AC184" s="74"/>
      <c r="AD184" s="81" t="s">
        <v>2858</v>
      </c>
      <c r="AE184" s="81">
        <v>332</v>
      </c>
      <c r="AF184" s="81">
        <v>1047</v>
      </c>
      <c r="AG184" s="81">
        <v>5348</v>
      </c>
      <c r="AH184" s="81">
        <v>11448</v>
      </c>
      <c r="AI184" s="81"/>
      <c r="AJ184" s="81" t="s">
        <v>3279</v>
      </c>
      <c r="AK184" s="81" t="s">
        <v>3604</v>
      </c>
      <c r="AL184" s="85" t="s">
        <v>3807</v>
      </c>
      <c r="AM184" s="81"/>
      <c r="AN184" s="83">
        <v>40081.63212962963</v>
      </c>
      <c r="AO184" s="85" t="s">
        <v>4115</v>
      </c>
      <c r="AP184" s="81" t="b">
        <v>0</v>
      </c>
      <c r="AQ184" s="81" t="b">
        <v>0</v>
      </c>
      <c r="AR184" s="81" t="b">
        <v>0</v>
      </c>
      <c r="AS184" s="81"/>
      <c r="AT184" s="81">
        <v>57</v>
      </c>
      <c r="AU184" s="85" t="s">
        <v>4311</v>
      </c>
      <c r="AV184" s="81" t="b">
        <v>0</v>
      </c>
      <c r="AW184" s="81" t="s">
        <v>4520</v>
      </c>
      <c r="AX184" s="85" t="s">
        <v>4766</v>
      </c>
      <c r="AY184" s="81" t="s">
        <v>66</v>
      </c>
      <c r="AZ184" s="80" t="str">
        <f>REPLACE(INDEX(GroupVertices[Group],MATCH(Vertices[[#This Row],[Vertex]],GroupVertices[Vertex],0)),1,1,"")</f>
        <v>7</v>
      </c>
      <c r="BA184" s="2"/>
      <c r="BB184" s="3"/>
      <c r="BC184" s="3"/>
      <c r="BD184" s="3"/>
      <c r="BE184" s="3"/>
    </row>
    <row r="185" spans="1:57" ht="15">
      <c r="A185" s="66" t="s">
        <v>418</v>
      </c>
      <c r="B185" s="67"/>
      <c r="C185" s="67"/>
      <c r="D185" s="68">
        <v>1.5</v>
      </c>
      <c r="E185" s="93"/>
      <c r="F185" s="92" t="s">
        <v>925</v>
      </c>
      <c r="G185" s="94"/>
      <c r="H185" s="71"/>
      <c r="I185" s="72"/>
      <c r="J185" s="95"/>
      <c r="K185" s="71" t="s">
        <v>5225</v>
      </c>
      <c r="L185" s="96"/>
      <c r="M185" s="76">
        <v>7593.4052734375</v>
      </c>
      <c r="N185" s="76">
        <v>6055.900390625</v>
      </c>
      <c r="O185" s="77"/>
      <c r="P185" s="78"/>
      <c r="Q185" s="78"/>
      <c r="R185" s="90"/>
      <c r="S185" s="48">
        <v>0</v>
      </c>
      <c r="T185" s="48">
        <v>4</v>
      </c>
      <c r="U185" s="49">
        <v>50.928571</v>
      </c>
      <c r="V185" s="49">
        <v>0.000899</v>
      </c>
      <c r="W185" s="50"/>
      <c r="X185" s="50"/>
      <c r="Y185" s="50"/>
      <c r="Z185" s="49">
        <v>0</v>
      </c>
      <c r="AA185" s="73">
        <v>185</v>
      </c>
      <c r="AB185" s="73"/>
      <c r="AC185" s="74"/>
      <c r="AD185" s="81" t="s">
        <v>2867</v>
      </c>
      <c r="AE185" s="81">
        <v>9</v>
      </c>
      <c r="AF185" s="81">
        <v>1</v>
      </c>
      <c r="AG185" s="81">
        <v>13</v>
      </c>
      <c r="AH185" s="81">
        <v>27</v>
      </c>
      <c r="AI185" s="81"/>
      <c r="AJ185" s="81"/>
      <c r="AK185" s="81"/>
      <c r="AL185" s="81"/>
      <c r="AM185" s="81"/>
      <c r="AN185" s="83">
        <v>43601.91171296296</v>
      </c>
      <c r="AO185" s="81"/>
      <c r="AP185" s="81" t="b">
        <v>1</v>
      </c>
      <c r="AQ185" s="81" t="b">
        <v>1</v>
      </c>
      <c r="AR185" s="81" t="b">
        <v>0</v>
      </c>
      <c r="AS185" s="81"/>
      <c r="AT185" s="81">
        <v>0</v>
      </c>
      <c r="AU185" s="81"/>
      <c r="AV185" s="81" t="b">
        <v>0</v>
      </c>
      <c r="AW185" s="81" t="s">
        <v>4520</v>
      </c>
      <c r="AX185" s="85" t="s">
        <v>4775</v>
      </c>
      <c r="AY185" s="81" t="s">
        <v>66</v>
      </c>
      <c r="AZ185" s="80" t="str">
        <f>REPLACE(INDEX(GroupVertices[Group],MATCH(Vertices[[#This Row],[Vertex]],GroupVertices[Vertex],0)),1,1,"")</f>
        <v>7</v>
      </c>
      <c r="BA185" s="2"/>
      <c r="BB185" s="3"/>
      <c r="BC185" s="3"/>
      <c r="BD185" s="3"/>
      <c r="BE185" s="3"/>
    </row>
    <row r="186" spans="1:57" ht="15">
      <c r="A186" s="66" t="s">
        <v>426</v>
      </c>
      <c r="B186" s="67"/>
      <c r="C186" s="67"/>
      <c r="D186" s="68">
        <v>1.5</v>
      </c>
      <c r="E186" s="93"/>
      <c r="F186" s="92" t="s">
        <v>1066</v>
      </c>
      <c r="G186" s="94"/>
      <c r="H186" s="71"/>
      <c r="I186" s="72"/>
      <c r="J186" s="95"/>
      <c r="K186" s="71" t="s">
        <v>5234</v>
      </c>
      <c r="L186" s="96"/>
      <c r="M186" s="76">
        <v>6870.96923828125</v>
      </c>
      <c r="N186" s="76">
        <v>6707.97412109375</v>
      </c>
      <c r="O186" s="77"/>
      <c r="P186" s="78"/>
      <c r="Q186" s="78"/>
      <c r="R186" s="90"/>
      <c r="S186" s="48">
        <v>0</v>
      </c>
      <c r="T186" s="48">
        <v>4</v>
      </c>
      <c r="U186" s="49">
        <v>50.928571</v>
      </c>
      <c r="V186" s="49">
        <v>0.000899</v>
      </c>
      <c r="W186" s="50"/>
      <c r="X186" s="50"/>
      <c r="Y186" s="50"/>
      <c r="Z186" s="49">
        <v>0</v>
      </c>
      <c r="AA186" s="73">
        <v>186</v>
      </c>
      <c r="AB186" s="73"/>
      <c r="AC186" s="74"/>
      <c r="AD186" s="81" t="s">
        <v>2876</v>
      </c>
      <c r="AE186" s="81">
        <v>90</v>
      </c>
      <c r="AF186" s="81">
        <v>66</v>
      </c>
      <c r="AG186" s="81">
        <v>590</v>
      </c>
      <c r="AH186" s="81">
        <v>2774</v>
      </c>
      <c r="AI186" s="81"/>
      <c r="AJ186" s="81"/>
      <c r="AK186" s="81" t="s">
        <v>3616</v>
      </c>
      <c r="AL186" s="81"/>
      <c r="AM186" s="81"/>
      <c r="AN186" s="83">
        <v>42251.50982638889</v>
      </c>
      <c r="AO186" s="81"/>
      <c r="AP186" s="81" t="b">
        <v>1</v>
      </c>
      <c r="AQ186" s="81" t="b">
        <v>0</v>
      </c>
      <c r="AR186" s="81" t="b">
        <v>0</v>
      </c>
      <c r="AS186" s="81"/>
      <c r="AT186" s="81">
        <v>0</v>
      </c>
      <c r="AU186" s="85" t="s">
        <v>4300</v>
      </c>
      <c r="AV186" s="81" t="b">
        <v>0</v>
      </c>
      <c r="AW186" s="81" t="s">
        <v>4520</v>
      </c>
      <c r="AX186" s="85" t="s">
        <v>4784</v>
      </c>
      <c r="AY186" s="81" t="s">
        <v>66</v>
      </c>
      <c r="AZ186" s="80" t="str">
        <f>REPLACE(INDEX(GroupVertices[Group],MATCH(Vertices[[#This Row],[Vertex]],GroupVertices[Vertex],0)),1,1,"")</f>
        <v>7</v>
      </c>
      <c r="BA186" s="2"/>
      <c r="BB186" s="3"/>
      <c r="BC186" s="3"/>
      <c r="BD186" s="3"/>
      <c r="BE186" s="3"/>
    </row>
    <row r="187" spans="1:57" ht="15">
      <c r="A187" s="66" t="s">
        <v>434</v>
      </c>
      <c r="B187" s="67"/>
      <c r="C187" s="67"/>
      <c r="D187" s="68">
        <v>1.5</v>
      </c>
      <c r="E187" s="93"/>
      <c r="F187" s="92" t="s">
        <v>1072</v>
      </c>
      <c r="G187" s="94"/>
      <c r="H187" s="71"/>
      <c r="I187" s="72"/>
      <c r="J187" s="95"/>
      <c r="K187" s="71" t="s">
        <v>5242</v>
      </c>
      <c r="L187" s="96"/>
      <c r="M187" s="76">
        <v>5169.7978515625</v>
      </c>
      <c r="N187" s="76">
        <v>6017.58544921875</v>
      </c>
      <c r="O187" s="77"/>
      <c r="P187" s="78"/>
      <c r="Q187" s="78"/>
      <c r="R187" s="90"/>
      <c r="S187" s="48">
        <v>0</v>
      </c>
      <c r="T187" s="48">
        <v>4</v>
      </c>
      <c r="U187" s="49">
        <v>50.928571</v>
      </c>
      <c r="V187" s="49">
        <v>0.000899</v>
      </c>
      <c r="W187" s="50"/>
      <c r="X187" s="50"/>
      <c r="Y187" s="50"/>
      <c r="Z187" s="49">
        <v>0</v>
      </c>
      <c r="AA187" s="73">
        <v>187</v>
      </c>
      <c r="AB187" s="73"/>
      <c r="AC187" s="74"/>
      <c r="AD187" s="81" t="s">
        <v>2884</v>
      </c>
      <c r="AE187" s="81">
        <v>751</v>
      </c>
      <c r="AF187" s="81">
        <v>375</v>
      </c>
      <c r="AG187" s="81">
        <v>20238</v>
      </c>
      <c r="AH187" s="81">
        <v>21428</v>
      </c>
      <c r="AI187" s="81"/>
      <c r="AJ187" s="81" t="s">
        <v>3299</v>
      </c>
      <c r="AK187" s="81" t="s">
        <v>3621</v>
      </c>
      <c r="AL187" s="85" t="s">
        <v>3817</v>
      </c>
      <c r="AM187" s="81"/>
      <c r="AN187" s="83">
        <v>41762.04549768518</v>
      </c>
      <c r="AO187" s="85" t="s">
        <v>4138</v>
      </c>
      <c r="AP187" s="81" t="b">
        <v>0</v>
      </c>
      <c r="AQ187" s="81" t="b">
        <v>0</v>
      </c>
      <c r="AR187" s="81" t="b">
        <v>1</v>
      </c>
      <c r="AS187" s="81"/>
      <c r="AT187" s="81">
        <v>11</v>
      </c>
      <c r="AU187" s="85" t="s">
        <v>4300</v>
      </c>
      <c r="AV187" s="81" t="b">
        <v>0</v>
      </c>
      <c r="AW187" s="81" t="s">
        <v>4520</v>
      </c>
      <c r="AX187" s="85" t="s">
        <v>4792</v>
      </c>
      <c r="AY187" s="81" t="s">
        <v>66</v>
      </c>
      <c r="AZ187" s="80" t="str">
        <f>REPLACE(INDEX(GroupVertices[Group],MATCH(Vertices[[#This Row],[Vertex]],GroupVertices[Vertex],0)),1,1,"")</f>
        <v>7</v>
      </c>
      <c r="BA187" s="2"/>
      <c r="BB187" s="3"/>
      <c r="BC187" s="3"/>
      <c r="BD187" s="3"/>
      <c r="BE187" s="3"/>
    </row>
    <row r="188" spans="1:57" ht="15">
      <c r="A188" s="66" t="s">
        <v>465</v>
      </c>
      <c r="B188" s="67"/>
      <c r="C188" s="67"/>
      <c r="D188" s="68">
        <v>1.5</v>
      </c>
      <c r="E188" s="93"/>
      <c r="F188" s="92" t="s">
        <v>1088</v>
      </c>
      <c r="G188" s="94"/>
      <c r="H188" s="71"/>
      <c r="I188" s="72"/>
      <c r="J188" s="95"/>
      <c r="K188" s="71" t="s">
        <v>5273</v>
      </c>
      <c r="L188" s="96"/>
      <c r="M188" s="76">
        <v>7744.01123046875</v>
      </c>
      <c r="N188" s="76">
        <v>6281.685546875</v>
      </c>
      <c r="O188" s="77"/>
      <c r="P188" s="78"/>
      <c r="Q188" s="78"/>
      <c r="R188" s="90"/>
      <c r="S188" s="48">
        <v>0</v>
      </c>
      <c r="T188" s="48">
        <v>4</v>
      </c>
      <c r="U188" s="49">
        <v>50.928571</v>
      </c>
      <c r="V188" s="49">
        <v>0.000899</v>
      </c>
      <c r="W188" s="50"/>
      <c r="X188" s="50"/>
      <c r="Y188" s="50"/>
      <c r="Z188" s="49">
        <v>0</v>
      </c>
      <c r="AA188" s="73">
        <v>188</v>
      </c>
      <c r="AB188" s="73"/>
      <c r="AC188" s="74"/>
      <c r="AD188" s="81" t="s">
        <v>2916</v>
      </c>
      <c r="AE188" s="81">
        <v>134</v>
      </c>
      <c r="AF188" s="81">
        <v>249</v>
      </c>
      <c r="AG188" s="81">
        <v>18378</v>
      </c>
      <c r="AH188" s="81">
        <v>11489</v>
      </c>
      <c r="AI188" s="81"/>
      <c r="AJ188" s="81" t="s">
        <v>3325</v>
      </c>
      <c r="AK188" s="81" t="s">
        <v>3636</v>
      </c>
      <c r="AL188" s="81"/>
      <c r="AM188" s="81"/>
      <c r="AN188" s="83">
        <v>40656.9034837963</v>
      </c>
      <c r="AO188" s="85" t="s">
        <v>4166</v>
      </c>
      <c r="AP188" s="81" t="b">
        <v>1</v>
      </c>
      <c r="AQ188" s="81" t="b">
        <v>0</v>
      </c>
      <c r="AR188" s="81" t="b">
        <v>1</v>
      </c>
      <c r="AS188" s="81"/>
      <c r="AT188" s="81">
        <v>28</v>
      </c>
      <c r="AU188" s="85" t="s">
        <v>4300</v>
      </c>
      <c r="AV188" s="81" t="b">
        <v>0</v>
      </c>
      <c r="AW188" s="81" t="s">
        <v>4520</v>
      </c>
      <c r="AX188" s="85" t="s">
        <v>4824</v>
      </c>
      <c r="AY188" s="81" t="s">
        <v>66</v>
      </c>
      <c r="AZ188" s="80" t="str">
        <f>REPLACE(INDEX(GroupVertices[Group],MATCH(Vertices[[#This Row],[Vertex]],GroupVertices[Vertex],0)),1,1,"")</f>
        <v>7</v>
      </c>
      <c r="BA188" s="2"/>
      <c r="BB188" s="3"/>
      <c r="BC188" s="3"/>
      <c r="BD188" s="3"/>
      <c r="BE188" s="3"/>
    </row>
    <row r="189" spans="1:57" ht="15">
      <c r="A189" s="66" t="s">
        <v>494</v>
      </c>
      <c r="B189" s="67"/>
      <c r="C189" s="67"/>
      <c r="D189" s="68">
        <v>1.5</v>
      </c>
      <c r="E189" s="93"/>
      <c r="F189" s="92" t="s">
        <v>1100</v>
      </c>
      <c r="G189" s="94"/>
      <c r="H189" s="71"/>
      <c r="I189" s="72"/>
      <c r="J189" s="95"/>
      <c r="K189" s="71" t="s">
        <v>5300</v>
      </c>
      <c r="L189" s="96"/>
      <c r="M189" s="76">
        <v>7254.146484375</v>
      </c>
      <c r="N189" s="76">
        <v>5490.10400390625</v>
      </c>
      <c r="O189" s="77"/>
      <c r="P189" s="78"/>
      <c r="Q189" s="78"/>
      <c r="R189" s="90"/>
      <c r="S189" s="48">
        <v>0</v>
      </c>
      <c r="T189" s="48">
        <v>4</v>
      </c>
      <c r="U189" s="49">
        <v>50.928571</v>
      </c>
      <c r="V189" s="49">
        <v>0.000899</v>
      </c>
      <c r="W189" s="50"/>
      <c r="X189" s="50"/>
      <c r="Y189" s="50"/>
      <c r="Z189" s="49">
        <v>0</v>
      </c>
      <c r="AA189" s="73">
        <v>189</v>
      </c>
      <c r="AB189" s="73"/>
      <c r="AC189" s="74"/>
      <c r="AD189" s="81" t="s">
        <v>2943</v>
      </c>
      <c r="AE189" s="81">
        <v>1180</v>
      </c>
      <c r="AF189" s="81">
        <v>2718</v>
      </c>
      <c r="AG189" s="81">
        <v>234793</v>
      </c>
      <c r="AH189" s="81">
        <v>5725</v>
      </c>
      <c r="AI189" s="81"/>
      <c r="AJ189" s="81" t="s">
        <v>3346</v>
      </c>
      <c r="AK189" s="81" t="s">
        <v>3653</v>
      </c>
      <c r="AL189" s="81"/>
      <c r="AM189" s="81"/>
      <c r="AN189" s="83">
        <v>39920.256053240744</v>
      </c>
      <c r="AO189" s="85" t="s">
        <v>4188</v>
      </c>
      <c r="AP189" s="81" t="b">
        <v>0</v>
      </c>
      <c r="AQ189" s="81" t="b">
        <v>0</v>
      </c>
      <c r="AR189" s="81" t="b">
        <v>1</v>
      </c>
      <c r="AS189" s="81"/>
      <c r="AT189" s="81">
        <v>32</v>
      </c>
      <c r="AU189" s="85" t="s">
        <v>4300</v>
      </c>
      <c r="AV189" s="81" t="b">
        <v>0</v>
      </c>
      <c r="AW189" s="81" t="s">
        <v>4520</v>
      </c>
      <c r="AX189" s="85" t="s">
        <v>4851</v>
      </c>
      <c r="AY189" s="81" t="s">
        <v>66</v>
      </c>
      <c r="AZ189" s="80" t="str">
        <f>REPLACE(INDEX(GroupVertices[Group],MATCH(Vertices[[#This Row],[Vertex]],GroupVertices[Vertex],0)),1,1,"")</f>
        <v>7</v>
      </c>
      <c r="BA189" s="2"/>
      <c r="BB189" s="3"/>
      <c r="BC189" s="3"/>
      <c r="BD189" s="3"/>
      <c r="BE189" s="3"/>
    </row>
    <row r="190" spans="1:57" ht="15">
      <c r="A190" s="66" t="s">
        <v>504</v>
      </c>
      <c r="B190" s="67"/>
      <c r="C190" s="67"/>
      <c r="D190" s="68">
        <v>1.5</v>
      </c>
      <c r="E190" s="93"/>
      <c r="F190" s="92" t="s">
        <v>1104</v>
      </c>
      <c r="G190" s="94"/>
      <c r="H190" s="71"/>
      <c r="I190" s="72"/>
      <c r="J190" s="95"/>
      <c r="K190" s="71" t="s">
        <v>5311</v>
      </c>
      <c r="L190" s="96"/>
      <c r="M190" s="76">
        <v>5594.37451171875</v>
      </c>
      <c r="N190" s="76">
        <v>5899.27880859375</v>
      </c>
      <c r="O190" s="77"/>
      <c r="P190" s="78"/>
      <c r="Q190" s="78"/>
      <c r="R190" s="90"/>
      <c r="S190" s="48">
        <v>0</v>
      </c>
      <c r="T190" s="48">
        <v>4</v>
      </c>
      <c r="U190" s="49">
        <v>50.928571</v>
      </c>
      <c r="V190" s="49">
        <v>0.000899</v>
      </c>
      <c r="W190" s="50"/>
      <c r="X190" s="50"/>
      <c r="Y190" s="50"/>
      <c r="Z190" s="49">
        <v>0</v>
      </c>
      <c r="AA190" s="73">
        <v>190</v>
      </c>
      <c r="AB190" s="73"/>
      <c r="AC190" s="74"/>
      <c r="AD190" s="81" t="s">
        <v>2954</v>
      </c>
      <c r="AE190" s="81">
        <v>826</v>
      </c>
      <c r="AF190" s="81">
        <v>214</v>
      </c>
      <c r="AG190" s="81">
        <v>3268</v>
      </c>
      <c r="AH190" s="81">
        <v>3850</v>
      </c>
      <c r="AI190" s="81"/>
      <c r="AJ190" s="81" t="s">
        <v>3357</v>
      </c>
      <c r="AK190" s="81" t="s">
        <v>3456</v>
      </c>
      <c r="AL190" s="81"/>
      <c r="AM190" s="81"/>
      <c r="AN190" s="83">
        <v>41524.94513888889</v>
      </c>
      <c r="AO190" s="85" t="s">
        <v>4199</v>
      </c>
      <c r="AP190" s="81" t="b">
        <v>0</v>
      </c>
      <c r="AQ190" s="81" t="b">
        <v>0</v>
      </c>
      <c r="AR190" s="81" t="b">
        <v>1</v>
      </c>
      <c r="AS190" s="81"/>
      <c r="AT190" s="81">
        <v>1</v>
      </c>
      <c r="AU190" s="85" t="s">
        <v>4300</v>
      </c>
      <c r="AV190" s="81" t="b">
        <v>0</v>
      </c>
      <c r="AW190" s="81" t="s">
        <v>4520</v>
      </c>
      <c r="AX190" s="85" t="s">
        <v>4862</v>
      </c>
      <c r="AY190" s="81" t="s">
        <v>66</v>
      </c>
      <c r="AZ190" s="80" t="str">
        <f>REPLACE(INDEX(GroupVertices[Group],MATCH(Vertices[[#This Row],[Vertex]],GroupVertices[Vertex],0)),1,1,"")</f>
        <v>7</v>
      </c>
      <c r="BA190" s="2"/>
      <c r="BB190" s="3"/>
      <c r="BC190" s="3"/>
      <c r="BD190" s="3"/>
      <c r="BE190" s="3"/>
    </row>
    <row r="191" spans="1:57" ht="15">
      <c r="A191" s="66" t="s">
        <v>512</v>
      </c>
      <c r="B191" s="67"/>
      <c r="C191" s="67"/>
      <c r="D191" s="68">
        <v>1.5</v>
      </c>
      <c r="E191" s="93"/>
      <c r="F191" s="92" t="s">
        <v>1108</v>
      </c>
      <c r="G191" s="94"/>
      <c r="H191" s="71"/>
      <c r="I191" s="72"/>
      <c r="J191" s="95"/>
      <c r="K191" s="71" t="s">
        <v>5321</v>
      </c>
      <c r="L191" s="96"/>
      <c r="M191" s="76">
        <v>6859.15478515625</v>
      </c>
      <c r="N191" s="76">
        <v>5307.38037109375</v>
      </c>
      <c r="O191" s="77"/>
      <c r="P191" s="78"/>
      <c r="Q191" s="78"/>
      <c r="R191" s="90"/>
      <c r="S191" s="48">
        <v>0</v>
      </c>
      <c r="T191" s="48">
        <v>4</v>
      </c>
      <c r="U191" s="49">
        <v>50.928571</v>
      </c>
      <c r="V191" s="49">
        <v>0.000899</v>
      </c>
      <c r="W191" s="50"/>
      <c r="X191" s="50"/>
      <c r="Y191" s="50"/>
      <c r="Z191" s="49">
        <v>0</v>
      </c>
      <c r="AA191" s="73">
        <v>191</v>
      </c>
      <c r="AB191" s="73"/>
      <c r="AC191" s="74"/>
      <c r="AD191" s="81" t="s">
        <v>2964</v>
      </c>
      <c r="AE191" s="81">
        <v>100</v>
      </c>
      <c r="AF191" s="81">
        <v>14</v>
      </c>
      <c r="AG191" s="81">
        <v>249</v>
      </c>
      <c r="AH191" s="81">
        <v>349</v>
      </c>
      <c r="AI191" s="81"/>
      <c r="AJ191" s="81" t="s">
        <v>3367</v>
      </c>
      <c r="AK191" s="81"/>
      <c r="AL191" s="81"/>
      <c r="AM191" s="81"/>
      <c r="AN191" s="83">
        <v>43564.60493055556</v>
      </c>
      <c r="AO191" s="85" t="s">
        <v>4208</v>
      </c>
      <c r="AP191" s="81" t="b">
        <v>1</v>
      </c>
      <c r="AQ191" s="81" t="b">
        <v>0</v>
      </c>
      <c r="AR191" s="81" t="b">
        <v>0</v>
      </c>
      <c r="AS191" s="81"/>
      <c r="AT191" s="81">
        <v>0</v>
      </c>
      <c r="AU191" s="81"/>
      <c r="AV191" s="81" t="b">
        <v>0</v>
      </c>
      <c r="AW191" s="81" t="s">
        <v>4520</v>
      </c>
      <c r="AX191" s="85" t="s">
        <v>4872</v>
      </c>
      <c r="AY191" s="81" t="s">
        <v>66</v>
      </c>
      <c r="AZ191" s="80" t="str">
        <f>REPLACE(INDEX(GroupVertices[Group],MATCH(Vertices[[#This Row],[Vertex]],GroupVertices[Vertex],0)),1,1,"")</f>
        <v>7</v>
      </c>
      <c r="BA191" s="2"/>
      <c r="BB191" s="3"/>
      <c r="BC191" s="3"/>
      <c r="BD191" s="3"/>
      <c r="BE191" s="3"/>
    </row>
    <row r="192" spans="1:57" ht="15">
      <c r="A192" s="66" t="s">
        <v>536</v>
      </c>
      <c r="B192" s="67"/>
      <c r="C192" s="67"/>
      <c r="D192" s="68">
        <v>1.5</v>
      </c>
      <c r="E192" s="93"/>
      <c r="F192" s="92" t="s">
        <v>1124</v>
      </c>
      <c r="G192" s="94"/>
      <c r="H192" s="71"/>
      <c r="I192" s="72"/>
      <c r="J192" s="95"/>
      <c r="K192" s="71" t="s">
        <v>5350</v>
      </c>
      <c r="L192" s="96"/>
      <c r="M192" s="76">
        <v>6211.50634765625</v>
      </c>
      <c r="N192" s="76">
        <v>5117.83203125</v>
      </c>
      <c r="O192" s="77"/>
      <c r="P192" s="78"/>
      <c r="Q192" s="78"/>
      <c r="R192" s="90"/>
      <c r="S192" s="48">
        <v>0</v>
      </c>
      <c r="T192" s="48">
        <v>4</v>
      </c>
      <c r="U192" s="49">
        <v>50.928571</v>
      </c>
      <c r="V192" s="49">
        <v>0.000899</v>
      </c>
      <c r="W192" s="50"/>
      <c r="X192" s="50"/>
      <c r="Y192" s="50"/>
      <c r="Z192" s="49">
        <v>0</v>
      </c>
      <c r="AA192" s="73">
        <v>192</v>
      </c>
      <c r="AB192" s="73"/>
      <c r="AC192" s="74"/>
      <c r="AD192" s="81" t="s">
        <v>2992</v>
      </c>
      <c r="AE192" s="81">
        <v>426</v>
      </c>
      <c r="AF192" s="81">
        <v>402</v>
      </c>
      <c r="AG192" s="81">
        <v>3600</v>
      </c>
      <c r="AH192" s="81">
        <v>11383</v>
      </c>
      <c r="AI192" s="81"/>
      <c r="AJ192" s="81" t="s">
        <v>3392</v>
      </c>
      <c r="AK192" s="81" t="s">
        <v>3569</v>
      </c>
      <c r="AL192" s="81"/>
      <c r="AM192" s="81"/>
      <c r="AN192" s="83">
        <v>43070.214594907404</v>
      </c>
      <c r="AO192" s="85" t="s">
        <v>4235</v>
      </c>
      <c r="AP192" s="81" t="b">
        <v>1</v>
      </c>
      <c r="AQ192" s="81" t="b">
        <v>0</v>
      </c>
      <c r="AR192" s="81" t="b">
        <v>1</v>
      </c>
      <c r="AS192" s="81"/>
      <c r="AT192" s="81">
        <v>3</v>
      </c>
      <c r="AU192" s="81"/>
      <c r="AV192" s="81" t="b">
        <v>0</v>
      </c>
      <c r="AW192" s="81" t="s">
        <v>4520</v>
      </c>
      <c r="AX192" s="85" t="s">
        <v>4901</v>
      </c>
      <c r="AY192" s="81" t="s">
        <v>66</v>
      </c>
      <c r="AZ192" s="80" t="str">
        <f>REPLACE(INDEX(GroupVertices[Group],MATCH(Vertices[[#This Row],[Vertex]],GroupVertices[Vertex],0)),1,1,"")</f>
        <v>7</v>
      </c>
      <c r="BA192" s="2"/>
      <c r="BB192" s="3"/>
      <c r="BC192" s="3"/>
      <c r="BD192" s="3"/>
      <c r="BE192" s="3"/>
    </row>
    <row r="193" spans="1:57" ht="15">
      <c r="A193" s="66" t="s">
        <v>541</v>
      </c>
      <c r="B193" s="67"/>
      <c r="C193" s="67"/>
      <c r="D193" s="68">
        <v>1.5</v>
      </c>
      <c r="E193" s="93"/>
      <c r="F193" s="92" t="s">
        <v>1127</v>
      </c>
      <c r="G193" s="94"/>
      <c r="H193" s="71"/>
      <c r="I193" s="72"/>
      <c r="J193" s="95"/>
      <c r="K193" s="71" t="s">
        <v>5353</v>
      </c>
      <c r="L193" s="96"/>
      <c r="M193" s="76">
        <v>5229.30517578125</v>
      </c>
      <c r="N193" s="76">
        <v>6279.626953125</v>
      </c>
      <c r="O193" s="77"/>
      <c r="P193" s="78"/>
      <c r="Q193" s="78"/>
      <c r="R193" s="90"/>
      <c r="S193" s="48">
        <v>0</v>
      </c>
      <c r="T193" s="48">
        <v>4</v>
      </c>
      <c r="U193" s="49">
        <v>50.928571</v>
      </c>
      <c r="V193" s="49">
        <v>0.000899</v>
      </c>
      <c r="W193" s="50"/>
      <c r="X193" s="50"/>
      <c r="Y193" s="50"/>
      <c r="Z193" s="49">
        <v>0</v>
      </c>
      <c r="AA193" s="73">
        <v>193</v>
      </c>
      <c r="AB193" s="73"/>
      <c r="AC193" s="74"/>
      <c r="AD193" s="81" t="s">
        <v>2994</v>
      </c>
      <c r="AE193" s="81">
        <v>583</v>
      </c>
      <c r="AF193" s="81">
        <v>136</v>
      </c>
      <c r="AG193" s="81">
        <v>13414</v>
      </c>
      <c r="AH193" s="81">
        <v>7029</v>
      </c>
      <c r="AI193" s="81"/>
      <c r="AJ193" s="81" t="s">
        <v>3395</v>
      </c>
      <c r="AK193" s="81" t="s">
        <v>3679</v>
      </c>
      <c r="AL193" s="81"/>
      <c r="AM193" s="81"/>
      <c r="AN193" s="83">
        <v>40377.794016203705</v>
      </c>
      <c r="AO193" s="85" t="s">
        <v>4238</v>
      </c>
      <c r="AP193" s="81" t="b">
        <v>0</v>
      </c>
      <c r="AQ193" s="81" t="b">
        <v>0</v>
      </c>
      <c r="AR193" s="81" t="b">
        <v>0</v>
      </c>
      <c r="AS193" s="81"/>
      <c r="AT193" s="81">
        <v>5</v>
      </c>
      <c r="AU193" s="85" t="s">
        <v>4300</v>
      </c>
      <c r="AV193" s="81" t="b">
        <v>0</v>
      </c>
      <c r="AW193" s="81" t="s">
        <v>4520</v>
      </c>
      <c r="AX193" s="85" t="s">
        <v>4904</v>
      </c>
      <c r="AY193" s="81" t="s">
        <v>66</v>
      </c>
      <c r="AZ193" s="80" t="str">
        <f>REPLACE(INDEX(GroupVertices[Group],MATCH(Vertices[[#This Row],[Vertex]],GroupVertices[Vertex],0)),1,1,"")</f>
        <v>7</v>
      </c>
      <c r="BA193" s="2"/>
      <c r="BB193" s="3"/>
      <c r="BC193" s="3"/>
      <c r="BD193" s="3"/>
      <c r="BE193" s="3"/>
    </row>
    <row r="194" spans="1:57" ht="15">
      <c r="A194" s="66" t="s">
        <v>602</v>
      </c>
      <c r="B194" s="67"/>
      <c r="C194" s="67"/>
      <c r="D194" s="68">
        <v>1.5</v>
      </c>
      <c r="E194" s="93"/>
      <c r="F194" s="92" t="s">
        <v>1156</v>
      </c>
      <c r="G194" s="94"/>
      <c r="H194" s="71"/>
      <c r="I194" s="72"/>
      <c r="J194" s="95"/>
      <c r="K194" s="71" t="s">
        <v>5404</v>
      </c>
      <c r="L194" s="96"/>
      <c r="M194" s="76">
        <v>5241.88525390625</v>
      </c>
      <c r="N194" s="76">
        <v>5675.90625</v>
      </c>
      <c r="O194" s="77"/>
      <c r="P194" s="78"/>
      <c r="Q194" s="78"/>
      <c r="R194" s="90"/>
      <c r="S194" s="48">
        <v>0</v>
      </c>
      <c r="T194" s="48">
        <v>4</v>
      </c>
      <c r="U194" s="49">
        <v>50.928571</v>
      </c>
      <c r="V194" s="49">
        <v>0.000899</v>
      </c>
      <c r="W194" s="50"/>
      <c r="X194" s="50"/>
      <c r="Y194" s="50"/>
      <c r="Z194" s="49">
        <v>0</v>
      </c>
      <c r="AA194" s="73">
        <v>194</v>
      </c>
      <c r="AB194" s="73"/>
      <c r="AC194" s="74"/>
      <c r="AD194" s="81" t="s">
        <v>3047</v>
      </c>
      <c r="AE194" s="81">
        <v>533</v>
      </c>
      <c r="AF194" s="81">
        <v>239</v>
      </c>
      <c r="AG194" s="81">
        <v>3061</v>
      </c>
      <c r="AH194" s="81">
        <v>19057</v>
      </c>
      <c r="AI194" s="81"/>
      <c r="AJ194" s="81" t="s">
        <v>3443</v>
      </c>
      <c r="AK194" s="81" t="s">
        <v>3705</v>
      </c>
      <c r="AL194" s="81"/>
      <c r="AM194" s="81"/>
      <c r="AN194" s="83">
        <v>42194.09307870371</v>
      </c>
      <c r="AO194" s="85" t="s">
        <v>4285</v>
      </c>
      <c r="AP194" s="81" t="b">
        <v>1</v>
      </c>
      <c r="AQ194" s="81" t="b">
        <v>0</v>
      </c>
      <c r="AR194" s="81" t="b">
        <v>1</v>
      </c>
      <c r="AS194" s="81"/>
      <c r="AT194" s="81">
        <v>6</v>
      </c>
      <c r="AU194" s="85" t="s">
        <v>4300</v>
      </c>
      <c r="AV194" s="81" t="b">
        <v>0</v>
      </c>
      <c r="AW194" s="81" t="s">
        <v>4520</v>
      </c>
      <c r="AX194" s="85" t="s">
        <v>4957</v>
      </c>
      <c r="AY194" s="81" t="s">
        <v>66</v>
      </c>
      <c r="AZ194" s="80" t="str">
        <f>REPLACE(INDEX(GroupVertices[Group],MATCH(Vertices[[#This Row],[Vertex]],GroupVertices[Vertex],0)),1,1,"")</f>
        <v>7</v>
      </c>
      <c r="BA194" s="2"/>
      <c r="BB194" s="3"/>
      <c r="BC194" s="3"/>
      <c r="BD194" s="3"/>
      <c r="BE194" s="3"/>
    </row>
    <row r="195" spans="1:57" ht="15">
      <c r="A195" s="66" t="s">
        <v>5462</v>
      </c>
      <c r="B195" s="67"/>
      <c r="C195" s="67"/>
      <c r="D195" s="68">
        <v>1.5</v>
      </c>
      <c r="E195" s="93"/>
      <c r="F195" s="92" t="s">
        <v>5555</v>
      </c>
      <c r="G195" s="94"/>
      <c r="H195" s="71"/>
      <c r="I195" s="72"/>
      <c r="J195" s="95"/>
      <c r="K195" s="71" t="s">
        <v>6153</v>
      </c>
      <c r="L195" s="96"/>
      <c r="M195" s="76">
        <v>5654.1259765625</v>
      </c>
      <c r="N195" s="76">
        <v>6735.43896484375</v>
      </c>
      <c r="O195" s="77"/>
      <c r="P195" s="78"/>
      <c r="Q195" s="78"/>
      <c r="R195" s="90"/>
      <c r="S195" s="48">
        <v>0</v>
      </c>
      <c r="T195" s="48">
        <v>4</v>
      </c>
      <c r="U195" s="49">
        <v>50.928571</v>
      </c>
      <c r="V195" s="49">
        <v>0.000899</v>
      </c>
      <c r="W195" s="50"/>
      <c r="X195" s="50"/>
      <c r="Y195" s="50"/>
      <c r="Z195" s="49">
        <v>0</v>
      </c>
      <c r="AA195" s="73">
        <v>195</v>
      </c>
      <c r="AB195" s="73"/>
      <c r="AC195" s="74"/>
      <c r="AD195" s="81" t="s">
        <v>5825</v>
      </c>
      <c r="AE195" s="81">
        <v>1980</v>
      </c>
      <c r="AF195" s="81">
        <v>261</v>
      </c>
      <c r="AG195" s="81">
        <v>3217</v>
      </c>
      <c r="AH195" s="81">
        <v>2966</v>
      </c>
      <c r="AI195" s="81"/>
      <c r="AJ195" s="81" t="s">
        <v>5879</v>
      </c>
      <c r="AK195" s="81" t="s">
        <v>5920</v>
      </c>
      <c r="AL195" s="81"/>
      <c r="AM195" s="81"/>
      <c r="AN195" s="83">
        <v>40771.042175925926</v>
      </c>
      <c r="AO195" s="85" t="s">
        <v>5993</v>
      </c>
      <c r="AP195" s="81" t="b">
        <v>0</v>
      </c>
      <c r="AQ195" s="81" t="b">
        <v>0</v>
      </c>
      <c r="AR195" s="81" t="b">
        <v>0</v>
      </c>
      <c r="AS195" s="81"/>
      <c r="AT195" s="81">
        <v>5</v>
      </c>
      <c r="AU195" s="85" t="s">
        <v>4300</v>
      </c>
      <c r="AV195" s="81" t="b">
        <v>0</v>
      </c>
      <c r="AW195" s="81" t="s">
        <v>4520</v>
      </c>
      <c r="AX195" s="85" t="s">
        <v>6084</v>
      </c>
      <c r="AY195" s="81" t="s">
        <v>66</v>
      </c>
      <c r="AZ195" s="80" t="str">
        <f>REPLACE(INDEX(GroupVertices[Group],MATCH(Vertices[[#This Row],[Vertex]],GroupVertices[Vertex],0)),1,1,"")</f>
        <v>7</v>
      </c>
      <c r="BA195" s="2"/>
      <c r="BB195" s="3"/>
      <c r="BC195" s="3"/>
      <c r="BD195" s="3"/>
      <c r="BE195" s="3"/>
    </row>
    <row r="196" spans="1:57" ht="15">
      <c r="A196" s="66" t="s">
        <v>447</v>
      </c>
      <c r="B196" s="67"/>
      <c r="C196" s="67"/>
      <c r="D196" s="68">
        <v>1.5</v>
      </c>
      <c r="E196" s="93"/>
      <c r="F196" s="92" t="s">
        <v>1080</v>
      </c>
      <c r="G196" s="94"/>
      <c r="H196" s="71"/>
      <c r="I196" s="72"/>
      <c r="J196" s="95"/>
      <c r="K196" s="71" t="s">
        <v>6144</v>
      </c>
      <c r="L196" s="96"/>
      <c r="M196" s="76">
        <v>1515.660888671875</v>
      </c>
      <c r="N196" s="76">
        <v>4516.39453125</v>
      </c>
      <c r="O196" s="77"/>
      <c r="P196" s="78"/>
      <c r="Q196" s="78"/>
      <c r="R196" s="90"/>
      <c r="S196" s="48">
        <v>0</v>
      </c>
      <c r="T196" s="48">
        <v>4</v>
      </c>
      <c r="U196" s="49">
        <v>45.066667</v>
      </c>
      <c r="V196" s="49">
        <v>0.000955</v>
      </c>
      <c r="W196" s="50"/>
      <c r="X196" s="50"/>
      <c r="Y196" s="50"/>
      <c r="Z196" s="49">
        <v>0</v>
      </c>
      <c r="AA196" s="73">
        <v>196</v>
      </c>
      <c r="AB196" s="73"/>
      <c r="AC196" s="74"/>
      <c r="AD196" s="81" t="s">
        <v>2897</v>
      </c>
      <c r="AE196" s="81">
        <v>442</v>
      </c>
      <c r="AF196" s="81">
        <v>12</v>
      </c>
      <c r="AG196" s="81">
        <v>648</v>
      </c>
      <c r="AH196" s="81">
        <v>130</v>
      </c>
      <c r="AI196" s="81"/>
      <c r="AJ196" s="81"/>
      <c r="AK196" s="81"/>
      <c r="AL196" s="81"/>
      <c r="AM196" s="81"/>
      <c r="AN196" s="83">
        <v>43469.045648148145</v>
      </c>
      <c r="AO196" s="81"/>
      <c r="AP196" s="81" t="b">
        <v>1</v>
      </c>
      <c r="AQ196" s="81" t="b">
        <v>0</v>
      </c>
      <c r="AR196" s="81" t="b">
        <v>0</v>
      </c>
      <c r="AS196" s="81"/>
      <c r="AT196" s="81">
        <v>0</v>
      </c>
      <c r="AU196" s="81"/>
      <c r="AV196" s="81" t="b">
        <v>0</v>
      </c>
      <c r="AW196" s="81" t="s">
        <v>4520</v>
      </c>
      <c r="AX196" s="85" t="s">
        <v>4805</v>
      </c>
      <c r="AY196" s="81" t="s">
        <v>66</v>
      </c>
      <c r="AZ196" s="80" t="str">
        <f>REPLACE(INDEX(GroupVertices[Group],MATCH(Vertices[[#This Row],[Vertex]],GroupVertices[Vertex],0)),1,1,"")</f>
        <v>1</v>
      </c>
      <c r="BA196" s="2"/>
      <c r="BB196" s="3"/>
      <c r="BC196" s="3"/>
      <c r="BD196" s="3"/>
      <c r="BE196" s="3"/>
    </row>
    <row r="197" spans="1:57" ht="15">
      <c r="A197" s="66" t="s">
        <v>350</v>
      </c>
      <c r="B197" s="67"/>
      <c r="C197" s="67"/>
      <c r="D197" s="68">
        <v>1.5</v>
      </c>
      <c r="E197" s="93"/>
      <c r="F197" s="92" t="s">
        <v>1031</v>
      </c>
      <c r="G197" s="94"/>
      <c r="H197" s="71"/>
      <c r="I197" s="72"/>
      <c r="J197" s="95"/>
      <c r="K197" s="71" t="s">
        <v>5151</v>
      </c>
      <c r="L197" s="96"/>
      <c r="M197" s="76">
        <v>506.8551940917969</v>
      </c>
      <c r="N197" s="76">
        <v>741.4099731445312</v>
      </c>
      <c r="O197" s="77"/>
      <c r="P197" s="78"/>
      <c r="Q197" s="78"/>
      <c r="R197" s="90"/>
      <c r="S197" s="48">
        <v>0</v>
      </c>
      <c r="T197" s="48">
        <v>3</v>
      </c>
      <c r="U197" s="49">
        <v>20.009524</v>
      </c>
      <c r="V197" s="49">
        <v>0.000955</v>
      </c>
      <c r="W197" s="50"/>
      <c r="X197" s="50"/>
      <c r="Y197" s="50"/>
      <c r="Z197" s="49">
        <v>0</v>
      </c>
      <c r="AA197" s="73">
        <v>197</v>
      </c>
      <c r="AB197" s="73"/>
      <c r="AC197" s="74"/>
      <c r="AD197" s="81" t="s">
        <v>2792</v>
      </c>
      <c r="AE197" s="81">
        <v>4446</v>
      </c>
      <c r="AF197" s="81">
        <v>37</v>
      </c>
      <c r="AG197" s="81">
        <v>79896</v>
      </c>
      <c r="AH197" s="81">
        <v>177489</v>
      </c>
      <c r="AI197" s="81"/>
      <c r="AJ197" s="81" t="s">
        <v>3223</v>
      </c>
      <c r="AK197" s="81" t="s">
        <v>3570</v>
      </c>
      <c r="AL197" s="85" t="s">
        <v>3782</v>
      </c>
      <c r="AM197" s="81"/>
      <c r="AN197" s="83">
        <v>41283.08702546296</v>
      </c>
      <c r="AO197" s="85" t="s">
        <v>4052</v>
      </c>
      <c r="AP197" s="81" t="b">
        <v>1</v>
      </c>
      <c r="AQ197" s="81" t="b">
        <v>0</v>
      </c>
      <c r="AR197" s="81" t="b">
        <v>1</v>
      </c>
      <c r="AS197" s="81"/>
      <c r="AT197" s="81">
        <v>0</v>
      </c>
      <c r="AU197" s="85" t="s">
        <v>4300</v>
      </c>
      <c r="AV197" s="81" t="b">
        <v>0</v>
      </c>
      <c r="AW197" s="81" t="s">
        <v>4520</v>
      </c>
      <c r="AX197" s="85" t="s">
        <v>4700</v>
      </c>
      <c r="AY197" s="81" t="s">
        <v>66</v>
      </c>
      <c r="AZ197" s="80" t="str">
        <f>REPLACE(INDEX(GroupVertices[Group],MATCH(Vertices[[#This Row],[Vertex]],GroupVertices[Vertex],0)),1,1,"")</f>
        <v>1</v>
      </c>
      <c r="BA197" s="2"/>
      <c r="BB197" s="3"/>
      <c r="BC197" s="3"/>
      <c r="BD197" s="3"/>
      <c r="BE197" s="3"/>
    </row>
    <row r="198" spans="1:57" ht="15">
      <c r="A198" s="66" t="s">
        <v>234</v>
      </c>
      <c r="B198" s="67"/>
      <c r="C198" s="67"/>
      <c r="D198" s="68">
        <v>1.5</v>
      </c>
      <c r="E198" s="93"/>
      <c r="F198" s="92" t="s">
        <v>4345</v>
      </c>
      <c r="G198" s="94"/>
      <c r="H198" s="71"/>
      <c r="I198" s="72"/>
      <c r="J198" s="95"/>
      <c r="K198" s="71" t="s">
        <v>5019</v>
      </c>
      <c r="L198" s="96"/>
      <c r="M198" s="76">
        <v>6288.818359375</v>
      </c>
      <c r="N198" s="76">
        <v>3081.3505859375</v>
      </c>
      <c r="O198" s="77"/>
      <c r="P198" s="78"/>
      <c r="Q198" s="78"/>
      <c r="R198" s="90"/>
      <c r="S198" s="48">
        <v>0</v>
      </c>
      <c r="T198" s="48">
        <v>3</v>
      </c>
      <c r="U198" s="49">
        <v>17.936208</v>
      </c>
      <c r="V198" s="49">
        <v>0.000898</v>
      </c>
      <c r="W198" s="50"/>
      <c r="X198" s="50"/>
      <c r="Y198" s="50"/>
      <c r="Z198" s="49">
        <v>0</v>
      </c>
      <c r="AA198" s="73">
        <v>198</v>
      </c>
      <c r="AB198" s="73"/>
      <c r="AC198" s="74"/>
      <c r="AD198" s="81" t="s">
        <v>2659</v>
      </c>
      <c r="AE198" s="81">
        <v>892</v>
      </c>
      <c r="AF198" s="81">
        <v>741</v>
      </c>
      <c r="AG198" s="81">
        <v>11775</v>
      </c>
      <c r="AH198" s="81">
        <v>3902</v>
      </c>
      <c r="AI198" s="81"/>
      <c r="AJ198" s="81" t="s">
        <v>3105</v>
      </c>
      <c r="AK198" s="81"/>
      <c r="AL198" s="81"/>
      <c r="AM198" s="81"/>
      <c r="AN198" s="83">
        <v>40688.97298611111</v>
      </c>
      <c r="AO198" s="85" t="s">
        <v>3928</v>
      </c>
      <c r="AP198" s="81" t="b">
        <v>0</v>
      </c>
      <c r="AQ198" s="81" t="b">
        <v>0</v>
      </c>
      <c r="AR198" s="81" t="b">
        <v>1</v>
      </c>
      <c r="AS198" s="81"/>
      <c r="AT198" s="81">
        <v>0</v>
      </c>
      <c r="AU198" s="85" t="s">
        <v>4305</v>
      </c>
      <c r="AV198" s="81" t="b">
        <v>0</v>
      </c>
      <c r="AW198" s="81" t="s">
        <v>4520</v>
      </c>
      <c r="AX198" s="85" t="s">
        <v>4567</v>
      </c>
      <c r="AY198" s="81" t="s">
        <v>66</v>
      </c>
      <c r="AZ198" s="80" t="str">
        <f>REPLACE(INDEX(GroupVertices[Group],MATCH(Vertices[[#This Row],[Vertex]],GroupVertices[Vertex],0)),1,1,"")</f>
        <v>9</v>
      </c>
      <c r="BA198" s="2"/>
      <c r="BB198" s="3"/>
      <c r="BC198" s="3"/>
      <c r="BD198" s="3"/>
      <c r="BE198" s="3"/>
    </row>
    <row r="199" spans="1:57" ht="15">
      <c r="A199" s="66" t="s">
        <v>244</v>
      </c>
      <c r="B199" s="67"/>
      <c r="C199" s="67"/>
      <c r="D199" s="68">
        <v>1.5</v>
      </c>
      <c r="E199" s="93"/>
      <c r="F199" s="92" t="s">
        <v>4353</v>
      </c>
      <c r="G199" s="94"/>
      <c r="H199" s="71"/>
      <c r="I199" s="72"/>
      <c r="J199" s="95"/>
      <c r="K199" s="71" t="s">
        <v>5034</v>
      </c>
      <c r="L199" s="96"/>
      <c r="M199" s="76">
        <v>6392.6826171875</v>
      </c>
      <c r="N199" s="76">
        <v>4204.28466796875</v>
      </c>
      <c r="O199" s="77"/>
      <c r="P199" s="78"/>
      <c r="Q199" s="78"/>
      <c r="R199" s="90"/>
      <c r="S199" s="48">
        <v>0</v>
      </c>
      <c r="T199" s="48">
        <v>3</v>
      </c>
      <c r="U199" s="49">
        <v>17.936208</v>
      </c>
      <c r="V199" s="49">
        <v>0.000898</v>
      </c>
      <c r="W199" s="50"/>
      <c r="X199" s="50"/>
      <c r="Y199" s="50"/>
      <c r="Z199" s="49">
        <v>0</v>
      </c>
      <c r="AA199" s="73">
        <v>199</v>
      </c>
      <c r="AB199" s="73"/>
      <c r="AC199" s="74"/>
      <c r="AD199" s="81" t="s">
        <v>2675</v>
      </c>
      <c r="AE199" s="81">
        <v>1653</v>
      </c>
      <c r="AF199" s="81">
        <v>994</v>
      </c>
      <c r="AG199" s="81">
        <v>74174</v>
      </c>
      <c r="AH199" s="81">
        <v>42166</v>
      </c>
      <c r="AI199" s="81"/>
      <c r="AJ199" s="81" t="s">
        <v>3119</v>
      </c>
      <c r="AK199" s="81" t="s">
        <v>3458</v>
      </c>
      <c r="AL199" s="81"/>
      <c r="AM199" s="81"/>
      <c r="AN199" s="83">
        <v>41540.05265046296</v>
      </c>
      <c r="AO199" s="85" t="s">
        <v>3942</v>
      </c>
      <c r="AP199" s="81" t="b">
        <v>1</v>
      </c>
      <c r="AQ199" s="81" t="b">
        <v>0</v>
      </c>
      <c r="AR199" s="81" t="b">
        <v>1</v>
      </c>
      <c r="AS199" s="81"/>
      <c r="AT199" s="81">
        <v>11</v>
      </c>
      <c r="AU199" s="85" t="s">
        <v>4300</v>
      </c>
      <c r="AV199" s="81" t="b">
        <v>0</v>
      </c>
      <c r="AW199" s="81" t="s">
        <v>4520</v>
      </c>
      <c r="AX199" s="85" t="s">
        <v>4583</v>
      </c>
      <c r="AY199" s="81" t="s">
        <v>66</v>
      </c>
      <c r="AZ199" s="80" t="str">
        <f>REPLACE(INDEX(GroupVertices[Group],MATCH(Vertices[[#This Row],[Vertex]],GroupVertices[Vertex],0)),1,1,"")</f>
        <v>9</v>
      </c>
      <c r="BA199" s="2"/>
      <c r="BB199" s="3"/>
      <c r="BC199" s="3"/>
      <c r="BD199" s="3"/>
      <c r="BE199" s="3"/>
    </row>
    <row r="200" spans="1:57" ht="15">
      <c r="A200" s="66" t="s">
        <v>284</v>
      </c>
      <c r="B200" s="67"/>
      <c r="C200" s="67"/>
      <c r="D200" s="68">
        <v>1.5</v>
      </c>
      <c r="E200" s="93"/>
      <c r="F200" s="92" t="s">
        <v>4361</v>
      </c>
      <c r="G200" s="94"/>
      <c r="H200" s="71"/>
      <c r="I200" s="72"/>
      <c r="J200" s="95"/>
      <c r="K200" s="71" t="s">
        <v>5079</v>
      </c>
      <c r="L200" s="96"/>
      <c r="M200" s="76">
        <v>6166.1259765625</v>
      </c>
      <c r="N200" s="76">
        <v>4724.52099609375</v>
      </c>
      <c r="O200" s="77"/>
      <c r="P200" s="78"/>
      <c r="Q200" s="78"/>
      <c r="R200" s="90"/>
      <c r="S200" s="48">
        <v>0</v>
      </c>
      <c r="T200" s="48">
        <v>3</v>
      </c>
      <c r="U200" s="49">
        <v>17.936208</v>
      </c>
      <c r="V200" s="49">
        <v>0.000898</v>
      </c>
      <c r="W200" s="50"/>
      <c r="X200" s="50"/>
      <c r="Y200" s="50"/>
      <c r="Z200" s="49">
        <v>0</v>
      </c>
      <c r="AA200" s="73">
        <v>200</v>
      </c>
      <c r="AB200" s="73"/>
      <c r="AC200" s="74"/>
      <c r="AD200" s="81" t="s">
        <v>2720</v>
      </c>
      <c r="AE200" s="81">
        <v>218</v>
      </c>
      <c r="AF200" s="81">
        <v>4251</v>
      </c>
      <c r="AG200" s="81">
        <v>278</v>
      </c>
      <c r="AH200" s="81">
        <v>355</v>
      </c>
      <c r="AI200" s="81"/>
      <c r="AJ200" s="81" t="s">
        <v>3159</v>
      </c>
      <c r="AK200" s="81"/>
      <c r="AL200" s="81"/>
      <c r="AM200" s="81"/>
      <c r="AN200" s="83">
        <v>43508.74450231482</v>
      </c>
      <c r="AO200" s="85" t="s">
        <v>3984</v>
      </c>
      <c r="AP200" s="81" t="b">
        <v>1</v>
      </c>
      <c r="AQ200" s="81" t="b">
        <v>0</v>
      </c>
      <c r="AR200" s="81" t="b">
        <v>0</v>
      </c>
      <c r="AS200" s="81"/>
      <c r="AT200" s="81">
        <v>11</v>
      </c>
      <c r="AU200" s="81"/>
      <c r="AV200" s="81" t="b">
        <v>0</v>
      </c>
      <c r="AW200" s="81" t="s">
        <v>4520</v>
      </c>
      <c r="AX200" s="85" t="s">
        <v>4628</v>
      </c>
      <c r="AY200" s="81" t="s">
        <v>66</v>
      </c>
      <c r="AZ200" s="80" t="str">
        <f>REPLACE(INDEX(GroupVertices[Group],MATCH(Vertices[[#This Row],[Vertex]],GroupVertices[Vertex],0)),1,1,"")</f>
        <v>9</v>
      </c>
      <c r="BA200" s="2"/>
      <c r="BB200" s="3"/>
      <c r="BC200" s="3"/>
      <c r="BD200" s="3"/>
      <c r="BE200" s="3"/>
    </row>
    <row r="201" spans="1:57" ht="15">
      <c r="A201" s="66" t="s">
        <v>329</v>
      </c>
      <c r="B201" s="67"/>
      <c r="C201" s="67"/>
      <c r="D201" s="68">
        <v>1.5</v>
      </c>
      <c r="E201" s="93"/>
      <c r="F201" s="92" t="s">
        <v>4369</v>
      </c>
      <c r="G201" s="94"/>
      <c r="H201" s="71"/>
      <c r="I201" s="72"/>
      <c r="J201" s="95"/>
      <c r="K201" s="71" t="s">
        <v>5125</v>
      </c>
      <c r="L201" s="96"/>
      <c r="M201" s="76">
        <v>5204.6533203125</v>
      </c>
      <c r="N201" s="76">
        <v>4168.2109375</v>
      </c>
      <c r="O201" s="77"/>
      <c r="P201" s="78"/>
      <c r="Q201" s="78"/>
      <c r="R201" s="90"/>
      <c r="S201" s="48">
        <v>0</v>
      </c>
      <c r="T201" s="48">
        <v>3</v>
      </c>
      <c r="U201" s="49">
        <v>17.936208</v>
      </c>
      <c r="V201" s="49">
        <v>0.000898</v>
      </c>
      <c r="W201" s="50"/>
      <c r="X201" s="50"/>
      <c r="Y201" s="50"/>
      <c r="Z201" s="49">
        <v>0</v>
      </c>
      <c r="AA201" s="73">
        <v>201</v>
      </c>
      <c r="AB201" s="73"/>
      <c r="AC201" s="74"/>
      <c r="AD201" s="81" t="s">
        <v>2766</v>
      </c>
      <c r="AE201" s="81">
        <v>342</v>
      </c>
      <c r="AF201" s="81">
        <v>338</v>
      </c>
      <c r="AG201" s="81">
        <v>861</v>
      </c>
      <c r="AH201" s="81">
        <v>3335</v>
      </c>
      <c r="AI201" s="81"/>
      <c r="AJ201" s="81" t="s">
        <v>3200</v>
      </c>
      <c r="AK201" s="81" t="s">
        <v>3481</v>
      </c>
      <c r="AL201" s="81"/>
      <c r="AM201" s="81"/>
      <c r="AN201" s="83">
        <v>41537.888715277775</v>
      </c>
      <c r="AO201" s="85" t="s">
        <v>4028</v>
      </c>
      <c r="AP201" s="81" t="b">
        <v>1</v>
      </c>
      <c r="AQ201" s="81" t="b">
        <v>0</v>
      </c>
      <c r="AR201" s="81" t="b">
        <v>0</v>
      </c>
      <c r="AS201" s="81"/>
      <c r="AT201" s="81">
        <v>0</v>
      </c>
      <c r="AU201" s="85" t="s">
        <v>4300</v>
      </c>
      <c r="AV201" s="81" t="b">
        <v>0</v>
      </c>
      <c r="AW201" s="81" t="s">
        <v>4520</v>
      </c>
      <c r="AX201" s="85" t="s">
        <v>4674</v>
      </c>
      <c r="AY201" s="81" t="s">
        <v>66</v>
      </c>
      <c r="AZ201" s="80" t="str">
        <f>REPLACE(INDEX(GroupVertices[Group],MATCH(Vertices[[#This Row],[Vertex]],GroupVertices[Vertex],0)),1,1,"")</f>
        <v>9</v>
      </c>
      <c r="BA201" s="2"/>
      <c r="BB201" s="3"/>
      <c r="BC201" s="3"/>
      <c r="BD201" s="3"/>
      <c r="BE201" s="3"/>
    </row>
    <row r="202" spans="1:57" ht="15">
      <c r="A202" s="66" t="s">
        <v>396</v>
      </c>
      <c r="B202" s="67"/>
      <c r="C202" s="67"/>
      <c r="D202" s="68">
        <v>1.5</v>
      </c>
      <c r="E202" s="93"/>
      <c r="F202" s="92" t="s">
        <v>4411</v>
      </c>
      <c r="G202" s="94"/>
      <c r="H202" s="71"/>
      <c r="I202" s="72"/>
      <c r="J202" s="95"/>
      <c r="K202" s="71" t="s">
        <v>5201</v>
      </c>
      <c r="L202" s="96"/>
      <c r="M202" s="76">
        <v>6302.51611328125</v>
      </c>
      <c r="N202" s="76">
        <v>3455.10205078125</v>
      </c>
      <c r="O202" s="77"/>
      <c r="P202" s="78"/>
      <c r="Q202" s="78"/>
      <c r="R202" s="90"/>
      <c r="S202" s="48">
        <v>0</v>
      </c>
      <c r="T202" s="48">
        <v>3</v>
      </c>
      <c r="U202" s="49">
        <v>17.936208</v>
      </c>
      <c r="V202" s="49">
        <v>0.000898</v>
      </c>
      <c r="W202" s="50"/>
      <c r="X202" s="50"/>
      <c r="Y202" s="50"/>
      <c r="Z202" s="49">
        <v>0</v>
      </c>
      <c r="AA202" s="73">
        <v>202</v>
      </c>
      <c r="AB202" s="73"/>
      <c r="AC202" s="74"/>
      <c r="AD202" s="81" t="s">
        <v>2842</v>
      </c>
      <c r="AE202" s="81">
        <v>349</v>
      </c>
      <c r="AF202" s="81">
        <v>3621</v>
      </c>
      <c r="AG202" s="81">
        <v>12066</v>
      </c>
      <c r="AH202" s="81">
        <v>24868</v>
      </c>
      <c r="AI202" s="81"/>
      <c r="AJ202" s="81" t="s">
        <v>3267</v>
      </c>
      <c r="AK202" s="81" t="s">
        <v>3597</v>
      </c>
      <c r="AL202" s="85" t="s">
        <v>3800</v>
      </c>
      <c r="AM202" s="81"/>
      <c r="AN202" s="83">
        <v>41293.80023148148</v>
      </c>
      <c r="AO202" s="85" t="s">
        <v>4100</v>
      </c>
      <c r="AP202" s="81" t="b">
        <v>1</v>
      </c>
      <c r="AQ202" s="81" t="b">
        <v>0</v>
      </c>
      <c r="AR202" s="81" t="b">
        <v>1</v>
      </c>
      <c r="AS202" s="81"/>
      <c r="AT202" s="81">
        <v>21</v>
      </c>
      <c r="AU202" s="85" t="s">
        <v>4300</v>
      </c>
      <c r="AV202" s="81" t="b">
        <v>0</v>
      </c>
      <c r="AW202" s="81" t="s">
        <v>4520</v>
      </c>
      <c r="AX202" s="85" t="s">
        <v>4750</v>
      </c>
      <c r="AY202" s="81" t="s">
        <v>66</v>
      </c>
      <c r="AZ202" s="80" t="str">
        <f>REPLACE(INDEX(GroupVertices[Group],MATCH(Vertices[[#This Row],[Vertex]],GroupVertices[Vertex],0)),1,1,"")</f>
        <v>9</v>
      </c>
      <c r="BA202" s="2"/>
      <c r="BB202" s="3"/>
      <c r="BC202" s="3"/>
      <c r="BD202" s="3"/>
      <c r="BE202" s="3"/>
    </row>
    <row r="203" spans="1:57" ht="15">
      <c r="A203" s="66" t="s">
        <v>483</v>
      </c>
      <c r="B203" s="67"/>
      <c r="C203" s="67"/>
      <c r="D203" s="68">
        <v>1.5</v>
      </c>
      <c r="E203" s="93"/>
      <c r="F203" s="92" t="s">
        <v>4453</v>
      </c>
      <c r="G203" s="94"/>
      <c r="H203" s="71"/>
      <c r="I203" s="72"/>
      <c r="J203" s="95"/>
      <c r="K203" s="71" t="s">
        <v>5290</v>
      </c>
      <c r="L203" s="96"/>
      <c r="M203" s="76">
        <v>5272.4990234375</v>
      </c>
      <c r="N203" s="76">
        <v>3771.46044921875</v>
      </c>
      <c r="O203" s="77"/>
      <c r="P203" s="78"/>
      <c r="Q203" s="78"/>
      <c r="R203" s="90"/>
      <c r="S203" s="48">
        <v>0</v>
      </c>
      <c r="T203" s="48">
        <v>3</v>
      </c>
      <c r="U203" s="49">
        <v>17.936208</v>
      </c>
      <c r="V203" s="49">
        <v>0.000898</v>
      </c>
      <c r="W203" s="50"/>
      <c r="X203" s="50"/>
      <c r="Y203" s="50"/>
      <c r="Z203" s="49">
        <v>0</v>
      </c>
      <c r="AA203" s="73">
        <v>203</v>
      </c>
      <c r="AB203" s="73"/>
      <c r="AC203" s="74"/>
      <c r="AD203" s="81" t="s">
        <v>2933</v>
      </c>
      <c r="AE203" s="81">
        <v>482</v>
      </c>
      <c r="AF203" s="81">
        <v>147</v>
      </c>
      <c r="AG203" s="81">
        <v>14353</v>
      </c>
      <c r="AH203" s="81">
        <v>34801</v>
      </c>
      <c r="AI203" s="81"/>
      <c r="AJ203" s="81"/>
      <c r="AK203" s="81" t="s">
        <v>3646</v>
      </c>
      <c r="AL203" s="81"/>
      <c r="AM203" s="81"/>
      <c r="AN203" s="83">
        <v>41018.88290509259</v>
      </c>
      <c r="AO203" s="85" t="s">
        <v>4179</v>
      </c>
      <c r="AP203" s="81" t="b">
        <v>1</v>
      </c>
      <c r="AQ203" s="81" t="b">
        <v>0</v>
      </c>
      <c r="AR203" s="81" t="b">
        <v>1</v>
      </c>
      <c r="AS203" s="81"/>
      <c r="AT203" s="81">
        <v>2</v>
      </c>
      <c r="AU203" s="85" t="s">
        <v>4300</v>
      </c>
      <c r="AV203" s="81" t="b">
        <v>0</v>
      </c>
      <c r="AW203" s="81" t="s">
        <v>4520</v>
      </c>
      <c r="AX203" s="85" t="s">
        <v>4841</v>
      </c>
      <c r="AY203" s="81" t="s">
        <v>66</v>
      </c>
      <c r="AZ203" s="80" t="str">
        <f>REPLACE(INDEX(GroupVertices[Group],MATCH(Vertices[[#This Row],[Vertex]],GroupVertices[Vertex],0)),1,1,"")</f>
        <v>9</v>
      </c>
      <c r="BA203" s="2"/>
      <c r="BB203" s="3"/>
      <c r="BC203" s="3"/>
      <c r="BD203" s="3"/>
      <c r="BE203" s="3"/>
    </row>
    <row r="204" spans="1:57" ht="15">
      <c r="A204" s="66" t="s">
        <v>551</v>
      </c>
      <c r="B204" s="67"/>
      <c r="C204" s="67"/>
      <c r="D204" s="68">
        <v>1.5</v>
      </c>
      <c r="E204" s="93"/>
      <c r="F204" s="92" t="s">
        <v>4492</v>
      </c>
      <c r="G204" s="94"/>
      <c r="H204" s="71"/>
      <c r="I204" s="72"/>
      <c r="J204" s="95"/>
      <c r="K204" s="71" t="s">
        <v>5361</v>
      </c>
      <c r="L204" s="96"/>
      <c r="M204" s="76">
        <v>5169.79833984375</v>
      </c>
      <c r="N204" s="76">
        <v>4469.47021484375</v>
      </c>
      <c r="O204" s="77"/>
      <c r="P204" s="78"/>
      <c r="Q204" s="78"/>
      <c r="R204" s="90"/>
      <c r="S204" s="48">
        <v>0</v>
      </c>
      <c r="T204" s="48">
        <v>3</v>
      </c>
      <c r="U204" s="49">
        <v>17.936208</v>
      </c>
      <c r="V204" s="49">
        <v>0.000898</v>
      </c>
      <c r="W204" s="50"/>
      <c r="X204" s="50"/>
      <c r="Y204" s="50"/>
      <c r="Z204" s="49">
        <v>0</v>
      </c>
      <c r="AA204" s="73">
        <v>204</v>
      </c>
      <c r="AB204" s="73"/>
      <c r="AC204" s="74"/>
      <c r="AD204" s="81" t="s">
        <v>3003</v>
      </c>
      <c r="AE204" s="81">
        <v>352</v>
      </c>
      <c r="AF204" s="81">
        <v>328</v>
      </c>
      <c r="AG204" s="81">
        <v>9213</v>
      </c>
      <c r="AH204" s="81">
        <v>4468</v>
      </c>
      <c r="AI204" s="81"/>
      <c r="AJ204" s="81"/>
      <c r="AK204" s="81"/>
      <c r="AL204" s="85" t="s">
        <v>3861</v>
      </c>
      <c r="AM204" s="81"/>
      <c r="AN204" s="83">
        <v>41640.78670138889</v>
      </c>
      <c r="AO204" s="81"/>
      <c r="AP204" s="81" t="b">
        <v>1</v>
      </c>
      <c r="AQ204" s="81" t="b">
        <v>0</v>
      </c>
      <c r="AR204" s="81" t="b">
        <v>0</v>
      </c>
      <c r="AS204" s="81"/>
      <c r="AT204" s="81">
        <v>3</v>
      </c>
      <c r="AU204" s="85" t="s">
        <v>4300</v>
      </c>
      <c r="AV204" s="81" t="b">
        <v>0</v>
      </c>
      <c r="AW204" s="81" t="s">
        <v>4520</v>
      </c>
      <c r="AX204" s="85" t="s">
        <v>4913</v>
      </c>
      <c r="AY204" s="81" t="s">
        <v>66</v>
      </c>
      <c r="AZ204" s="80" t="str">
        <f>REPLACE(INDEX(GroupVertices[Group],MATCH(Vertices[[#This Row],[Vertex]],GroupVertices[Vertex],0)),1,1,"")</f>
        <v>9</v>
      </c>
      <c r="BA204" s="2"/>
      <c r="BB204" s="3"/>
      <c r="BC204" s="3"/>
      <c r="BD204" s="3"/>
      <c r="BE204" s="3"/>
    </row>
    <row r="205" spans="1:57" ht="15">
      <c r="A205" s="66" t="s">
        <v>561</v>
      </c>
      <c r="B205" s="67"/>
      <c r="C205" s="67"/>
      <c r="D205" s="68">
        <v>1.5</v>
      </c>
      <c r="E205" s="93"/>
      <c r="F205" s="92" t="s">
        <v>4497</v>
      </c>
      <c r="G205" s="94"/>
      <c r="H205" s="71"/>
      <c r="I205" s="72"/>
      <c r="J205" s="95"/>
      <c r="K205" s="71" t="s">
        <v>5371</v>
      </c>
      <c r="L205" s="96"/>
      <c r="M205" s="76">
        <v>5173.427734375</v>
      </c>
      <c r="N205" s="76">
        <v>3543.913330078125</v>
      </c>
      <c r="O205" s="77"/>
      <c r="P205" s="78"/>
      <c r="Q205" s="78"/>
      <c r="R205" s="90"/>
      <c r="S205" s="48">
        <v>0</v>
      </c>
      <c r="T205" s="48">
        <v>3</v>
      </c>
      <c r="U205" s="49">
        <v>17.936208</v>
      </c>
      <c r="V205" s="49">
        <v>0.000898</v>
      </c>
      <c r="W205" s="50"/>
      <c r="X205" s="50"/>
      <c r="Y205" s="50"/>
      <c r="Z205" s="49">
        <v>0</v>
      </c>
      <c r="AA205" s="73">
        <v>205</v>
      </c>
      <c r="AB205" s="73"/>
      <c r="AC205" s="74"/>
      <c r="AD205" s="81" t="s">
        <v>3013</v>
      </c>
      <c r="AE205" s="81">
        <v>391</v>
      </c>
      <c r="AF205" s="81">
        <v>416</v>
      </c>
      <c r="AG205" s="81">
        <v>5484</v>
      </c>
      <c r="AH205" s="81">
        <v>5164</v>
      </c>
      <c r="AI205" s="81"/>
      <c r="AJ205" s="81" t="s">
        <v>3411</v>
      </c>
      <c r="AK205" s="81" t="s">
        <v>3689</v>
      </c>
      <c r="AL205" s="85" t="s">
        <v>3865</v>
      </c>
      <c r="AM205" s="81"/>
      <c r="AN205" s="83">
        <v>42493.67270833333</v>
      </c>
      <c r="AO205" s="85" t="s">
        <v>4255</v>
      </c>
      <c r="AP205" s="81" t="b">
        <v>1</v>
      </c>
      <c r="AQ205" s="81" t="b">
        <v>0</v>
      </c>
      <c r="AR205" s="81" t="b">
        <v>1</v>
      </c>
      <c r="AS205" s="81"/>
      <c r="AT205" s="81">
        <v>1</v>
      </c>
      <c r="AU205" s="81"/>
      <c r="AV205" s="81" t="b">
        <v>0</v>
      </c>
      <c r="AW205" s="81" t="s">
        <v>4520</v>
      </c>
      <c r="AX205" s="85" t="s">
        <v>4923</v>
      </c>
      <c r="AY205" s="81" t="s">
        <v>66</v>
      </c>
      <c r="AZ205" s="80" t="str">
        <f>REPLACE(INDEX(GroupVertices[Group],MATCH(Vertices[[#This Row],[Vertex]],GroupVertices[Vertex],0)),1,1,"")</f>
        <v>9</v>
      </c>
      <c r="BA205" s="2"/>
      <c r="BB205" s="3"/>
      <c r="BC205" s="3"/>
      <c r="BD205" s="3"/>
      <c r="BE205" s="3"/>
    </row>
    <row r="206" spans="1:57" ht="15">
      <c r="A206" s="66" t="s">
        <v>5426</v>
      </c>
      <c r="B206" s="67"/>
      <c r="C206" s="67"/>
      <c r="D206" s="68">
        <v>1.5</v>
      </c>
      <c r="E206" s="93"/>
      <c r="F206" s="92" t="s">
        <v>6013</v>
      </c>
      <c r="G206" s="94"/>
      <c r="H206" s="71"/>
      <c r="I206" s="72"/>
      <c r="J206" s="95"/>
      <c r="K206" s="71" t="s">
        <v>6112</v>
      </c>
      <c r="L206" s="96"/>
      <c r="M206" s="76">
        <v>5744.4912109375</v>
      </c>
      <c r="N206" s="76">
        <v>2899.1201171875</v>
      </c>
      <c r="O206" s="77"/>
      <c r="P206" s="78"/>
      <c r="Q206" s="78"/>
      <c r="R206" s="90"/>
      <c r="S206" s="48">
        <v>0</v>
      </c>
      <c r="T206" s="48">
        <v>3</v>
      </c>
      <c r="U206" s="49">
        <v>17.936208</v>
      </c>
      <c r="V206" s="49">
        <v>0.000898</v>
      </c>
      <c r="W206" s="50"/>
      <c r="X206" s="50"/>
      <c r="Y206" s="50"/>
      <c r="Z206" s="49">
        <v>0</v>
      </c>
      <c r="AA206" s="73">
        <v>206</v>
      </c>
      <c r="AB206" s="73"/>
      <c r="AC206" s="74"/>
      <c r="AD206" s="81" t="s">
        <v>5787</v>
      </c>
      <c r="AE206" s="81">
        <v>845</v>
      </c>
      <c r="AF206" s="81">
        <v>964</v>
      </c>
      <c r="AG206" s="81">
        <v>10636</v>
      </c>
      <c r="AH206" s="81">
        <v>6618</v>
      </c>
      <c r="AI206" s="81"/>
      <c r="AJ206" s="81" t="s">
        <v>5849</v>
      </c>
      <c r="AK206" s="81"/>
      <c r="AL206" s="81"/>
      <c r="AM206" s="81"/>
      <c r="AN206" s="83">
        <v>41803.11587962963</v>
      </c>
      <c r="AO206" s="85" t="s">
        <v>5959</v>
      </c>
      <c r="AP206" s="81" t="b">
        <v>1</v>
      </c>
      <c r="AQ206" s="81" t="b">
        <v>0</v>
      </c>
      <c r="AR206" s="81" t="b">
        <v>1</v>
      </c>
      <c r="AS206" s="81"/>
      <c r="AT206" s="81">
        <v>1</v>
      </c>
      <c r="AU206" s="85" t="s">
        <v>4300</v>
      </c>
      <c r="AV206" s="81" t="b">
        <v>0</v>
      </c>
      <c r="AW206" s="81" t="s">
        <v>4520</v>
      </c>
      <c r="AX206" s="85" t="s">
        <v>6046</v>
      </c>
      <c r="AY206" s="81" t="s">
        <v>66</v>
      </c>
      <c r="AZ206" s="80" t="str">
        <f>REPLACE(INDEX(GroupVertices[Group],MATCH(Vertices[[#This Row],[Vertex]],GroupVertices[Vertex],0)),1,1,"")</f>
        <v>9</v>
      </c>
      <c r="BA206" s="2"/>
      <c r="BB206" s="3"/>
      <c r="BC206" s="3"/>
      <c r="BD206" s="3"/>
      <c r="BE206" s="3"/>
    </row>
    <row r="207" spans="1:57" ht="15">
      <c r="A207" s="66" t="s">
        <v>5449</v>
      </c>
      <c r="B207" s="67"/>
      <c r="C207" s="67"/>
      <c r="D207" s="68">
        <v>1.5</v>
      </c>
      <c r="E207" s="93"/>
      <c r="F207" s="92" t="s">
        <v>6024</v>
      </c>
      <c r="G207" s="94"/>
      <c r="H207" s="71"/>
      <c r="I207" s="72"/>
      <c r="J207" s="95"/>
      <c r="K207" s="71" t="s">
        <v>6137</v>
      </c>
      <c r="L207" s="96"/>
      <c r="M207" s="76">
        <v>5478.85791015625</v>
      </c>
      <c r="N207" s="76">
        <v>4789.39892578125</v>
      </c>
      <c r="O207" s="77"/>
      <c r="P207" s="78"/>
      <c r="Q207" s="78"/>
      <c r="R207" s="90"/>
      <c r="S207" s="48">
        <v>0</v>
      </c>
      <c r="T207" s="48">
        <v>3</v>
      </c>
      <c r="U207" s="49">
        <v>17.936208</v>
      </c>
      <c r="V207" s="49">
        <v>0.000898</v>
      </c>
      <c r="W207" s="50"/>
      <c r="X207" s="50"/>
      <c r="Y207" s="50"/>
      <c r="Z207" s="49">
        <v>0</v>
      </c>
      <c r="AA207" s="73">
        <v>207</v>
      </c>
      <c r="AB207" s="73"/>
      <c r="AC207" s="74"/>
      <c r="AD207" s="81" t="s">
        <v>5812</v>
      </c>
      <c r="AE207" s="81">
        <v>677</v>
      </c>
      <c r="AF207" s="81">
        <v>1082</v>
      </c>
      <c r="AG207" s="81">
        <v>115524</v>
      </c>
      <c r="AH207" s="81">
        <v>1104</v>
      </c>
      <c r="AI207" s="81"/>
      <c r="AJ207" s="81" t="s">
        <v>5868</v>
      </c>
      <c r="AK207" s="81" t="s">
        <v>5914</v>
      </c>
      <c r="AL207" s="81"/>
      <c r="AM207" s="81"/>
      <c r="AN207" s="83">
        <v>39932.57103009259</v>
      </c>
      <c r="AO207" s="85" t="s">
        <v>5980</v>
      </c>
      <c r="AP207" s="81" t="b">
        <v>0</v>
      </c>
      <c r="AQ207" s="81" t="b">
        <v>0</v>
      </c>
      <c r="AR207" s="81" t="b">
        <v>1</v>
      </c>
      <c r="AS207" s="81"/>
      <c r="AT207" s="81">
        <v>35</v>
      </c>
      <c r="AU207" s="85" t="s">
        <v>4300</v>
      </c>
      <c r="AV207" s="81" t="b">
        <v>0</v>
      </c>
      <c r="AW207" s="81" t="s">
        <v>4520</v>
      </c>
      <c r="AX207" s="85" t="s">
        <v>6071</v>
      </c>
      <c r="AY207" s="81" t="s">
        <v>66</v>
      </c>
      <c r="AZ207" s="80" t="str">
        <f>REPLACE(INDEX(GroupVertices[Group],MATCH(Vertices[[#This Row],[Vertex]],GroupVertices[Vertex],0)),1,1,"")</f>
        <v>9</v>
      </c>
      <c r="BA207" s="2"/>
      <c r="BB207" s="3"/>
      <c r="BC207" s="3"/>
      <c r="BD207" s="3"/>
      <c r="BE207" s="3"/>
    </row>
    <row r="208" spans="1:57" ht="15">
      <c r="A208" s="66" t="s">
        <v>333</v>
      </c>
      <c r="B208" s="67"/>
      <c r="C208" s="67"/>
      <c r="D208" s="68">
        <v>1.5</v>
      </c>
      <c r="E208" s="93"/>
      <c r="F208" s="92" t="s">
        <v>1020</v>
      </c>
      <c r="G208" s="94"/>
      <c r="H208" s="71"/>
      <c r="I208" s="72"/>
      <c r="J208" s="95"/>
      <c r="K208" s="71" t="s">
        <v>5130</v>
      </c>
      <c r="L208" s="96"/>
      <c r="M208" s="76">
        <v>7091.5791015625</v>
      </c>
      <c r="N208" s="76">
        <v>399.5434875488281</v>
      </c>
      <c r="O208" s="77"/>
      <c r="P208" s="78"/>
      <c r="Q208" s="78"/>
      <c r="R208" s="90"/>
      <c r="S208" s="48">
        <v>0</v>
      </c>
      <c r="T208" s="48">
        <v>3</v>
      </c>
      <c r="U208" s="49">
        <v>6</v>
      </c>
      <c r="V208" s="49">
        <v>0.333333</v>
      </c>
      <c r="W208" s="50"/>
      <c r="X208" s="50"/>
      <c r="Y208" s="50"/>
      <c r="Z208" s="49">
        <v>0</v>
      </c>
      <c r="AA208" s="73">
        <v>208</v>
      </c>
      <c r="AB208" s="73"/>
      <c r="AC208" s="74"/>
      <c r="AD208" s="81" t="s">
        <v>2771</v>
      </c>
      <c r="AE208" s="81">
        <v>90</v>
      </c>
      <c r="AF208" s="81">
        <v>26</v>
      </c>
      <c r="AG208" s="81">
        <v>702</v>
      </c>
      <c r="AH208" s="81">
        <v>1849</v>
      </c>
      <c r="AI208" s="81"/>
      <c r="AJ208" s="81"/>
      <c r="AK208" s="81" t="s">
        <v>3558</v>
      </c>
      <c r="AL208" s="81"/>
      <c r="AM208" s="81"/>
      <c r="AN208" s="83">
        <v>43538.987395833334</v>
      </c>
      <c r="AO208" s="85" t="s">
        <v>4033</v>
      </c>
      <c r="AP208" s="81" t="b">
        <v>1</v>
      </c>
      <c r="AQ208" s="81" t="b">
        <v>0</v>
      </c>
      <c r="AR208" s="81" t="b">
        <v>0</v>
      </c>
      <c r="AS208" s="81"/>
      <c r="AT208" s="81">
        <v>0</v>
      </c>
      <c r="AU208" s="81"/>
      <c r="AV208" s="81" t="b">
        <v>0</v>
      </c>
      <c r="AW208" s="81" t="s">
        <v>4520</v>
      </c>
      <c r="AX208" s="85" t="s">
        <v>4679</v>
      </c>
      <c r="AY208" s="81" t="s">
        <v>66</v>
      </c>
      <c r="AZ208" s="80" t="str">
        <f>REPLACE(INDEX(GroupVertices[Group],MATCH(Vertices[[#This Row],[Vertex]],GroupVertices[Vertex],0)),1,1,"")</f>
        <v>19</v>
      </c>
      <c r="BA208" s="2"/>
      <c r="BB208" s="3"/>
      <c r="BC208" s="3"/>
      <c r="BD208" s="3"/>
      <c r="BE208" s="3"/>
    </row>
    <row r="209" spans="1:57" ht="15">
      <c r="A209" s="66" t="s">
        <v>518</v>
      </c>
      <c r="B209" s="67"/>
      <c r="C209" s="67"/>
      <c r="D209" s="68">
        <v>1.5</v>
      </c>
      <c r="E209" s="93"/>
      <c r="F209" s="92" t="s">
        <v>1112</v>
      </c>
      <c r="G209" s="94"/>
      <c r="H209" s="71"/>
      <c r="I209" s="72"/>
      <c r="J209" s="95"/>
      <c r="K209" s="71" t="s">
        <v>5328</v>
      </c>
      <c r="L209" s="96"/>
      <c r="M209" s="76">
        <v>8336.9716796875</v>
      </c>
      <c r="N209" s="76">
        <v>3446.4072265625</v>
      </c>
      <c r="O209" s="77"/>
      <c r="P209" s="78"/>
      <c r="Q209" s="78"/>
      <c r="R209" s="90"/>
      <c r="S209" s="48">
        <v>0</v>
      </c>
      <c r="T209" s="48">
        <v>3</v>
      </c>
      <c r="U209" s="49">
        <v>6</v>
      </c>
      <c r="V209" s="49">
        <v>0.333333</v>
      </c>
      <c r="W209" s="50"/>
      <c r="X209" s="50"/>
      <c r="Y209" s="50"/>
      <c r="Z209" s="49">
        <v>0</v>
      </c>
      <c r="AA209" s="73">
        <v>209</v>
      </c>
      <c r="AB209" s="73"/>
      <c r="AC209" s="74"/>
      <c r="AD209" s="81" t="s">
        <v>2971</v>
      </c>
      <c r="AE209" s="81">
        <v>464</v>
      </c>
      <c r="AF209" s="81">
        <v>230</v>
      </c>
      <c r="AG209" s="81">
        <v>4669</v>
      </c>
      <c r="AH209" s="81">
        <v>13016</v>
      </c>
      <c r="AI209" s="81"/>
      <c r="AJ209" s="81" t="s">
        <v>3373</v>
      </c>
      <c r="AK209" s="81"/>
      <c r="AL209" s="81"/>
      <c r="AM209" s="81"/>
      <c r="AN209" s="83">
        <v>41587.27354166667</v>
      </c>
      <c r="AO209" s="85" t="s">
        <v>4215</v>
      </c>
      <c r="AP209" s="81" t="b">
        <v>1</v>
      </c>
      <c r="AQ209" s="81" t="b">
        <v>0</v>
      </c>
      <c r="AR209" s="81" t="b">
        <v>0</v>
      </c>
      <c r="AS209" s="81"/>
      <c r="AT209" s="81">
        <v>0</v>
      </c>
      <c r="AU209" s="85" t="s">
        <v>4300</v>
      </c>
      <c r="AV209" s="81" t="b">
        <v>0</v>
      </c>
      <c r="AW209" s="81" t="s">
        <v>4520</v>
      </c>
      <c r="AX209" s="85" t="s">
        <v>4879</v>
      </c>
      <c r="AY209" s="81" t="s">
        <v>66</v>
      </c>
      <c r="AZ209" s="80" t="str">
        <f>REPLACE(INDEX(GroupVertices[Group],MATCH(Vertices[[#This Row],[Vertex]],GroupVertices[Vertex],0)),1,1,"")</f>
        <v>17</v>
      </c>
      <c r="BA209" s="2"/>
      <c r="BB209" s="3"/>
      <c r="BC209" s="3"/>
      <c r="BD209" s="3"/>
      <c r="BE209" s="3"/>
    </row>
    <row r="210" spans="1:57" ht="15">
      <c r="A210" s="66" t="s">
        <v>224</v>
      </c>
      <c r="B210" s="67"/>
      <c r="C210" s="67"/>
      <c r="D210" s="68">
        <v>1.5</v>
      </c>
      <c r="E210" s="93"/>
      <c r="F210" s="92" t="s">
        <v>932</v>
      </c>
      <c r="G210" s="94"/>
      <c r="H210" s="71"/>
      <c r="I210" s="72"/>
      <c r="J210" s="95"/>
      <c r="K210" s="71" t="s">
        <v>5007</v>
      </c>
      <c r="L210" s="96"/>
      <c r="M210" s="76">
        <v>6870.447265625</v>
      </c>
      <c r="N210" s="76">
        <v>2292.67822265625</v>
      </c>
      <c r="O210" s="77"/>
      <c r="P210" s="78"/>
      <c r="Q210" s="78"/>
      <c r="R210" s="90"/>
      <c r="S210" s="48">
        <v>0</v>
      </c>
      <c r="T210" s="48">
        <v>2</v>
      </c>
      <c r="U210" s="49">
        <v>6</v>
      </c>
      <c r="V210" s="49">
        <v>0.142857</v>
      </c>
      <c r="W210" s="50"/>
      <c r="X210" s="50"/>
      <c r="Y210" s="50"/>
      <c r="Z210" s="49">
        <v>0</v>
      </c>
      <c r="AA210" s="73">
        <v>210</v>
      </c>
      <c r="AB210" s="73"/>
      <c r="AC210" s="74"/>
      <c r="AD210" s="81" t="s">
        <v>2647</v>
      </c>
      <c r="AE210" s="81">
        <v>278</v>
      </c>
      <c r="AF210" s="81">
        <v>393</v>
      </c>
      <c r="AG210" s="81">
        <v>57973</v>
      </c>
      <c r="AH210" s="81">
        <v>720</v>
      </c>
      <c r="AI210" s="81"/>
      <c r="AJ210" s="81" t="s">
        <v>3096</v>
      </c>
      <c r="AK210" s="81" t="s">
        <v>3485</v>
      </c>
      <c r="AL210" s="85" t="s">
        <v>3738</v>
      </c>
      <c r="AM210" s="81"/>
      <c r="AN210" s="83">
        <v>40736.99559027778</v>
      </c>
      <c r="AO210" s="85" t="s">
        <v>3916</v>
      </c>
      <c r="AP210" s="81" t="b">
        <v>0</v>
      </c>
      <c r="AQ210" s="81" t="b">
        <v>0</v>
      </c>
      <c r="AR210" s="81" t="b">
        <v>0</v>
      </c>
      <c r="AS210" s="81"/>
      <c r="AT210" s="81">
        <v>5</v>
      </c>
      <c r="AU210" s="85" t="s">
        <v>4300</v>
      </c>
      <c r="AV210" s="81" t="b">
        <v>0</v>
      </c>
      <c r="AW210" s="81" t="s">
        <v>4520</v>
      </c>
      <c r="AX210" s="85" t="s">
        <v>4555</v>
      </c>
      <c r="AY210" s="81" t="s">
        <v>66</v>
      </c>
      <c r="AZ210" s="80" t="str">
        <f>REPLACE(INDEX(GroupVertices[Group],MATCH(Vertices[[#This Row],[Vertex]],GroupVertices[Vertex],0)),1,1,"")</f>
        <v>15</v>
      </c>
      <c r="BA210" s="2"/>
      <c r="BB210" s="3"/>
      <c r="BC210" s="3"/>
      <c r="BD210" s="3"/>
      <c r="BE210" s="3"/>
    </row>
    <row r="211" spans="1:57" ht="15">
      <c r="A211" s="66" t="s">
        <v>591</v>
      </c>
      <c r="B211" s="67"/>
      <c r="C211" s="67"/>
      <c r="D211" s="68">
        <v>1.5</v>
      </c>
      <c r="E211" s="93"/>
      <c r="F211" s="92" t="s">
        <v>1153</v>
      </c>
      <c r="G211" s="94"/>
      <c r="H211" s="71"/>
      <c r="I211" s="72"/>
      <c r="J211" s="95"/>
      <c r="K211" s="71" t="s">
        <v>5396</v>
      </c>
      <c r="L211" s="96"/>
      <c r="M211" s="76">
        <v>6827.91552734375</v>
      </c>
      <c r="N211" s="76">
        <v>3446.408447265625</v>
      </c>
      <c r="O211" s="77"/>
      <c r="P211" s="78"/>
      <c r="Q211" s="78"/>
      <c r="R211" s="90"/>
      <c r="S211" s="48">
        <v>0</v>
      </c>
      <c r="T211" s="48">
        <v>2</v>
      </c>
      <c r="U211" s="49">
        <v>6</v>
      </c>
      <c r="V211" s="49">
        <v>0.142857</v>
      </c>
      <c r="W211" s="50"/>
      <c r="X211" s="50"/>
      <c r="Y211" s="50"/>
      <c r="Z211" s="49">
        <v>0</v>
      </c>
      <c r="AA211" s="73">
        <v>211</v>
      </c>
      <c r="AB211" s="73"/>
      <c r="AC211" s="74"/>
      <c r="AD211" s="81" t="s">
        <v>3039</v>
      </c>
      <c r="AE211" s="81">
        <v>491</v>
      </c>
      <c r="AF211" s="81">
        <v>5612</v>
      </c>
      <c r="AG211" s="81">
        <v>18888</v>
      </c>
      <c r="AH211" s="81">
        <v>69161</v>
      </c>
      <c r="AI211" s="81"/>
      <c r="AJ211" s="81" t="s">
        <v>3436</v>
      </c>
      <c r="AK211" s="81" t="s">
        <v>3475</v>
      </c>
      <c r="AL211" s="85" t="s">
        <v>3874</v>
      </c>
      <c r="AM211" s="81"/>
      <c r="AN211" s="83">
        <v>41554.776979166665</v>
      </c>
      <c r="AO211" s="85" t="s">
        <v>4279</v>
      </c>
      <c r="AP211" s="81" t="b">
        <v>1</v>
      </c>
      <c r="AQ211" s="81" t="b">
        <v>0</v>
      </c>
      <c r="AR211" s="81" t="b">
        <v>0</v>
      </c>
      <c r="AS211" s="81"/>
      <c r="AT211" s="81">
        <v>117</v>
      </c>
      <c r="AU211" s="85" t="s">
        <v>4300</v>
      </c>
      <c r="AV211" s="81" t="b">
        <v>1</v>
      </c>
      <c r="AW211" s="81" t="s">
        <v>4520</v>
      </c>
      <c r="AX211" s="85" t="s">
        <v>4949</v>
      </c>
      <c r="AY211" s="81" t="s">
        <v>66</v>
      </c>
      <c r="AZ211" s="80" t="str">
        <f>REPLACE(INDEX(GroupVertices[Group],MATCH(Vertices[[#This Row],[Vertex]],GroupVertices[Vertex],0)),1,1,"")</f>
        <v>15</v>
      </c>
      <c r="BA211" s="2"/>
      <c r="BB211" s="3"/>
      <c r="BC211" s="3"/>
      <c r="BD211" s="3"/>
      <c r="BE211" s="3"/>
    </row>
    <row r="212" spans="1:57" ht="15">
      <c r="A212" s="66" t="s">
        <v>217</v>
      </c>
      <c r="B212" s="67"/>
      <c r="C212" s="67"/>
      <c r="D212" s="68">
        <v>1.5</v>
      </c>
      <c r="E212" s="70"/>
      <c r="F212" s="92" t="s">
        <v>926</v>
      </c>
      <c r="G212" s="67"/>
      <c r="H212" s="71"/>
      <c r="I212" s="72"/>
      <c r="J212" s="72"/>
      <c r="K212" s="71" t="s">
        <v>4997</v>
      </c>
      <c r="L212" s="75"/>
      <c r="M212" s="76">
        <v>7322.85595703125</v>
      </c>
      <c r="N212" s="76">
        <v>1774.9840087890625</v>
      </c>
      <c r="O212" s="77"/>
      <c r="P212" s="78"/>
      <c r="Q212" s="78"/>
      <c r="R212" s="48"/>
      <c r="S212" s="48">
        <v>0</v>
      </c>
      <c r="T212" s="48">
        <v>2</v>
      </c>
      <c r="U212" s="49">
        <v>2</v>
      </c>
      <c r="V212" s="49">
        <v>0.5</v>
      </c>
      <c r="W212" s="49"/>
      <c r="X212" s="50"/>
      <c r="Y212" s="49"/>
      <c r="Z212" s="49">
        <v>0</v>
      </c>
      <c r="AA212" s="73">
        <v>212</v>
      </c>
      <c r="AB212" s="73"/>
      <c r="AC212" s="74"/>
      <c r="AD212" s="80" t="s">
        <v>2637</v>
      </c>
      <c r="AE212" s="80">
        <v>701</v>
      </c>
      <c r="AF212" s="80">
        <v>140</v>
      </c>
      <c r="AG212" s="80">
        <v>2157</v>
      </c>
      <c r="AH212" s="80">
        <v>2749</v>
      </c>
      <c r="AI212" s="80"/>
      <c r="AJ212" s="80" t="s">
        <v>3086</v>
      </c>
      <c r="AK212" s="80" t="s">
        <v>3482</v>
      </c>
      <c r="AL212" s="80"/>
      <c r="AM212" s="80"/>
      <c r="AN212" s="82">
        <v>43552.424675925926</v>
      </c>
      <c r="AO212" s="84" t="s">
        <v>3908</v>
      </c>
      <c r="AP212" s="80" t="b">
        <v>1</v>
      </c>
      <c r="AQ212" s="80" t="b">
        <v>0</v>
      </c>
      <c r="AR212" s="80" t="b">
        <v>0</v>
      </c>
      <c r="AS212" s="80"/>
      <c r="AT212" s="80">
        <v>0</v>
      </c>
      <c r="AU212" s="84"/>
      <c r="AV212" s="80" t="b">
        <v>0</v>
      </c>
      <c r="AW212" s="80" t="s">
        <v>4520</v>
      </c>
      <c r="AX212" s="84" t="s">
        <v>4545</v>
      </c>
      <c r="AY212" s="80" t="s">
        <v>66</v>
      </c>
      <c r="AZ212" s="80" t="str">
        <f>REPLACE(INDEX(GroupVertices[Group],MATCH(Vertices[[#This Row],[Vertex]],GroupVertices[Vertex],0)),1,1,"")</f>
        <v>26</v>
      </c>
      <c r="BA212" s="2"/>
      <c r="BB212" s="3"/>
      <c r="BC212" s="3"/>
      <c r="BD212" s="3"/>
      <c r="BE212" s="3"/>
    </row>
    <row r="213" spans="1:57" ht="15">
      <c r="A213" s="66" t="s">
        <v>5436</v>
      </c>
      <c r="B213" s="67"/>
      <c r="C213" s="67"/>
      <c r="D213" s="68">
        <v>1.5</v>
      </c>
      <c r="E213" s="93"/>
      <c r="F213" s="92" t="s">
        <v>5539</v>
      </c>
      <c r="G213" s="94"/>
      <c r="H213" s="71"/>
      <c r="I213" s="72"/>
      <c r="J213" s="95"/>
      <c r="K213" s="71" t="s">
        <v>6122</v>
      </c>
      <c r="L213" s="96"/>
      <c r="M213" s="76">
        <v>2214.692626953125</v>
      </c>
      <c r="N213" s="76">
        <v>894.4060668945312</v>
      </c>
      <c r="O213" s="77"/>
      <c r="P213" s="78"/>
      <c r="Q213" s="78"/>
      <c r="R213" s="90"/>
      <c r="S213" s="48">
        <v>0</v>
      </c>
      <c r="T213" s="48">
        <v>5</v>
      </c>
      <c r="U213" s="49">
        <v>1.666667</v>
      </c>
      <c r="V213" s="49">
        <v>0.000898</v>
      </c>
      <c r="W213" s="50"/>
      <c r="X213" s="50"/>
      <c r="Y213" s="50"/>
      <c r="Z213" s="49">
        <v>0</v>
      </c>
      <c r="AA213" s="73">
        <v>213</v>
      </c>
      <c r="AB213" s="73"/>
      <c r="AC213" s="74"/>
      <c r="AD213" s="81" t="s">
        <v>5797</v>
      </c>
      <c r="AE213" s="81">
        <v>159</v>
      </c>
      <c r="AF213" s="81">
        <v>201</v>
      </c>
      <c r="AG213" s="81">
        <v>7338</v>
      </c>
      <c r="AH213" s="81">
        <v>2267</v>
      </c>
      <c r="AI213" s="81"/>
      <c r="AJ213" s="81" t="s">
        <v>5857</v>
      </c>
      <c r="AK213" s="81" t="s">
        <v>3501</v>
      </c>
      <c r="AL213" s="85" t="s">
        <v>5940</v>
      </c>
      <c r="AM213" s="81"/>
      <c r="AN213" s="83">
        <v>41546.83086805556</v>
      </c>
      <c r="AO213" s="85" t="s">
        <v>5968</v>
      </c>
      <c r="AP213" s="81" t="b">
        <v>1</v>
      </c>
      <c r="AQ213" s="81" t="b">
        <v>0</v>
      </c>
      <c r="AR213" s="81" t="b">
        <v>0</v>
      </c>
      <c r="AS213" s="81"/>
      <c r="AT213" s="81">
        <v>1</v>
      </c>
      <c r="AU213" s="85" t="s">
        <v>4300</v>
      </c>
      <c r="AV213" s="81" t="b">
        <v>0</v>
      </c>
      <c r="AW213" s="81" t="s">
        <v>4520</v>
      </c>
      <c r="AX213" s="85" t="s">
        <v>6056</v>
      </c>
      <c r="AY213" s="81" t="s">
        <v>66</v>
      </c>
      <c r="AZ213" s="80" t="str">
        <f>REPLACE(INDEX(GroupVertices[Group],MATCH(Vertices[[#This Row],[Vertex]],GroupVertices[Vertex],0)),1,1,"")</f>
        <v>1</v>
      </c>
      <c r="BA213" s="2"/>
      <c r="BB213" s="3"/>
      <c r="BC213" s="3"/>
      <c r="BD213" s="3"/>
      <c r="BE213" s="3"/>
    </row>
    <row r="214" spans="1:57" ht="15">
      <c r="A214" s="66" t="s">
        <v>5442</v>
      </c>
      <c r="B214" s="67"/>
      <c r="C214" s="67"/>
      <c r="D214" s="68">
        <v>1.5</v>
      </c>
      <c r="E214" s="93"/>
      <c r="F214" s="92" t="s">
        <v>5545</v>
      </c>
      <c r="G214" s="94"/>
      <c r="H214" s="71"/>
      <c r="I214" s="72"/>
      <c r="J214" s="95"/>
      <c r="K214" s="71" t="s">
        <v>6130</v>
      </c>
      <c r="L214" s="96"/>
      <c r="M214" s="76">
        <v>7362.2099609375</v>
      </c>
      <c r="N214" s="76">
        <v>3446.408447265625</v>
      </c>
      <c r="O214" s="77"/>
      <c r="P214" s="78"/>
      <c r="Q214" s="78"/>
      <c r="R214" s="90"/>
      <c r="S214" s="48">
        <v>0</v>
      </c>
      <c r="T214" s="48">
        <v>3</v>
      </c>
      <c r="U214" s="49">
        <v>1</v>
      </c>
      <c r="V214" s="49">
        <v>0.333333</v>
      </c>
      <c r="W214" s="50"/>
      <c r="X214" s="50"/>
      <c r="Y214" s="50"/>
      <c r="Z214" s="49">
        <v>0</v>
      </c>
      <c r="AA214" s="73">
        <v>214</v>
      </c>
      <c r="AB214" s="73"/>
      <c r="AC214" s="74"/>
      <c r="AD214" s="81" t="s">
        <v>5805</v>
      </c>
      <c r="AE214" s="81">
        <v>4246</v>
      </c>
      <c r="AF214" s="81">
        <v>4238</v>
      </c>
      <c r="AG214" s="81">
        <v>14367</v>
      </c>
      <c r="AH214" s="81">
        <v>72684</v>
      </c>
      <c r="AI214" s="81"/>
      <c r="AJ214" s="81" t="s">
        <v>5863</v>
      </c>
      <c r="AK214" s="81" t="s">
        <v>5909</v>
      </c>
      <c r="AL214" s="85" t="s">
        <v>5944</v>
      </c>
      <c r="AM214" s="81"/>
      <c r="AN214" s="83">
        <v>40092.146574074075</v>
      </c>
      <c r="AO214" s="85" t="s">
        <v>5973</v>
      </c>
      <c r="AP214" s="81" t="b">
        <v>0</v>
      </c>
      <c r="AQ214" s="81" t="b">
        <v>0</v>
      </c>
      <c r="AR214" s="81" t="b">
        <v>1</v>
      </c>
      <c r="AS214" s="81"/>
      <c r="AT214" s="81">
        <v>74</v>
      </c>
      <c r="AU214" s="85" t="s">
        <v>4300</v>
      </c>
      <c r="AV214" s="81" t="b">
        <v>0</v>
      </c>
      <c r="AW214" s="81" t="s">
        <v>4520</v>
      </c>
      <c r="AX214" s="85" t="s">
        <v>6064</v>
      </c>
      <c r="AY214" s="81" t="s">
        <v>66</v>
      </c>
      <c r="AZ214" s="80" t="str">
        <f>REPLACE(INDEX(GroupVertices[Group],MATCH(Vertices[[#This Row],[Vertex]],GroupVertices[Vertex],0)),1,1,"")</f>
        <v>16</v>
      </c>
      <c r="BA214" s="2"/>
      <c r="BB214" s="3"/>
      <c r="BC214" s="3"/>
      <c r="BD214" s="3"/>
      <c r="BE214" s="3"/>
    </row>
    <row r="215" spans="1:57" ht="15">
      <c r="A215" s="66" t="s">
        <v>349</v>
      </c>
      <c r="B215" s="67"/>
      <c r="C215" s="67"/>
      <c r="D215" s="68">
        <v>1.5</v>
      </c>
      <c r="E215" s="93"/>
      <c r="F215" s="92" t="s">
        <v>4380</v>
      </c>
      <c r="G215" s="94"/>
      <c r="H215" s="71"/>
      <c r="I215" s="72"/>
      <c r="J215" s="95"/>
      <c r="K215" s="71" t="s">
        <v>5150</v>
      </c>
      <c r="L215" s="96"/>
      <c r="M215" s="76">
        <v>425.9233093261719</v>
      </c>
      <c r="N215" s="76">
        <v>6806.509765625</v>
      </c>
      <c r="O215" s="77"/>
      <c r="P215" s="78"/>
      <c r="Q215" s="78"/>
      <c r="R215" s="90"/>
      <c r="S215" s="48">
        <v>0</v>
      </c>
      <c r="T215" s="48">
        <v>3</v>
      </c>
      <c r="U215" s="49">
        <v>0.667493</v>
      </c>
      <c r="V215" s="49">
        <v>0.000797</v>
      </c>
      <c r="W215" s="50"/>
      <c r="X215" s="50"/>
      <c r="Y215" s="50"/>
      <c r="Z215" s="49">
        <v>0</v>
      </c>
      <c r="AA215" s="73">
        <v>215</v>
      </c>
      <c r="AB215" s="73"/>
      <c r="AC215" s="74"/>
      <c r="AD215" s="81" t="s">
        <v>2791</v>
      </c>
      <c r="AE215" s="81">
        <v>1554</v>
      </c>
      <c r="AF215" s="81">
        <v>818</v>
      </c>
      <c r="AG215" s="81">
        <v>117556</v>
      </c>
      <c r="AH215" s="81">
        <v>68650</v>
      </c>
      <c r="AI215" s="81"/>
      <c r="AJ215" s="81" t="s">
        <v>3222</v>
      </c>
      <c r="AK215" s="81"/>
      <c r="AL215" s="81"/>
      <c r="AM215" s="81"/>
      <c r="AN215" s="83">
        <v>40668.04184027778</v>
      </c>
      <c r="AO215" s="85" t="s">
        <v>4051</v>
      </c>
      <c r="AP215" s="81" t="b">
        <v>0</v>
      </c>
      <c r="AQ215" s="81" t="b">
        <v>0</v>
      </c>
      <c r="AR215" s="81" t="b">
        <v>1</v>
      </c>
      <c r="AS215" s="81"/>
      <c r="AT215" s="81">
        <v>32</v>
      </c>
      <c r="AU215" s="85" t="s">
        <v>4300</v>
      </c>
      <c r="AV215" s="81" t="b">
        <v>0</v>
      </c>
      <c r="AW215" s="81" t="s">
        <v>4520</v>
      </c>
      <c r="AX215" s="85" t="s">
        <v>4699</v>
      </c>
      <c r="AY215" s="81" t="s">
        <v>66</v>
      </c>
      <c r="AZ215" s="80" t="str">
        <f>REPLACE(INDEX(GroupVertices[Group],MATCH(Vertices[[#This Row],[Vertex]],GroupVertices[Vertex],0)),1,1,"")</f>
        <v>2</v>
      </c>
      <c r="BA215" s="2"/>
      <c r="BB215" s="3"/>
      <c r="BC215" s="3"/>
      <c r="BD215" s="3"/>
      <c r="BE215" s="3"/>
    </row>
    <row r="216" spans="1:57" ht="15">
      <c r="A216" s="66" t="s">
        <v>353</v>
      </c>
      <c r="B216" s="67"/>
      <c r="C216" s="67"/>
      <c r="D216" s="68">
        <v>1.5</v>
      </c>
      <c r="E216" s="93"/>
      <c r="F216" s="92" t="s">
        <v>4382</v>
      </c>
      <c r="G216" s="94"/>
      <c r="H216" s="71"/>
      <c r="I216" s="72"/>
      <c r="J216" s="95"/>
      <c r="K216" s="71" t="s">
        <v>5153</v>
      </c>
      <c r="L216" s="96"/>
      <c r="M216" s="76">
        <v>2005.4547119140625</v>
      </c>
      <c r="N216" s="76">
        <v>6225.93017578125</v>
      </c>
      <c r="O216" s="77"/>
      <c r="P216" s="78"/>
      <c r="Q216" s="78"/>
      <c r="R216" s="90"/>
      <c r="S216" s="48">
        <v>0</v>
      </c>
      <c r="T216" s="48">
        <v>3</v>
      </c>
      <c r="U216" s="49">
        <v>0.667493</v>
      </c>
      <c r="V216" s="49">
        <v>0.000797</v>
      </c>
      <c r="W216" s="50"/>
      <c r="X216" s="50"/>
      <c r="Y216" s="50"/>
      <c r="Z216" s="49">
        <v>0</v>
      </c>
      <c r="AA216" s="73">
        <v>216</v>
      </c>
      <c r="AB216" s="73"/>
      <c r="AC216" s="74"/>
      <c r="AD216" s="81" t="s">
        <v>2794</v>
      </c>
      <c r="AE216" s="81">
        <v>253</v>
      </c>
      <c r="AF216" s="81">
        <v>297</v>
      </c>
      <c r="AG216" s="81">
        <v>10943</v>
      </c>
      <c r="AH216" s="81">
        <v>27642</v>
      </c>
      <c r="AI216" s="81"/>
      <c r="AJ216" s="81" t="s">
        <v>3225</v>
      </c>
      <c r="AK216" s="81" t="s">
        <v>3572</v>
      </c>
      <c r="AL216" s="85" t="s">
        <v>3784</v>
      </c>
      <c r="AM216" s="81"/>
      <c r="AN216" s="83">
        <v>41076.05778935185</v>
      </c>
      <c r="AO216" s="85" t="s">
        <v>4053</v>
      </c>
      <c r="AP216" s="81" t="b">
        <v>0</v>
      </c>
      <c r="AQ216" s="81" t="b">
        <v>0</v>
      </c>
      <c r="AR216" s="81" t="b">
        <v>1</v>
      </c>
      <c r="AS216" s="81"/>
      <c r="AT216" s="81">
        <v>0</v>
      </c>
      <c r="AU216" s="85" t="s">
        <v>4300</v>
      </c>
      <c r="AV216" s="81" t="b">
        <v>0</v>
      </c>
      <c r="AW216" s="81" t="s">
        <v>4520</v>
      </c>
      <c r="AX216" s="85" t="s">
        <v>4702</v>
      </c>
      <c r="AY216" s="81" t="s">
        <v>66</v>
      </c>
      <c r="AZ216" s="80" t="str">
        <f>REPLACE(INDEX(GroupVertices[Group],MATCH(Vertices[[#This Row],[Vertex]],GroupVertices[Vertex],0)),1,1,"")</f>
        <v>2</v>
      </c>
      <c r="BA216" s="2"/>
      <c r="BB216" s="3"/>
      <c r="BC216" s="3"/>
      <c r="BD216" s="3"/>
      <c r="BE216" s="3"/>
    </row>
    <row r="217" spans="1:57" ht="15">
      <c r="A217" s="66" t="s">
        <v>355</v>
      </c>
      <c r="B217" s="67"/>
      <c r="C217" s="67"/>
      <c r="D217" s="68">
        <v>1.5</v>
      </c>
      <c r="E217" s="93"/>
      <c r="F217" s="92" t="s">
        <v>4383</v>
      </c>
      <c r="G217" s="94"/>
      <c r="H217" s="71"/>
      <c r="I217" s="72"/>
      <c r="J217" s="95"/>
      <c r="K217" s="71" t="s">
        <v>5155</v>
      </c>
      <c r="L217" s="96"/>
      <c r="M217" s="76">
        <v>710.15869140625</v>
      </c>
      <c r="N217" s="76">
        <v>8497.6708984375</v>
      </c>
      <c r="O217" s="77"/>
      <c r="P217" s="78"/>
      <c r="Q217" s="78"/>
      <c r="R217" s="90"/>
      <c r="S217" s="48">
        <v>0</v>
      </c>
      <c r="T217" s="48">
        <v>3</v>
      </c>
      <c r="U217" s="49">
        <v>0.667493</v>
      </c>
      <c r="V217" s="49">
        <v>0.000797</v>
      </c>
      <c r="W217" s="50"/>
      <c r="X217" s="50"/>
      <c r="Y217" s="50"/>
      <c r="Z217" s="49">
        <v>0</v>
      </c>
      <c r="AA217" s="73">
        <v>217</v>
      </c>
      <c r="AB217" s="73"/>
      <c r="AC217" s="74"/>
      <c r="AD217" s="81" t="s">
        <v>2796</v>
      </c>
      <c r="AE217" s="81">
        <v>648</v>
      </c>
      <c r="AF217" s="81">
        <v>163</v>
      </c>
      <c r="AG217" s="81">
        <v>437</v>
      </c>
      <c r="AH217" s="81">
        <v>259</v>
      </c>
      <c r="AI217" s="81"/>
      <c r="AJ217" s="81" t="s">
        <v>3227</v>
      </c>
      <c r="AK217" s="81"/>
      <c r="AL217" s="81"/>
      <c r="AM217" s="81"/>
      <c r="AN217" s="83">
        <v>43483.59673611111</v>
      </c>
      <c r="AO217" s="85" t="s">
        <v>4055</v>
      </c>
      <c r="AP217" s="81" t="b">
        <v>1</v>
      </c>
      <c r="AQ217" s="81" t="b">
        <v>0</v>
      </c>
      <c r="AR217" s="81" t="b">
        <v>0</v>
      </c>
      <c r="AS217" s="81"/>
      <c r="AT217" s="81">
        <v>1</v>
      </c>
      <c r="AU217" s="81"/>
      <c r="AV217" s="81" t="b">
        <v>0</v>
      </c>
      <c r="AW217" s="81" t="s">
        <v>4520</v>
      </c>
      <c r="AX217" s="85" t="s">
        <v>4704</v>
      </c>
      <c r="AY217" s="81" t="s">
        <v>66</v>
      </c>
      <c r="AZ217" s="80" t="str">
        <f>REPLACE(INDEX(GroupVertices[Group],MATCH(Vertices[[#This Row],[Vertex]],GroupVertices[Vertex],0)),1,1,"")</f>
        <v>2</v>
      </c>
      <c r="BA217" s="2"/>
      <c r="BB217" s="3"/>
      <c r="BC217" s="3"/>
      <c r="BD217" s="3"/>
      <c r="BE217" s="3"/>
    </row>
    <row r="218" spans="1:57" ht="15">
      <c r="A218" s="66" t="s">
        <v>356</v>
      </c>
      <c r="B218" s="67"/>
      <c r="C218" s="67"/>
      <c r="D218" s="68">
        <v>1.5</v>
      </c>
      <c r="E218" s="93"/>
      <c r="F218" s="92" t="s">
        <v>4384</v>
      </c>
      <c r="G218" s="94"/>
      <c r="H218" s="71"/>
      <c r="I218" s="72"/>
      <c r="J218" s="95"/>
      <c r="K218" s="71" t="s">
        <v>5156</v>
      </c>
      <c r="L218" s="96"/>
      <c r="M218" s="76">
        <v>166.99819946289062</v>
      </c>
      <c r="N218" s="76">
        <v>7004.73681640625</v>
      </c>
      <c r="O218" s="77"/>
      <c r="P218" s="78"/>
      <c r="Q218" s="78"/>
      <c r="R218" s="90"/>
      <c r="S218" s="48">
        <v>0</v>
      </c>
      <c r="T218" s="48">
        <v>3</v>
      </c>
      <c r="U218" s="49">
        <v>0.667493</v>
      </c>
      <c r="V218" s="49">
        <v>0.000797</v>
      </c>
      <c r="W218" s="50"/>
      <c r="X218" s="50"/>
      <c r="Y218" s="50"/>
      <c r="Z218" s="49">
        <v>0</v>
      </c>
      <c r="AA218" s="73">
        <v>218</v>
      </c>
      <c r="AB218" s="73"/>
      <c r="AC218" s="74"/>
      <c r="AD218" s="81" t="s">
        <v>2797</v>
      </c>
      <c r="AE218" s="81">
        <v>99</v>
      </c>
      <c r="AF218" s="81">
        <v>112</v>
      </c>
      <c r="AG218" s="81">
        <v>18370</v>
      </c>
      <c r="AH218" s="81">
        <v>28343</v>
      </c>
      <c r="AI218" s="81"/>
      <c r="AJ218" s="81" t="s">
        <v>3228</v>
      </c>
      <c r="AK218" s="81" t="s">
        <v>3574</v>
      </c>
      <c r="AL218" s="81"/>
      <c r="AM218" s="81"/>
      <c r="AN218" s="83">
        <v>41625.18659722222</v>
      </c>
      <c r="AO218" s="85" t="s">
        <v>4056</v>
      </c>
      <c r="AP218" s="81" t="b">
        <v>1</v>
      </c>
      <c r="AQ218" s="81" t="b">
        <v>0</v>
      </c>
      <c r="AR218" s="81" t="b">
        <v>1</v>
      </c>
      <c r="AS218" s="81"/>
      <c r="AT218" s="81">
        <v>2</v>
      </c>
      <c r="AU218" s="85" t="s">
        <v>4300</v>
      </c>
      <c r="AV218" s="81" t="b">
        <v>0</v>
      </c>
      <c r="AW218" s="81" t="s">
        <v>4520</v>
      </c>
      <c r="AX218" s="85" t="s">
        <v>4705</v>
      </c>
      <c r="AY218" s="81" t="s">
        <v>66</v>
      </c>
      <c r="AZ218" s="80" t="str">
        <f>REPLACE(INDEX(GroupVertices[Group],MATCH(Vertices[[#This Row],[Vertex]],GroupVertices[Vertex],0)),1,1,"")</f>
        <v>2</v>
      </c>
      <c r="BA218" s="2"/>
      <c r="BB218" s="3"/>
      <c r="BC218" s="3"/>
      <c r="BD218" s="3"/>
      <c r="BE218" s="3"/>
    </row>
    <row r="219" spans="1:57" ht="15">
      <c r="A219" s="66" t="s">
        <v>357</v>
      </c>
      <c r="B219" s="67"/>
      <c r="C219" s="67"/>
      <c r="D219" s="68">
        <v>1.5</v>
      </c>
      <c r="E219" s="93"/>
      <c r="F219" s="92" t="s">
        <v>4385</v>
      </c>
      <c r="G219" s="94"/>
      <c r="H219" s="71"/>
      <c r="I219" s="72"/>
      <c r="J219" s="95"/>
      <c r="K219" s="71" t="s">
        <v>5157</v>
      </c>
      <c r="L219" s="96"/>
      <c r="M219" s="76">
        <v>1813.3768310546875</v>
      </c>
      <c r="N219" s="76">
        <v>8743.28125</v>
      </c>
      <c r="O219" s="77"/>
      <c r="P219" s="78"/>
      <c r="Q219" s="78"/>
      <c r="R219" s="90"/>
      <c r="S219" s="48">
        <v>0</v>
      </c>
      <c r="T219" s="48">
        <v>3</v>
      </c>
      <c r="U219" s="49">
        <v>0.667493</v>
      </c>
      <c r="V219" s="49">
        <v>0.000797</v>
      </c>
      <c r="W219" s="50"/>
      <c r="X219" s="50"/>
      <c r="Y219" s="50"/>
      <c r="Z219" s="49">
        <v>0</v>
      </c>
      <c r="AA219" s="73">
        <v>219</v>
      </c>
      <c r="AB219" s="73"/>
      <c r="AC219" s="74"/>
      <c r="AD219" s="81" t="s">
        <v>2798</v>
      </c>
      <c r="AE219" s="81">
        <v>471</v>
      </c>
      <c r="AF219" s="81">
        <v>533</v>
      </c>
      <c r="AG219" s="81">
        <v>1385</v>
      </c>
      <c r="AH219" s="81">
        <v>64614</v>
      </c>
      <c r="AI219" s="81"/>
      <c r="AJ219" s="81" t="s">
        <v>3229</v>
      </c>
      <c r="AK219" s="81"/>
      <c r="AL219" s="85" t="s">
        <v>3785</v>
      </c>
      <c r="AM219" s="81"/>
      <c r="AN219" s="83">
        <v>41477.65256944444</v>
      </c>
      <c r="AO219" s="85" t="s">
        <v>4057</v>
      </c>
      <c r="AP219" s="81" t="b">
        <v>0</v>
      </c>
      <c r="AQ219" s="81" t="b">
        <v>0</v>
      </c>
      <c r="AR219" s="81" t="b">
        <v>1</v>
      </c>
      <c r="AS219" s="81"/>
      <c r="AT219" s="81">
        <v>5</v>
      </c>
      <c r="AU219" s="85" t="s">
        <v>4300</v>
      </c>
      <c r="AV219" s="81" t="b">
        <v>0</v>
      </c>
      <c r="AW219" s="81" t="s">
        <v>4520</v>
      </c>
      <c r="AX219" s="85" t="s">
        <v>4706</v>
      </c>
      <c r="AY219" s="81" t="s">
        <v>66</v>
      </c>
      <c r="AZ219" s="80" t="str">
        <f>REPLACE(INDEX(GroupVertices[Group],MATCH(Vertices[[#This Row],[Vertex]],GroupVertices[Vertex],0)),1,1,"")</f>
        <v>2</v>
      </c>
      <c r="BA219" s="2"/>
      <c r="BB219" s="3"/>
      <c r="BC219" s="3"/>
      <c r="BD219" s="3"/>
      <c r="BE219" s="3"/>
    </row>
    <row r="220" spans="1:57" ht="15">
      <c r="A220" s="66" t="s">
        <v>358</v>
      </c>
      <c r="B220" s="67"/>
      <c r="C220" s="67"/>
      <c r="D220" s="68">
        <v>1.5</v>
      </c>
      <c r="E220" s="93"/>
      <c r="F220" s="92" t="s">
        <v>4386</v>
      </c>
      <c r="G220" s="94"/>
      <c r="H220" s="71"/>
      <c r="I220" s="72"/>
      <c r="J220" s="95"/>
      <c r="K220" s="71" t="s">
        <v>5158</v>
      </c>
      <c r="L220" s="96"/>
      <c r="M220" s="76">
        <v>373.22406005859375</v>
      </c>
      <c r="N220" s="76">
        <v>6298.97802734375</v>
      </c>
      <c r="O220" s="77"/>
      <c r="P220" s="78"/>
      <c r="Q220" s="78"/>
      <c r="R220" s="90"/>
      <c r="S220" s="48">
        <v>0</v>
      </c>
      <c r="T220" s="48">
        <v>3</v>
      </c>
      <c r="U220" s="49">
        <v>0.667493</v>
      </c>
      <c r="V220" s="49">
        <v>0.000797</v>
      </c>
      <c r="W220" s="50"/>
      <c r="X220" s="50"/>
      <c r="Y220" s="50"/>
      <c r="Z220" s="49">
        <v>0</v>
      </c>
      <c r="AA220" s="73">
        <v>220</v>
      </c>
      <c r="AB220" s="73"/>
      <c r="AC220" s="74"/>
      <c r="AD220" s="81" t="s">
        <v>2799</v>
      </c>
      <c r="AE220" s="81">
        <v>3745</v>
      </c>
      <c r="AF220" s="81">
        <v>4206</v>
      </c>
      <c r="AG220" s="81">
        <v>11169</v>
      </c>
      <c r="AH220" s="81">
        <v>47749</v>
      </c>
      <c r="AI220" s="81"/>
      <c r="AJ220" s="81" t="s">
        <v>3230</v>
      </c>
      <c r="AK220" s="81" t="s">
        <v>3575</v>
      </c>
      <c r="AL220" s="81"/>
      <c r="AM220" s="81"/>
      <c r="AN220" s="83">
        <v>42513.94063657407</v>
      </c>
      <c r="AO220" s="85" t="s">
        <v>4058</v>
      </c>
      <c r="AP220" s="81" t="b">
        <v>1</v>
      </c>
      <c r="AQ220" s="81" t="b">
        <v>0</v>
      </c>
      <c r="AR220" s="81" t="b">
        <v>1</v>
      </c>
      <c r="AS220" s="81"/>
      <c r="AT220" s="81">
        <v>6</v>
      </c>
      <c r="AU220" s="81"/>
      <c r="AV220" s="81" t="b">
        <v>0</v>
      </c>
      <c r="AW220" s="81" t="s">
        <v>4520</v>
      </c>
      <c r="AX220" s="85" t="s">
        <v>4707</v>
      </c>
      <c r="AY220" s="81" t="s">
        <v>66</v>
      </c>
      <c r="AZ220" s="80" t="str">
        <f>REPLACE(INDEX(GroupVertices[Group],MATCH(Vertices[[#This Row],[Vertex]],GroupVertices[Vertex],0)),1,1,"")</f>
        <v>2</v>
      </c>
      <c r="BA220" s="2"/>
      <c r="BB220" s="3"/>
      <c r="BC220" s="3"/>
      <c r="BD220" s="3"/>
      <c r="BE220" s="3"/>
    </row>
    <row r="221" spans="1:57" ht="15">
      <c r="A221" s="66" t="s">
        <v>362</v>
      </c>
      <c r="B221" s="67"/>
      <c r="C221" s="67"/>
      <c r="D221" s="68">
        <v>1.5</v>
      </c>
      <c r="E221" s="93"/>
      <c r="F221" s="92" t="s">
        <v>4387</v>
      </c>
      <c r="G221" s="94"/>
      <c r="H221" s="71"/>
      <c r="I221" s="72"/>
      <c r="J221" s="95"/>
      <c r="K221" s="71" t="s">
        <v>5162</v>
      </c>
      <c r="L221" s="96"/>
      <c r="M221" s="76">
        <v>2098.837890625</v>
      </c>
      <c r="N221" s="76">
        <v>8462.267578125</v>
      </c>
      <c r="O221" s="77"/>
      <c r="P221" s="78"/>
      <c r="Q221" s="78"/>
      <c r="R221" s="90"/>
      <c r="S221" s="48">
        <v>0</v>
      </c>
      <c r="T221" s="48">
        <v>3</v>
      </c>
      <c r="U221" s="49">
        <v>0.667493</v>
      </c>
      <c r="V221" s="49">
        <v>0.000797</v>
      </c>
      <c r="W221" s="50"/>
      <c r="X221" s="50"/>
      <c r="Y221" s="50"/>
      <c r="Z221" s="49">
        <v>0</v>
      </c>
      <c r="AA221" s="73">
        <v>221</v>
      </c>
      <c r="AB221" s="73"/>
      <c r="AC221" s="74"/>
      <c r="AD221" s="81" t="s">
        <v>2803</v>
      </c>
      <c r="AE221" s="81">
        <v>247</v>
      </c>
      <c r="AF221" s="81">
        <v>224</v>
      </c>
      <c r="AG221" s="81">
        <v>12107</v>
      </c>
      <c r="AH221" s="81">
        <v>17013</v>
      </c>
      <c r="AI221" s="81"/>
      <c r="AJ221" s="81"/>
      <c r="AK221" s="81" t="s">
        <v>3470</v>
      </c>
      <c r="AL221" s="81"/>
      <c r="AM221" s="81"/>
      <c r="AN221" s="83">
        <v>41448.150509259256</v>
      </c>
      <c r="AO221" s="85" t="s">
        <v>4062</v>
      </c>
      <c r="AP221" s="81" t="b">
        <v>1</v>
      </c>
      <c r="AQ221" s="81" t="b">
        <v>0</v>
      </c>
      <c r="AR221" s="81" t="b">
        <v>1</v>
      </c>
      <c r="AS221" s="81"/>
      <c r="AT221" s="81">
        <v>2</v>
      </c>
      <c r="AU221" s="85" t="s">
        <v>4300</v>
      </c>
      <c r="AV221" s="81" t="b">
        <v>0</v>
      </c>
      <c r="AW221" s="81" t="s">
        <v>4520</v>
      </c>
      <c r="AX221" s="85" t="s">
        <v>4711</v>
      </c>
      <c r="AY221" s="81" t="s">
        <v>66</v>
      </c>
      <c r="AZ221" s="80" t="str">
        <f>REPLACE(INDEX(GroupVertices[Group],MATCH(Vertices[[#This Row],[Vertex]],GroupVertices[Vertex],0)),1,1,"")</f>
        <v>2</v>
      </c>
      <c r="BA221" s="2"/>
      <c r="BB221" s="3"/>
      <c r="BC221" s="3"/>
      <c r="BD221" s="3"/>
      <c r="BE221" s="3"/>
    </row>
    <row r="222" spans="1:57" ht="15">
      <c r="A222" s="66" t="s">
        <v>363</v>
      </c>
      <c r="B222" s="67"/>
      <c r="C222" s="67"/>
      <c r="D222" s="68">
        <v>1.5</v>
      </c>
      <c r="E222" s="93"/>
      <c r="F222" s="92" t="s">
        <v>4388</v>
      </c>
      <c r="G222" s="94"/>
      <c r="H222" s="71"/>
      <c r="I222" s="72"/>
      <c r="J222" s="95"/>
      <c r="K222" s="71" t="s">
        <v>5163</v>
      </c>
      <c r="L222" s="96"/>
      <c r="M222" s="76">
        <v>1186.3116455078125</v>
      </c>
      <c r="N222" s="76">
        <v>8819.265625</v>
      </c>
      <c r="O222" s="77"/>
      <c r="P222" s="78"/>
      <c r="Q222" s="78"/>
      <c r="R222" s="90"/>
      <c r="S222" s="48">
        <v>0</v>
      </c>
      <c r="T222" s="48">
        <v>3</v>
      </c>
      <c r="U222" s="49">
        <v>0.667493</v>
      </c>
      <c r="V222" s="49">
        <v>0.000797</v>
      </c>
      <c r="W222" s="50"/>
      <c r="X222" s="50"/>
      <c r="Y222" s="50"/>
      <c r="Z222" s="49">
        <v>0</v>
      </c>
      <c r="AA222" s="73">
        <v>222</v>
      </c>
      <c r="AB222" s="73"/>
      <c r="AC222" s="74"/>
      <c r="AD222" s="81" t="s">
        <v>2804</v>
      </c>
      <c r="AE222" s="81">
        <v>4996</v>
      </c>
      <c r="AF222" s="81">
        <v>598</v>
      </c>
      <c r="AG222" s="81">
        <v>10998</v>
      </c>
      <c r="AH222" s="81">
        <v>23412</v>
      </c>
      <c r="AI222" s="81"/>
      <c r="AJ222" s="81" t="s">
        <v>3234</v>
      </c>
      <c r="AK222" s="81" t="s">
        <v>3465</v>
      </c>
      <c r="AL222" s="81"/>
      <c r="AM222" s="81"/>
      <c r="AN222" s="83">
        <v>41579.01405092593</v>
      </c>
      <c r="AO222" s="85" t="s">
        <v>4063</v>
      </c>
      <c r="AP222" s="81" t="b">
        <v>0</v>
      </c>
      <c r="AQ222" s="81" t="b">
        <v>0</v>
      </c>
      <c r="AR222" s="81" t="b">
        <v>0</v>
      </c>
      <c r="AS222" s="81"/>
      <c r="AT222" s="81">
        <v>0</v>
      </c>
      <c r="AU222" s="85" t="s">
        <v>4300</v>
      </c>
      <c r="AV222" s="81" t="b">
        <v>0</v>
      </c>
      <c r="AW222" s="81" t="s">
        <v>4520</v>
      </c>
      <c r="AX222" s="85" t="s">
        <v>4712</v>
      </c>
      <c r="AY222" s="81" t="s">
        <v>66</v>
      </c>
      <c r="AZ222" s="80" t="str">
        <f>REPLACE(INDEX(GroupVertices[Group],MATCH(Vertices[[#This Row],[Vertex]],GroupVertices[Vertex],0)),1,1,"")</f>
        <v>2</v>
      </c>
      <c r="BA222" s="2"/>
      <c r="BB222" s="3"/>
      <c r="BC222" s="3"/>
      <c r="BD222" s="3"/>
      <c r="BE222" s="3"/>
    </row>
    <row r="223" spans="1:57" ht="15">
      <c r="A223" s="66" t="s">
        <v>366</v>
      </c>
      <c r="B223" s="67"/>
      <c r="C223" s="67"/>
      <c r="D223" s="68">
        <v>1.5</v>
      </c>
      <c r="E223" s="93"/>
      <c r="F223" s="92" t="s">
        <v>4390</v>
      </c>
      <c r="G223" s="94"/>
      <c r="H223" s="71"/>
      <c r="I223" s="72"/>
      <c r="J223" s="95"/>
      <c r="K223" s="71" t="s">
        <v>5166</v>
      </c>
      <c r="L223" s="96"/>
      <c r="M223" s="76">
        <v>2622.78955078125</v>
      </c>
      <c r="N223" s="76">
        <v>6750.5166015625</v>
      </c>
      <c r="O223" s="77"/>
      <c r="P223" s="78"/>
      <c r="Q223" s="78"/>
      <c r="R223" s="90"/>
      <c r="S223" s="48">
        <v>0</v>
      </c>
      <c r="T223" s="48">
        <v>3</v>
      </c>
      <c r="U223" s="49">
        <v>0.667493</v>
      </c>
      <c r="V223" s="49">
        <v>0.000797</v>
      </c>
      <c r="W223" s="50"/>
      <c r="X223" s="50"/>
      <c r="Y223" s="50"/>
      <c r="Z223" s="49">
        <v>0</v>
      </c>
      <c r="AA223" s="73">
        <v>223</v>
      </c>
      <c r="AB223" s="73"/>
      <c r="AC223" s="74"/>
      <c r="AD223" s="81" t="s">
        <v>2807</v>
      </c>
      <c r="AE223" s="81">
        <v>855</v>
      </c>
      <c r="AF223" s="81">
        <v>1174</v>
      </c>
      <c r="AG223" s="81">
        <v>50022</v>
      </c>
      <c r="AH223" s="81">
        <v>34287</v>
      </c>
      <c r="AI223" s="81"/>
      <c r="AJ223" s="81" t="s">
        <v>3237</v>
      </c>
      <c r="AK223" s="81" t="s">
        <v>3579</v>
      </c>
      <c r="AL223" s="85" t="s">
        <v>3787</v>
      </c>
      <c r="AM223" s="81"/>
      <c r="AN223" s="83">
        <v>40052.9709375</v>
      </c>
      <c r="AO223" s="85" t="s">
        <v>4066</v>
      </c>
      <c r="AP223" s="81" t="b">
        <v>1</v>
      </c>
      <c r="AQ223" s="81" t="b">
        <v>0</v>
      </c>
      <c r="AR223" s="81" t="b">
        <v>1</v>
      </c>
      <c r="AS223" s="81"/>
      <c r="AT223" s="81">
        <v>1</v>
      </c>
      <c r="AU223" s="85" t="s">
        <v>4300</v>
      </c>
      <c r="AV223" s="81" t="b">
        <v>0</v>
      </c>
      <c r="AW223" s="81" t="s">
        <v>4520</v>
      </c>
      <c r="AX223" s="85" t="s">
        <v>4715</v>
      </c>
      <c r="AY223" s="81" t="s">
        <v>66</v>
      </c>
      <c r="AZ223" s="80" t="str">
        <f>REPLACE(INDEX(GroupVertices[Group],MATCH(Vertices[[#This Row],[Vertex]],GroupVertices[Vertex],0)),1,1,"")</f>
        <v>2</v>
      </c>
      <c r="BA223" s="2"/>
      <c r="BB223" s="3"/>
      <c r="BC223" s="3"/>
      <c r="BD223" s="3"/>
      <c r="BE223" s="3"/>
    </row>
    <row r="224" spans="1:57" ht="15">
      <c r="A224" s="66" t="s">
        <v>367</v>
      </c>
      <c r="B224" s="67"/>
      <c r="C224" s="67"/>
      <c r="D224" s="68">
        <v>1.5</v>
      </c>
      <c r="E224" s="93"/>
      <c r="F224" s="92" t="s">
        <v>4391</v>
      </c>
      <c r="G224" s="94"/>
      <c r="H224" s="71"/>
      <c r="I224" s="72"/>
      <c r="J224" s="95"/>
      <c r="K224" s="71" t="s">
        <v>5167</v>
      </c>
      <c r="L224" s="96"/>
      <c r="M224" s="76">
        <v>2972.88671875</v>
      </c>
      <c r="N224" s="76">
        <v>8582.0419921875</v>
      </c>
      <c r="O224" s="77"/>
      <c r="P224" s="78"/>
      <c r="Q224" s="78"/>
      <c r="R224" s="90"/>
      <c r="S224" s="48">
        <v>0</v>
      </c>
      <c r="T224" s="48">
        <v>3</v>
      </c>
      <c r="U224" s="49">
        <v>0.667493</v>
      </c>
      <c r="V224" s="49">
        <v>0.000797</v>
      </c>
      <c r="W224" s="50"/>
      <c r="X224" s="50"/>
      <c r="Y224" s="50"/>
      <c r="Z224" s="49">
        <v>0</v>
      </c>
      <c r="AA224" s="73">
        <v>224</v>
      </c>
      <c r="AB224" s="73"/>
      <c r="AC224" s="74"/>
      <c r="AD224" s="81" t="s">
        <v>2808</v>
      </c>
      <c r="AE224" s="81">
        <v>1583</v>
      </c>
      <c r="AF224" s="81">
        <v>146</v>
      </c>
      <c r="AG224" s="81">
        <v>1911</v>
      </c>
      <c r="AH224" s="81">
        <v>6586</v>
      </c>
      <c r="AI224" s="81"/>
      <c r="AJ224" s="81" t="s">
        <v>3238</v>
      </c>
      <c r="AK224" s="81" t="s">
        <v>3580</v>
      </c>
      <c r="AL224" s="81"/>
      <c r="AM224" s="81"/>
      <c r="AN224" s="83">
        <v>40707.24638888889</v>
      </c>
      <c r="AO224" s="85" t="s">
        <v>4067</v>
      </c>
      <c r="AP224" s="81" t="b">
        <v>1</v>
      </c>
      <c r="AQ224" s="81" t="b">
        <v>0</v>
      </c>
      <c r="AR224" s="81" t="b">
        <v>1</v>
      </c>
      <c r="AS224" s="81"/>
      <c r="AT224" s="81">
        <v>3</v>
      </c>
      <c r="AU224" s="85" t="s">
        <v>4300</v>
      </c>
      <c r="AV224" s="81" t="b">
        <v>0</v>
      </c>
      <c r="AW224" s="81" t="s">
        <v>4520</v>
      </c>
      <c r="AX224" s="85" t="s">
        <v>4716</v>
      </c>
      <c r="AY224" s="81" t="s">
        <v>66</v>
      </c>
      <c r="AZ224" s="80" t="str">
        <f>REPLACE(INDEX(GroupVertices[Group],MATCH(Vertices[[#This Row],[Vertex]],GroupVertices[Vertex],0)),1,1,"")</f>
        <v>2</v>
      </c>
      <c r="BA224" s="2"/>
      <c r="BB224" s="3"/>
      <c r="BC224" s="3"/>
      <c r="BD224" s="3"/>
      <c r="BE224" s="3"/>
    </row>
    <row r="225" spans="1:57" ht="15">
      <c r="A225" s="66" t="s">
        <v>370</v>
      </c>
      <c r="B225" s="67"/>
      <c r="C225" s="67"/>
      <c r="D225" s="68">
        <v>1.5</v>
      </c>
      <c r="E225" s="93"/>
      <c r="F225" s="92" t="s">
        <v>4393</v>
      </c>
      <c r="G225" s="94"/>
      <c r="H225" s="71"/>
      <c r="I225" s="72"/>
      <c r="J225" s="95"/>
      <c r="K225" s="71" t="s">
        <v>5170</v>
      </c>
      <c r="L225" s="96"/>
      <c r="M225" s="76">
        <v>537.6236572265625</v>
      </c>
      <c r="N225" s="76">
        <v>5723.65283203125</v>
      </c>
      <c r="O225" s="77"/>
      <c r="P225" s="78"/>
      <c r="Q225" s="78"/>
      <c r="R225" s="90"/>
      <c r="S225" s="48">
        <v>0</v>
      </c>
      <c r="T225" s="48">
        <v>3</v>
      </c>
      <c r="U225" s="49">
        <v>0.667493</v>
      </c>
      <c r="V225" s="49">
        <v>0.000797</v>
      </c>
      <c r="W225" s="50"/>
      <c r="X225" s="50"/>
      <c r="Y225" s="50"/>
      <c r="Z225" s="49">
        <v>0</v>
      </c>
      <c r="AA225" s="73">
        <v>225</v>
      </c>
      <c r="AB225" s="73"/>
      <c r="AC225" s="74"/>
      <c r="AD225" s="81" t="s">
        <v>2811</v>
      </c>
      <c r="AE225" s="81">
        <v>507</v>
      </c>
      <c r="AF225" s="81">
        <v>393</v>
      </c>
      <c r="AG225" s="81">
        <v>6368</v>
      </c>
      <c r="AH225" s="81">
        <v>130857</v>
      </c>
      <c r="AI225" s="81"/>
      <c r="AJ225" s="81" t="s">
        <v>3240</v>
      </c>
      <c r="AK225" s="81"/>
      <c r="AL225" s="81"/>
      <c r="AM225" s="81"/>
      <c r="AN225" s="83">
        <v>42614.21060185185</v>
      </c>
      <c r="AO225" s="85" t="s">
        <v>4070</v>
      </c>
      <c r="AP225" s="81" t="b">
        <v>1</v>
      </c>
      <c r="AQ225" s="81" t="b">
        <v>0</v>
      </c>
      <c r="AR225" s="81" t="b">
        <v>0</v>
      </c>
      <c r="AS225" s="81"/>
      <c r="AT225" s="81">
        <v>1</v>
      </c>
      <c r="AU225" s="81"/>
      <c r="AV225" s="81" t="b">
        <v>0</v>
      </c>
      <c r="AW225" s="81" t="s">
        <v>4520</v>
      </c>
      <c r="AX225" s="85" t="s">
        <v>4719</v>
      </c>
      <c r="AY225" s="81" t="s">
        <v>66</v>
      </c>
      <c r="AZ225" s="80" t="str">
        <f>REPLACE(INDEX(GroupVertices[Group],MATCH(Vertices[[#This Row],[Vertex]],GroupVertices[Vertex],0)),1,1,"")</f>
        <v>2</v>
      </c>
      <c r="BA225" s="2"/>
      <c r="BB225" s="3"/>
      <c r="BC225" s="3"/>
      <c r="BD225" s="3"/>
      <c r="BE225" s="3"/>
    </row>
    <row r="226" spans="1:57" ht="15">
      <c r="A226" s="66" t="s">
        <v>373</v>
      </c>
      <c r="B226" s="67"/>
      <c r="C226" s="67"/>
      <c r="D226" s="68">
        <v>1.5</v>
      </c>
      <c r="E226" s="93"/>
      <c r="F226" s="92" t="s">
        <v>4394</v>
      </c>
      <c r="G226" s="94"/>
      <c r="H226" s="71"/>
      <c r="I226" s="72"/>
      <c r="J226" s="95"/>
      <c r="K226" s="71" t="s">
        <v>5173</v>
      </c>
      <c r="L226" s="96"/>
      <c r="M226" s="76">
        <v>887.4469604492188</v>
      </c>
      <c r="N226" s="76">
        <v>8916.455078125</v>
      </c>
      <c r="O226" s="77"/>
      <c r="P226" s="78"/>
      <c r="Q226" s="78"/>
      <c r="R226" s="90"/>
      <c r="S226" s="48">
        <v>0</v>
      </c>
      <c r="T226" s="48">
        <v>3</v>
      </c>
      <c r="U226" s="49">
        <v>0.667493</v>
      </c>
      <c r="V226" s="49">
        <v>0.000797</v>
      </c>
      <c r="W226" s="50"/>
      <c r="X226" s="50"/>
      <c r="Y226" s="50"/>
      <c r="Z226" s="49">
        <v>0</v>
      </c>
      <c r="AA226" s="73">
        <v>226</v>
      </c>
      <c r="AB226" s="73"/>
      <c r="AC226" s="74"/>
      <c r="AD226" s="81" t="s">
        <v>2814</v>
      </c>
      <c r="AE226" s="81">
        <v>486</v>
      </c>
      <c r="AF226" s="81">
        <v>489</v>
      </c>
      <c r="AG226" s="81">
        <v>144830</v>
      </c>
      <c r="AH226" s="81">
        <v>30906</v>
      </c>
      <c r="AI226" s="81"/>
      <c r="AJ226" s="81" t="s">
        <v>3243</v>
      </c>
      <c r="AK226" s="81" t="s">
        <v>3582</v>
      </c>
      <c r="AL226" s="81"/>
      <c r="AM226" s="81"/>
      <c r="AN226" s="83">
        <v>40892.13447916666</v>
      </c>
      <c r="AO226" s="85" t="s">
        <v>4073</v>
      </c>
      <c r="AP226" s="81" t="b">
        <v>1</v>
      </c>
      <c r="AQ226" s="81" t="b">
        <v>0</v>
      </c>
      <c r="AR226" s="81" t="b">
        <v>1</v>
      </c>
      <c r="AS226" s="81"/>
      <c r="AT226" s="81">
        <v>1</v>
      </c>
      <c r="AU226" s="85" t="s">
        <v>4300</v>
      </c>
      <c r="AV226" s="81" t="b">
        <v>0</v>
      </c>
      <c r="AW226" s="81" t="s">
        <v>4520</v>
      </c>
      <c r="AX226" s="85" t="s">
        <v>4722</v>
      </c>
      <c r="AY226" s="81" t="s">
        <v>66</v>
      </c>
      <c r="AZ226" s="80" t="str">
        <f>REPLACE(INDEX(GroupVertices[Group],MATCH(Vertices[[#This Row],[Vertex]],GroupVertices[Vertex],0)),1,1,"")</f>
        <v>2</v>
      </c>
      <c r="BA226" s="2"/>
      <c r="BB226" s="3"/>
      <c r="BC226" s="3"/>
      <c r="BD226" s="3"/>
      <c r="BE226" s="3"/>
    </row>
    <row r="227" spans="1:57" ht="15">
      <c r="A227" s="66" t="s">
        <v>374</v>
      </c>
      <c r="B227" s="67"/>
      <c r="C227" s="67"/>
      <c r="D227" s="68">
        <v>1.5</v>
      </c>
      <c r="E227" s="93"/>
      <c r="F227" s="92" t="s">
        <v>4395</v>
      </c>
      <c r="G227" s="94"/>
      <c r="H227" s="71"/>
      <c r="I227" s="72"/>
      <c r="J227" s="95"/>
      <c r="K227" s="71" t="s">
        <v>5174</v>
      </c>
      <c r="L227" s="96"/>
      <c r="M227" s="76">
        <v>641.7760620117188</v>
      </c>
      <c r="N227" s="76">
        <v>9288.5078125</v>
      </c>
      <c r="O227" s="77"/>
      <c r="P227" s="78"/>
      <c r="Q227" s="78"/>
      <c r="R227" s="90"/>
      <c r="S227" s="48">
        <v>0</v>
      </c>
      <c r="T227" s="48">
        <v>3</v>
      </c>
      <c r="U227" s="49">
        <v>0.667493</v>
      </c>
      <c r="V227" s="49">
        <v>0.000797</v>
      </c>
      <c r="W227" s="50"/>
      <c r="X227" s="50"/>
      <c r="Y227" s="50"/>
      <c r="Z227" s="49">
        <v>0</v>
      </c>
      <c r="AA227" s="73">
        <v>227</v>
      </c>
      <c r="AB227" s="73"/>
      <c r="AC227" s="74"/>
      <c r="AD227" s="81" t="s">
        <v>2815</v>
      </c>
      <c r="AE227" s="81">
        <v>212</v>
      </c>
      <c r="AF227" s="81">
        <v>491</v>
      </c>
      <c r="AG227" s="81">
        <v>81315</v>
      </c>
      <c r="AH227" s="81">
        <v>5</v>
      </c>
      <c r="AI227" s="81"/>
      <c r="AJ227" s="81"/>
      <c r="AK227" s="81" t="s">
        <v>3583</v>
      </c>
      <c r="AL227" s="85" t="s">
        <v>3788</v>
      </c>
      <c r="AM227" s="81"/>
      <c r="AN227" s="83">
        <v>39950.210069444445</v>
      </c>
      <c r="AO227" s="85" t="s">
        <v>4074</v>
      </c>
      <c r="AP227" s="81" t="b">
        <v>0</v>
      </c>
      <c r="AQ227" s="81" t="b">
        <v>0</v>
      </c>
      <c r="AR227" s="81" t="b">
        <v>0</v>
      </c>
      <c r="AS227" s="81"/>
      <c r="AT227" s="81">
        <v>5</v>
      </c>
      <c r="AU227" s="85" t="s">
        <v>4300</v>
      </c>
      <c r="AV227" s="81" t="b">
        <v>0</v>
      </c>
      <c r="AW227" s="81" t="s">
        <v>4520</v>
      </c>
      <c r="AX227" s="85" t="s">
        <v>4723</v>
      </c>
      <c r="AY227" s="81" t="s">
        <v>66</v>
      </c>
      <c r="AZ227" s="80" t="str">
        <f>REPLACE(INDEX(GroupVertices[Group],MATCH(Vertices[[#This Row],[Vertex]],GroupVertices[Vertex],0)),1,1,"")</f>
        <v>2</v>
      </c>
      <c r="BA227" s="2"/>
      <c r="BB227" s="3"/>
      <c r="BC227" s="3"/>
      <c r="BD227" s="3"/>
      <c r="BE227" s="3"/>
    </row>
    <row r="228" spans="1:57" ht="15">
      <c r="A228" s="66" t="s">
        <v>375</v>
      </c>
      <c r="B228" s="67"/>
      <c r="C228" s="67"/>
      <c r="D228" s="68">
        <v>1.5</v>
      </c>
      <c r="E228" s="93"/>
      <c r="F228" s="92" t="s">
        <v>4396</v>
      </c>
      <c r="G228" s="94"/>
      <c r="H228" s="71"/>
      <c r="I228" s="72"/>
      <c r="J228" s="95"/>
      <c r="K228" s="71" t="s">
        <v>5175</v>
      </c>
      <c r="L228" s="96"/>
      <c r="M228" s="76">
        <v>315.97760009765625</v>
      </c>
      <c r="N228" s="76">
        <v>8984.33203125</v>
      </c>
      <c r="O228" s="77"/>
      <c r="P228" s="78"/>
      <c r="Q228" s="78"/>
      <c r="R228" s="90"/>
      <c r="S228" s="48">
        <v>0</v>
      </c>
      <c r="T228" s="48">
        <v>3</v>
      </c>
      <c r="U228" s="49">
        <v>0.667493</v>
      </c>
      <c r="V228" s="49">
        <v>0.000797</v>
      </c>
      <c r="W228" s="50"/>
      <c r="X228" s="50"/>
      <c r="Y228" s="50"/>
      <c r="Z228" s="49">
        <v>0</v>
      </c>
      <c r="AA228" s="73">
        <v>228</v>
      </c>
      <c r="AB228" s="73"/>
      <c r="AC228" s="74"/>
      <c r="AD228" s="81" t="s">
        <v>2816</v>
      </c>
      <c r="AE228" s="81">
        <v>363</v>
      </c>
      <c r="AF228" s="81">
        <v>318</v>
      </c>
      <c r="AG228" s="81">
        <v>25841</v>
      </c>
      <c r="AH228" s="81">
        <v>10243</v>
      </c>
      <c r="AI228" s="81"/>
      <c r="AJ228" s="81" t="s">
        <v>3244</v>
      </c>
      <c r="AK228" s="81" t="s">
        <v>3584</v>
      </c>
      <c r="AL228" s="81"/>
      <c r="AM228" s="81"/>
      <c r="AN228" s="83">
        <v>41106.858564814815</v>
      </c>
      <c r="AO228" s="85" t="s">
        <v>4075</v>
      </c>
      <c r="AP228" s="81" t="b">
        <v>1</v>
      </c>
      <c r="AQ228" s="81" t="b">
        <v>0</v>
      </c>
      <c r="AR228" s="81" t="b">
        <v>1</v>
      </c>
      <c r="AS228" s="81"/>
      <c r="AT228" s="81">
        <v>3</v>
      </c>
      <c r="AU228" s="85" t="s">
        <v>4300</v>
      </c>
      <c r="AV228" s="81" t="b">
        <v>0</v>
      </c>
      <c r="AW228" s="81" t="s">
        <v>4520</v>
      </c>
      <c r="AX228" s="85" t="s">
        <v>4724</v>
      </c>
      <c r="AY228" s="81" t="s">
        <v>66</v>
      </c>
      <c r="AZ228" s="80" t="str">
        <f>REPLACE(INDEX(GroupVertices[Group],MATCH(Vertices[[#This Row],[Vertex]],GroupVertices[Vertex],0)),1,1,"")</f>
        <v>2</v>
      </c>
      <c r="BA228" s="2"/>
      <c r="BB228" s="3"/>
      <c r="BC228" s="3"/>
      <c r="BD228" s="3"/>
      <c r="BE228" s="3"/>
    </row>
    <row r="229" spans="1:57" ht="15">
      <c r="A229" s="66" t="s">
        <v>377</v>
      </c>
      <c r="B229" s="67"/>
      <c r="C229" s="67"/>
      <c r="D229" s="68">
        <v>1.5</v>
      </c>
      <c r="E229" s="93"/>
      <c r="F229" s="92" t="s">
        <v>4397</v>
      </c>
      <c r="G229" s="94"/>
      <c r="H229" s="71"/>
      <c r="I229" s="72"/>
      <c r="J229" s="95"/>
      <c r="K229" s="71" t="s">
        <v>5176</v>
      </c>
      <c r="L229" s="96"/>
      <c r="M229" s="76">
        <v>1909.1778564453125</v>
      </c>
      <c r="N229" s="76">
        <v>9251.2412109375</v>
      </c>
      <c r="O229" s="77"/>
      <c r="P229" s="78"/>
      <c r="Q229" s="78"/>
      <c r="R229" s="90"/>
      <c r="S229" s="48">
        <v>0</v>
      </c>
      <c r="T229" s="48">
        <v>3</v>
      </c>
      <c r="U229" s="49">
        <v>0.667493</v>
      </c>
      <c r="V229" s="49">
        <v>0.000797</v>
      </c>
      <c r="W229" s="50"/>
      <c r="X229" s="50"/>
      <c r="Y229" s="50"/>
      <c r="Z229" s="49">
        <v>0</v>
      </c>
      <c r="AA229" s="73">
        <v>229</v>
      </c>
      <c r="AB229" s="73"/>
      <c r="AC229" s="74"/>
      <c r="AD229" s="81" t="s">
        <v>2817</v>
      </c>
      <c r="AE229" s="81">
        <v>983</v>
      </c>
      <c r="AF229" s="81">
        <v>1249</v>
      </c>
      <c r="AG229" s="81">
        <v>36386</v>
      </c>
      <c r="AH229" s="81">
        <v>16938</v>
      </c>
      <c r="AI229" s="81"/>
      <c r="AJ229" s="81" t="s">
        <v>3245</v>
      </c>
      <c r="AK229" s="81"/>
      <c r="AL229" s="81"/>
      <c r="AM229" s="81"/>
      <c r="AN229" s="83">
        <v>40608.82378472222</v>
      </c>
      <c r="AO229" s="85" t="s">
        <v>4076</v>
      </c>
      <c r="AP229" s="81" t="b">
        <v>0</v>
      </c>
      <c r="AQ229" s="81" t="b">
        <v>0</v>
      </c>
      <c r="AR229" s="81" t="b">
        <v>1</v>
      </c>
      <c r="AS229" s="81"/>
      <c r="AT229" s="81">
        <v>3</v>
      </c>
      <c r="AU229" s="85" t="s">
        <v>4300</v>
      </c>
      <c r="AV229" s="81" t="b">
        <v>0</v>
      </c>
      <c r="AW229" s="81" t="s">
        <v>4520</v>
      </c>
      <c r="AX229" s="85" t="s">
        <v>4725</v>
      </c>
      <c r="AY229" s="81" t="s">
        <v>66</v>
      </c>
      <c r="AZ229" s="80" t="str">
        <f>REPLACE(INDEX(GroupVertices[Group],MATCH(Vertices[[#This Row],[Vertex]],GroupVertices[Vertex],0)),1,1,"")</f>
        <v>2</v>
      </c>
      <c r="BA229" s="2"/>
      <c r="BB229" s="3"/>
      <c r="BC229" s="3"/>
      <c r="BD229" s="3"/>
      <c r="BE229" s="3"/>
    </row>
    <row r="230" spans="1:57" ht="15">
      <c r="A230" s="66" t="s">
        <v>379</v>
      </c>
      <c r="B230" s="67"/>
      <c r="C230" s="67"/>
      <c r="D230" s="68">
        <v>1.5</v>
      </c>
      <c r="E230" s="93"/>
      <c r="F230" s="92" t="s">
        <v>4399</v>
      </c>
      <c r="G230" s="94"/>
      <c r="H230" s="71"/>
      <c r="I230" s="72"/>
      <c r="J230" s="95"/>
      <c r="K230" s="71" t="s">
        <v>5178</v>
      </c>
      <c r="L230" s="96"/>
      <c r="M230" s="76">
        <v>2934.54833984375</v>
      </c>
      <c r="N230" s="76">
        <v>6846.46484375</v>
      </c>
      <c r="O230" s="77"/>
      <c r="P230" s="78"/>
      <c r="Q230" s="78"/>
      <c r="R230" s="90"/>
      <c r="S230" s="48">
        <v>0</v>
      </c>
      <c r="T230" s="48">
        <v>3</v>
      </c>
      <c r="U230" s="49">
        <v>0.667493</v>
      </c>
      <c r="V230" s="49">
        <v>0.000797</v>
      </c>
      <c r="W230" s="50"/>
      <c r="X230" s="50"/>
      <c r="Y230" s="50"/>
      <c r="Z230" s="49">
        <v>0</v>
      </c>
      <c r="AA230" s="73">
        <v>230</v>
      </c>
      <c r="AB230" s="73"/>
      <c r="AC230" s="74"/>
      <c r="AD230" s="81" t="s">
        <v>2819</v>
      </c>
      <c r="AE230" s="81">
        <v>2653</v>
      </c>
      <c r="AF230" s="81">
        <v>864</v>
      </c>
      <c r="AG230" s="81">
        <v>53190</v>
      </c>
      <c r="AH230" s="81">
        <v>102753</v>
      </c>
      <c r="AI230" s="81"/>
      <c r="AJ230" s="81" t="s">
        <v>3247</v>
      </c>
      <c r="AK230" s="81" t="s">
        <v>3461</v>
      </c>
      <c r="AL230" s="81"/>
      <c r="AM230" s="81"/>
      <c r="AN230" s="83">
        <v>41927.78841435185</v>
      </c>
      <c r="AO230" s="85" t="s">
        <v>4078</v>
      </c>
      <c r="AP230" s="81" t="b">
        <v>1</v>
      </c>
      <c r="AQ230" s="81" t="b">
        <v>0</v>
      </c>
      <c r="AR230" s="81" t="b">
        <v>1</v>
      </c>
      <c r="AS230" s="81"/>
      <c r="AT230" s="81">
        <v>11</v>
      </c>
      <c r="AU230" s="85" t="s">
        <v>4300</v>
      </c>
      <c r="AV230" s="81" t="b">
        <v>0</v>
      </c>
      <c r="AW230" s="81" t="s">
        <v>4520</v>
      </c>
      <c r="AX230" s="85" t="s">
        <v>4727</v>
      </c>
      <c r="AY230" s="81" t="s">
        <v>66</v>
      </c>
      <c r="AZ230" s="80" t="str">
        <f>REPLACE(INDEX(GroupVertices[Group],MATCH(Vertices[[#This Row],[Vertex]],GroupVertices[Vertex],0)),1,1,"")</f>
        <v>2</v>
      </c>
      <c r="BA230" s="2"/>
      <c r="BB230" s="3"/>
      <c r="BC230" s="3"/>
      <c r="BD230" s="3"/>
      <c r="BE230" s="3"/>
    </row>
    <row r="231" spans="1:57" ht="15">
      <c r="A231" s="66" t="s">
        <v>380</v>
      </c>
      <c r="B231" s="67"/>
      <c r="C231" s="67"/>
      <c r="D231" s="68">
        <v>1.5</v>
      </c>
      <c r="E231" s="93"/>
      <c r="F231" s="92" t="s">
        <v>4400</v>
      </c>
      <c r="G231" s="94"/>
      <c r="H231" s="71"/>
      <c r="I231" s="72"/>
      <c r="J231" s="95"/>
      <c r="K231" s="71" t="s">
        <v>5179</v>
      </c>
      <c r="L231" s="96"/>
      <c r="M231" s="76">
        <v>2673.978759765625</v>
      </c>
      <c r="N231" s="76">
        <v>6308.0615234375</v>
      </c>
      <c r="O231" s="77"/>
      <c r="P231" s="78"/>
      <c r="Q231" s="78"/>
      <c r="R231" s="90"/>
      <c r="S231" s="48">
        <v>0</v>
      </c>
      <c r="T231" s="48">
        <v>3</v>
      </c>
      <c r="U231" s="49">
        <v>0.667493</v>
      </c>
      <c r="V231" s="49">
        <v>0.000797</v>
      </c>
      <c r="W231" s="50"/>
      <c r="X231" s="50"/>
      <c r="Y231" s="50"/>
      <c r="Z231" s="49">
        <v>0</v>
      </c>
      <c r="AA231" s="73">
        <v>231</v>
      </c>
      <c r="AB231" s="73"/>
      <c r="AC231" s="74"/>
      <c r="AD231" s="81" t="s">
        <v>2820</v>
      </c>
      <c r="AE231" s="81">
        <v>264</v>
      </c>
      <c r="AF231" s="81">
        <v>264</v>
      </c>
      <c r="AG231" s="81">
        <v>147</v>
      </c>
      <c r="AH231" s="81">
        <v>11428</v>
      </c>
      <c r="AI231" s="81"/>
      <c r="AJ231" s="81" t="s">
        <v>3248</v>
      </c>
      <c r="AK231" s="81"/>
      <c r="AL231" s="81"/>
      <c r="AM231" s="81"/>
      <c r="AN231" s="83">
        <v>42240.13092592593</v>
      </c>
      <c r="AO231" s="85" t="s">
        <v>4079</v>
      </c>
      <c r="AP231" s="81" t="b">
        <v>1</v>
      </c>
      <c r="AQ231" s="81" t="b">
        <v>0</v>
      </c>
      <c r="AR231" s="81" t="b">
        <v>1</v>
      </c>
      <c r="AS231" s="81"/>
      <c r="AT231" s="81">
        <v>0</v>
      </c>
      <c r="AU231" s="85" t="s">
        <v>4300</v>
      </c>
      <c r="AV231" s="81" t="b">
        <v>0</v>
      </c>
      <c r="AW231" s="81" t="s">
        <v>4520</v>
      </c>
      <c r="AX231" s="85" t="s">
        <v>4728</v>
      </c>
      <c r="AY231" s="81" t="s">
        <v>66</v>
      </c>
      <c r="AZ231" s="80" t="str">
        <f>REPLACE(INDEX(GroupVertices[Group],MATCH(Vertices[[#This Row],[Vertex]],GroupVertices[Vertex],0)),1,1,"")</f>
        <v>2</v>
      </c>
      <c r="BA231" s="2"/>
      <c r="BB231" s="3"/>
      <c r="BC231" s="3"/>
      <c r="BD231" s="3"/>
      <c r="BE231" s="3"/>
    </row>
    <row r="232" spans="1:57" ht="15">
      <c r="A232" s="66" t="s">
        <v>385</v>
      </c>
      <c r="B232" s="67"/>
      <c r="C232" s="67"/>
      <c r="D232" s="68">
        <v>1.5</v>
      </c>
      <c r="E232" s="93"/>
      <c r="F232" s="92" t="s">
        <v>4401</v>
      </c>
      <c r="G232" s="94"/>
      <c r="H232" s="71"/>
      <c r="I232" s="72"/>
      <c r="J232" s="95"/>
      <c r="K232" s="71" t="s">
        <v>5184</v>
      </c>
      <c r="L232" s="96"/>
      <c r="M232" s="76">
        <v>3011.67431640625</v>
      </c>
      <c r="N232" s="76">
        <v>6537.283203125</v>
      </c>
      <c r="O232" s="77"/>
      <c r="P232" s="78"/>
      <c r="Q232" s="78"/>
      <c r="R232" s="90"/>
      <c r="S232" s="48">
        <v>0</v>
      </c>
      <c r="T232" s="48">
        <v>3</v>
      </c>
      <c r="U232" s="49">
        <v>0.667493</v>
      </c>
      <c r="V232" s="49">
        <v>0.000797</v>
      </c>
      <c r="W232" s="50"/>
      <c r="X232" s="50"/>
      <c r="Y232" s="50"/>
      <c r="Z232" s="49">
        <v>0</v>
      </c>
      <c r="AA232" s="73">
        <v>232</v>
      </c>
      <c r="AB232" s="73"/>
      <c r="AC232" s="74"/>
      <c r="AD232" s="81" t="s">
        <v>2825</v>
      </c>
      <c r="AE232" s="81">
        <v>914</v>
      </c>
      <c r="AF232" s="81">
        <v>471</v>
      </c>
      <c r="AG232" s="81">
        <v>12453</v>
      </c>
      <c r="AH232" s="81">
        <v>13487</v>
      </c>
      <c r="AI232" s="81"/>
      <c r="AJ232" s="81" t="s">
        <v>3253</v>
      </c>
      <c r="AK232" s="81"/>
      <c r="AL232" s="85" t="s">
        <v>3789</v>
      </c>
      <c r="AM232" s="81"/>
      <c r="AN232" s="83">
        <v>40771.80825231481</v>
      </c>
      <c r="AO232" s="85" t="s">
        <v>4084</v>
      </c>
      <c r="AP232" s="81" t="b">
        <v>1</v>
      </c>
      <c r="AQ232" s="81" t="b">
        <v>0</v>
      </c>
      <c r="AR232" s="81" t="b">
        <v>1</v>
      </c>
      <c r="AS232" s="81"/>
      <c r="AT232" s="81">
        <v>16</v>
      </c>
      <c r="AU232" s="85" t="s">
        <v>4300</v>
      </c>
      <c r="AV232" s="81" t="b">
        <v>0</v>
      </c>
      <c r="AW232" s="81" t="s">
        <v>4520</v>
      </c>
      <c r="AX232" s="85" t="s">
        <v>4733</v>
      </c>
      <c r="AY232" s="81" t="s">
        <v>66</v>
      </c>
      <c r="AZ232" s="80" t="str">
        <f>REPLACE(INDEX(GroupVertices[Group],MATCH(Vertices[[#This Row],[Vertex]],GroupVertices[Vertex],0)),1,1,"")</f>
        <v>2</v>
      </c>
      <c r="BA232" s="2"/>
      <c r="BB232" s="3"/>
      <c r="BC232" s="3"/>
      <c r="BD232" s="3"/>
      <c r="BE232" s="3"/>
    </row>
    <row r="233" spans="1:57" ht="15">
      <c r="A233" s="66" t="s">
        <v>388</v>
      </c>
      <c r="B233" s="67"/>
      <c r="C233" s="67"/>
      <c r="D233" s="68">
        <v>1.5</v>
      </c>
      <c r="E233" s="93"/>
      <c r="F233" s="92" t="s">
        <v>4402</v>
      </c>
      <c r="G233" s="94"/>
      <c r="H233" s="71"/>
      <c r="I233" s="72"/>
      <c r="J233" s="95"/>
      <c r="K233" s="71" t="s">
        <v>5187</v>
      </c>
      <c r="L233" s="96"/>
      <c r="M233" s="76">
        <v>3126.2080078125</v>
      </c>
      <c r="N233" s="76">
        <v>7689.927734375</v>
      </c>
      <c r="O233" s="77"/>
      <c r="P233" s="78"/>
      <c r="Q233" s="78"/>
      <c r="R233" s="90"/>
      <c r="S233" s="48">
        <v>0</v>
      </c>
      <c r="T233" s="48">
        <v>3</v>
      </c>
      <c r="U233" s="49">
        <v>0.667493</v>
      </c>
      <c r="V233" s="49">
        <v>0.000797</v>
      </c>
      <c r="W233" s="50"/>
      <c r="X233" s="50"/>
      <c r="Y233" s="50"/>
      <c r="Z233" s="49">
        <v>0</v>
      </c>
      <c r="AA233" s="73">
        <v>233</v>
      </c>
      <c r="AB233" s="73"/>
      <c r="AC233" s="74"/>
      <c r="AD233" s="81" t="s">
        <v>2828</v>
      </c>
      <c r="AE233" s="81">
        <v>864</v>
      </c>
      <c r="AF233" s="81">
        <v>1283</v>
      </c>
      <c r="AG233" s="81">
        <v>61290</v>
      </c>
      <c r="AH233" s="81">
        <v>1762</v>
      </c>
      <c r="AI233" s="81"/>
      <c r="AJ233" s="81" t="s">
        <v>3256</v>
      </c>
      <c r="AK233" s="81" t="s">
        <v>3589</v>
      </c>
      <c r="AL233" s="81"/>
      <c r="AM233" s="81"/>
      <c r="AN233" s="83">
        <v>40344.08931712963</v>
      </c>
      <c r="AO233" s="85" t="s">
        <v>4087</v>
      </c>
      <c r="AP233" s="81" t="b">
        <v>0</v>
      </c>
      <c r="AQ233" s="81" t="b">
        <v>0</v>
      </c>
      <c r="AR233" s="81" t="b">
        <v>1</v>
      </c>
      <c r="AS233" s="81"/>
      <c r="AT233" s="81">
        <v>10</v>
      </c>
      <c r="AU233" s="85" t="s">
        <v>4300</v>
      </c>
      <c r="AV233" s="81" t="b">
        <v>0</v>
      </c>
      <c r="AW233" s="81" t="s">
        <v>4520</v>
      </c>
      <c r="AX233" s="85" t="s">
        <v>4736</v>
      </c>
      <c r="AY233" s="81" t="s">
        <v>66</v>
      </c>
      <c r="AZ233" s="80" t="str">
        <f>REPLACE(INDEX(GroupVertices[Group],MATCH(Vertices[[#This Row],[Vertex]],GroupVertices[Vertex],0)),1,1,"")</f>
        <v>2</v>
      </c>
      <c r="BA233" s="2"/>
      <c r="BB233" s="3"/>
      <c r="BC233" s="3"/>
      <c r="BD233" s="3"/>
      <c r="BE233" s="3"/>
    </row>
    <row r="234" spans="1:57" ht="15">
      <c r="A234" s="66" t="s">
        <v>390</v>
      </c>
      <c r="B234" s="67"/>
      <c r="C234" s="67"/>
      <c r="D234" s="68">
        <v>1.5</v>
      </c>
      <c r="E234" s="93"/>
      <c r="F234" s="92" t="s">
        <v>4406</v>
      </c>
      <c r="G234" s="94"/>
      <c r="H234" s="71"/>
      <c r="I234" s="72"/>
      <c r="J234" s="95"/>
      <c r="K234" s="71" t="s">
        <v>5192</v>
      </c>
      <c r="L234" s="96"/>
      <c r="M234" s="76">
        <v>409.220458984375</v>
      </c>
      <c r="N234" s="76">
        <v>5998.70849609375</v>
      </c>
      <c r="O234" s="77"/>
      <c r="P234" s="78"/>
      <c r="Q234" s="78"/>
      <c r="R234" s="90"/>
      <c r="S234" s="48">
        <v>0</v>
      </c>
      <c r="T234" s="48">
        <v>3</v>
      </c>
      <c r="U234" s="49">
        <v>0.667493</v>
      </c>
      <c r="V234" s="49">
        <v>0.000797</v>
      </c>
      <c r="W234" s="50"/>
      <c r="X234" s="50"/>
      <c r="Y234" s="50"/>
      <c r="Z234" s="49">
        <v>0</v>
      </c>
      <c r="AA234" s="73">
        <v>234</v>
      </c>
      <c r="AB234" s="73"/>
      <c r="AC234" s="74"/>
      <c r="AD234" s="81" t="s">
        <v>2833</v>
      </c>
      <c r="AE234" s="81">
        <v>327</v>
      </c>
      <c r="AF234" s="81">
        <v>556</v>
      </c>
      <c r="AG234" s="81">
        <v>4455</v>
      </c>
      <c r="AH234" s="81">
        <v>933</v>
      </c>
      <c r="AI234" s="81"/>
      <c r="AJ234" s="81"/>
      <c r="AK234" s="81"/>
      <c r="AL234" s="81"/>
      <c r="AM234" s="81"/>
      <c r="AN234" s="83">
        <v>40940.18659722222</v>
      </c>
      <c r="AO234" s="85" t="s">
        <v>4091</v>
      </c>
      <c r="AP234" s="81" t="b">
        <v>1</v>
      </c>
      <c r="AQ234" s="81" t="b">
        <v>0</v>
      </c>
      <c r="AR234" s="81" t="b">
        <v>0</v>
      </c>
      <c r="AS234" s="81"/>
      <c r="AT234" s="81">
        <v>1</v>
      </c>
      <c r="AU234" s="85" t="s">
        <v>4300</v>
      </c>
      <c r="AV234" s="81" t="b">
        <v>0</v>
      </c>
      <c r="AW234" s="81" t="s">
        <v>4520</v>
      </c>
      <c r="AX234" s="85" t="s">
        <v>4741</v>
      </c>
      <c r="AY234" s="81" t="s">
        <v>66</v>
      </c>
      <c r="AZ234" s="80" t="str">
        <f>REPLACE(INDEX(GroupVertices[Group],MATCH(Vertices[[#This Row],[Vertex]],GroupVertices[Vertex],0)),1,1,"")</f>
        <v>2</v>
      </c>
      <c r="BA234" s="2"/>
      <c r="BB234" s="3"/>
      <c r="BC234" s="3"/>
      <c r="BD234" s="3"/>
      <c r="BE234" s="3"/>
    </row>
    <row r="235" spans="1:57" ht="15">
      <c r="A235" s="66" t="s">
        <v>391</v>
      </c>
      <c r="B235" s="67"/>
      <c r="C235" s="67"/>
      <c r="D235" s="68">
        <v>1.5</v>
      </c>
      <c r="E235" s="93"/>
      <c r="F235" s="92" t="s">
        <v>4407</v>
      </c>
      <c r="G235" s="94"/>
      <c r="H235" s="71"/>
      <c r="I235" s="72"/>
      <c r="J235" s="95"/>
      <c r="K235" s="71" t="s">
        <v>5193</v>
      </c>
      <c r="L235" s="96"/>
      <c r="M235" s="76">
        <v>2184.138671875</v>
      </c>
      <c r="N235" s="76">
        <v>9100.38671875</v>
      </c>
      <c r="O235" s="77"/>
      <c r="P235" s="78"/>
      <c r="Q235" s="78"/>
      <c r="R235" s="90"/>
      <c r="S235" s="48">
        <v>0</v>
      </c>
      <c r="T235" s="48">
        <v>3</v>
      </c>
      <c r="U235" s="49">
        <v>0.667493</v>
      </c>
      <c r="V235" s="49">
        <v>0.000797</v>
      </c>
      <c r="W235" s="50"/>
      <c r="X235" s="50"/>
      <c r="Y235" s="50"/>
      <c r="Z235" s="49">
        <v>0</v>
      </c>
      <c r="AA235" s="73">
        <v>235</v>
      </c>
      <c r="AB235" s="73"/>
      <c r="AC235" s="74"/>
      <c r="AD235" s="81" t="s">
        <v>2834</v>
      </c>
      <c r="AE235" s="81">
        <v>240</v>
      </c>
      <c r="AF235" s="81">
        <v>618</v>
      </c>
      <c r="AG235" s="81">
        <v>3391</v>
      </c>
      <c r="AH235" s="81">
        <v>779</v>
      </c>
      <c r="AI235" s="81"/>
      <c r="AJ235" s="81" t="s">
        <v>3260</v>
      </c>
      <c r="AK235" s="81"/>
      <c r="AL235" s="81"/>
      <c r="AM235" s="81"/>
      <c r="AN235" s="83">
        <v>41984.87673611111</v>
      </c>
      <c r="AO235" s="85" t="s">
        <v>4092</v>
      </c>
      <c r="AP235" s="81" t="b">
        <v>1</v>
      </c>
      <c r="AQ235" s="81" t="b">
        <v>0</v>
      </c>
      <c r="AR235" s="81" t="b">
        <v>0</v>
      </c>
      <c r="AS235" s="81"/>
      <c r="AT235" s="81">
        <v>0</v>
      </c>
      <c r="AU235" s="85" t="s">
        <v>4300</v>
      </c>
      <c r="AV235" s="81" t="b">
        <v>0</v>
      </c>
      <c r="AW235" s="81" t="s">
        <v>4520</v>
      </c>
      <c r="AX235" s="85" t="s">
        <v>4742</v>
      </c>
      <c r="AY235" s="81" t="s">
        <v>66</v>
      </c>
      <c r="AZ235" s="80" t="str">
        <f>REPLACE(INDEX(GroupVertices[Group],MATCH(Vertices[[#This Row],[Vertex]],GroupVertices[Vertex],0)),1,1,"")</f>
        <v>2</v>
      </c>
      <c r="BA235" s="2"/>
      <c r="BB235" s="3"/>
      <c r="BC235" s="3"/>
      <c r="BD235" s="3"/>
      <c r="BE235" s="3"/>
    </row>
    <row r="236" spans="1:57" ht="15">
      <c r="A236" s="66" t="s">
        <v>404</v>
      </c>
      <c r="B236" s="67"/>
      <c r="C236" s="67"/>
      <c r="D236" s="68">
        <v>1.5</v>
      </c>
      <c r="E236" s="93"/>
      <c r="F236" s="92" t="s">
        <v>4413</v>
      </c>
      <c r="G236" s="94"/>
      <c r="H236" s="71"/>
      <c r="I236" s="72"/>
      <c r="J236" s="95"/>
      <c r="K236" s="71" t="s">
        <v>5207</v>
      </c>
      <c r="L236" s="96"/>
      <c r="M236" s="76">
        <v>673.4231567382812</v>
      </c>
      <c r="N236" s="76">
        <v>7036.7138671875</v>
      </c>
      <c r="O236" s="77"/>
      <c r="P236" s="78"/>
      <c r="Q236" s="78"/>
      <c r="R236" s="90"/>
      <c r="S236" s="48">
        <v>0</v>
      </c>
      <c r="T236" s="48">
        <v>3</v>
      </c>
      <c r="U236" s="49">
        <v>0.667493</v>
      </c>
      <c r="V236" s="49">
        <v>0.000797</v>
      </c>
      <c r="W236" s="50"/>
      <c r="X236" s="50"/>
      <c r="Y236" s="50"/>
      <c r="Z236" s="49">
        <v>0</v>
      </c>
      <c r="AA236" s="73">
        <v>236</v>
      </c>
      <c r="AB236" s="73"/>
      <c r="AC236" s="74"/>
      <c r="AD236" s="81" t="s">
        <v>2848</v>
      </c>
      <c r="AE236" s="81">
        <v>790</v>
      </c>
      <c r="AF236" s="81">
        <v>903</v>
      </c>
      <c r="AG236" s="81">
        <v>15062</v>
      </c>
      <c r="AH236" s="81">
        <v>11556</v>
      </c>
      <c r="AI236" s="81"/>
      <c r="AJ236" s="81" t="s">
        <v>3271</v>
      </c>
      <c r="AK236" s="81" t="s">
        <v>3601</v>
      </c>
      <c r="AL236" s="85" t="s">
        <v>3802</v>
      </c>
      <c r="AM236" s="81"/>
      <c r="AN236" s="83">
        <v>41067.118425925924</v>
      </c>
      <c r="AO236" s="85" t="s">
        <v>4106</v>
      </c>
      <c r="AP236" s="81" t="b">
        <v>0</v>
      </c>
      <c r="AQ236" s="81" t="b">
        <v>0</v>
      </c>
      <c r="AR236" s="81" t="b">
        <v>1</v>
      </c>
      <c r="AS236" s="81"/>
      <c r="AT236" s="81">
        <v>2</v>
      </c>
      <c r="AU236" s="85" t="s">
        <v>4300</v>
      </c>
      <c r="AV236" s="81" t="b">
        <v>0</v>
      </c>
      <c r="AW236" s="81" t="s">
        <v>4520</v>
      </c>
      <c r="AX236" s="85" t="s">
        <v>4756</v>
      </c>
      <c r="AY236" s="81" t="s">
        <v>66</v>
      </c>
      <c r="AZ236" s="80" t="str">
        <f>REPLACE(INDEX(GroupVertices[Group],MATCH(Vertices[[#This Row],[Vertex]],GroupVertices[Vertex],0)),1,1,"")</f>
        <v>2</v>
      </c>
      <c r="BA236" s="2"/>
      <c r="BB236" s="3"/>
      <c r="BC236" s="3"/>
      <c r="BD236" s="3"/>
      <c r="BE236" s="3"/>
    </row>
    <row r="237" spans="1:57" ht="15">
      <c r="A237" s="66" t="s">
        <v>405</v>
      </c>
      <c r="B237" s="67"/>
      <c r="C237" s="67"/>
      <c r="D237" s="68">
        <v>1.5</v>
      </c>
      <c r="E237" s="93"/>
      <c r="F237" s="92" t="s">
        <v>4414</v>
      </c>
      <c r="G237" s="94"/>
      <c r="H237" s="71"/>
      <c r="I237" s="72"/>
      <c r="J237" s="95"/>
      <c r="K237" s="71" t="s">
        <v>5208</v>
      </c>
      <c r="L237" s="96"/>
      <c r="M237" s="76">
        <v>244.4366455078125</v>
      </c>
      <c r="N237" s="76">
        <v>8648.4853515625</v>
      </c>
      <c r="O237" s="77"/>
      <c r="P237" s="78"/>
      <c r="Q237" s="78"/>
      <c r="R237" s="90"/>
      <c r="S237" s="48">
        <v>0</v>
      </c>
      <c r="T237" s="48">
        <v>3</v>
      </c>
      <c r="U237" s="49">
        <v>0.667493</v>
      </c>
      <c r="V237" s="49">
        <v>0.000797</v>
      </c>
      <c r="W237" s="50"/>
      <c r="X237" s="50"/>
      <c r="Y237" s="50"/>
      <c r="Z237" s="49">
        <v>0</v>
      </c>
      <c r="AA237" s="73">
        <v>237</v>
      </c>
      <c r="AB237" s="73"/>
      <c r="AC237" s="74"/>
      <c r="AD237" s="81" t="s">
        <v>2849</v>
      </c>
      <c r="AE237" s="81">
        <v>178</v>
      </c>
      <c r="AF237" s="81">
        <v>253</v>
      </c>
      <c r="AG237" s="81">
        <v>44968</v>
      </c>
      <c r="AH237" s="81">
        <v>61162</v>
      </c>
      <c r="AI237" s="81"/>
      <c r="AJ237" s="81" t="s">
        <v>3272</v>
      </c>
      <c r="AK237" s="81"/>
      <c r="AL237" s="81"/>
      <c r="AM237" s="81"/>
      <c r="AN237" s="83">
        <v>42931.084710648145</v>
      </c>
      <c r="AO237" s="85" t="s">
        <v>4107</v>
      </c>
      <c r="AP237" s="81" t="b">
        <v>0</v>
      </c>
      <c r="AQ237" s="81" t="b">
        <v>0</v>
      </c>
      <c r="AR237" s="81" t="b">
        <v>1</v>
      </c>
      <c r="AS237" s="81"/>
      <c r="AT237" s="81">
        <v>7</v>
      </c>
      <c r="AU237" s="85" t="s">
        <v>4300</v>
      </c>
      <c r="AV237" s="81" t="b">
        <v>0</v>
      </c>
      <c r="AW237" s="81" t="s">
        <v>4520</v>
      </c>
      <c r="AX237" s="85" t="s">
        <v>4757</v>
      </c>
      <c r="AY237" s="81" t="s">
        <v>66</v>
      </c>
      <c r="AZ237" s="80" t="str">
        <f>REPLACE(INDEX(GroupVertices[Group],MATCH(Vertices[[#This Row],[Vertex]],GroupVertices[Vertex],0)),1,1,"")</f>
        <v>2</v>
      </c>
      <c r="BA237" s="2"/>
      <c r="BB237" s="3"/>
      <c r="BC237" s="3"/>
      <c r="BD237" s="3"/>
      <c r="BE237" s="3"/>
    </row>
    <row r="238" spans="1:57" ht="15">
      <c r="A238" s="66" t="s">
        <v>415</v>
      </c>
      <c r="B238" s="67"/>
      <c r="C238" s="67"/>
      <c r="D238" s="68">
        <v>1.5</v>
      </c>
      <c r="E238" s="93"/>
      <c r="F238" s="92" t="s">
        <v>4417</v>
      </c>
      <c r="G238" s="94"/>
      <c r="H238" s="71"/>
      <c r="I238" s="72"/>
      <c r="J238" s="95"/>
      <c r="K238" s="71" t="s">
        <v>5219</v>
      </c>
      <c r="L238" s="96"/>
      <c r="M238" s="76">
        <v>2195.826904296875</v>
      </c>
      <c r="N238" s="76">
        <v>7709.3125</v>
      </c>
      <c r="O238" s="77"/>
      <c r="P238" s="78"/>
      <c r="Q238" s="78"/>
      <c r="R238" s="90"/>
      <c r="S238" s="48">
        <v>0</v>
      </c>
      <c r="T238" s="48">
        <v>3</v>
      </c>
      <c r="U238" s="49">
        <v>0.667493</v>
      </c>
      <c r="V238" s="49">
        <v>0.000797</v>
      </c>
      <c r="W238" s="50"/>
      <c r="X238" s="50"/>
      <c r="Y238" s="50"/>
      <c r="Z238" s="49">
        <v>0</v>
      </c>
      <c r="AA238" s="73">
        <v>238</v>
      </c>
      <c r="AB238" s="73"/>
      <c r="AC238" s="74"/>
      <c r="AD238" s="81" t="s">
        <v>2861</v>
      </c>
      <c r="AE238" s="81">
        <v>522</v>
      </c>
      <c r="AF238" s="81">
        <v>677</v>
      </c>
      <c r="AG238" s="81">
        <v>2789</v>
      </c>
      <c r="AH238" s="81">
        <v>2228</v>
      </c>
      <c r="AI238" s="81"/>
      <c r="AJ238" s="81" t="s">
        <v>3281</v>
      </c>
      <c r="AK238" s="81" t="s">
        <v>3606</v>
      </c>
      <c r="AL238" s="81"/>
      <c r="AM238" s="81"/>
      <c r="AN238" s="83">
        <v>41656.10666666667</v>
      </c>
      <c r="AO238" s="85" t="s">
        <v>4118</v>
      </c>
      <c r="AP238" s="81" t="b">
        <v>1</v>
      </c>
      <c r="AQ238" s="81" t="b">
        <v>0</v>
      </c>
      <c r="AR238" s="81" t="b">
        <v>1</v>
      </c>
      <c r="AS238" s="81"/>
      <c r="AT238" s="81">
        <v>5</v>
      </c>
      <c r="AU238" s="85" t="s">
        <v>4300</v>
      </c>
      <c r="AV238" s="81" t="b">
        <v>0</v>
      </c>
      <c r="AW238" s="81" t="s">
        <v>4520</v>
      </c>
      <c r="AX238" s="85" t="s">
        <v>4769</v>
      </c>
      <c r="AY238" s="81" t="s">
        <v>66</v>
      </c>
      <c r="AZ238" s="80" t="str">
        <f>REPLACE(INDEX(GroupVertices[Group],MATCH(Vertices[[#This Row],[Vertex]],GroupVertices[Vertex],0)),1,1,"")</f>
        <v>2</v>
      </c>
      <c r="BA238" s="2"/>
      <c r="BB238" s="3"/>
      <c r="BC238" s="3"/>
      <c r="BD238" s="3"/>
      <c r="BE238" s="3"/>
    </row>
    <row r="239" spans="1:57" ht="15">
      <c r="A239" s="66" t="s">
        <v>417</v>
      </c>
      <c r="B239" s="67"/>
      <c r="C239" s="67"/>
      <c r="D239" s="68">
        <v>1.5</v>
      </c>
      <c r="E239" s="93"/>
      <c r="F239" s="92" t="s">
        <v>4422</v>
      </c>
      <c r="G239" s="94"/>
      <c r="H239" s="71"/>
      <c r="I239" s="72"/>
      <c r="J239" s="95"/>
      <c r="K239" s="71" t="s">
        <v>5224</v>
      </c>
      <c r="L239" s="96"/>
      <c r="M239" s="76">
        <v>1078.8531494140625</v>
      </c>
      <c r="N239" s="76">
        <v>6992.58349609375</v>
      </c>
      <c r="O239" s="77"/>
      <c r="P239" s="78"/>
      <c r="Q239" s="78"/>
      <c r="R239" s="90"/>
      <c r="S239" s="48">
        <v>0</v>
      </c>
      <c r="T239" s="48">
        <v>3</v>
      </c>
      <c r="U239" s="49">
        <v>0.667493</v>
      </c>
      <c r="V239" s="49">
        <v>0.000797</v>
      </c>
      <c r="W239" s="50"/>
      <c r="X239" s="50"/>
      <c r="Y239" s="50"/>
      <c r="Z239" s="49">
        <v>0</v>
      </c>
      <c r="AA239" s="73">
        <v>239</v>
      </c>
      <c r="AB239" s="73"/>
      <c r="AC239" s="74"/>
      <c r="AD239" s="81" t="s">
        <v>2866</v>
      </c>
      <c r="AE239" s="81">
        <v>245</v>
      </c>
      <c r="AF239" s="81">
        <v>103</v>
      </c>
      <c r="AG239" s="81">
        <v>1096</v>
      </c>
      <c r="AH239" s="81">
        <v>115</v>
      </c>
      <c r="AI239" s="81"/>
      <c r="AJ239" s="81" t="s">
        <v>3286</v>
      </c>
      <c r="AK239" s="81" t="s">
        <v>3610</v>
      </c>
      <c r="AL239" s="81"/>
      <c r="AM239" s="81"/>
      <c r="AN239" s="83">
        <v>41262.15556712963</v>
      </c>
      <c r="AO239" s="81"/>
      <c r="AP239" s="81" t="b">
        <v>1</v>
      </c>
      <c r="AQ239" s="81" t="b">
        <v>0</v>
      </c>
      <c r="AR239" s="81" t="b">
        <v>1</v>
      </c>
      <c r="AS239" s="81"/>
      <c r="AT239" s="81">
        <v>1</v>
      </c>
      <c r="AU239" s="85" t="s">
        <v>4300</v>
      </c>
      <c r="AV239" s="81" t="b">
        <v>0</v>
      </c>
      <c r="AW239" s="81" t="s">
        <v>4520</v>
      </c>
      <c r="AX239" s="85" t="s">
        <v>4774</v>
      </c>
      <c r="AY239" s="81" t="s">
        <v>66</v>
      </c>
      <c r="AZ239" s="80" t="str">
        <f>REPLACE(INDEX(GroupVertices[Group],MATCH(Vertices[[#This Row],[Vertex]],GroupVertices[Vertex],0)),1,1,"")</f>
        <v>2</v>
      </c>
      <c r="BA239" s="2"/>
      <c r="BB239" s="3"/>
      <c r="BC239" s="3"/>
      <c r="BD239" s="3"/>
      <c r="BE239" s="3"/>
    </row>
    <row r="240" spans="1:57" ht="15">
      <c r="A240" s="66" t="s">
        <v>420</v>
      </c>
      <c r="B240" s="67"/>
      <c r="C240" s="67"/>
      <c r="D240" s="68">
        <v>1.5</v>
      </c>
      <c r="E240" s="93"/>
      <c r="F240" s="92" t="s">
        <v>4424</v>
      </c>
      <c r="G240" s="94"/>
      <c r="H240" s="71"/>
      <c r="I240" s="72"/>
      <c r="J240" s="95"/>
      <c r="K240" s="71" t="s">
        <v>5227</v>
      </c>
      <c r="L240" s="96"/>
      <c r="M240" s="76">
        <v>300.676513671875</v>
      </c>
      <c r="N240" s="76">
        <v>7684.8251953125</v>
      </c>
      <c r="O240" s="77"/>
      <c r="P240" s="78"/>
      <c r="Q240" s="78"/>
      <c r="R240" s="90"/>
      <c r="S240" s="48">
        <v>0</v>
      </c>
      <c r="T240" s="48">
        <v>3</v>
      </c>
      <c r="U240" s="49">
        <v>0.667493</v>
      </c>
      <c r="V240" s="49">
        <v>0.000797</v>
      </c>
      <c r="W240" s="50"/>
      <c r="X240" s="50"/>
      <c r="Y240" s="50"/>
      <c r="Z240" s="49">
        <v>0</v>
      </c>
      <c r="AA240" s="73">
        <v>240</v>
      </c>
      <c r="AB240" s="73"/>
      <c r="AC240" s="74"/>
      <c r="AD240" s="81" t="s">
        <v>2869</v>
      </c>
      <c r="AE240" s="81">
        <v>1257</v>
      </c>
      <c r="AF240" s="81">
        <v>1472</v>
      </c>
      <c r="AG240" s="81">
        <v>33925</v>
      </c>
      <c r="AH240" s="81">
        <v>33848</v>
      </c>
      <c r="AI240" s="81"/>
      <c r="AJ240" s="81" t="s">
        <v>3288</v>
      </c>
      <c r="AK240" s="81" t="s">
        <v>3466</v>
      </c>
      <c r="AL240" s="81"/>
      <c r="AM240" s="81"/>
      <c r="AN240" s="83">
        <v>41125.64314814815</v>
      </c>
      <c r="AO240" s="85" t="s">
        <v>4124</v>
      </c>
      <c r="AP240" s="81" t="b">
        <v>0</v>
      </c>
      <c r="AQ240" s="81" t="b">
        <v>0</v>
      </c>
      <c r="AR240" s="81" t="b">
        <v>1</v>
      </c>
      <c r="AS240" s="81"/>
      <c r="AT240" s="81">
        <v>3</v>
      </c>
      <c r="AU240" s="85" t="s">
        <v>4300</v>
      </c>
      <c r="AV240" s="81" t="b">
        <v>0</v>
      </c>
      <c r="AW240" s="81" t="s">
        <v>4520</v>
      </c>
      <c r="AX240" s="85" t="s">
        <v>4777</v>
      </c>
      <c r="AY240" s="81" t="s">
        <v>66</v>
      </c>
      <c r="AZ240" s="80" t="str">
        <f>REPLACE(INDEX(GroupVertices[Group],MATCH(Vertices[[#This Row],[Vertex]],GroupVertices[Vertex],0)),1,1,"")</f>
        <v>2</v>
      </c>
      <c r="BA240" s="2"/>
      <c r="BB240" s="3"/>
      <c r="BC240" s="3"/>
      <c r="BD240" s="3"/>
      <c r="BE240" s="3"/>
    </row>
    <row r="241" spans="1:57" ht="15">
      <c r="A241" s="66" t="s">
        <v>421</v>
      </c>
      <c r="B241" s="67"/>
      <c r="C241" s="67"/>
      <c r="D241" s="68">
        <v>1.5</v>
      </c>
      <c r="E241" s="93"/>
      <c r="F241" s="92" t="s">
        <v>4425</v>
      </c>
      <c r="G241" s="94"/>
      <c r="H241" s="71"/>
      <c r="I241" s="72"/>
      <c r="J241" s="95"/>
      <c r="K241" s="71" t="s">
        <v>5228</v>
      </c>
      <c r="L241" s="96"/>
      <c r="M241" s="76">
        <v>1045.236083984375</v>
      </c>
      <c r="N241" s="76">
        <v>9356.8046875</v>
      </c>
      <c r="O241" s="77"/>
      <c r="P241" s="78"/>
      <c r="Q241" s="78"/>
      <c r="R241" s="90"/>
      <c r="S241" s="48">
        <v>0</v>
      </c>
      <c r="T241" s="48">
        <v>3</v>
      </c>
      <c r="U241" s="49">
        <v>0.667493</v>
      </c>
      <c r="V241" s="49">
        <v>0.000797</v>
      </c>
      <c r="W241" s="50"/>
      <c r="X241" s="50"/>
      <c r="Y241" s="50"/>
      <c r="Z241" s="49">
        <v>0</v>
      </c>
      <c r="AA241" s="73">
        <v>241</v>
      </c>
      <c r="AB241" s="73"/>
      <c r="AC241" s="74"/>
      <c r="AD241" s="81" t="s">
        <v>2870</v>
      </c>
      <c r="AE241" s="81">
        <v>629</v>
      </c>
      <c r="AF241" s="81">
        <v>397</v>
      </c>
      <c r="AG241" s="81">
        <v>21872</v>
      </c>
      <c r="AH241" s="81">
        <v>3686</v>
      </c>
      <c r="AI241" s="81"/>
      <c r="AJ241" s="81" t="s">
        <v>3289</v>
      </c>
      <c r="AK241" s="81"/>
      <c r="AL241" s="81"/>
      <c r="AM241" s="81"/>
      <c r="AN241" s="83">
        <v>41311.64847222222</v>
      </c>
      <c r="AO241" s="85" t="s">
        <v>4125</v>
      </c>
      <c r="AP241" s="81" t="b">
        <v>0</v>
      </c>
      <c r="AQ241" s="81" t="b">
        <v>0</v>
      </c>
      <c r="AR241" s="81" t="b">
        <v>1</v>
      </c>
      <c r="AS241" s="81"/>
      <c r="AT241" s="81">
        <v>4</v>
      </c>
      <c r="AU241" s="85" t="s">
        <v>4302</v>
      </c>
      <c r="AV241" s="81" t="b">
        <v>0</v>
      </c>
      <c r="AW241" s="81" t="s">
        <v>4520</v>
      </c>
      <c r="AX241" s="85" t="s">
        <v>4778</v>
      </c>
      <c r="AY241" s="81" t="s">
        <v>66</v>
      </c>
      <c r="AZ241" s="80" t="str">
        <f>REPLACE(INDEX(GroupVertices[Group],MATCH(Vertices[[#This Row],[Vertex]],GroupVertices[Vertex],0)),1,1,"")</f>
        <v>2</v>
      </c>
      <c r="BA241" s="2"/>
      <c r="BB241" s="3"/>
      <c r="BC241" s="3"/>
      <c r="BD241" s="3"/>
      <c r="BE241" s="3"/>
    </row>
    <row r="242" spans="1:57" ht="15">
      <c r="A242" s="66" t="s">
        <v>428</v>
      </c>
      <c r="B242" s="67"/>
      <c r="C242" s="67"/>
      <c r="D242" s="68">
        <v>1.5</v>
      </c>
      <c r="E242" s="93"/>
      <c r="F242" s="92" t="s">
        <v>4429</v>
      </c>
      <c r="G242" s="94"/>
      <c r="H242" s="71"/>
      <c r="I242" s="72"/>
      <c r="J242" s="95"/>
      <c r="K242" s="71" t="s">
        <v>5236</v>
      </c>
      <c r="L242" s="96"/>
      <c r="M242" s="76">
        <v>2841.3994140625</v>
      </c>
      <c r="N242" s="76">
        <v>7991.2841796875</v>
      </c>
      <c r="O242" s="77"/>
      <c r="P242" s="78"/>
      <c r="Q242" s="78"/>
      <c r="R242" s="90"/>
      <c r="S242" s="48">
        <v>0</v>
      </c>
      <c r="T242" s="48">
        <v>3</v>
      </c>
      <c r="U242" s="49">
        <v>0.667493</v>
      </c>
      <c r="V242" s="49">
        <v>0.000797</v>
      </c>
      <c r="W242" s="50"/>
      <c r="X242" s="50"/>
      <c r="Y242" s="50"/>
      <c r="Z242" s="49">
        <v>0</v>
      </c>
      <c r="AA242" s="73">
        <v>242</v>
      </c>
      <c r="AB242" s="73"/>
      <c r="AC242" s="74"/>
      <c r="AD242" s="81" t="s">
        <v>2878</v>
      </c>
      <c r="AE242" s="81">
        <v>455</v>
      </c>
      <c r="AF242" s="81">
        <v>1154</v>
      </c>
      <c r="AG242" s="81">
        <v>86032</v>
      </c>
      <c r="AH242" s="81">
        <v>3684</v>
      </c>
      <c r="AI242" s="81"/>
      <c r="AJ242" s="81"/>
      <c r="AK242" s="81" t="s">
        <v>3617</v>
      </c>
      <c r="AL242" s="81"/>
      <c r="AM242" s="81"/>
      <c r="AN242" s="83">
        <v>39915.56375</v>
      </c>
      <c r="AO242" s="85" t="s">
        <v>4132</v>
      </c>
      <c r="AP242" s="81" t="b">
        <v>0</v>
      </c>
      <c r="AQ242" s="81" t="b">
        <v>0</v>
      </c>
      <c r="AR242" s="81" t="b">
        <v>1</v>
      </c>
      <c r="AS242" s="81"/>
      <c r="AT242" s="81">
        <v>8</v>
      </c>
      <c r="AU242" s="85" t="s">
        <v>4300</v>
      </c>
      <c r="AV242" s="81" t="b">
        <v>0</v>
      </c>
      <c r="AW242" s="81" t="s">
        <v>4520</v>
      </c>
      <c r="AX242" s="85" t="s">
        <v>4786</v>
      </c>
      <c r="AY242" s="81" t="s">
        <v>66</v>
      </c>
      <c r="AZ242" s="80" t="str">
        <f>REPLACE(INDEX(GroupVertices[Group],MATCH(Vertices[[#This Row],[Vertex]],GroupVertices[Vertex],0)),1,1,"")</f>
        <v>2</v>
      </c>
      <c r="BA242" s="2"/>
      <c r="BB242" s="3"/>
      <c r="BC242" s="3"/>
      <c r="BD242" s="3"/>
      <c r="BE242" s="3"/>
    </row>
    <row r="243" spans="1:57" ht="15">
      <c r="A243" s="66" t="s">
        <v>433</v>
      </c>
      <c r="B243" s="67"/>
      <c r="C243" s="67"/>
      <c r="D243" s="68">
        <v>1.5</v>
      </c>
      <c r="E243" s="93"/>
      <c r="F243" s="92" t="s">
        <v>4430</v>
      </c>
      <c r="G243" s="94"/>
      <c r="H243" s="71"/>
      <c r="I243" s="72"/>
      <c r="J243" s="95"/>
      <c r="K243" s="71" t="s">
        <v>5241</v>
      </c>
      <c r="L243" s="96"/>
      <c r="M243" s="76">
        <v>879.7750854492188</v>
      </c>
      <c r="N243" s="76">
        <v>9582.990234375</v>
      </c>
      <c r="O243" s="77"/>
      <c r="P243" s="78"/>
      <c r="Q243" s="78"/>
      <c r="R243" s="90"/>
      <c r="S243" s="48">
        <v>0</v>
      </c>
      <c r="T243" s="48">
        <v>3</v>
      </c>
      <c r="U243" s="49">
        <v>0.667493</v>
      </c>
      <c r="V243" s="49">
        <v>0.000797</v>
      </c>
      <c r="W243" s="50"/>
      <c r="X243" s="50"/>
      <c r="Y243" s="50"/>
      <c r="Z243" s="49">
        <v>0</v>
      </c>
      <c r="AA243" s="73">
        <v>243</v>
      </c>
      <c r="AB243" s="73"/>
      <c r="AC243" s="74"/>
      <c r="AD243" s="81" t="s">
        <v>2883</v>
      </c>
      <c r="AE243" s="81">
        <v>748</v>
      </c>
      <c r="AF243" s="81">
        <v>1718</v>
      </c>
      <c r="AG243" s="81">
        <v>25389</v>
      </c>
      <c r="AH243" s="81">
        <v>26367</v>
      </c>
      <c r="AI243" s="81"/>
      <c r="AJ243" s="81" t="s">
        <v>3298</v>
      </c>
      <c r="AK243" s="81" t="s">
        <v>3463</v>
      </c>
      <c r="AL243" s="85" t="s">
        <v>3816</v>
      </c>
      <c r="AM243" s="81"/>
      <c r="AN243" s="83">
        <v>42283.73388888889</v>
      </c>
      <c r="AO243" s="85" t="s">
        <v>4137</v>
      </c>
      <c r="AP243" s="81" t="b">
        <v>0</v>
      </c>
      <c r="AQ243" s="81" t="b">
        <v>0</v>
      </c>
      <c r="AR243" s="81" t="b">
        <v>1</v>
      </c>
      <c r="AS243" s="81"/>
      <c r="AT243" s="81">
        <v>8</v>
      </c>
      <c r="AU243" s="85" t="s">
        <v>4300</v>
      </c>
      <c r="AV243" s="81" t="b">
        <v>0</v>
      </c>
      <c r="AW243" s="81" t="s">
        <v>4520</v>
      </c>
      <c r="AX243" s="85" t="s">
        <v>4791</v>
      </c>
      <c r="AY243" s="81" t="s">
        <v>66</v>
      </c>
      <c r="AZ243" s="80" t="str">
        <f>REPLACE(INDEX(GroupVertices[Group],MATCH(Vertices[[#This Row],[Vertex]],GroupVertices[Vertex],0)),1,1,"")</f>
        <v>2</v>
      </c>
      <c r="BA243" s="2"/>
      <c r="BB243" s="3"/>
      <c r="BC243" s="3"/>
      <c r="BD243" s="3"/>
      <c r="BE243" s="3"/>
    </row>
    <row r="244" spans="1:57" ht="15">
      <c r="A244" s="66" t="s">
        <v>436</v>
      </c>
      <c r="B244" s="67"/>
      <c r="C244" s="67"/>
      <c r="D244" s="68">
        <v>1.5</v>
      </c>
      <c r="E244" s="93"/>
      <c r="F244" s="92" t="s">
        <v>4431</v>
      </c>
      <c r="G244" s="94"/>
      <c r="H244" s="71"/>
      <c r="I244" s="72"/>
      <c r="J244" s="95"/>
      <c r="K244" s="71" t="s">
        <v>5244</v>
      </c>
      <c r="L244" s="96"/>
      <c r="M244" s="76">
        <v>2495.574951171875</v>
      </c>
      <c r="N244" s="76">
        <v>5942.09716796875</v>
      </c>
      <c r="O244" s="77"/>
      <c r="P244" s="78"/>
      <c r="Q244" s="78"/>
      <c r="R244" s="90"/>
      <c r="S244" s="48">
        <v>0</v>
      </c>
      <c r="T244" s="48">
        <v>3</v>
      </c>
      <c r="U244" s="49">
        <v>0.667493</v>
      </c>
      <c r="V244" s="49">
        <v>0.000797</v>
      </c>
      <c r="W244" s="50"/>
      <c r="X244" s="50"/>
      <c r="Y244" s="50"/>
      <c r="Z244" s="49">
        <v>0</v>
      </c>
      <c r="AA244" s="73">
        <v>244</v>
      </c>
      <c r="AB244" s="73"/>
      <c r="AC244" s="74"/>
      <c r="AD244" s="81" t="s">
        <v>2886</v>
      </c>
      <c r="AE244" s="81">
        <v>136</v>
      </c>
      <c r="AF244" s="81">
        <v>609</v>
      </c>
      <c r="AG244" s="81">
        <v>72556</v>
      </c>
      <c r="AH244" s="81">
        <v>28297</v>
      </c>
      <c r="AI244" s="81"/>
      <c r="AJ244" s="81"/>
      <c r="AK244" s="81"/>
      <c r="AL244" s="81"/>
      <c r="AM244" s="81"/>
      <c r="AN244" s="83">
        <v>40927.87836805556</v>
      </c>
      <c r="AO244" s="85" t="s">
        <v>4140</v>
      </c>
      <c r="AP244" s="81" t="b">
        <v>1</v>
      </c>
      <c r="AQ244" s="81" t="b">
        <v>0</v>
      </c>
      <c r="AR244" s="81" t="b">
        <v>1</v>
      </c>
      <c r="AS244" s="81"/>
      <c r="AT244" s="81">
        <v>6</v>
      </c>
      <c r="AU244" s="85" t="s">
        <v>4300</v>
      </c>
      <c r="AV244" s="81" t="b">
        <v>0</v>
      </c>
      <c r="AW244" s="81" t="s">
        <v>4520</v>
      </c>
      <c r="AX244" s="85" t="s">
        <v>4794</v>
      </c>
      <c r="AY244" s="81" t="s">
        <v>66</v>
      </c>
      <c r="AZ244" s="80" t="str">
        <f>REPLACE(INDEX(GroupVertices[Group],MATCH(Vertices[[#This Row],[Vertex]],GroupVertices[Vertex],0)),1,1,"")</f>
        <v>2</v>
      </c>
      <c r="BA244" s="2"/>
      <c r="BB244" s="3"/>
      <c r="BC244" s="3"/>
      <c r="BD244" s="3"/>
      <c r="BE244" s="3"/>
    </row>
    <row r="245" spans="1:57" ht="15">
      <c r="A245" s="66" t="s">
        <v>440</v>
      </c>
      <c r="B245" s="67"/>
      <c r="C245" s="67"/>
      <c r="D245" s="68">
        <v>1.5</v>
      </c>
      <c r="E245" s="93"/>
      <c r="F245" s="92" t="s">
        <v>4433</v>
      </c>
      <c r="G245" s="94"/>
      <c r="H245" s="71"/>
      <c r="I245" s="72"/>
      <c r="J245" s="95"/>
      <c r="K245" s="71" t="s">
        <v>5248</v>
      </c>
      <c r="L245" s="96"/>
      <c r="M245" s="76">
        <v>1959.364501953125</v>
      </c>
      <c r="N245" s="76">
        <v>5401.07861328125</v>
      </c>
      <c r="O245" s="77"/>
      <c r="P245" s="78"/>
      <c r="Q245" s="78"/>
      <c r="R245" s="90"/>
      <c r="S245" s="48">
        <v>0</v>
      </c>
      <c r="T245" s="48">
        <v>3</v>
      </c>
      <c r="U245" s="49">
        <v>0.667493</v>
      </c>
      <c r="V245" s="49">
        <v>0.000797</v>
      </c>
      <c r="W245" s="50"/>
      <c r="X245" s="50"/>
      <c r="Y245" s="50"/>
      <c r="Z245" s="49">
        <v>0</v>
      </c>
      <c r="AA245" s="73">
        <v>245</v>
      </c>
      <c r="AB245" s="73"/>
      <c r="AC245" s="74"/>
      <c r="AD245" s="81" t="s">
        <v>2890</v>
      </c>
      <c r="AE245" s="81">
        <v>190</v>
      </c>
      <c r="AF245" s="81">
        <v>302</v>
      </c>
      <c r="AG245" s="81">
        <v>2385</v>
      </c>
      <c r="AH245" s="81">
        <v>5833</v>
      </c>
      <c r="AI245" s="81"/>
      <c r="AJ245" s="81" t="s">
        <v>3303</v>
      </c>
      <c r="AK245" s="81" t="s">
        <v>3624</v>
      </c>
      <c r="AL245" s="85" t="s">
        <v>3819</v>
      </c>
      <c r="AM245" s="81"/>
      <c r="AN245" s="83">
        <v>41635.89262731482</v>
      </c>
      <c r="AO245" s="85" t="s">
        <v>4143</v>
      </c>
      <c r="AP245" s="81" t="b">
        <v>0</v>
      </c>
      <c r="AQ245" s="81" t="b">
        <v>0</v>
      </c>
      <c r="AR245" s="81" t="b">
        <v>1</v>
      </c>
      <c r="AS245" s="81"/>
      <c r="AT245" s="81">
        <v>3</v>
      </c>
      <c r="AU245" s="85" t="s">
        <v>4300</v>
      </c>
      <c r="AV245" s="81" t="b">
        <v>0</v>
      </c>
      <c r="AW245" s="81" t="s">
        <v>4520</v>
      </c>
      <c r="AX245" s="85" t="s">
        <v>4798</v>
      </c>
      <c r="AY245" s="81" t="s">
        <v>66</v>
      </c>
      <c r="AZ245" s="80" t="str">
        <f>REPLACE(INDEX(GroupVertices[Group],MATCH(Vertices[[#This Row],[Vertex]],GroupVertices[Vertex],0)),1,1,"")</f>
        <v>2</v>
      </c>
      <c r="BA245" s="2"/>
      <c r="BB245" s="3"/>
      <c r="BC245" s="3"/>
      <c r="BD245" s="3"/>
      <c r="BE245" s="3"/>
    </row>
    <row r="246" spans="1:57" ht="15">
      <c r="A246" s="66" t="s">
        <v>453</v>
      </c>
      <c r="B246" s="67"/>
      <c r="C246" s="67"/>
      <c r="D246" s="68">
        <v>1.5</v>
      </c>
      <c r="E246" s="93"/>
      <c r="F246" s="92" t="s">
        <v>4439</v>
      </c>
      <c r="G246" s="94"/>
      <c r="H246" s="71"/>
      <c r="I246" s="72"/>
      <c r="J246" s="95"/>
      <c r="K246" s="71" t="s">
        <v>5261</v>
      </c>
      <c r="L246" s="96"/>
      <c r="M246" s="76">
        <v>1282.6988525390625</v>
      </c>
      <c r="N246" s="76">
        <v>9767.814453125</v>
      </c>
      <c r="O246" s="77"/>
      <c r="P246" s="78"/>
      <c r="Q246" s="78"/>
      <c r="R246" s="90"/>
      <c r="S246" s="48">
        <v>0</v>
      </c>
      <c r="T246" s="48">
        <v>3</v>
      </c>
      <c r="U246" s="49">
        <v>0.667493</v>
      </c>
      <c r="V246" s="49">
        <v>0.000797</v>
      </c>
      <c r="W246" s="50"/>
      <c r="X246" s="50"/>
      <c r="Y246" s="50"/>
      <c r="Z246" s="49">
        <v>0</v>
      </c>
      <c r="AA246" s="73">
        <v>246</v>
      </c>
      <c r="AB246" s="73"/>
      <c r="AC246" s="74"/>
      <c r="AD246" s="81" t="s">
        <v>2904</v>
      </c>
      <c r="AE246" s="81">
        <v>84</v>
      </c>
      <c r="AF246" s="81">
        <v>28</v>
      </c>
      <c r="AG246" s="81">
        <v>1113</v>
      </c>
      <c r="AH246" s="81">
        <v>1542</v>
      </c>
      <c r="AI246" s="81"/>
      <c r="AJ246" s="81"/>
      <c r="AK246" s="81"/>
      <c r="AL246" s="81"/>
      <c r="AM246" s="81"/>
      <c r="AN246" s="83">
        <v>43033.715578703705</v>
      </c>
      <c r="AO246" s="85" t="s">
        <v>4155</v>
      </c>
      <c r="AP246" s="81" t="b">
        <v>1</v>
      </c>
      <c r="AQ246" s="81" t="b">
        <v>0</v>
      </c>
      <c r="AR246" s="81" t="b">
        <v>1</v>
      </c>
      <c r="AS246" s="81"/>
      <c r="AT246" s="81">
        <v>0</v>
      </c>
      <c r="AU246" s="81"/>
      <c r="AV246" s="81" t="b">
        <v>0</v>
      </c>
      <c r="AW246" s="81" t="s">
        <v>4520</v>
      </c>
      <c r="AX246" s="85" t="s">
        <v>4812</v>
      </c>
      <c r="AY246" s="81" t="s">
        <v>66</v>
      </c>
      <c r="AZ246" s="80" t="str">
        <f>REPLACE(INDEX(GroupVertices[Group],MATCH(Vertices[[#This Row],[Vertex]],GroupVertices[Vertex],0)),1,1,"")</f>
        <v>2</v>
      </c>
      <c r="BA246" s="2"/>
      <c r="BB246" s="3"/>
      <c r="BC246" s="3"/>
      <c r="BD246" s="3"/>
      <c r="BE246" s="3"/>
    </row>
    <row r="247" spans="1:57" ht="15">
      <c r="A247" s="66" t="s">
        <v>464</v>
      </c>
      <c r="B247" s="67"/>
      <c r="C247" s="67"/>
      <c r="D247" s="68">
        <v>1.5</v>
      </c>
      <c r="E247" s="93"/>
      <c r="F247" s="92" t="s">
        <v>4445</v>
      </c>
      <c r="G247" s="94"/>
      <c r="H247" s="71"/>
      <c r="I247" s="72"/>
      <c r="J247" s="95"/>
      <c r="K247" s="71" t="s">
        <v>5272</v>
      </c>
      <c r="L247" s="96"/>
      <c r="M247" s="76">
        <v>820.6406860351562</v>
      </c>
      <c r="N247" s="76">
        <v>7610.45849609375</v>
      </c>
      <c r="O247" s="77"/>
      <c r="P247" s="78"/>
      <c r="Q247" s="78"/>
      <c r="R247" s="90"/>
      <c r="S247" s="48">
        <v>0</v>
      </c>
      <c r="T247" s="48">
        <v>3</v>
      </c>
      <c r="U247" s="49">
        <v>0.667493</v>
      </c>
      <c r="V247" s="49">
        <v>0.000797</v>
      </c>
      <c r="W247" s="50"/>
      <c r="X247" s="50"/>
      <c r="Y247" s="50"/>
      <c r="Z247" s="49">
        <v>0</v>
      </c>
      <c r="AA247" s="73">
        <v>247</v>
      </c>
      <c r="AB247" s="73"/>
      <c r="AC247" s="74"/>
      <c r="AD247" s="81" t="s">
        <v>2915</v>
      </c>
      <c r="AE247" s="81">
        <v>325</v>
      </c>
      <c r="AF247" s="81">
        <v>669</v>
      </c>
      <c r="AG247" s="81">
        <v>47459</v>
      </c>
      <c r="AH247" s="81">
        <v>8745</v>
      </c>
      <c r="AI247" s="81"/>
      <c r="AJ247" s="81" t="s">
        <v>3324</v>
      </c>
      <c r="AK247" s="81" t="s">
        <v>3635</v>
      </c>
      <c r="AL247" s="85" t="s">
        <v>3824</v>
      </c>
      <c r="AM247" s="81"/>
      <c r="AN247" s="83">
        <v>41223.788668981484</v>
      </c>
      <c r="AO247" s="85" t="s">
        <v>4165</v>
      </c>
      <c r="AP247" s="81" t="b">
        <v>0</v>
      </c>
      <c r="AQ247" s="81" t="b">
        <v>0</v>
      </c>
      <c r="AR247" s="81" t="b">
        <v>1</v>
      </c>
      <c r="AS247" s="81"/>
      <c r="AT247" s="81">
        <v>5</v>
      </c>
      <c r="AU247" s="85" t="s">
        <v>4302</v>
      </c>
      <c r="AV247" s="81" t="b">
        <v>0</v>
      </c>
      <c r="AW247" s="81" t="s">
        <v>4520</v>
      </c>
      <c r="AX247" s="85" t="s">
        <v>4823</v>
      </c>
      <c r="AY247" s="81" t="s">
        <v>66</v>
      </c>
      <c r="AZ247" s="80" t="str">
        <f>REPLACE(INDEX(GroupVertices[Group],MATCH(Vertices[[#This Row],[Vertex]],GroupVertices[Vertex],0)),1,1,"")</f>
        <v>2</v>
      </c>
      <c r="BA247" s="2"/>
      <c r="BB247" s="3"/>
      <c r="BC247" s="3"/>
      <c r="BD247" s="3"/>
      <c r="BE247" s="3"/>
    </row>
    <row r="248" spans="1:57" ht="15">
      <c r="A248" s="66" t="s">
        <v>468</v>
      </c>
      <c r="B248" s="67"/>
      <c r="C248" s="67"/>
      <c r="D248" s="68">
        <v>1.5</v>
      </c>
      <c r="E248" s="93"/>
      <c r="F248" s="92" t="s">
        <v>4448</v>
      </c>
      <c r="G248" s="94"/>
      <c r="H248" s="71"/>
      <c r="I248" s="72"/>
      <c r="J248" s="95"/>
      <c r="K248" s="71" t="s">
        <v>5276</v>
      </c>
      <c r="L248" s="96"/>
      <c r="M248" s="76">
        <v>204.28707885742188</v>
      </c>
      <c r="N248" s="76">
        <v>7361.6220703125</v>
      </c>
      <c r="O248" s="77"/>
      <c r="P248" s="78"/>
      <c r="Q248" s="78"/>
      <c r="R248" s="90"/>
      <c r="S248" s="48">
        <v>0</v>
      </c>
      <c r="T248" s="48">
        <v>3</v>
      </c>
      <c r="U248" s="49">
        <v>0.667493</v>
      </c>
      <c r="V248" s="49">
        <v>0.000797</v>
      </c>
      <c r="W248" s="50"/>
      <c r="X248" s="50"/>
      <c r="Y248" s="50"/>
      <c r="Z248" s="49">
        <v>0</v>
      </c>
      <c r="AA248" s="73">
        <v>248</v>
      </c>
      <c r="AB248" s="73"/>
      <c r="AC248" s="74"/>
      <c r="AD248" s="81" t="s">
        <v>2919</v>
      </c>
      <c r="AE248" s="81">
        <v>520</v>
      </c>
      <c r="AF248" s="81">
        <v>354</v>
      </c>
      <c r="AG248" s="81">
        <v>5934</v>
      </c>
      <c r="AH248" s="81">
        <v>9603</v>
      </c>
      <c r="AI248" s="81"/>
      <c r="AJ248" s="81" t="s">
        <v>3328</v>
      </c>
      <c r="AK248" s="81"/>
      <c r="AL248" s="81"/>
      <c r="AM248" s="81"/>
      <c r="AN248" s="83">
        <v>41140.25423611111</v>
      </c>
      <c r="AO248" s="85" t="s">
        <v>4169</v>
      </c>
      <c r="AP248" s="81" t="b">
        <v>0</v>
      </c>
      <c r="AQ248" s="81" t="b">
        <v>0</v>
      </c>
      <c r="AR248" s="81" t="b">
        <v>1</v>
      </c>
      <c r="AS248" s="81"/>
      <c r="AT248" s="81">
        <v>2</v>
      </c>
      <c r="AU248" s="85" t="s">
        <v>4300</v>
      </c>
      <c r="AV248" s="81" t="b">
        <v>0</v>
      </c>
      <c r="AW248" s="81" t="s">
        <v>4520</v>
      </c>
      <c r="AX248" s="85" t="s">
        <v>4827</v>
      </c>
      <c r="AY248" s="81" t="s">
        <v>66</v>
      </c>
      <c r="AZ248" s="80" t="str">
        <f>REPLACE(INDEX(GroupVertices[Group],MATCH(Vertices[[#This Row],[Vertex]],GroupVertices[Vertex],0)),1,1,"")</f>
        <v>2</v>
      </c>
      <c r="BA248" s="2"/>
      <c r="BB248" s="3"/>
      <c r="BC248" s="3"/>
      <c r="BD248" s="3"/>
      <c r="BE248" s="3"/>
    </row>
    <row r="249" spans="1:57" ht="15">
      <c r="A249" s="66" t="s">
        <v>474</v>
      </c>
      <c r="B249" s="67"/>
      <c r="C249" s="67"/>
      <c r="D249" s="68">
        <v>1.5</v>
      </c>
      <c r="E249" s="93"/>
      <c r="F249" s="92" t="s">
        <v>4450</v>
      </c>
      <c r="G249" s="94"/>
      <c r="H249" s="71"/>
      <c r="I249" s="72"/>
      <c r="J249" s="95"/>
      <c r="K249" s="71" t="s">
        <v>5282</v>
      </c>
      <c r="L249" s="96"/>
      <c r="M249" s="76">
        <v>1072.3408203125</v>
      </c>
      <c r="N249" s="76">
        <v>8280.7265625</v>
      </c>
      <c r="O249" s="77"/>
      <c r="P249" s="78"/>
      <c r="Q249" s="78"/>
      <c r="R249" s="90"/>
      <c r="S249" s="48">
        <v>0</v>
      </c>
      <c r="T249" s="48">
        <v>3</v>
      </c>
      <c r="U249" s="49">
        <v>0.667493</v>
      </c>
      <c r="V249" s="49">
        <v>0.000797</v>
      </c>
      <c r="W249" s="50"/>
      <c r="X249" s="50"/>
      <c r="Y249" s="50"/>
      <c r="Z249" s="49">
        <v>0</v>
      </c>
      <c r="AA249" s="73">
        <v>249</v>
      </c>
      <c r="AB249" s="73"/>
      <c r="AC249" s="74"/>
      <c r="AD249" s="81" t="s">
        <v>2925</v>
      </c>
      <c r="AE249" s="81">
        <v>350</v>
      </c>
      <c r="AF249" s="81">
        <v>502</v>
      </c>
      <c r="AG249" s="81">
        <v>12369</v>
      </c>
      <c r="AH249" s="81">
        <v>13809</v>
      </c>
      <c r="AI249" s="81"/>
      <c r="AJ249" s="81" t="s">
        <v>3332</v>
      </c>
      <c r="AK249" s="81" t="s">
        <v>3641</v>
      </c>
      <c r="AL249" s="81"/>
      <c r="AM249" s="81"/>
      <c r="AN249" s="83">
        <v>41751.68106481482</v>
      </c>
      <c r="AO249" s="85" t="s">
        <v>4174</v>
      </c>
      <c r="AP249" s="81" t="b">
        <v>1</v>
      </c>
      <c r="AQ249" s="81" t="b">
        <v>0</v>
      </c>
      <c r="AR249" s="81" t="b">
        <v>1</v>
      </c>
      <c r="AS249" s="81"/>
      <c r="AT249" s="81">
        <v>2</v>
      </c>
      <c r="AU249" s="85" t="s">
        <v>4300</v>
      </c>
      <c r="AV249" s="81" t="b">
        <v>0</v>
      </c>
      <c r="AW249" s="81" t="s">
        <v>4520</v>
      </c>
      <c r="AX249" s="85" t="s">
        <v>4833</v>
      </c>
      <c r="AY249" s="81" t="s">
        <v>66</v>
      </c>
      <c r="AZ249" s="80" t="str">
        <f>REPLACE(INDEX(GroupVertices[Group],MATCH(Vertices[[#This Row],[Vertex]],GroupVertices[Vertex],0)),1,1,"")</f>
        <v>2</v>
      </c>
      <c r="BA249" s="2"/>
      <c r="BB249" s="3"/>
      <c r="BC249" s="3"/>
      <c r="BD249" s="3"/>
      <c r="BE249" s="3"/>
    </row>
    <row r="250" spans="1:57" ht="15">
      <c r="A250" s="66" t="s">
        <v>480</v>
      </c>
      <c r="B250" s="67"/>
      <c r="C250" s="67"/>
      <c r="D250" s="68">
        <v>1.5</v>
      </c>
      <c r="E250" s="93"/>
      <c r="F250" s="92" t="s">
        <v>4451</v>
      </c>
      <c r="G250" s="94"/>
      <c r="H250" s="71"/>
      <c r="I250" s="72"/>
      <c r="J250" s="95"/>
      <c r="K250" s="71" t="s">
        <v>5287</v>
      </c>
      <c r="L250" s="96"/>
      <c r="M250" s="76">
        <v>3002.31005859375</v>
      </c>
      <c r="N250" s="76">
        <v>8179.43603515625</v>
      </c>
      <c r="O250" s="77"/>
      <c r="P250" s="78"/>
      <c r="Q250" s="78"/>
      <c r="R250" s="90"/>
      <c r="S250" s="48">
        <v>0</v>
      </c>
      <c r="T250" s="48">
        <v>3</v>
      </c>
      <c r="U250" s="49">
        <v>0.667493</v>
      </c>
      <c r="V250" s="49">
        <v>0.000797</v>
      </c>
      <c r="W250" s="50"/>
      <c r="X250" s="50"/>
      <c r="Y250" s="50"/>
      <c r="Z250" s="49">
        <v>0</v>
      </c>
      <c r="AA250" s="73">
        <v>250</v>
      </c>
      <c r="AB250" s="73"/>
      <c r="AC250" s="74"/>
      <c r="AD250" s="81" t="s">
        <v>2930</v>
      </c>
      <c r="AE250" s="81">
        <v>2897</v>
      </c>
      <c r="AF250" s="81">
        <v>2959</v>
      </c>
      <c r="AG250" s="81">
        <v>63271</v>
      </c>
      <c r="AH250" s="81">
        <v>8697</v>
      </c>
      <c r="AI250" s="81"/>
      <c r="AJ250" s="81" t="s">
        <v>3335</v>
      </c>
      <c r="AK250" s="81" t="s">
        <v>3644</v>
      </c>
      <c r="AL250" s="85" t="s">
        <v>3828</v>
      </c>
      <c r="AM250" s="81"/>
      <c r="AN250" s="83">
        <v>40371.03145833333</v>
      </c>
      <c r="AO250" s="85" t="s">
        <v>4177</v>
      </c>
      <c r="AP250" s="81" t="b">
        <v>0</v>
      </c>
      <c r="AQ250" s="81" t="b">
        <v>0</v>
      </c>
      <c r="AR250" s="81" t="b">
        <v>1</v>
      </c>
      <c r="AS250" s="81"/>
      <c r="AT250" s="81">
        <v>13</v>
      </c>
      <c r="AU250" s="85" t="s">
        <v>4302</v>
      </c>
      <c r="AV250" s="81" t="b">
        <v>0</v>
      </c>
      <c r="AW250" s="81" t="s">
        <v>4520</v>
      </c>
      <c r="AX250" s="85" t="s">
        <v>4838</v>
      </c>
      <c r="AY250" s="81" t="s">
        <v>66</v>
      </c>
      <c r="AZ250" s="80" t="str">
        <f>REPLACE(INDEX(GroupVertices[Group],MATCH(Vertices[[#This Row],[Vertex]],GroupVertices[Vertex],0)),1,1,"")</f>
        <v>2</v>
      </c>
      <c r="BA250" s="2"/>
      <c r="BB250" s="3"/>
      <c r="BC250" s="3"/>
      <c r="BD250" s="3"/>
      <c r="BE250" s="3"/>
    </row>
    <row r="251" spans="1:57" ht="15">
      <c r="A251" s="66" t="s">
        <v>485</v>
      </c>
      <c r="B251" s="67"/>
      <c r="C251" s="67"/>
      <c r="D251" s="68">
        <v>1.5</v>
      </c>
      <c r="E251" s="93"/>
      <c r="F251" s="92" t="s">
        <v>4455</v>
      </c>
      <c r="G251" s="94"/>
      <c r="H251" s="71"/>
      <c r="I251" s="72"/>
      <c r="J251" s="95"/>
      <c r="K251" s="71" t="s">
        <v>5292</v>
      </c>
      <c r="L251" s="96"/>
      <c r="M251" s="76">
        <v>1034.105712890625</v>
      </c>
      <c r="N251" s="76">
        <v>5761.5244140625</v>
      </c>
      <c r="O251" s="77"/>
      <c r="P251" s="78"/>
      <c r="Q251" s="78"/>
      <c r="R251" s="90"/>
      <c r="S251" s="48">
        <v>0</v>
      </c>
      <c r="T251" s="48">
        <v>3</v>
      </c>
      <c r="U251" s="49">
        <v>0.667493</v>
      </c>
      <c r="V251" s="49">
        <v>0.000797</v>
      </c>
      <c r="W251" s="50"/>
      <c r="X251" s="50"/>
      <c r="Y251" s="50"/>
      <c r="Z251" s="49">
        <v>0</v>
      </c>
      <c r="AA251" s="73">
        <v>251</v>
      </c>
      <c r="AB251" s="73"/>
      <c r="AC251" s="74"/>
      <c r="AD251" s="81" t="s">
        <v>2935</v>
      </c>
      <c r="AE251" s="81">
        <v>490</v>
      </c>
      <c r="AF251" s="81">
        <v>528</v>
      </c>
      <c r="AG251" s="81">
        <v>2679</v>
      </c>
      <c r="AH251" s="81">
        <v>6302</v>
      </c>
      <c r="AI251" s="81"/>
      <c r="AJ251" s="81" t="s">
        <v>3339</v>
      </c>
      <c r="AK251" s="81"/>
      <c r="AL251" s="81"/>
      <c r="AM251" s="81"/>
      <c r="AN251" s="83">
        <v>42410.71326388889</v>
      </c>
      <c r="AO251" s="85" t="s">
        <v>4181</v>
      </c>
      <c r="AP251" s="81" t="b">
        <v>1</v>
      </c>
      <c r="AQ251" s="81" t="b">
        <v>0</v>
      </c>
      <c r="AR251" s="81" t="b">
        <v>0</v>
      </c>
      <c r="AS251" s="81"/>
      <c r="AT251" s="81">
        <v>0</v>
      </c>
      <c r="AU251" s="81"/>
      <c r="AV251" s="81" t="b">
        <v>0</v>
      </c>
      <c r="AW251" s="81" t="s">
        <v>4520</v>
      </c>
      <c r="AX251" s="85" t="s">
        <v>4843</v>
      </c>
      <c r="AY251" s="81" t="s">
        <v>66</v>
      </c>
      <c r="AZ251" s="80" t="str">
        <f>REPLACE(INDEX(GroupVertices[Group],MATCH(Vertices[[#This Row],[Vertex]],GroupVertices[Vertex],0)),1,1,"")</f>
        <v>2</v>
      </c>
      <c r="BA251" s="2"/>
      <c r="BB251" s="3"/>
      <c r="BC251" s="3"/>
      <c r="BD251" s="3"/>
      <c r="BE251" s="3"/>
    </row>
    <row r="252" spans="1:57" ht="15">
      <c r="A252" s="66" t="s">
        <v>486</v>
      </c>
      <c r="B252" s="67"/>
      <c r="C252" s="67"/>
      <c r="D252" s="68">
        <v>1.5</v>
      </c>
      <c r="E252" s="93"/>
      <c r="F252" s="92" t="s">
        <v>4456</v>
      </c>
      <c r="G252" s="94"/>
      <c r="H252" s="71"/>
      <c r="I252" s="72"/>
      <c r="J252" s="95"/>
      <c r="K252" s="71" t="s">
        <v>5293</v>
      </c>
      <c r="L252" s="96"/>
      <c r="M252" s="76">
        <v>1668.65771484375</v>
      </c>
      <c r="N252" s="76">
        <v>5149.84130859375</v>
      </c>
      <c r="O252" s="77"/>
      <c r="P252" s="78"/>
      <c r="Q252" s="78"/>
      <c r="R252" s="90"/>
      <c r="S252" s="48">
        <v>0</v>
      </c>
      <c r="T252" s="48">
        <v>3</v>
      </c>
      <c r="U252" s="49">
        <v>0.667493</v>
      </c>
      <c r="V252" s="49">
        <v>0.000797</v>
      </c>
      <c r="W252" s="50"/>
      <c r="X252" s="50"/>
      <c r="Y252" s="50"/>
      <c r="Z252" s="49">
        <v>0</v>
      </c>
      <c r="AA252" s="73">
        <v>252</v>
      </c>
      <c r="AB252" s="73"/>
      <c r="AC252" s="74"/>
      <c r="AD252" s="81" t="s">
        <v>2936</v>
      </c>
      <c r="AE252" s="81">
        <v>542</v>
      </c>
      <c r="AF252" s="81">
        <v>236</v>
      </c>
      <c r="AG252" s="81">
        <v>11159</v>
      </c>
      <c r="AH252" s="81">
        <v>16785</v>
      </c>
      <c r="AI252" s="81"/>
      <c r="AJ252" s="81" t="s">
        <v>3340</v>
      </c>
      <c r="AK252" s="81"/>
      <c r="AL252" s="85" t="s">
        <v>3831</v>
      </c>
      <c r="AM252" s="81"/>
      <c r="AN252" s="83">
        <v>42129.19138888889</v>
      </c>
      <c r="AO252" s="85" t="s">
        <v>4182</v>
      </c>
      <c r="AP252" s="81" t="b">
        <v>1</v>
      </c>
      <c r="AQ252" s="81" t="b">
        <v>0</v>
      </c>
      <c r="AR252" s="81" t="b">
        <v>1</v>
      </c>
      <c r="AS252" s="81"/>
      <c r="AT252" s="81">
        <v>7</v>
      </c>
      <c r="AU252" s="85" t="s">
        <v>4300</v>
      </c>
      <c r="AV252" s="81" t="b">
        <v>0</v>
      </c>
      <c r="AW252" s="81" t="s">
        <v>4520</v>
      </c>
      <c r="AX252" s="85" t="s">
        <v>4844</v>
      </c>
      <c r="AY252" s="81" t="s">
        <v>66</v>
      </c>
      <c r="AZ252" s="80" t="str">
        <f>REPLACE(INDEX(GroupVertices[Group],MATCH(Vertices[[#This Row],[Vertex]],GroupVertices[Vertex],0)),1,1,"")</f>
        <v>2</v>
      </c>
      <c r="BA252" s="2"/>
      <c r="BB252" s="3"/>
      <c r="BC252" s="3"/>
      <c r="BD252" s="3"/>
      <c r="BE252" s="3"/>
    </row>
    <row r="253" spans="1:57" ht="15">
      <c r="A253" s="66" t="s">
        <v>489</v>
      </c>
      <c r="B253" s="67"/>
      <c r="C253" s="67"/>
      <c r="D253" s="68">
        <v>1.5</v>
      </c>
      <c r="E253" s="93"/>
      <c r="F253" s="92" t="s">
        <v>4457</v>
      </c>
      <c r="G253" s="94"/>
      <c r="H253" s="71"/>
      <c r="I253" s="72"/>
      <c r="J253" s="95"/>
      <c r="K253" s="71" t="s">
        <v>5296</v>
      </c>
      <c r="L253" s="96"/>
      <c r="M253" s="76">
        <v>548.8862915039062</v>
      </c>
      <c r="N253" s="76">
        <v>8911.6201171875</v>
      </c>
      <c r="O253" s="77"/>
      <c r="P253" s="78"/>
      <c r="Q253" s="78"/>
      <c r="R253" s="90"/>
      <c r="S253" s="48">
        <v>0</v>
      </c>
      <c r="T253" s="48">
        <v>3</v>
      </c>
      <c r="U253" s="49">
        <v>0.667493</v>
      </c>
      <c r="V253" s="49">
        <v>0.000797</v>
      </c>
      <c r="W253" s="50"/>
      <c r="X253" s="50"/>
      <c r="Y253" s="50"/>
      <c r="Z253" s="49">
        <v>0</v>
      </c>
      <c r="AA253" s="73">
        <v>253</v>
      </c>
      <c r="AB253" s="73"/>
      <c r="AC253" s="74"/>
      <c r="AD253" s="81" t="s">
        <v>2939</v>
      </c>
      <c r="AE253" s="81">
        <v>1458</v>
      </c>
      <c r="AF253" s="81">
        <v>364</v>
      </c>
      <c r="AG253" s="81">
        <v>38929</v>
      </c>
      <c r="AH253" s="81">
        <v>150160</v>
      </c>
      <c r="AI253" s="81"/>
      <c r="AJ253" s="81" t="s">
        <v>3342</v>
      </c>
      <c r="AK253" s="81" t="s">
        <v>3649</v>
      </c>
      <c r="AL253" s="85" t="s">
        <v>3833</v>
      </c>
      <c r="AM253" s="81"/>
      <c r="AN253" s="83">
        <v>40836.535891203705</v>
      </c>
      <c r="AO253" s="85" t="s">
        <v>4184</v>
      </c>
      <c r="AP253" s="81" t="b">
        <v>0</v>
      </c>
      <c r="AQ253" s="81" t="b">
        <v>0</v>
      </c>
      <c r="AR253" s="81" t="b">
        <v>1</v>
      </c>
      <c r="AS253" s="81"/>
      <c r="AT253" s="81">
        <v>2</v>
      </c>
      <c r="AU253" s="85" t="s">
        <v>4300</v>
      </c>
      <c r="AV253" s="81" t="b">
        <v>0</v>
      </c>
      <c r="AW253" s="81" t="s">
        <v>4520</v>
      </c>
      <c r="AX253" s="85" t="s">
        <v>4847</v>
      </c>
      <c r="AY253" s="81" t="s">
        <v>66</v>
      </c>
      <c r="AZ253" s="80" t="str">
        <f>REPLACE(INDEX(GroupVertices[Group],MATCH(Vertices[[#This Row],[Vertex]],GroupVertices[Vertex],0)),1,1,"")</f>
        <v>2</v>
      </c>
      <c r="BA253" s="2"/>
      <c r="BB253" s="3"/>
      <c r="BC253" s="3"/>
      <c r="BD253" s="3"/>
      <c r="BE253" s="3"/>
    </row>
    <row r="254" spans="1:57" ht="15">
      <c r="A254" s="66" t="s">
        <v>497</v>
      </c>
      <c r="B254" s="67"/>
      <c r="C254" s="67"/>
      <c r="D254" s="68">
        <v>1.5</v>
      </c>
      <c r="E254" s="93"/>
      <c r="F254" s="92" t="s">
        <v>4463</v>
      </c>
      <c r="G254" s="94"/>
      <c r="H254" s="71"/>
      <c r="I254" s="72"/>
      <c r="J254" s="95"/>
      <c r="K254" s="71" t="s">
        <v>5304</v>
      </c>
      <c r="L254" s="96"/>
      <c r="M254" s="76">
        <v>2539.81396484375</v>
      </c>
      <c r="N254" s="76">
        <v>5584.34228515625</v>
      </c>
      <c r="O254" s="77"/>
      <c r="P254" s="78"/>
      <c r="Q254" s="78"/>
      <c r="R254" s="90"/>
      <c r="S254" s="48">
        <v>0</v>
      </c>
      <c r="T254" s="48">
        <v>3</v>
      </c>
      <c r="U254" s="49">
        <v>0.667493</v>
      </c>
      <c r="V254" s="49">
        <v>0.000797</v>
      </c>
      <c r="W254" s="50"/>
      <c r="X254" s="50"/>
      <c r="Y254" s="50"/>
      <c r="Z254" s="49">
        <v>0</v>
      </c>
      <c r="AA254" s="73">
        <v>254</v>
      </c>
      <c r="AB254" s="73"/>
      <c r="AC254" s="74"/>
      <c r="AD254" s="81" t="s">
        <v>2947</v>
      </c>
      <c r="AE254" s="81">
        <v>130</v>
      </c>
      <c r="AF254" s="81">
        <v>172</v>
      </c>
      <c r="AG254" s="81">
        <v>2660</v>
      </c>
      <c r="AH254" s="81">
        <v>227</v>
      </c>
      <c r="AI254" s="81"/>
      <c r="AJ254" s="81" t="s">
        <v>3350</v>
      </c>
      <c r="AK254" s="81" t="s">
        <v>3657</v>
      </c>
      <c r="AL254" s="81"/>
      <c r="AM254" s="81"/>
      <c r="AN254" s="83">
        <v>40703.86157407407</v>
      </c>
      <c r="AO254" s="85" t="s">
        <v>4192</v>
      </c>
      <c r="AP254" s="81" t="b">
        <v>1</v>
      </c>
      <c r="AQ254" s="81" t="b">
        <v>0</v>
      </c>
      <c r="AR254" s="81" t="b">
        <v>0</v>
      </c>
      <c r="AS254" s="81"/>
      <c r="AT254" s="81">
        <v>1</v>
      </c>
      <c r="AU254" s="85" t="s">
        <v>4300</v>
      </c>
      <c r="AV254" s="81" t="b">
        <v>0</v>
      </c>
      <c r="AW254" s="81" t="s">
        <v>4520</v>
      </c>
      <c r="AX254" s="85" t="s">
        <v>4855</v>
      </c>
      <c r="AY254" s="81" t="s">
        <v>66</v>
      </c>
      <c r="AZ254" s="80" t="str">
        <f>REPLACE(INDEX(GroupVertices[Group],MATCH(Vertices[[#This Row],[Vertex]],GroupVertices[Vertex],0)),1,1,"")</f>
        <v>2</v>
      </c>
      <c r="BA254" s="2"/>
      <c r="BB254" s="3"/>
      <c r="BC254" s="3"/>
      <c r="BD254" s="3"/>
      <c r="BE254" s="3"/>
    </row>
    <row r="255" spans="1:57" ht="15">
      <c r="A255" s="66" t="s">
        <v>498</v>
      </c>
      <c r="B255" s="67"/>
      <c r="C255" s="67"/>
      <c r="D255" s="68">
        <v>1.5</v>
      </c>
      <c r="E255" s="93"/>
      <c r="F255" s="92" t="s">
        <v>4464</v>
      </c>
      <c r="G255" s="94"/>
      <c r="H255" s="71"/>
      <c r="I255" s="72"/>
      <c r="J255" s="95"/>
      <c r="K255" s="71" t="s">
        <v>5305</v>
      </c>
      <c r="L255" s="96"/>
      <c r="M255" s="76">
        <v>1498.3511962890625</v>
      </c>
      <c r="N255" s="76">
        <v>8630.744140625</v>
      </c>
      <c r="O255" s="77"/>
      <c r="P255" s="78"/>
      <c r="Q255" s="78"/>
      <c r="R255" s="90"/>
      <c r="S255" s="48">
        <v>0</v>
      </c>
      <c r="T255" s="48">
        <v>3</v>
      </c>
      <c r="U255" s="49">
        <v>0.667493</v>
      </c>
      <c r="V255" s="49">
        <v>0.000797</v>
      </c>
      <c r="W255" s="50"/>
      <c r="X255" s="50"/>
      <c r="Y255" s="50"/>
      <c r="Z255" s="49">
        <v>0</v>
      </c>
      <c r="AA255" s="73">
        <v>255</v>
      </c>
      <c r="AB255" s="73"/>
      <c r="AC255" s="74"/>
      <c r="AD255" s="81" t="s">
        <v>2948</v>
      </c>
      <c r="AE255" s="81">
        <v>151</v>
      </c>
      <c r="AF255" s="81">
        <v>58</v>
      </c>
      <c r="AG255" s="81">
        <v>5413</v>
      </c>
      <c r="AH255" s="81">
        <v>2375</v>
      </c>
      <c r="AI255" s="81"/>
      <c r="AJ255" s="81" t="s">
        <v>3351</v>
      </c>
      <c r="AK255" s="81"/>
      <c r="AL255" s="81"/>
      <c r="AM255" s="81"/>
      <c r="AN255" s="83">
        <v>42669.155497685184</v>
      </c>
      <c r="AO255" s="85" t="s">
        <v>4193</v>
      </c>
      <c r="AP255" s="81" t="b">
        <v>1</v>
      </c>
      <c r="AQ255" s="81" t="b">
        <v>0</v>
      </c>
      <c r="AR255" s="81" t="b">
        <v>0</v>
      </c>
      <c r="AS255" s="81"/>
      <c r="AT255" s="81">
        <v>1</v>
      </c>
      <c r="AU255" s="81"/>
      <c r="AV255" s="81" t="b">
        <v>0</v>
      </c>
      <c r="AW255" s="81" t="s">
        <v>4520</v>
      </c>
      <c r="AX255" s="85" t="s">
        <v>4856</v>
      </c>
      <c r="AY255" s="81" t="s">
        <v>66</v>
      </c>
      <c r="AZ255" s="80" t="str">
        <f>REPLACE(INDEX(GroupVertices[Group],MATCH(Vertices[[#This Row],[Vertex]],GroupVertices[Vertex],0)),1,1,"")</f>
        <v>2</v>
      </c>
      <c r="BA255" s="2"/>
      <c r="BB255" s="3"/>
      <c r="BC255" s="3"/>
      <c r="BD255" s="3"/>
      <c r="BE255" s="3"/>
    </row>
    <row r="256" spans="1:57" ht="15">
      <c r="A256" s="66" t="s">
        <v>501</v>
      </c>
      <c r="B256" s="67"/>
      <c r="C256" s="67"/>
      <c r="D256" s="68">
        <v>1.5</v>
      </c>
      <c r="E256" s="93"/>
      <c r="F256" s="92" t="s">
        <v>4466</v>
      </c>
      <c r="G256" s="94"/>
      <c r="H256" s="71"/>
      <c r="I256" s="72"/>
      <c r="J256" s="95"/>
      <c r="K256" s="71" t="s">
        <v>5308</v>
      </c>
      <c r="L256" s="96"/>
      <c r="M256" s="76">
        <v>234.4838104248047</v>
      </c>
      <c r="N256" s="76">
        <v>7937.72119140625</v>
      </c>
      <c r="O256" s="77"/>
      <c r="P256" s="78"/>
      <c r="Q256" s="78"/>
      <c r="R256" s="90"/>
      <c r="S256" s="48">
        <v>0</v>
      </c>
      <c r="T256" s="48">
        <v>3</v>
      </c>
      <c r="U256" s="49">
        <v>0.667493</v>
      </c>
      <c r="V256" s="49">
        <v>0.000797</v>
      </c>
      <c r="W256" s="50"/>
      <c r="X256" s="50"/>
      <c r="Y256" s="50"/>
      <c r="Z256" s="49">
        <v>0</v>
      </c>
      <c r="AA256" s="73">
        <v>256</v>
      </c>
      <c r="AB256" s="73"/>
      <c r="AC256" s="74"/>
      <c r="AD256" s="81" t="s">
        <v>2951</v>
      </c>
      <c r="AE256" s="81">
        <v>1165</v>
      </c>
      <c r="AF256" s="81">
        <v>380</v>
      </c>
      <c r="AG256" s="81">
        <v>3556</v>
      </c>
      <c r="AH256" s="81">
        <v>53507</v>
      </c>
      <c r="AI256" s="81"/>
      <c r="AJ256" s="81" t="s">
        <v>3354</v>
      </c>
      <c r="AK256" s="81" t="s">
        <v>3466</v>
      </c>
      <c r="AL256" s="81"/>
      <c r="AM256" s="81"/>
      <c r="AN256" s="83">
        <v>42775.13068287037</v>
      </c>
      <c r="AO256" s="85" t="s">
        <v>4196</v>
      </c>
      <c r="AP256" s="81" t="b">
        <v>1</v>
      </c>
      <c r="AQ256" s="81" t="b">
        <v>0</v>
      </c>
      <c r="AR256" s="81" t="b">
        <v>1</v>
      </c>
      <c r="AS256" s="81"/>
      <c r="AT256" s="81">
        <v>1</v>
      </c>
      <c r="AU256" s="81"/>
      <c r="AV256" s="81" t="b">
        <v>0</v>
      </c>
      <c r="AW256" s="81" t="s">
        <v>4520</v>
      </c>
      <c r="AX256" s="85" t="s">
        <v>4859</v>
      </c>
      <c r="AY256" s="81" t="s">
        <v>66</v>
      </c>
      <c r="AZ256" s="80" t="str">
        <f>REPLACE(INDEX(GroupVertices[Group],MATCH(Vertices[[#This Row],[Vertex]],GroupVertices[Vertex],0)),1,1,"")</f>
        <v>2</v>
      </c>
      <c r="BA256" s="2"/>
      <c r="BB256" s="3"/>
      <c r="BC256" s="3"/>
      <c r="BD256" s="3"/>
      <c r="BE256" s="3"/>
    </row>
    <row r="257" spans="1:57" ht="15">
      <c r="A257" s="66" t="s">
        <v>502</v>
      </c>
      <c r="B257" s="67"/>
      <c r="C257" s="67"/>
      <c r="D257" s="68">
        <v>1.5</v>
      </c>
      <c r="E257" s="93"/>
      <c r="F257" s="92" t="s">
        <v>4467</v>
      </c>
      <c r="G257" s="94"/>
      <c r="H257" s="71"/>
      <c r="I257" s="72"/>
      <c r="J257" s="95"/>
      <c r="K257" s="71" t="s">
        <v>5309</v>
      </c>
      <c r="L257" s="96"/>
      <c r="M257" s="76">
        <v>353.4904479980469</v>
      </c>
      <c r="N257" s="76">
        <v>8347.4189453125</v>
      </c>
      <c r="O257" s="77"/>
      <c r="P257" s="78"/>
      <c r="Q257" s="78"/>
      <c r="R257" s="90"/>
      <c r="S257" s="48">
        <v>0</v>
      </c>
      <c r="T257" s="48">
        <v>3</v>
      </c>
      <c r="U257" s="49">
        <v>0.667493</v>
      </c>
      <c r="V257" s="49">
        <v>0.000797</v>
      </c>
      <c r="W257" s="50"/>
      <c r="X257" s="50"/>
      <c r="Y257" s="50"/>
      <c r="Z257" s="49">
        <v>0</v>
      </c>
      <c r="AA257" s="73">
        <v>257</v>
      </c>
      <c r="AB257" s="73"/>
      <c r="AC257" s="74"/>
      <c r="AD257" s="81" t="s">
        <v>2952</v>
      </c>
      <c r="AE257" s="81">
        <v>508</v>
      </c>
      <c r="AF257" s="81">
        <v>539</v>
      </c>
      <c r="AG257" s="81">
        <v>17514</v>
      </c>
      <c r="AH257" s="81">
        <v>31050</v>
      </c>
      <c r="AI257" s="81"/>
      <c r="AJ257" s="81" t="s">
        <v>3355</v>
      </c>
      <c r="AK257" s="81"/>
      <c r="AL257" s="81"/>
      <c r="AM257" s="81"/>
      <c r="AN257" s="83">
        <v>41487.7496875</v>
      </c>
      <c r="AO257" s="85" t="s">
        <v>4197</v>
      </c>
      <c r="AP257" s="81" t="b">
        <v>1</v>
      </c>
      <c r="AQ257" s="81" t="b">
        <v>0</v>
      </c>
      <c r="AR257" s="81" t="b">
        <v>1</v>
      </c>
      <c r="AS257" s="81"/>
      <c r="AT257" s="81">
        <v>4</v>
      </c>
      <c r="AU257" s="85" t="s">
        <v>4300</v>
      </c>
      <c r="AV257" s="81" t="b">
        <v>0</v>
      </c>
      <c r="AW257" s="81" t="s">
        <v>4520</v>
      </c>
      <c r="AX257" s="85" t="s">
        <v>4860</v>
      </c>
      <c r="AY257" s="81" t="s">
        <v>66</v>
      </c>
      <c r="AZ257" s="80" t="str">
        <f>REPLACE(INDEX(GroupVertices[Group],MATCH(Vertices[[#This Row],[Vertex]],GroupVertices[Vertex],0)),1,1,"")</f>
        <v>2</v>
      </c>
      <c r="BA257" s="2"/>
      <c r="BB257" s="3"/>
      <c r="BC257" s="3"/>
      <c r="BD257" s="3"/>
      <c r="BE257" s="3"/>
    </row>
    <row r="258" spans="1:57" ht="15">
      <c r="A258" s="66" t="s">
        <v>505</v>
      </c>
      <c r="B258" s="67"/>
      <c r="C258" s="67"/>
      <c r="D258" s="68">
        <v>1.5</v>
      </c>
      <c r="E258" s="93"/>
      <c r="F258" s="92" t="s">
        <v>4468</v>
      </c>
      <c r="G258" s="94"/>
      <c r="H258" s="71"/>
      <c r="I258" s="72"/>
      <c r="J258" s="95"/>
      <c r="K258" s="71" t="s">
        <v>5312</v>
      </c>
      <c r="L258" s="96"/>
      <c r="M258" s="76">
        <v>1567.2279052734375</v>
      </c>
      <c r="N258" s="76">
        <v>9676.8583984375</v>
      </c>
      <c r="O258" s="77"/>
      <c r="P258" s="78"/>
      <c r="Q258" s="78"/>
      <c r="R258" s="90"/>
      <c r="S258" s="48">
        <v>0</v>
      </c>
      <c r="T258" s="48">
        <v>3</v>
      </c>
      <c r="U258" s="49">
        <v>0.667493</v>
      </c>
      <c r="V258" s="49">
        <v>0.000797</v>
      </c>
      <c r="W258" s="50"/>
      <c r="X258" s="50"/>
      <c r="Y258" s="50"/>
      <c r="Z258" s="49">
        <v>0</v>
      </c>
      <c r="AA258" s="73">
        <v>258</v>
      </c>
      <c r="AB258" s="73"/>
      <c r="AC258" s="74"/>
      <c r="AD258" s="81" t="s">
        <v>2955</v>
      </c>
      <c r="AE258" s="81">
        <v>848</v>
      </c>
      <c r="AF258" s="81">
        <v>591</v>
      </c>
      <c r="AG258" s="81">
        <v>27715</v>
      </c>
      <c r="AH258" s="81">
        <v>43689</v>
      </c>
      <c r="AI258" s="81"/>
      <c r="AJ258" s="81" t="s">
        <v>3358</v>
      </c>
      <c r="AK258" s="81" t="s">
        <v>3660</v>
      </c>
      <c r="AL258" s="85" t="s">
        <v>3838</v>
      </c>
      <c r="AM258" s="81"/>
      <c r="AN258" s="83">
        <v>41867.98569444445</v>
      </c>
      <c r="AO258" s="85" t="s">
        <v>4200</v>
      </c>
      <c r="AP258" s="81" t="b">
        <v>1</v>
      </c>
      <c r="AQ258" s="81" t="b">
        <v>0</v>
      </c>
      <c r="AR258" s="81" t="b">
        <v>0</v>
      </c>
      <c r="AS258" s="81"/>
      <c r="AT258" s="81">
        <v>4</v>
      </c>
      <c r="AU258" s="85" t="s">
        <v>4300</v>
      </c>
      <c r="AV258" s="81" t="b">
        <v>0</v>
      </c>
      <c r="AW258" s="81" t="s">
        <v>4520</v>
      </c>
      <c r="AX258" s="85" t="s">
        <v>4863</v>
      </c>
      <c r="AY258" s="81" t="s">
        <v>66</v>
      </c>
      <c r="AZ258" s="80" t="str">
        <f>REPLACE(INDEX(GroupVertices[Group],MATCH(Vertices[[#This Row],[Vertex]],GroupVertices[Vertex],0)),1,1,"")</f>
        <v>2</v>
      </c>
      <c r="BA258" s="2"/>
      <c r="BB258" s="3"/>
      <c r="BC258" s="3"/>
      <c r="BD258" s="3"/>
      <c r="BE258" s="3"/>
    </row>
    <row r="259" spans="1:57" ht="15">
      <c r="A259" s="66" t="s">
        <v>506</v>
      </c>
      <c r="B259" s="67"/>
      <c r="C259" s="67"/>
      <c r="D259" s="68">
        <v>1.5</v>
      </c>
      <c r="E259" s="93"/>
      <c r="F259" s="92" t="s">
        <v>4469</v>
      </c>
      <c r="G259" s="94"/>
      <c r="H259" s="71"/>
      <c r="I259" s="72"/>
      <c r="J259" s="95"/>
      <c r="K259" s="71" t="s">
        <v>5313</v>
      </c>
      <c r="L259" s="96"/>
      <c r="M259" s="76">
        <v>3107.66064453125</v>
      </c>
      <c r="N259" s="76">
        <v>7319.29638671875</v>
      </c>
      <c r="O259" s="77"/>
      <c r="P259" s="78"/>
      <c r="Q259" s="78"/>
      <c r="R259" s="90"/>
      <c r="S259" s="48">
        <v>0</v>
      </c>
      <c r="T259" s="48">
        <v>3</v>
      </c>
      <c r="U259" s="49">
        <v>0.667493</v>
      </c>
      <c r="V259" s="49">
        <v>0.000797</v>
      </c>
      <c r="W259" s="50"/>
      <c r="X259" s="50"/>
      <c r="Y259" s="50"/>
      <c r="Z259" s="49">
        <v>0</v>
      </c>
      <c r="AA259" s="73">
        <v>259</v>
      </c>
      <c r="AB259" s="73"/>
      <c r="AC259" s="74"/>
      <c r="AD259" s="81" t="s">
        <v>2956</v>
      </c>
      <c r="AE259" s="81">
        <v>649</v>
      </c>
      <c r="AF259" s="81">
        <v>324</v>
      </c>
      <c r="AG259" s="81">
        <v>27223</v>
      </c>
      <c r="AH259" s="81">
        <v>5069</v>
      </c>
      <c r="AI259" s="81"/>
      <c r="AJ259" s="81" t="s">
        <v>3359</v>
      </c>
      <c r="AK259" s="81" t="s">
        <v>3661</v>
      </c>
      <c r="AL259" s="85" t="s">
        <v>3839</v>
      </c>
      <c r="AM259" s="81"/>
      <c r="AN259" s="83">
        <v>40716.8425</v>
      </c>
      <c r="AO259" s="81"/>
      <c r="AP259" s="81" t="b">
        <v>0</v>
      </c>
      <c r="AQ259" s="81" t="b">
        <v>0</v>
      </c>
      <c r="AR259" s="81" t="b">
        <v>0</v>
      </c>
      <c r="AS259" s="81"/>
      <c r="AT259" s="81">
        <v>8</v>
      </c>
      <c r="AU259" s="85" t="s">
        <v>4302</v>
      </c>
      <c r="AV259" s="81" t="b">
        <v>0</v>
      </c>
      <c r="AW259" s="81" t="s">
        <v>4520</v>
      </c>
      <c r="AX259" s="85" t="s">
        <v>4864</v>
      </c>
      <c r="AY259" s="81" t="s">
        <v>66</v>
      </c>
      <c r="AZ259" s="80" t="str">
        <f>REPLACE(INDEX(GroupVertices[Group],MATCH(Vertices[[#This Row],[Vertex]],GroupVertices[Vertex],0)),1,1,"")</f>
        <v>2</v>
      </c>
      <c r="BA259" s="2"/>
      <c r="BB259" s="3"/>
      <c r="BC259" s="3"/>
      <c r="BD259" s="3"/>
      <c r="BE259" s="3"/>
    </row>
    <row r="260" spans="1:57" ht="15">
      <c r="A260" s="66" t="s">
        <v>511</v>
      </c>
      <c r="B260" s="67"/>
      <c r="C260" s="67"/>
      <c r="D260" s="68">
        <v>1.5</v>
      </c>
      <c r="E260" s="93"/>
      <c r="F260" s="92" t="s">
        <v>4473</v>
      </c>
      <c r="G260" s="94"/>
      <c r="H260" s="71"/>
      <c r="I260" s="72"/>
      <c r="J260" s="95"/>
      <c r="K260" s="71" t="s">
        <v>5320</v>
      </c>
      <c r="L260" s="96"/>
      <c r="M260" s="76">
        <v>2636.9892578125</v>
      </c>
      <c r="N260" s="76">
        <v>9022.1494140625</v>
      </c>
      <c r="O260" s="77"/>
      <c r="P260" s="78"/>
      <c r="Q260" s="78"/>
      <c r="R260" s="90"/>
      <c r="S260" s="48">
        <v>0</v>
      </c>
      <c r="T260" s="48">
        <v>3</v>
      </c>
      <c r="U260" s="49">
        <v>0.667493</v>
      </c>
      <c r="V260" s="49">
        <v>0.000797</v>
      </c>
      <c r="W260" s="50"/>
      <c r="X260" s="50"/>
      <c r="Y260" s="50"/>
      <c r="Z260" s="49">
        <v>0</v>
      </c>
      <c r="AA260" s="73">
        <v>260</v>
      </c>
      <c r="AB260" s="73"/>
      <c r="AC260" s="74"/>
      <c r="AD260" s="81" t="s">
        <v>2963</v>
      </c>
      <c r="AE260" s="81">
        <v>477</v>
      </c>
      <c r="AF260" s="81">
        <v>252</v>
      </c>
      <c r="AG260" s="81">
        <v>2115</v>
      </c>
      <c r="AH260" s="81">
        <v>1241</v>
      </c>
      <c r="AI260" s="81"/>
      <c r="AJ260" s="81" t="s">
        <v>3366</v>
      </c>
      <c r="AK260" s="81" t="s">
        <v>3666</v>
      </c>
      <c r="AL260" s="85" t="s">
        <v>3845</v>
      </c>
      <c r="AM260" s="81"/>
      <c r="AN260" s="83">
        <v>41981.70618055556</v>
      </c>
      <c r="AO260" s="85" t="s">
        <v>4207</v>
      </c>
      <c r="AP260" s="81" t="b">
        <v>1</v>
      </c>
      <c r="AQ260" s="81" t="b">
        <v>0</v>
      </c>
      <c r="AR260" s="81" t="b">
        <v>0</v>
      </c>
      <c r="AS260" s="81"/>
      <c r="AT260" s="81">
        <v>0</v>
      </c>
      <c r="AU260" s="85" t="s">
        <v>4300</v>
      </c>
      <c r="AV260" s="81" t="b">
        <v>0</v>
      </c>
      <c r="AW260" s="81" t="s">
        <v>4520</v>
      </c>
      <c r="AX260" s="85" t="s">
        <v>4871</v>
      </c>
      <c r="AY260" s="81" t="s">
        <v>66</v>
      </c>
      <c r="AZ260" s="80" t="str">
        <f>REPLACE(INDEX(GroupVertices[Group],MATCH(Vertices[[#This Row],[Vertex]],GroupVertices[Vertex],0)),1,1,"")</f>
        <v>2</v>
      </c>
      <c r="BA260" s="2"/>
      <c r="BB260" s="3"/>
      <c r="BC260" s="3"/>
      <c r="BD260" s="3"/>
      <c r="BE260" s="3"/>
    </row>
    <row r="261" spans="1:57" ht="15">
      <c r="A261" s="66" t="s">
        <v>513</v>
      </c>
      <c r="B261" s="67"/>
      <c r="C261" s="67"/>
      <c r="D261" s="68">
        <v>1.5</v>
      </c>
      <c r="E261" s="93"/>
      <c r="F261" s="92" t="s">
        <v>4474</v>
      </c>
      <c r="G261" s="94"/>
      <c r="H261" s="71"/>
      <c r="I261" s="72"/>
      <c r="J261" s="95"/>
      <c r="K261" s="71" t="s">
        <v>5322</v>
      </c>
      <c r="L261" s="96"/>
      <c r="M261" s="76">
        <v>1303.1295166015625</v>
      </c>
      <c r="N261" s="76">
        <v>9293.234375</v>
      </c>
      <c r="O261" s="77"/>
      <c r="P261" s="78"/>
      <c r="Q261" s="78"/>
      <c r="R261" s="90"/>
      <c r="S261" s="48">
        <v>0</v>
      </c>
      <c r="T261" s="48">
        <v>3</v>
      </c>
      <c r="U261" s="49">
        <v>0.667493</v>
      </c>
      <c r="V261" s="49">
        <v>0.000797</v>
      </c>
      <c r="W261" s="50"/>
      <c r="X261" s="50"/>
      <c r="Y261" s="50"/>
      <c r="Z261" s="49">
        <v>0</v>
      </c>
      <c r="AA261" s="73">
        <v>261</v>
      </c>
      <c r="AB261" s="73"/>
      <c r="AC261" s="74"/>
      <c r="AD261" s="81" t="s">
        <v>2965</v>
      </c>
      <c r="AE261" s="81">
        <v>997</v>
      </c>
      <c r="AF261" s="81">
        <v>1830</v>
      </c>
      <c r="AG261" s="81">
        <v>56575</v>
      </c>
      <c r="AH261" s="81">
        <v>29834</v>
      </c>
      <c r="AI261" s="81"/>
      <c r="AJ261" s="81"/>
      <c r="AK261" s="81">
        <v>318</v>
      </c>
      <c r="AL261" s="81"/>
      <c r="AM261" s="81"/>
      <c r="AN261" s="83">
        <v>42151.675625</v>
      </c>
      <c r="AO261" s="85" t="s">
        <v>4209</v>
      </c>
      <c r="AP261" s="81" t="b">
        <v>1</v>
      </c>
      <c r="AQ261" s="81" t="b">
        <v>0</v>
      </c>
      <c r="AR261" s="81" t="b">
        <v>1</v>
      </c>
      <c r="AS261" s="81"/>
      <c r="AT261" s="81">
        <v>21</v>
      </c>
      <c r="AU261" s="85" t="s">
        <v>4300</v>
      </c>
      <c r="AV261" s="81" t="b">
        <v>0</v>
      </c>
      <c r="AW261" s="81" t="s">
        <v>4520</v>
      </c>
      <c r="AX261" s="85" t="s">
        <v>4873</v>
      </c>
      <c r="AY261" s="81" t="s">
        <v>66</v>
      </c>
      <c r="AZ261" s="80" t="str">
        <f>REPLACE(INDEX(GroupVertices[Group],MATCH(Vertices[[#This Row],[Vertex]],GroupVertices[Vertex],0)),1,1,"")</f>
        <v>2</v>
      </c>
      <c r="BA261" s="2"/>
      <c r="BB261" s="3"/>
      <c r="BC261" s="3"/>
      <c r="BD261" s="3"/>
      <c r="BE261" s="3"/>
    </row>
    <row r="262" spans="1:57" ht="15">
      <c r="A262" s="66" t="s">
        <v>519</v>
      </c>
      <c r="B262" s="67"/>
      <c r="C262" s="67"/>
      <c r="D262" s="68">
        <v>1.5</v>
      </c>
      <c r="E262" s="93"/>
      <c r="F262" s="92" t="s">
        <v>4480</v>
      </c>
      <c r="G262" s="94"/>
      <c r="H262" s="71"/>
      <c r="I262" s="72"/>
      <c r="J262" s="95"/>
      <c r="K262" s="71" t="s">
        <v>5332</v>
      </c>
      <c r="L262" s="96"/>
      <c r="M262" s="76">
        <v>903.9370727539062</v>
      </c>
      <c r="N262" s="76">
        <v>6046.45751953125</v>
      </c>
      <c r="O262" s="77"/>
      <c r="P262" s="78"/>
      <c r="Q262" s="78"/>
      <c r="R262" s="90"/>
      <c r="S262" s="48">
        <v>0</v>
      </c>
      <c r="T262" s="48">
        <v>3</v>
      </c>
      <c r="U262" s="49">
        <v>0.667493</v>
      </c>
      <c r="V262" s="49">
        <v>0.000797</v>
      </c>
      <c r="W262" s="50"/>
      <c r="X262" s="50"/>
      <c r="Y262" s="50"/>
      <c r="Z262" s="49">
        <v>0</v>
      </c>
      <c r="AA262" s="73">
        <v>262</v>
      </c>
      <c r="AB262" s="73"/>
      <c r="AC262" s="74"/>
      <c r="AD262" s="81" t="s">
        <v>2975</v>
      </c>
      <c r="AE262" s="81">
        <v>359</v>
      </c>
      <c r="AF262" s="81">
        <v>285</v>
      </c>
      <c r="AG262" s="81">
        <v>18869</v>
      </c>
      <c r="AH262" s="81">
        <v>19743</v>
      </c>
      <c r="AI262" s="81"/>
      <c r="AJ262" s="81" t="s">
        <v>3377</v>
      </c>
      <c r="AK262" s="81" t="s">
        <v>3671</v>
      </c>
      <c r="AL262" s="81"/>
      <c r="AM262" s="81"/>
      <c r="AN262" s="83">
        <v>41180.14989583333</v>
      </c>
      <c r="AO262" s="85" t="s">
        <v>4219</v>
      </c>
      <c r="AP262" s="81" t="b">
        <v>0</v>
      </c>
      <c r="AQ262" s="81" t="b">
        <v>0</v>
      </c>
      <c r="AR262" s="81" t="b">
        <v>1</v>
      </c>
      <c r="AS262" s="81"/>
      <c r="AT262" s="81">
        <v>3</v>
      </c>
      <c r="AU262" s="85" t="s">
        <v>4302</v>
      </c>
      <c r="AV262" s="81" t="b">
        <v>0</v>
      </c>
      <c r="AW262" s="81" t="s">
        <v>4520</v>
      </c>
      <c r="AX262" s="85" t="s">
        <v>4883</v>
      </c>
      <c r="AY262" s="81" t="s">
        <v>66</v>
      </c>
      <c r="AZ262" s="80" t="str">
        <f>REPLACE(INDEX(GroupVertices[Group],MATCH(Vertices[[#This Row],[Vertex]],GroupVertices[Vertex],0)),1,1,"")</f>
        <v>2</v>
      </c>
      <c r="BA262" s="2"/>
      <c r="BB262" s="3"/>
      <c r="BC262" s="3"/>
      <c r="BD262" s="3"/>
      <c r="BE262" s="3"/>
    </row>
    <row r="263" spans="1:57" ht="15">
      <c r="A263" s="66" t="s">
        <v>522</v>
      </c>
      <c r="B263" s="67"/>
      <c r="C263" s="67"/>
      <c r="D263" s="68">
        <v>1.5</v>
      </c>
      <c r="E263" s="93"/>
      <c r="F263" s="92" t="s">
        <v>4482</v>
      </c>
      <c r="G263" s="94"/>
      <c r="H263" s="71"/>
      <c r="I263" s="72"/>
      <c r="J263" s="95"/>
      <c r="K263" s="71" t="s">
        <v>5336</v>
      </c>
      <c r="L263" s="96"/>
      <c r="M263" s="76">
        <v>1583.2462158203125</v>
      </c>
      <c r="N263" s="76">
        <v>9254.322265625</v>
      </c>
      <c r="O263" s="77"/>
      <c r="P263" s="78"/>
      <c r="Q263" s="78"/>
      <c r="R263" s="90"/>
      <c r="S263" s="48">
        <v>0</v>
      </c>
      <c r="T263" s="48">
        <v>3</v>
      </c>
      <c r="U263" s="49">
        <v>0.667493</v>
      </c>
      <c r="V263" s="49">
        <v>0.000797</v>
      </c>
      <c r="W263" s="50"/>
      <c r="X263" s="50"/>
      <c r="Y263" s="50"/>
      <c r="Z263" s="49">
        <v>0</v>
      </c>
      <c r="AA263" s="73">
        <v>263</v>
      </c>
      <c r="AB263" s="73"/>
      <c r="AC263" s="74"/>
      <c r="AD263" s="81" t="s">
        <v>2979</v>
      </c>
      <c r="AE263" s="81">
        <v>322</v>
      </c>
      <c r="AF263" s="81">
        <v>164</v>
      </c>
      <c r="AG263" s="81">
        <v>7340</v>
      </c>
      <c r="AH263" s="81">
        <v>2946</v>
      </c>
      <c r="AI263" s="81"/>
      <c r="AJ263" s="81"/>
      <c r="AK263" s="81"/>
      <c r="AL263" s="81"/>
      <c r="AM263" s="81"/>
      <c r="AN263" s="83">
        <v>41715.82482638889</v>
      </c>
      <c r="AO263" s="85" t="s">
        <v>4223</v>
      </c>
      <c r="AP263" s="81" t="b">
        <v>1</v>
      </c>
      <c r="AQ263" s="81" t="b">
        <v>0</v>
      </c>
      <c r="AR263" s="81" t="b">
        <v>0</v>
      </c>
      <c r="AS263" s="81"/>
      <c r="AT263" s="81">
        <v>0</v>
      </c>
      <c r="AU263" s="85" t="s">
        <v>4300</v>
      </c>
      <c r="AV263" s="81" t="b">
        <v>0</v>
      </c>
      <c r="AW263" s="81" t="s">
        <v>4520</v>
      </c>
      <c r="AX263" s="85" t="s">
        <v>4887</v>
      </c>
      <c r="AY263" s="81" t="s">
        <v>66</v>
      </c>
      <c r="AZ263" s="80" t="str">
        <f>REPLACE(INDEX(GroupVertices[Group],MATCH(Vertices[[#This Row],[Vertex]],GroupVertices[Vertex],0)),1,1,"")</f>
        <v>2</v>
      </c>
      <c r="BA263" s="2"/>
      <c r="BB263" s="3"/>
      <c r="BC263" s="3"/>
      <c r="BD263" s="3"/>
      <c r="BE263" s="3"/>
    </row>
    <row r="264" spans="1:57" ht="15">
      <c r="A264" s="66" t="s">
        <v>526</v>
      </c>
      <c r="B264" s="67"/>
      <c r="C264" s="67"/>
      <c r="D264" s="68">
        <v>1.5</v>
      </c>
      <c r="E264" s="93"/>
      <c r="F264" s="92" t="s">
        <v>4483</v>
      </c>
      <c r="G264" s="94"/>
      <c r="H264" s="71"/>
      <c r="I264" s="72"/>
      <c r="J264" s="95"/>
      <c r="K264" s="71" t="s">
        <v>5339</v>
      </c>
      <c r="L264" s="96"/>
      <c r="M264" s="76">
        <v>644.89453125</v>
      </c>
      <c r="N264" s="76">
        <v>8025.44873046875</v>
      </c>
      <c r="O264" s="77"/>
      <c r="P264" s="78"/>
      <c r="Q264" s="78"/>
      <c r="R264" s="90"/>
      <c r="S264" s="48">
        <v>0</v>
      </c>
      <c r="T264" s="48">
        <v>3</v>
      </c>
      <c r="U264" s="49">
        <v>0.667493</v>
      </c>
      <c r="V264" s="49">
        <v>0.000797</v>
      </c>
      <c r="W264" s="50"/>
      <c r="X264" s="50"/>
      <c r="Y264" s="50"/>
      <c r="Z264" s="49">
        <v>0</v>
      </c>
      <c r="AA264" s="73">
        <v>264</v>
      </c>
      <c r="AB264" s="73"/>
      <c r="AC264" s="74"/>
      <c r="AD264" s="81" t="s">
        <v>2982</v>
      </c>
      <c r="AE264" s="81">
        <v>214</v>
      </c>
      <c r="AF264" s="81">
        <v>272</v>
      </c>
      <c r="AG264" s="81">
        <v>10728</v>
      </c>
      <c r="AH264" s="81">
        <v>1111</v>
      </c>
      <c r="AI264" s="81"/>
      <c r="AJ264" s="81"/>
      <c r="AK264" s="81"/>
      <c r="AL264" s="81"/>
      <c r="AM264" s="81"/>
      <c r="AN264" s="83">
        <v>40569.00969907407</v>
      </c>
      <c r="AO264" s="85" t="s">
        <v>4226</v>
      </c>
      <c r="AP264" s="81" t="b">
        <v>0</v>
      </c>
      <c r="AQ264" s="81" t="b">
        <v>0</v>
      </c>
      <c r="AR264" s="81" t="b">
        <v>1</v>
      </c>
      <c r="AS264" s="81"/>
      <c r="AT264" s="81">
        <v>0</v>
      </c>
      <c r="AU264" s="85" t="s">
        <v>4300</v>
      </c>
      <c r="AV264" s="81" t="b">
        <v>0</v>
      </c>
      <c r="AW264" s="81" t="s">
        <v>4520</v>
      </c>
      <c r="AX264" s="85" t="s">
        <v>4890</v>
      </c>
      <c r="AY264" s="81" t="s">
        <v>66</v>
      </c>
      <c r="AZ264" s="80" t="str">
        <f>REPLACE(INDEX(GroupVertices[Group],MATCH(Vertices[[#This Row],[Vertex]],GroupVertices[Vertex],0)),1,1,"")</f>
        <v>2</v>
      </c>
      <c r="BA264" s="2"/>
      <c r="BB264" s="3"/>
      <c r="BC264" s="3"/>
      <c r="BD264" s="3"/>
      <c r="BE264" s="3"/>
    </row>
    <row r="265" spans="1:57" ht="15">
      <c r="A265" s="66" t="s">
        <v>546</v>
      </c>
      <c r="B265" s="67"/>
      <c r="C265" s="67"/>
      <c r="D265" s="68">
        <v>1.5</v>
      </c>
      <c r="E265" s="93"/>
      <c r="F265" s="92" t="s">
        <v>4489</v>
      </c>
      <c r="G265" s="94"/>
      <c r="H265" s="71"/>
      <c r="I265" s="72"/>
      <c r="J265" s="95"/>
      <c r="K265" s="71" t="s">
        <v>5356</v>
      </c>
      <c r="L265" s="96"/>
      <c r="M265" s="76">
        <v>2213.226318359375</v>
      </c>
      <c r="N265" s="76">
        <v>6807.8994140625</v>
      </c>
      <c r="O265" s="77"/>
      <c r="P265" s="78"/>
      <c r="Q265" s="78"/>
      <c r="R265" s="90"/>
      <c r="S265" s="48">
        <v>0</v>
      </c>
      <c r="T265" s="48">
        <v>3</v>
      </c>
      <c r="U265" s="49">
        <v>0.667493</v>
      </c>
      <c r="V265" s="49">
        <v>0.000797</v>
      </c>
      <c r="W265" s="50"/>
      <c r="X265" s="50"/>
      <c r="Y265" s="50"/>
      <c r="Z265" s="49">
        <v>0</v>
      </c>
      <c r="AA265" s="73">
        <v>265</v>
      </c>
      <c r="AB265" s="73"/>
      <c r="AC265" s="74"/>
      <c r="AD265" s="81" t="s">
        <v>2997</v>
      </c>
      <c r="AE265" s="81">
        <v>125</v>
      </c>
      <c r="AF265" s="81">
        <v>165</v>
      </c>
      <c r="AG265" s="81">
        <v>691</v>
      </c>
      <c r="AH265" s="81">
        <v>814</v>
      </c>
      <c r="AI265" s="81"/>
      <c r="AJ265" s="81" t="s">
        <v>3398</v>
      </c>
      <c r="AK265" s="81" t="s">
        <v>3681</v>
      </c>
      <c r="AL265" s="81"/>
      <c r="AM265" s="81"/>
      <c r="AN265" s="83">
        <v>43630.845868055556</v>
      </c>
      <c r="AO265" s="85" t="s">
        <v>4241</v>
      </c>
      <c r="AP265" s="81" t="b">
        <v>1</v>
      </c>
      <c r="AQ265" s="81" t="b">
        <v>0</v>
      </c>
      <c r="AR265" s="81" t="b">
        <v>0</v>
      </c>
      <c r="AS265" s="81"/>
      <c r="AT265" s="81">
        <v>0</v>
      </c>
      <c r="AU265" s="81"/>
      <c r="AV265" s="81" t="b">
        <v>0</v>
      </c>
      <c r="AW265" s="81" t="s">
        <v>4520</v>
      </c>
      <c r="AX265" s="85" t="s">
        <v>4907</v>
      </c>
      <c r="AY265" s="81" t="s">
        <v>66</v>
      </c>
      <c r="AZ265" s="80" t="str">
        <f>REPLACE(INDEX(GroupVertices[Group],MATCH(Vertices[[#This Row],[Vertex]],GroupVertices[Vertex],0)),1,1,"")</f>
        <v>2</v>
      </c>
      <c r="BA265" s="2"/>
      <c r="BB265" s="3"/>
      <c r="BC265" s="3"/>
      <c r="BD265" s="3"/>
      <c r="BE265" s="3"/>
    </row>
    <row r="266" spans="1:57" ht="15">
      <c r="A266" s="66" t="s">
        <v>566</v>
      </c>
      <c r="B266" s="67"/>
      <c r="C266" s="67"/>
      <c r="D266" s="68">
        <v>1.5</v>
      </c>
      <c r="E266" s="93"/>
      <c r="F266" s="92" t="s">
        <v>4501</v>
      </c>
      <c r="G266" s="94"/>
      <c r="H266" s="71"/>
      <c r="I266" s="72"/>
      <c r="J266" s="95"/>
      <c r="K266" s="71" t="s">
        <v>5376</v>
      </c>
      <c r="L266" s="96"/>
      <c r="M266" s="76">
        <v>2508.37890625</v>
      </c>
      <c r="N266" s="76">
        <v>7256.63525390625</v>
      </c>
      <c r="O266" s="77"/>
      <c r="P266" s="78"/>
      <c r="Q266" s="78"/>
      <c r="R266" s="90"/>
      <c r="S266" s="48">
        <v>0</v>
      </c>
      <c r="T266" s="48">
        <v>3</v>
      </c>
      <c r="U266" s="49">
        <v>0.667493</v>
      </c>
      <c r="V266" s="49">
        <v>0.000797</v>
      </c>
      <c r="W266" s="50"/>
      <c r="X266" s="50"/>
      <c r="Y266" s="50"/>
      <c r="Z266" s="49">
        <v>0</v>
      </c>
      <c r="AA266" s="73">
        <v>266</v>
      </c>
      <c r="AB266" s="73"/>
      <c r="AC266" s="74"/>
      <c r="AD266" s="81" t="s">
        <v>3018</v>
      </c>
      <c r="AE266" s="81">
        <v>346</v>
      </c>
      <c r="AF266" s="81">
        <v>637</v>
      </c>
      <c r="AG266" s="81">
        <v>83951</v>
      </c>
      <c r="AH266" s="81">
        <v>17866</v>
      </c>
      <c r="AI266" s="81"/>
      <c r="AJ266" s="81" t="s">
        <v>3416</v>
      </c>
      <c r="AK266" s="81" t="s">
        <v>3693</v>
      </c>
      <c r="AL266" s="81"/>
      <c r="AM266" s="81"/>
      <c r="AN266" s="83">
        <v>42175.221296296295</v>
      </c>
      <c r="AO266" s="85" t="s">
        <v>4260</v>
      </c>
      <c r="AP266" s="81" t="b">
        <v>1</v>
      </c>
      <c r="AQ266" s="81" t="b">
        <v>0</v>
      </c>
      <c r="AR266" s="81" t="b">
        <v>1</v>
      </c>
      <c r="AS266" s="81"/>
      <c r="AT266" s="81">
        <v>6</v>
      </c>
      <c r="AU266" s="85" t="s">
        <v>4300</v>
      </c>
      <c r="AV266" s="81" t="b">
        <v>0</v>
      </c>
      <c r="AW266" s="81" t="s">
        <v>4520</v>
      </c>
      <c r="AX266" s="85" t="s">
        <v>4928</v>
      </c>
      <c r="AY266" s="81" t="s">
        <v>66</v>
      </c>
      <c r="AZ266" s="80" t="str">
        <f>REPLACE(INDEX(GroupVertices[Group],MATCH(Vertices[[#This Row],[Vertex]],GroupVertices[Vertex],0)),1,1,"")</f>
        <v>2</v>
      </c>
      <c r="BA266" s="2"/>
      <c r="BB266" s="3"/>
      <c r="BC266" s="3"/>
      <c r="BD266" s="3"/>
      <c r="BE266" s="3"/>
    </row>
    <row r="267" spans="1:57" ht="15">
      <c r="A267" s="66" t="s">
        <v>581</v>
      </c>
      <c r="B267" s="67"/>
      <c r="C267" s="67"/>
      <c r="D267" s="68">
        <v>1.5</v>
      </c>
      <c r="E267" s="93"/>
      <c r="F267" s="92" t="s">
        <v>4507</v>
      </c>
      <c r="G267" s="94"/>
      <c r="H267" s="71"/>
      <c r="I267" s="72"/>
      <c r="J267" s="95"/>
      <c r="K267" s="71" t="s">
        <v>5388</v>
      </c>
      <c r="L267" s="96"/>
      <c r="M267" s="76">
        <v>983.9686279296875</v>
      </c>
      <c r="N267" s="76">
        <v>5430.7802734375</v>
      </c>
      <c r="O267" s="77"/>
      <c r="P267" s="78"/>
      <c r="Q267" s="78"/>
      <c r="R267" s="90"/>
      <c r="S267" s="48">
        <v>0</v>
      </c>
      <c r="T267" s="48">
        <v>3</v>
      </c>
      <c r="U267" s="49">
        <v>0.667493</v>
      </c>
      <c r="V267" s="49">
        <v>0.000797</v>
      </c>
      <c r="W267" s="50"/>
      <c r="X267" s="50"/>
      <c r="Y267" s="50"/>
      <c r="Z267" s="49">
        <v>0</v>
      </c>
      <c r="AA267" s="73">
        <v>267</v>
      </c>
      <c r="AB267" s="73"/>
      <c r="AC267" s="74"/>
      <c r="AD267" s="81" t="s">
        <v>3030</v>
      </c>
      <c r="AE267" s="81">
        <v>4992</v>
      </c>
      <c r="AF267" s="81">
        <v>1730</v>
      </c>
      <c r="AG267" s="81">
        <v>117939</v>
      </c>
      <c r="AH267" s="81">
        <v>223551</v>
      </c>
      <c r="AI267" s="81"/>
      <c r="AJ267" s="81" t="s">
        <v>3428</v>
      </c>
      <c r="AK267" s="81" t="s">
        <v>3697</v>
      </c>
      <c r="AL267" s="81"/>
      <c r="AM267" s="81"/>
      <c r="AN267" s="83">
        <v>41813.05835648148</v>
      </c>
      <c r="AO267" s="85" t="s">
        <v>4272</v>
      </c>
      <c r="AP267" s="81" t="b">
        <v>1</v>
      </c>
      <c r="AQ267" s="81" t="b">
        <v>0</v>
      </c>
      <c r="AR267" s="81" t="b">
        <v>0</v>
      </c>
      <c r="AS267" s="81"/>
      <c r="AT267" s="81">
        <v>44</v>
      </c>
      <c r="AU267" s="85" t="s">
        <v>4300</v>
      </c>
      <c r="AV267" s="81" t="b">
        <v>0</v>
      </c>
      <c r="AW267" s="81" t="s">
        <v>4520</v>
      </c>
      <c r="AX267" s="85" t="s">
        <v>4940</v>
      </c>
      <c r="AY267" s="81" t="s">
        <v>66</v>
      </c>
      <c r="AZ267" s="80" t="str">
        <f>REPLACE(INDEX(GroupVertices[Group],MATCH(Vertices[[#This Row],[Vertex]],GroupVertices[Vertex],0)),1,1,"")</f>
        <v>2</v>
      </c>
      <c r="BA267" s="2"/>
      <c r="BB267" s="3"/>
      <c r="BC267" s="3"/>
      <c r="BD267" s="3"/>
      <c r="BE267" s="3"/>
    </row>
    <row r="268" spans="1:57" ht="15">
      <c r="A268" s="66" t="s">
        <v>592</v>
      </c>
      <c r="B268" s="67"/>
      <c r="C268" s="67"/>
      <c r="D268" s="68">
        <v>1.5</v>
      </c>
      <c r="E268" s="93"/>
      <c r="F268" s="92" t="s">
        <v>4510</v>
      </c>
      <c r="G268" s="94"/>
      <c r="H268" s="71"/>
      <c r="I268" s="72"/>
      <c r="J268" s="95"/>
      <c r="K268" s="71" t="s">
        <v>5398</v>
      </c>
      <c r="L268" s="96"/>
      <c r="M268" s="76">
        <v>1681.7823486328125</v>
      </c>
      <c r="N268" s="76">
        <v>6375.0517578125</v>
      </c>
      <c r="O268" s="77"/>
      <c r="P268" s="78"/>
      <c r="Q268" s="78"/>
      <c r="R268" s="90"/>
      <c r="S268" s="48">
        <v>0</v>
      </c>
      <c r="T268" s="48">
        <v>3</v>
      </c>
      <c r="U268" s="49">
        <v>0.667493</v>
      </c>
      <c r="V268" s="49">
        <v>0.000797</v>
      </c>
      <c r="W268" s="50"/>
      <c r="X268" s="50"/>
      <c r="Y268" s="50"/>
      <c r="Z268" s="49">
        <v>0</v>
      </c>
      <c r="AA268" s="73">
        <v>268</v>
      </c>
      <c r="AB268" s="73"/>
      <c r="AC268" s="74"/>
      <c r="AD268" s="81" t="s">
        <v>3041</v>
      </c>
      <c r="AE268" s="81">
        <v>462</v>
      </c>
      <c r="AF268" s="81">
        <v>702</v>
      </c>
      <c r="AG268" s="81">
        <v>19039</v>
      </c>
      <c r="AH268" s="81">
        <v>158</v>
      </c>
      <c r="AI268" s="81"/>
      <c r="AJ268" s="85" t="s">
        <v>3438</v>
      </c>
      <c r="AK268" s="81" t="s">
        <v>3704</v>
      </c>
      <c r="AL268" s="81"/>
      <c r="AM268" s="81"/>
      <c r="AN268" s="83">
        <v>40242.81072916667</v>
      </c>
      <c r="AO268" s="81"/>
      <c r="AP268" s="81" t="b">
        <v>0</v>
      </c>
      <c r="AQ268" s="81" t="b">
        <v>0</v>
      </c>
      <c r="AR268" s="81" t="b">
        <v>0</v>
      </c>
      <c r="AS268" s="81"/>
      <c r="AT268" s="81">
        <v>0</v>
      </c>
      <c r="AU268" s="85" t="s">
        <v>4302</v>
      </c>
      <c r="AV268" s="81" t="b">
        <v>0</v>
      </c>
      <c r="AW268" s="81" t="s">
        <v>4520</v>
      </c>
      <c r="AX268" s="85" t="s">
        <v>4951</v>
      </c>
      <c r="AY268" s="81" t="s">
        <v>66</v>
      </c>
      <c r="AZ268" s="80" t="str">
        <f>REPLACE(INDEX(GroupVertices[Group],MATCH(Vertices[[#This Row],[Vertex]],GroupVertices[Vertex],0)),1,1,"")</f>
        <v>2</v>
      </c>
      <c r="BA268" s="2"/>
      <c r="BB268" s="3"/>
      <c r="BC268" s="3"/>
      <c r="BD268" s="3"/>
      <c r="BE268" s="3"/>
    </row>
    <row r="269" spans="1:57" ht="15">
      <c r="A269" s="66" t="s">
        <v>604</v>
      </c>
      <c r="B269" s="67"/>
      <c r="C269" s="67"/>
      <c r="D269" s="68">
        <v>1.5</v>
      </c>
      <c r="E269" s="93"/>
      <c r="F269" s="92" t="s">
        <v>4515</v>
      </c>
      <c r="G269" s="94"/>
      <c r="H269" s="71"/>
      <c r="I269" s="72"/>
      <c r="J269" s="95"/>
      <c r="K269" s="71" t="s">
        <v>5406</v>
      </c>
      <c r="L269" s="96"/>
      <c r="M269" s="76">
        <v>2874.368408203125</v>
      </c>
      <c r="N269" s="76">
        <v>6111.98974609375</v>
      </c>
      <c r="O269" s="77"/>
      <c r="P269" s="78"/>
      <c r="Q269" s="78"/>
      <c r="R269" s="90"/>
      <c r="S269" s="48">
        <v>0</v>
      </c>
      <c r="T269" s="48">
        <v>3</v>
      </c>
      <c r="U269" s="49">
        <v>0.667493</v>
      </c>
      <c r="V269" s="49">
        <v>0.000797</v>
      </c>
      <c r="W269" s="50"/>
      <c r="X269" s="50"/>
      <c r="Y269" s="50"/>
      <c r="Z269" s="49">
        <v>0</v>
      </c>
      <c r="AA269" s="73">
        <v>269</v>
      </c>
      <c r="AB269" s="73"/>
      <c r="AC269" s="74"/>
      <c r="AD269" s="81" t="s">
        <v>3049</v>
      </c>
      <c r="AE269" s="81">
        <v>576</v>
      </c>
      <c r="AF269" s="81">
        <v>871</v>
      </c>
      <c r="AG269" s="81">
        <v>73389</v>
      </c>
      <c r="AH269" s="81">
        <v>149</v>
      </c>
      <c r="AI269" s="81"/>
      <c r="AJ269" s="81" t="s">
        <v>3445</v>
      </c>
      <c r="AK269" s="81" t="s">
        <v>3707</v>
      </c>
      <c r="AL269" s="81"/>
      <c r="AM269" s="81"/>
      <c r="AN269" s="83">
        <v>40588.75115740741</v>
      </c>
      <c r="AO269" s="85" t="s">
        <v>4287</v>
      </c>
      <c r="AP269" s="81" t="b">
        <v>0</v>
      </c>
      <c r="AQ269" s="81" t="b">
        <v>0</v>
      </c>
      <c r="AR269" s="81" t="b">
        <v>1</v>
      </c>
      <c r="AS269" s="81"/>
      <c r="AT269" s="81">
        <v>4</v>
      </c>
      <c r="AU269" s="85" t="s">
        <v>4300</v>
      </c>
      <c r="AV269" s="81" t="b">
        <v>0</v>
      </c>
      <c r="AW269" s="81" t="s">
        <v>4520</v>
      </c>
      <c r="AX269" s="85" t="s">
        <v>4959</v>
      </c>
      <c r="AY269" s="81" t="s">
        <v>66</v>
      </c>
      <c r="AZ269" s="80" t="str">
        <f>REPLACE(INDEX(GroupVertices[Group],MATCH(Vertices[[#This Row],[Vertex]],GroupVertices[Vertex],0)),1,1,"")</f>
        <v>2</v>
      </c>
      <c r="BA269" s="2"/>
      <c r="BB269" s="3"/>
      <c r="BC269" s="3"/>
      <c r="BD269" s="3"/>
      <c r="BE269" s="3"/>
    </row>
    <row r="270" spans="1:57" ht="15">
      <c r="A270" s="66" t="s">
        <v>608</v>
      </c>
      <c r="B270" s="67"/>
      <c r="C270" s="67"/>
      <c r="D270" s="68">
        <v>1.5</v>
      </c>
      <c r="E270" s="93"/>
      <c r="F270" s="92" t="s">
        <v>4516</v>
      </c>
      <c r="G270" s="94"/>
      <c r="H270" s="71"/>
      <c r="I270" s="72"/>
      <c r="J270" s="95"/>
      <c r="K270" s="71" t="s">
        <v>5410</v>
      </c>
      <c r="L270" s="96"/>
      <c r="M270" s="76">
        <v>1872.26318359375</v>
      </c>
      <c r="N270" s="76">
        <v>9629.048828125</v>
      </c>
      <c r="O270" s="77"/>
      <c r="P270" s="78"/>
      <c r="Q270" s="78"/>
      <c r="R270" s="90"/>
      <c r="S270" s="48">
        <v>0</v>
      </c>
      <c r="T270" s="48">
        <v>3</v>
      </c>
      <c r="U270" s="49">
        <v>0.667493</v>
      </c>
      <c r="V270" s="49">
        <v>0.000797</v>
      </c>
      <c r="W270" s="50"/>
      <c r="X270" s="50"/>
      <c r="Y270" s="50"/>
      <c r="Z270" s="49">
        <v>0</v>
      </c>
      <c r="AA270" s="73">
        <v>270</v>
      </c>
      <c r="AB270" s="73"/>
      <c r="AC270" s="74"/>
      <c r="AD270" s="81" t="s">
        <v>3053</v>
      </c>
      <c r="AE270" s="81">
        <v>218</v>
      </c>
      <c r="AF270" s="81">
        <v>394</v>
      </c>
      <c r="AG270" s="81">
        <v>20644</v>
      </c>
      <c r="AH270" s="81">
        <v>6188</v>
      </c>
      <c r="AI270" s="81"/>
      <c r="AJ270" s="81" t="s">
        <v>3449</v>
      </c>
      <c r="AK270" s="81" t="s">
        <v>3709</v>
      </c>
      <c r="AL270" s="81"/>
      <c r="AM270" s="81"/>
      <c r="AN270" s="83">
        <v>41635.04284722222</v>
      </c>
      <c r="AO270" s="85" t="s">
        <v>4291</v>
      </c>
      <c r="AP270" s="81" t="b">
        <v>1</v>
      </c>
      <c r="AQ270" s="81" t="b">
        <v>0</v>
      </c>
      <c r="AR270" s="81" t="b">
        <v>1</v>
      </c>
      <c r="AS270" s="81"/>
      <c r="AT270" s="81">
        <v>9</v>
      </c>
      <c r="AU270" s="85" t="s">
        <v>4300</v>
      </c>
      <c r="AV270" s="81" t="b">
        <v>0</v>
      </c>
      <c r="AW270" s="81" t="s">
        <v>4520</v>
      </c>
      <c r="AX270" s="85" t="s">
        <v>4963</v>
      </c>
      <c r="AY270" s="81" t="s">
        <v>66</v>
      </c>
      <c r="AZ270" s="80" t="str">
        <f>REPLACE(INDEX(GroupVertices[Group],MATCH(Vertices[[#This Row],[Vertex]],GroupVertices[Vertex],0)),1,1,"")</f>
        <v>2</v>
      </c>
      <c r="BA270" s="2"/>
      <c r="BB270" s="3"/>
      <c r="BC270" s="3"/>
      <c r="BD270" s="3"/>
      <c r="BE270" s="3"/>
    </row>
    <row r="271" spans="1:57" ht="15">
      <c r="A271" s="66" t="s">
        <v>621</v>
      </c>
      <c r="B271" s="67"/>
      <c r="C271" s="67"/>
      <c r="D271" s="68">
        <v>1.5</v>
      </c>
      <c r="E271" s="93"/>
      <c r="F271" s="92" t="s">
        <v>4518</v>
      </c>
      <c r="G271" s="94"/>
      <c r="H271" s="71"/>
      <c r="I271" s="72"/>
      <c r="J271" s="95"/>
      <c r="K271" s="71" t="s">
        <v>5418</v>
      </c>
      <c r="L271" s="96"/>
      <c r="M271" s="76">
        <v>2225.687255859375</v>
      </c>
      <c r="N271" s="76">
        <v>5351.52001953125</v>
      </c>
      <c r="O271" s="77"/>
      <c r="P271" s="78"/>
      <c r="Q271" s="78"/>
      <c r="R271" s="90"/>
      <c r="S271" s="48">
        <v>0</v>
      </c>
      <c r="T271" s="48">
        <v>3</v>
      </c>
      <c r="U271" s="49">
        <v>0.667493</v>
      </c>
      <c r="V271" s="49">
        <v>0.000797</v>
      </c>
      <c r="W271" s="50"/>
      <c r="X271" s="50"/>
      <c r="Y271" s="50"/>
      <c r="Z271" s="49">
        <v>0</v>
      </c>
      <c r="AA271" s="73">
        <v>271</v>
      </c>
      <c r="AB271" s="73"/>
      <c r="AC271" s="74"/>
      <c r="AD271" s="81" t="s">
        <v>3060</v>
      </c>
      <c r="AE271" s="81">
        <v>1078</v>
      </c>
      <c r="AF271" s="81">
        <v>1398</v>
      </c>
      <c r="AG271" s="81">
        <v>15504</v>
      </c>
      <c r="AH271" s="81">
        <v>7014</v>
      </c>
      <c r="AI271" s="81"/>
      <c r="AJ271" s="81" t="s">
        <v>3454</v>
      </c>
      <c r="AK271" s="81" t="s">
        <v>3714</v>
      </c>
      <c r="AL271" s="81"/>
      <c r="AM271" s="81"/>
      <c r="AN271" s="83">
        <v>40964.220509259256</v>
      </c>
      <c r="AO271" s="85" t="s">
        <v>4297</v>
      </c>
      <c r="AP271" s="81" t="b">
        <v>0</v>
      </c>
      <c r="AQ271" s="81" t="b">
        <v>0</v>
      </c>
      <c r="AR271" s="81" t="b">
        <v>0</v>
      </c>
      <c r="AS271" s="81"/>
      <c r="AT271" s="81">
        <v>11</v>
      </c>
      <c r="AU271" s="85" t="s">
        <v>4310</v>
      </c>
      <c r="AV271" s="81" t="b">
        <v>0</v>
      </c>
      <c r="AW271" s="81" t="s">
        <v>4520</v>
      </c>
      <c r="AX271" s="85" t="s">
        <v>4971</v>
      </c>
      <c r="AY271" s="81" t="s">
        <v>66</v>
      </c>
      <c r="AZ271" s="80" t="str">
        <f>REPLACE(INDEX(GroupVertices[Group],MATCH(Vertices[[#This Row],[Vertex]],GroupVertices[Vertex],0)),1,1,"")</f>
        <v>2</v>
      </c>
      <c r="BA271" s="2"/>
      <c r="BB271" s="3"/>
      <c r="BC271" s="3"/>
      <c r="BD271" s="3"/>
      <c r="BE271" s="3"/>
    </row>
    <row r="272" spans="1:57" ht="15">
      <c r="A272" s="66" t="s">
        <v>5434</v>
      </c>
      <c r="B272" s="67"/>
      <c r="C272" s="67"/>
      <c r="D272" s="68">
        <v>1.5</v>
      </c>
      <c r="E272" s="93"/>
      <c r="F272" s="92" t="s">
        <v>6018</v>
      </c>
      <c r="G272" s="94"/>
      <c r="H272" s="71"/>
      <c r="I272" s="72"/>
      <c r="J272" s="95"/>
      <c r="K272" s="71" t="s">
        <v>6120</v>
      </c>
      <c r="L272" s="96"/>
      <c r="M272" s="76">
        <v>2322.765380859375</v>
      </c>
      <c r="N272" s="76">
        <v>8782.484375</v>
      </c>
      <c r="O272" s="77"/>
      <c r="P272" s="78"/>
      <c r="Q272" s="78"/>
      <c r="R272" s="90"/>
      <c r="S272" s="48">
        <v>0</v>
      </c>
      <c r="T272" s="48">
        <v>3</v>
      </c>
      <c r="U272" s="49">
        <v>0.667493</v>
      </c>
      <c r="V272" s="49">
        <v>0.000797</v>
      </c>
      <c r="W272" s="50"/>
      <c r="X272" s="50"/>
      <c r="Y272" s="50"/>
      <c r="Z272" s="49">
        <v>0</v>
      </c>
      <c r="AA272" s="73">
        <v>272</v>
      </c>
      <c r="AB272" s="73"/>
      <c r="AC272" s="74"/>
      <c r="AD272" s="81" t="s">
        <v>5795</v>
      </c>
      <c r="AE272" s="81">
        <v>697</v>
      </c>
      <c r="AF272" s="81">
        <v>324</v>
      </c>
      <c r="AG272" s="81">
        <v>9284</v>
      </c>
      <c r="AH272" s="81">
        <v>5383</v>
      </c>
      <c r="AI272" s="81"/>
      <c r="AJ272" s="81" t="s">
        <v>5855</v>
      </c>
      <c r="AK272" s="81" t="s">
        <v>3714</v>
      </c>
      <c r="AL272" s="85" t="s">
        <v>5939</v>
      </c>
      <c r="AM272" s="81"/>
      <c r="AN272" s="83">
        <v>41580.252916666665</v>
      </c>
      <c r="AO272" s="85" t="s">
        <v>5966</v>
      </c>
      <c r="AP272" s="81" t="b">
        <v>1</v>
      </c>
      <c r="AQ272" s="81" t="b">
        <v>0</v>
      </c>
      <c r="AR272" s="81" t="b">
        <v>1</v>
      </c>
      <c r="AS272" s="81"/>
      <c r="AT272" s="81">
        <v>1</v>
      </c>
      <c r="AU272" s="85" t="s">
        <v>4300</v>
      </c>
      <c r="AV272" s="81" t="b">
        <v>0</v>
      </c>
      <c r="AW272" s="81" t="s">
        <v>4520</v>
      </c>
      <c r="AX272" s="85" t="s">
        <v>6054</v>
      </c>
      <c r="AY272" s="81" t="s">
        <v>66</v>
      </c>
      <c r="AZ272" s="80" t="str">
        <f>REPLACE(INDEX(GroupVertices[Group],MATCH(Vertices[[#This Row],[Vertex]],GroupVertices[Vertex],0)),1,1,"")</f>
        <v>2</v>
      </c>
      <c r="BA272" s="2"/>
      <c r="BB272" s="3"/>
      <c r="BC272" s="3"/>
      <c r="BD272" s="3"/>
      <c r="BE272" s="3"/>
    </row>
    <row r="273" spans="1:57" ht="15">
      <c r="A273" s="66" t="s">
        <v>5443</v>
      </c>
      <c r="B273" s="67"/>
      <c r="C273" s="67"/>
      <c r="D273" s="68">
        <v>1.5</v>
      </c>
      <c r="E273" s="93"/>
      <c r="F273" s="92" t="s">
        <v>6021</v>
      </c>
      <c r="G273" s="94"/>
      <c r="H273" s="71"/>
      <c r="I273" s="72"/>
      <c r="J273" s="95"/>
      <c r="K273" s="71" t="s">
        <v>6131</v>
      </c>
      <c r="L273" s="96"/>
      <c r="M273" s="76">
        <v>438.1905822753906</v>
      </c>
      <c r="N273" s="76">
        <v>7335.837890625</v>
      </c>
      <c r="O273" s="77"/>
      <c r="P273" s="78"/>
      <c r="Q273" s="78"/>
      <c r="R273" s="90"/>
      <c r="S273" s="48">
        <v>0</v>
      </c>
      <c r="T273" s="48">
        <v>3</v>
      </c>
      <c r="U273" s="49">
        <v>0.667493</v>
      </c>
      <c r="V273" s="49">
        <v>0.000797</v>
      </c>
      <c r="W273" s="50"/>
      <c r="X273" s="50"/>
      <c r="Y273" s="50"/>
      <c r="Z273" s="49">
        <v>0</v>
      </c>
      <c r="AA273" s="73">
        <v>273</v>
      </c>
      <c r="AB273" s="73"/>
      <c r="AC273" s="74"/>
      <c r="AD273" s="81" t="s">
        <v>5806</v>
      </c>
      <c r="AE273" s="81">
        <v>624</v>
      </c>
      <c r="AF273" s="81">
        <v>145</v>
      </c>
      <c r="AG273" s="81">
        <v>2422</v>
      </c>
      <c r="AH273" s="81">
        <v>13210</v>
      </c>
      <c r="AI273" s="81"/>
      <c r="AJ273" s="81"/>
      <c r="AK273" s="81" t="s">
        <v>5910</v>
      </c>
      <c r="AL273" s="81"/>
      <c r="AM273" s="81"/>
      <c r="AN273" s="83">
        <v>41265.42508101852</v>
      </c>
      <c r="AO273" s="85" t="s">
        <v>5974</v>
      </c>
      <c r="AP273" s="81" t="b">
        <v>1</v>
      </c>
      <c r="AQ273" s="81" t="b">
        <v>0</v>
      </c>
      <c r="AR273" s="81" t="b">
        <v>1</v>
      </c>
      <c r="AS273" s="81"/>
      <c r="AT273" s="81">
        <v>2</v>
      </c>
      <c r="AU273" s="85" t="s">
        <v>4300</v>
      </c>
      <c r="AV273" s="81" t="b">
        <v>0</v>
      </c>
      <c r="AW273" s="81" t="s">
        <v>4520</v>
      </c>
      <c r="AX273" s="85" t="s">
        <v>6065</v>
      </c>
      <c r="AY273" s="81" t="s">
        <v>66</v>
      </c>
      <c r="AZ273" s="80" t="str">
        <f>REPLACE(INDEX(GroupVertices[Group],MATCH(Vertices[[#This Row],[Vertex]],GroupVertices[Vertex],0)),1,1,"")</f>
        <v>2</v>
      </c>
      <c r="BA273" s="2"/>
      <c r="BB273" s="3"/>
      <c r="BC273" s="3"/>
      <c r="BD273" s="3"/>
      <c r="BE273" s="3"/>
    </row>
    <row r="274" spans="1:57" ht="15">
      <c r="A274" s="66" t="s">
        <v>5447</v>
      </c>
      <c r="B274" s="67"/>
      <c r="C274" s="67"/>
      <c r="D274" s="68">
        <v>1.5</v>
      </c>
      <c r="E274" s="93"/>
      <c r="F274" s="92" t="s">
        <v>6023</v>
      </c>
      <c r="G274" s="94"/>
      <c r="H274" s="71"/>
      <c r="I274" s="72"/>
      <c r="J274" s="95"/>
      <c r="K274" s="71" t="s">
        <v>6135</v>
      </c>
      <c r="L274" s="96"/>
      <c r="M274" s="76">
        <v>2561.914306640625</v>
      </c>
      <c r="N274" s="76">
        <v>8651.4873046875</v>
      </c>
      <c r="O274" s="77"/>
      <c r="P274" s="78"/>
      <c r="Q274" s="78"/>
      <c r="R274" s="90"/>
      <c r="S274" s="48">
        <v>0</v>
      </c>
      <c r="T274" s="48">
        <v>3</v>
      </c>
      <c r="U274" s="49">
        <v>0.667493</v>
      </c>
      <c r="V274" s="49">
        <v>0.000797</v>
      </c>
      <c r="W274" s="50"/>
      <c r="X274" s="50"/>
      <c r="Y274" s="50"/>
      <c r="Z274" s="49">
        <v>0</v>
      </c>
      <c r="AA274" s="73">
        <v>274</v>
      </c>
      <c r="AB274" s="73"/>
      <c r="AC274" s="74"/>
      <c r="AD274" s="81" t="s">
        <v>5810</v>
      </c>
      <c r="AE274" s="81">
        <v>209</v>
      </c>
      <c r="AF274" s="81">
        <v>111</v>
      </c>
      <c r="AG274" s="81">
        <v>12003</v>
      </c>
      <c r="AH274" s="81">
        <v>22946</v>
      </c>
      <c r="AI274" s="81"/>
      <c r="AJ274" s="81" t="s">
        <v>5866</v>
      </c>
      <c r="AK274" s="81"/>
      <c r="AL274" s="81"/>
      <c r="AM274" s="81"/>
      <c r="AN274" s="83">
        <v>42384.93859953704</v>
      </c>
      <c r="AO274" s="85" t="s">
        <v>5978</v>
      </c>
      <c r="AP274" s="81" t="b">
        <v>1</v>
      </c>
      <c r="AQ274" s="81" t="b">
        <v>0</v>
      </c>
      <c r="AR274" s="81" t="b">
        <v>0</v>
      </c>
      <c r="AS274" s="81"/>
      <c r="AT274" s="81">
        <v>1</v>
      </c>
      <c r="AU274" s="81"/>
      <c r="AV274" s="81" t="b">
        <v>0</v>
      </c>
      <c r="AW274" s="81" t="s">
        <v>4520</v>
      </c>
      <c r="AX274" s="85" t="s">
        <v>6069</v>
      </c>
      <c r="AY274" s="81" t="s">
        <v>66</v>
      </c>
      <c r="AZ274" s="80" t="str">
        <f>REPLACE(INDEX(GroupVertices[Group],MATCH(Vertices[[#This Row],[Vertex]],GroupVertices[Vertex],0)),1,1,"")</f>
        <v>2</v>
      </c>
      <c r="BA274" s="2"/>
      <c r="BB274" s="3"/>
      <c r="BC274" s="3"/>
      <c r="BD274" s="3"/>
      <c r="BE274" s="3"/>
    </row>
    <row r="275" spans="1:57" ht="15">
      <c r="A275" s="66" t="s">
        <v>5450</v>
      </c>
      <c r="B275" s="67"/>
      <c r="C275" s="67"/>
      <c r="D275" s="68">
        <v>1.5</v>
      </c>
      <c r="E275" s="93"/>
      <c r="F275" s="92" t="s">
        <v>6025</v>
      </c>
      <c r="G275" s="94"/>
      <c r="H275" s="71"/>
      <c r="I275" s="72"/>
      <c r="J275" s="95"/>
      <c r="K275" s="71" t="s">
        <v>6138</v>
      </c>
      <c r="L275" s="96"/>
      <c r="M275" s="76">
        <v>2211.026611328125</v>
      </c>
      <c r="N275" s="76">
        <v>5834.2763671875</v>
      </c>
      <c r="O275" s="77"/>
      <c r="P275" s="78"/>
      <c r="Q275" s="78"/>
      <c r="R275" s="90"/>
      <c r="S275" s="48">
        <v>0</v>
      </c>
      <c r="T275" s="48">
        <v>3</v>
      </c>
      <c r="U275" s="49">
        <v>0.667493</v>
      </c>
      <c r="V275" s="49">
        <v>0.000797</v>
      </c>
      <c r="W275" s="50"/>
      <c r="X275" s="50"/>
      <c r="Y275" s="50"/>
      <c r="Z275" s="49">
        <v>0</v>
      </c>
      <c r="AA275" s="73">
        <v>275</v>
      </c>
      <c r="AB275" s="73"/>
      <c r="AC275" s="74"/>
      <c r="AD275" s="81" t="s">
        <v>5813</v>
      </c>
      <c r="AE275" s="81">
        <v>654</v>
      </c>
      <c r="AF275" s="81">
        <v>950</v>
      </c>
      <c r="AG275" s="81">
        <v>7833</v>
      </c>
      <c r="AH275" s="81">
        <v>12321</v>
      </c>
      <c r="AI275" s="81"/>
      <c r="AJ275" s="81" t="s">
        <v>5869</v>
      </c>
      <c r="AK275" s="81" t="s">
        <v>5915</v>
      </c>
      <c r="AL275" s="81"/>
      <c r="AM275" s="81"/>
      <c r="AN275" s="83">
        <v>42064.08008101852</v>
      </c>
      <c r="AO275" s="85" t="s">
        <v>5981</v>
      </c>
      <c r="AP275" s="81" t="b">
        <v>1</v>
      </c>
      <c r="AQ275" s="81" t="b">
        <v>0</v>
      </c>
      <c r="AR275" s="81" t="b">
        <v>1</v>
      </c>
      <c r="AS275" s="81"/>
      <c r="AT275" s="81">
        <v>4</v>
      </c>
      <c r="AU275" s="85" t="s">
        <v>4300</v>
      </c>
      <c r="AV275" s="81" t="b">
        <v>0</v>
      </c>
      <c r="AW275" s="81" t="s">
        <v>4520</v>
      </c>
      <c r="AX275" s="85" t="s">
        <v>6072</v>
      </c>
      <c r="AY275" s="81" t="s">
        <v>66</v>
      </c>
      <c r="AZ275" s="80" t="str">
        <f>REPLACE(INDEX(GroupVertices[Group],MATCH(Vertices[[#This Row],[Vertex]],GroupVertices[Vertex],0)),1,1,"")</f>
        <v>2</v>
      </c>
      <c r="BA275" s="2"/>
      <c r="BB275" s="3"/>
      <c r="BC275" s="3"/>
      <c r="BD275" s="3"/>
      <c r="BE275" s="3"/>
    </row>
    <row r="276" spans="1:57" ht="15">
      <c r="A276" s="66" t="s">
        <v>5454</v>
      </c>
      <c r="B276" s="67"/>
      <c r="C276" s="67"/>
      <c r="D276" s="68">
        <v>1.5</v>
      </c>
      <c r="E276" s="93"/>
      <c r="F276" s="92" t="s">
        <v>6026</v>
      </c>
      <c r="G276" s="94"/>
      <c r="H276" s="71"/>
      <c r="I276" s="72"/>
      <c r="J276" s="95"/>
      <c r="K276" s="71" t="s">
        <v>6142</v>
      </c>
      <c r="L276" s="96"/>
      <c r="M276" s="76">
        <v>705.0226440429688</v>
      </c>
      <c r="N276" s="76">
        <v>6406.376953125</v>
      </c>
      <c r="O276" s="77"/>
      <c r="P276" s="78"/>
      <c r="Q276" s="78"/>
      <c r="R276" s="90"/>
      <c r="S276" s="48">
        <v>0</v>
      </c>
      <c r="T276" s="48">
        <v>3</v>
      </c>
      <c r="U276" s="49">
        <v>0.667493</v>
      </c>
      <c r="V276" s="49">
        <v>0.000797</v>
      </c>
      <c r="W276" s="50"/>
      <c r="X276" s="50"/>
      <c r="Y276" s="50"/>
      <c r="Z276" s="49">
        <v>0</v>
      </c>
      <c r="AA276" s="73">
        <v>276</v>
      </c>
      <c r="AB276" s="73"/>
      <c r="AC276" s="74"/>
      <c r="AD276" s="81" t="s">
        <v>5817</v>
      </c>
      <c r="AE276" s="81">
        <v>583</v>
      </c>
      <c r="AF276" s="81">
        <v>1363</v>
      </c>
      <c r="AG276" s="81">
        <v>98070</v>
      </c>
      <c r="AH276" s="81">
        <v>367406</v>
      </c>
      <c r="AI276" s="81"/>
      <c r="AJ276" s="81" t="s">
        <v>5873</v>
      </c>
      <c r="AK276" s="81" t="s">
        <v>3504</v>
      </c>
      <c r="AL276" s="85" t="s">
        <v>5948</v>
      </c>
      <c r="AM276" s="81"/>
      <c r="AN276" s="83">
        <v>41064.21822916667</v>
      </c>
      <c r="AO276" s="85" t="s">
        <v>5985</v>
      </c>
      <c r="AP276" s="81" t="b">
        <v>0</v>
      </c>
      <c r="AQ276" s="81" t="b">
        <v>0</v>
      </c>
      <c r="AR276" s="81" t="b">
        <v>0</v>
      </c>
      <c r="AS276" s="81"/>
      <c r="AT276" s="81">
        <v>25</v>
      </c>
      <c r="AU276" s="85" t="s">
        <v>4305</v>
      </c>
      <c r="AV276" s="81" t="b">
        <v>0</v>
      </c>
      <c r="AW276" s="81" t="s">
        <v>4520</v>
      </c>
      <c r="AX276" s="85" t="s">
        <v>6076</v>
      </c>
      <c r="AY276" s="81" t="s">
        <v>66</v>
      </c>
      <c r="AZ276" s="80" t="str">
        <f>REPLACE(INDEX(GroupVertices[Group],MATCH(Vertices[[#This Row],[Vertex]],GroupVertices[Vertex],0)),1,1,"")</f>
        <v>2</v>
      </c>
      <c r="BA276" s="2"/>
      <c r="BB276" s="3"/>
      <c r="BC276" s="3"/>
      <c r="BD276" s="3"/>
      <c r="BE276" s="3"/>
    </row>
    <row r="277" spans="1:57" ht="15">
      <c r="A277" s="66" t="s">
        <v>5455</v>
      </c>
      <c r="B277" s="67"/>
      <c r="C277" s="67"/>
      <c r="D277" s="68">
        <v>1.5</v>
      </c>
      <c r="E277" s="93"/>
      <c r="F277" s="92" t="s">
        <v>6027</v>
      </c>
      <c r="G277" s="94"/>
      <c r="H277" s="71"/>
      <c r="I277" s="72"/>
      <c r="J277" s="95"/>
      <c r="K277" s="71" t="s">
        <v>6143</v>
      </c>
      <c r="L277" s="96"/>
      <c r="M277" s="76">
        <v>2375.5576171875</v>
      </c>
      <c r="N277" s="76">
        <v>6329.01220703125</v>
      </c>
      <c r="O277" s="77"/>
      <c r="P277" s="78"/>
      <c r="Q277" s="78"/>
      <c r="R277" s="90"/>
      <c r="S277" s="48">
        <v>0</v>
      </c>
      <c r="T277" s="48">
        <v>3</v>
      </c>
      <c r="U277" s="49">
        <v>0.667493</v>
      </c>
      <c r="V277" s="49">
        <v>0.000797</v>
      </c>
      <c r="W277" s="50"/>
      <c r="X277" s="50"/>
      <c r="Y277" s="50"/>
      <c r="Z277" s="49">
        <v>0</v>
      </c>
      <c r="AA277" s="73">
        <v>277</v>
      </c>
      <c r="AB277" s="73"/>
      <c r="AC277" s="74"/>
      <c r="AD277" s="81" t="s">
        <v>5818</v>
      </c>
      <c r="AE277" s="81">
        <v>561</v>
      </c>
      <c r="AF277" s="81">
        <v>621</v>
      </c>
      <c r="AG277" s="81">
        <v>11658</v>
      </c>
      <c r="AH277" s="81">
        <v>9960</v>
      </c>
      <c r="AI277" s="81"/>
      <c r="AJ277" s="81" t="s">
        <v>5874</v>
      </c>
      <c r="AK277" s="81" t="s">
        <v>5917</v>
      </c>
      <c r="AL277" s="81"/>
      <c r="AM277" s="81"/>
      <c r="AN277" s="83">
        <v>42220.334085648145</v>
      </c>
      <c r="AO277" s="85" t="s">
        <v>5986</v>
      </c>
      <c r="AP277" s="81" t="b">
        <v>1</v>
      </c>
      <c r="AQ277" s="81" t="b">
        <v>0</v>
      </c>
      <c r="AR277" s="81" t="b">
        <v>1</v>
      </c>
      <c r="AS277" s="81"/>
      <c r="AT277" s="81">
        <v>2</v>
      </c>
      <c r="AU277" s="85" t="s">
        <v>4300</v>
      </c>
      <c r="AV277" s="81" t="b">
        <v>0</v>
      </c>
      <c r="AW277" s="81" t="s">
        <v>4520</v>
      </c>
      <c r="AX277" s="85" t="s">
        <v>6077</v>
      </c>
      <c r="AY277" s="81" t="s">
        <v>66</v>
      </c>
      <c r="AZ277" s="80" t="str">
        <f>REPLACE(INDEX(GroupVertices[Group],MATCH(Vertices[[#This Row],[Vertex]],GroupVertices[Vertex],0)),1,1,"")</f>
        <v>2</v>
      </c>
      <c r="BA277" s="2"/>
      <c r="BB277" s="3"/>
      <c r="BC277" s="3"/>
      <c r="BD277" s="3"/>
      <c r="BE277" s="3"/>
    </row>
    <row r="278" spans="1:57" ht="15">
      <c r="A278" s="66" t="s">
        <v>5457</v>
      </c>
      <c r="B278" s="67"/>
      <c r="C278" s="67"/>
      <c r="D278" s="68">
        <v>1.5</v>
      </c>
      <c r="E278" s="93"/>
      <c r="F278" s="92" t="s">
        <v>6028</v>
      </c>
      <c r="G278" s="94"/>
      <c r="H278" s="71"/>
      <c r="I278" s="72"/>
      <c r="J278" s="95"/>
      <c r="K278" s="71" t="s">
        <v>6148</v>
      </c>
      <c r="L278" s="96"/>
      <c r="M278" s="76">
        <v>1290.765869140625</v>
      </c>
      <c r="N278" s="76">
        <v>5227.9921875</v>
      </c>
      <c r="O278" s="77"/>
      <c r="P278" s="78"/>
      <c r="Q278" s="78"/>
      <c r="R278" s="90"/>
      <c r="S278" s="48">
        <v>0</v>
      </c>
      <c r="T278" s="48">
        <v>3</v>
      </c>
      <c r="U278" s="49">
        <v>0.667493</v>
      </c>
      <c r="V278" s="49">
        <v>0.000797</v>
      </c>
      <c r="W278" s="50"/>
      <c r="X278" s="50"/>
      <c r="Y278" s="50"/>
      <c r="Z278" s="49">
        <v>0</v>
      </c>
      <c r="AA278" s="73">
        <v>278</v>
      </c>
      <c r="AB278" s="73"/>
      <c r="AC278" s="74"/>
      <c r="AD278" s="81" t="s">
        <v>5820</v>
      </c>
      <c r="AE278" s="81">
        <v>870</v>
      </c>
      <c r="AF278" s="81">
        <v>982</v>
      </c>
      <c r="AG278" s="81">
        <v>10408</v>
      </c>
      <c r="AH278" s="81">
        <v>4019</v>
      </c>
      <c r="AI278" s="81"/>
      <c r="AJ278" s="81"/>
      <c r="AK278" s="81"/>
      <c r="AL278" s="81"/>
      <c r="AM278" s="81"/>
      <c r="AN278" s="83">
        <v>40548.26278935185</v>
      </c>
      <c r="AO278" s="85" t="s">
        <v>5988</v>
      </c>
      <c r="AP278" s="81" t="b">
        <v>0</v>
      </c>
      <c r="AQ278" s="81" t="b">
        <v>0</v>
      </c>
      <c r="AR278" s="81" t="b">
        <v>1</v>
      </c>
      <c r="AS278" s="81"/>
      <c r="AT278" s="81">
        <v>0</v>
      </c>
      <c r="AU278" s="85" t="s">
        <v>4300</v>
      </c>
      <c r="AV278" s="81" t="b">
        <v>0</v>
      </c>
      <c r="AW278" s="81" t="s">
        <v>4520</v>
      </c>
      <c r="AX278" s="85" t="s">
        <v>6079</v>
      </c>
      <c r="AY278" s="81" t="s">
        <v>66</v>
      </c>
      <c r="AZ278" s="80" t="str">
        <f>REPLACE(INDEX(GroupVertices[Group],MATCH(Vertices[[#This Row],[Vertex]],GroupVertices[Vertex],0)),1,1,"")</f>
        <v>2</v>
      </c>
      <c r="BA278" s="2"/>
      <c r="BB278" s="3"/>
      <c r="BC278" s="3"/>
      <c r="BD278" s="3"/>
      <c r="BE278" s="3"/>
    </row>
    <row r="279" spans="1:57" ht="15">
      <c r="A279" s="66" t="s">
        <v>5461</v>
      </c>
      <c r="B279" s="67"/>
      <c r="C279" s="67"/>
      <c r="D279" s="68">
        <v>1.5</v>
      </c>
      <c r="E279" s="93"/>
      <c r="F279" s="92" t="s">
        <v>6030</v>
      </c>
      <c r="G279" s="94"/>
      <c r="H279" s="71"/>
      <c r="I279" s="72"/>
      <c r="J279" s="95"/>
      <c r="K279" s="71" t="s">
        <v>6152</v>
      </c>
      <c r="L279" s="96"/>
      <c r="M279" s="76">
        <v>145.9707489013672</v>
      </c>
      <c r="N279" s="76">
        <v>8202.9560546875</v>
      </c>
      <c r="O279" s="77"/>
      <c r="P279" s="78"/>
      <c r="Q279" s="78"/>
      <c r="R279" s="90"/>
      <c r="S279" s="48">
        <v>0</v>
      </c>
      <c r="T279" s="48">
        <v>3</v>
      </c>
      <c r="U279" s="49">
        <v>0.667493</v>
      </c>
      <c r="V279" s="49">
        <v>0.000797</v>
      </c>
      <c r="W279" s="50"/>
      <c r="X279" s="50"/>
      <c r="Y279" s="50"/>
      <c r="Z279" s="49">
        <v>0</v>
      </c>
      <c r="AA279" s="73">
        <v>279</v>
      </c>
      <c r="AB279" s="73"/>
      <c r="AC279" s="74"/>
      <c r="AD279" s="81" t="s">
        <v>5824</v>
      </c>
      <c r="AE279" s="81">
        <v>392</v>
      </c>
      <c r="AF279" s="81">
        <v>65</v>
      </c>
      <c r="AG279" s="81">
        <v>656</v>
      </c>
      <c r="AH279" s="81">
        <v>2526</v>
      </c>
      <c r="AI279" s="81"/>
      <c r="AJ279" s="81"/>
      <c r="AK279" s="81"/>
      <c r="AL279" s="81"/>
      <c r="AM279" s="81"/>
      <c r="AN279" s="83">
        <v>42111.736550925925</v>
      </c>
      <c r="AO279" s="85" t="s">
        <v>5992</v>
      </c>
      <c r="AP279" s="81" t="b">
        <v>1</v>
      </c>
      <c r="AQ279" s="81" t="b">
        <v>0</v>
      </c>
      <c r="AR279" s="81" t="b">
        <v>0</v>
      </c>
      <c r="AS279" s="81"/>
      <c r="AT279" s="81">
        <v>0</v>
      </c>
      <c r="AU279" s="85" t="s">
        <v>4300</v>
      </c>
      <c r="AV279" s="81" t="b">
        <v>0</v>
      </c>
      <c r="AW279" s="81" t="s">
        <v>4520</v>
      </c>
      <c r="AX279" s="85" t="s">
        <v>6083</v>
      </c>
      <c r="AY279" s="81" t="s">
        <v>66</v>
      </c>
      <c r="AZ279" s="80" t="str">
        <f>REPLACE(INDEX(GroupVertices[Group],MATCH(Vertices[[#This Row],[Vertex]],GroupVertices[Vertex],0)),1,1,"")</f>
        <v>2</v>
      </c>
      <c r="BA279" s="2"/>
      <c r="BB279" s="3"/>
      <c r="BC279" s="3"/>
      <c r="BD279" s="3"/>
      <c r="BE279" s="3"/>
    </row>
    <row r="280" spans="1:57" ht="15">
      <c r="A280" s="66" t="s">
        <v>5463</v>
      </c>
      <c r="B280" s="67"/>
      <c r="C280" s="67"/>
      <c r="D280" s="68">
        <v>1.5</v>
      </c>
      <c r="E280" s="93"/>
      <c r="F280" s="92" t="s">
        <v>6031</v>
      </c>
      <c r="G280" s="94"/>
      <c r="H280" s="71"/>
      <c r="I280" s="72"/>
      <c r="J280" s="95"/>
      <c r="K280" s="71" t="s">
        <v>6154</v>
      </c>
      <c r="L280" s="96"/>
      <c r="M280" s="76">
        <v>308.7063903808594</v>
      </c>
      <c r="N280" s="76">
        <v>6623.67919921875</v>
      </c>
      <c r="O280" s="77"/>
      <c r="P280" s="78"/>
      <c r="Q280" s="78"/>
      <c r="R280" s="90"/>
      <c r="S280" s="48">
        <v>0</v>
      </c>
      <c r="T280" s="48">
        <v>3</v>
      </c>
      <c r="U280" s="49">
        <v>0.667493</v>
      </c>
      <c r="V280" s="49">
        <v>0.000797</v>
      </c>
      <c r="W280" s="50"/>
      <c r="X280" s="50"/>
      <c r="Y280" s="50"/>
      <c r="Z280" s="49">
        <v>0</v>
      </c>
      <c r="AA280" s="73">
        <v>280</v>
      </c>
      <c r="AB280" s="73"/>
      <c r="AC280" s="74"/>
      <c r="AD280" s="81" t="s">
        <v>5826</v>
      </c>
      <c r="AE280" s="81">
        <v>95</v>
      </c>
      <c r="AF280" s="81">
        <v>146</v>
      </c>
      <c r="AG280" s="81">
        <v>9929</v>
      </c>
      <c r="AH280" s="81">
        <v>16172</v>
      </c>
      <c r="AI280" s="81"/>
      <c r="AJ280" s="81"/>
      <c r="AK280" s="81" t="s">
        <v>5921</v>
      </c>
      <c r="AL280" s="85" t="s">
        <v>5951</v>
      </c>
      <c r="AM280" s="81"/>
      <c r="AN280" s="83">
        <v>42041.97565972222</v>
      </c>
      <c r="AO280" s="85" t="s">
        <v>5994</v>
      </c>
      <c r="AP280" s="81" t="b">
        <v>0</v>
      </c>
      <c r="AQ280" s="81" t="b">
        <v>0</v>
      </c>
      <c r="AR280" s="81" t="b">
        <v>1</v>
      </c>
      <c r="AS280" s="81"/>
      <c r="AT280" s="81">
        <v>0</v>
      </c>
      <c r="AU280" s="85" t="s">
        <v>4300</v>
      </c>
      <c r="AV280" s="81" t="b">
        <v>0</v>
      </c>
      <c r="AW280" s="81" t="s">
        <v>4520</v>
      </c>
      <c r="AX280" s="85" t="s">
        <v>6085</v>
      </c>
      <c r="AY280" s="81" t="s">
        <v>66</v>
      </c>
      <c r="AZ280" s="80" t="str">
        <f>REPLACE(INDEX(GroupVertices[Group],MATCH(Vertices[[#This Row],[Vertex]],GroupVertices[Vertex],0)),1,1,"")</f>
        <v>2</v>
      </c>
      <c r="BA280" s="2"/>
      <c r="BB280" s="3"/>
      <c r="BC280" s="3"/>
      <c r="BD280" s="3"/>
      <c r="BE280" s="3"/>
    </row>
    <row r="281" spans="1:57" ht="15">
      <c r="A281" s="66" t="s">
        <v>5468</v>
      </c>
      <c r="B281" s="67"/>
      <c r="C281" s="67"/>
      <c r="D281" s="68">
        <v>1.5</v>
      </c>
      <c r="E281" s="93"/>
      <c r="F281" s="92" t="s">
        <v>6034</v>
      </c>
      <c r="G281" s="94"/>
      <c r="H281" s="71"/>
      <c r="I281" s="72"/>
      <c r="J281" s="95"/>
      <c r="K281" s="71" t="s">
        <v>6159</v>
      </c>
      <c r="L281" s="96"/>
      <c r="M281" s="76">
        <v>1450.431396484375</v>
      </c>
      <c r="N281" s="76">
        <v>5606.8876953125</v>
      </c>
      <c r="O281" s="77"/>
      <c r="P281" s="78"/>
      <c r="Q281" s="78"/>
      <c r="R281" s="90"/>
      <c r="S281" s="48">
        <v>0</v>
      </c>
      <c r="T281" s="48">
        <v>3</v>
      </c>
      <c r="U281" s="49">
        <v>0.667493</v>
      </c>
      <c r="V281" s="49">
        <v>0.000797</v>
      </c>
      <c r="W281" s="50"/>
      <c r="X281" s="50"/>
      <c r="Y281" s="50"/>
      <c r="Z281" s="49">
        <v>0</v>
      </c>
      <c r="AA281" s="73">
        <v>281</v>
      </c>
      <c r="AB281" s="73"/>
      <c r="AC281" s="74"/>
      <c r="AD281" s="81" t="s">
        <v>5831</v>
      </c>
      <c r="AE281" s="81">
        <v>275</v>
      </c>
      <c r="AF281" s="81">
        <v>139</v>
      </c>
      <c r="AG281" s="81">
        <v>4395</v>
      </c>
      <c r="AH281" s="81">
        <v>11182</v>
      </c>
      <c r="AI281" s="81"/>
      <c r="AJ281" s="81" t="s">
        <v>5884</v>
      </c>
      <c r="AK281" s="81"/>
      <c r="AL281" s="81"/>
      <c r="AM281" s="81"/>
      <c r="AN281" s="83">
        <v>42915.161782407406</v>
      </c>
      <c r="AO281" s="81"/>
      <c r="AP281" s="81" t="b">
        <v>1</v>
      </c>
      <c r="AQ281" s="81" t="b">
        <v>0</v>
      </c>
      <c r="AR281" s="81" t="b">
        <v>1</v>
      </c>
      <c r="AS281" s="81"/>
      <c r="AT281" s="81">
        <v>0</v>
      </c>
      <c r="AU281" s="81"/>
      <c r="AV281" s="81" t="b">
        <v>0</v>
      </c>
      <c r="AW281" s="81" t="s">
        <v>4520</v>
      </c>
      <c r="AX281" s="85" t="s">
        <v>6090</v>
      </c>
      <c r="AY281" s="81" t="s">
        <v>66</v>
      </c>
      <c r="AZ281" s="80" t="str">
        <f>REPLACE(INDEX(GroupVertices[Group],MATCH(Vertices[[#This Row],[Vertex]],GroupVertices[Vertex],0)),1,1,"")</f>
        <v>2</v>
      </c>
      <c r="BA281" s="2"/>
      <c r="BB281" s="3"/>
      <c r="BC281" s="3"/>
      <c r="BD281" s="3"/>
      <c r="BE281" s="3"/>
    </row>
    <row r="282" spans="1:57" ht="15">
      <c r="A282" s="66" t="s">
        <v>543</v>
      </c>
      <c r="B282" s="67"/>
      <c r="C282" s="67"/>
      <c r="D282" s="68">
        <v>1.5</v>
      </c>
      <c r="E282" s="93"/>
      <c r="F282" s="92" t="s">
        <v>1128</v>
      </c>
      <c r="G282" s="94"/>
      <c r="H282" s="71"/>
      <c r="I282" s="72"/>
      <c r="J282" s="95"/>
      <c r="K282" s="71" t="s">
        <v>5354</v>
      </c>
      <c r="L282" s="96"/>
      <c r="M282" s="76">
        <v>357.1141357421875</v>
      </c>
      <c r="N282" s="76">
        <v>2624.966552734375</v>
      </c>
      <c r="O282" s="77"/>
      <c r="P282" s="78"/>
      <c r="Q282" s="78"/>
      <c r="R282" s="90"/>
      <c r="S282" s="48">
        <v>0</v>
      </c>
      <c r="T282" s="48">
        <v>3</v>
      </c>
      <c r="U282" s="49">
        <v>0.666667</v>
      </c>
      <c r="V282" s="49">
        <v>0.000897</v>
      </c>
      <c r="W282" s="50"/>
      <c r="X282" s="50"/>
      <c r="Y282" s="50"/>
      <c r="Z282" s="49">
        <v>0</v>
      </c>
      <c r="AA282" s="73">
        <v>282</v>
      </c>
      <c r="AB282" s="73"/>
      <c r="AC282" s="74"/>
      <c r="AD282" s="81" t="s">
        <v>2995</v>
      </c>
      <c r="AE282" s="81">
        <v>3444</v>
      </c>
      <c r="AF282" s="81">
        <v>858</v>
      </c>
      <c r="AG282" s="81">
        <v>24808</v>
      </c>
      <c r="AH282" s="81">
        <v>3756</v>
      </c>
      <c r="AI282" s="81"/>
      <c r="AJ282" s="81" t="s">
        <v>3396</v>
      </c>
      <c r="AK282" s="81" t="s">
        <v>3536</v>
      </c>
      <c r="AL282" s="85" t="s">
        <v>3857</v>
      </c>
      <c r="AM282" s="81"/>
      <c r="AN282" s="83">
        <v>41194.76417824074</v>
      </c>
      <c r="AO282" s="85" t="s">
        <v>4239</v>
      </c>
      <c r="AP282" s="81" t="b">
        <v>0</v>
      </c>
      <c r="AQ282" s="81" t="b">
        <v>0</v>
      </c>
      <c r="AR282" s="81" t="b">
        <v>1</v>
      </c>
      <c r="AS282" s="81"/>
      <c r="AT282" s="81">
        <v>38</v>
      </c>
      <c r="AU282" s="85" t="s">
        <v>4300</v>
      </c>
      <c r="AV282" s="81" t="b">
        <v>0</v>
      </c>
      <c r="AW282" s="81" t="s">
        <v>4520</v>
      </c>
      <c r="AX282" s="85" t="s">
        <v>4905</v>
      </c>
      <c r="AY282" s="81" t="s">
        <v>66</v>
      </c>
      <c r="AZ282" s="80" t="str">
        <f>REPLACE(INDEX(GroupVertices[Group],MATCH(Vertices[[#This Row],[Vertex]],GroupVertices[Vertex],0)),1,1,"")</f>
        <v>1</v>
      </c>
      <c r="BA282" s="2"/>
      <c r="BB282" s="3"/>
      <c r="BC282" s="3"/>
      <c r="BD282" s="3"/>
      <c r="BE282" s="3"/>
    </row>
    <row r="283" spans="1:57" ht="15">
      <c r="A283" s="66" t="s">
        <v>236</v>
      </c>
      <c r="B283" s="67"/>
      <c r="C283" s="67"/>
      <c r="D283" s="68">
        <v>1.5</v>
      </c>
      <c r="E283" s="93"/>
      <c r="F283" s="92" t="s">
        <v>4346</v>
      </c>
      <c r="G283" s="94"/>
      <c r="H283" s="71"/>
      <c r="I283" s="72"/>
      <c r="J283" s="95"/>
      <c r="K283" s="71" t="s">
        <v>5021</v>
      </c>
      <c r="L283" s="96"/>
      <c r="M283" s="76">
        <v>8190.9150390625</v>
      </c>
      <c r="N283" s="76">
        <v>4550.4013671875</v>
      </c>
      <c r="O283" s="77"/>
      <c r="P283" s="78"/>
      <c r="Q283" s="78"/>
      <c r="R283" s="90"/>
      <c r="S283" s="48">
        <v>0</v>
      </c>
      <c r="T283" s="48">
        <v>3</v>
      </c>
      <c r="U283" s="49">
        <v>0.285714</v>
      </c>
      <c r="V283" s="49">
        <v>0.076923</v>
      </c>
      <c r="W283" s="50"/>
      <c r="X283" s="50"/>
      <c r="Y283" s="50"/>
      <c r="Z283" s="49">
        <v>0</v>
      </c>
      <c r="AA283" s="73">
        <v>283</v>
      </c>
      <c r="AB283" s="73"/>
      <c r="AC283" s="74"/>
      <c r="AD283" s="81" t="s">
        <v>2661</v>
      </c>
      <c r="AE283" s="81">
        <v>1953</v>
      </c>
      <c r="AF283" s="81">
        <v>1667</v>
      </c>
      <c r="AG283" s="81">
        <v>6391</v>
      </c>
      <c r="AH283" s="81">
        <v>8070</v>
      </c>
      <c r="AI283" s="81"/>
      <c r="AJ283" s="81" t="s">
        <v>3107</v>
      </c>
      <c r="AK283" s="81" t="s">
        <v>3493</v>
      </c>
      <c r="AL283" s="85" t="s">
        <v>3746</v>
      </c>
      <c r="AM283" s="81"/>
      <c r="AN283" s="83">
        <v>40477.990902777776</v>
      </c>
      <c r="AO283" s="85" t="s">
        <v>3930</v>
      </c>
      <c r="AP283" s="81" t="b">
        <v>0</v>
      </c>
      <c r="AQ283" s="81" t="b">
        <v>0</v>
      </c>
      <c r="AR283" s="81" t="b">
        <v>1</v>
      </c>
      <c r="AS283" s="81"/>
      <c r="AT283" s="81">
        <v>24</v>
      </c>
      <c r="AU283" s="85" t="s">
        <v>4300</v>
      </c>
      <c r="AV283" s="81" t="b">
        <v>0</v>
      </c>
      <c r="AW283" s="81" t="s">
        <v>4520</v>
      </c>
      <c r="AX283" s="85" t="s">
        <v>4569</v>
      </c>
      <c r="AY283" s="81" t="s">
        <v>66</v>
      </c>
      <c r="AZ283" s="80" t="str">
        <f>REPLACE(INDEX(GroupVertices[Group],MATCH(Vertices[[#This Row],[Vertex]],GroupVertices[Vertex],0)),1,1,"")</f>
        <v>13</v>
      </c>
      <c r="BA283" s="2"/>
      <c r="BB283" s="3"/>
      <c r="BC283" s="3"/>
      <c r="BD283" s="3"/>
      <c r="BE283" s="3"/>
    </row>
    <row r="284" spans="1:57" ht="15">
      <c r="A284" s="66" t="s">
        <v>243</v>
      </c>
      <c r="B284" s="67"/>
      <c r="C284" s="67"/>
      <c r="D284" s="68">
        <v>1.5</v>
      </c>
      <c r="E284" s="93"/>
      <c r="F284" s="92" t="s">
        <v>4352</v>
      </c>
      <c r="G284" s="94"/>
      <c r="H284" s="71"/>
      <c r="I284" s="72"/>
      <c r="J284" s="95"/>
      <c r="K284" s="71" t="s">
        <v>5033</v>
      </c>
      <c r="L284" s="96"/>
      <c r="M284" s="76">
        <v>8855.552734375</v>
      </c>
      <c r="N284" s="76">
        <v>4197.9248046875</v>
      </c>
      <c r="O284" s="77"/>
      <c r="P284" s="78"/>
      <c r="Q284" s="78"/>
      <c r="R284" s="90"/>
      <c r="S284" s="48">
        <v>0</v>
      </c>
      <c r="T284" s="48">
        <v>3</v>
      </c>
      <c r="U284" s="49">
        <v>0.285714</v>
      </c>
      <c r="V284" s="49">
        <v>0.076923</v>
      </c>
      <c r="W284" s="50"/>
      <c r="X284" s="50"/>
      <c r="Y284" s="50"/>
      <c r="Z284" s="49">
        <v>0</v>
      </c>
      <c r="AA284" s="73">
        <v>284</v>
      </c>
      <c r="AB284" s="73"/>
      <c r="AC284" s="74"/>
      <c r="AD284" s="81" t="s">
        <v>2674</v>
      </c>
      <c r="AE284" s="81">
        <v>19949</v>
      </c>
      <c r="AF284" s="81">
        <v>19080</v>
      </c>
      <c r="AG284" s="81">
        <v>163321</v>
      </c>
      <c r="AH284" s="81">
        <v>286084</v>
      </c>
      <c r="AI284" s="81"/>
      <c r="AJ284" s="81" t="s">
        <v>3118</v>
      </c>
      <c r="AK284" s="81" t="s">
        <v>3502</v>
      </c>
      <c r="AL284" s="85" t="s">
        <v>3753</v>
      </c>
      <c r="AM284" s="81"/>
      <c r="AN284" s="83">
        <v>41725.83572916667</v>
      </c>
      <c r="AO284" s="85" t="s">
        <v>3941</v>
      </c>
      <c r="AP284" s="81" t="b">
        <v>0</v>
      </c>
      <c r="AQ284" s="81" t="b">
        <v>0</v>
      </c>
      <c r="AR284" s="81" t="b">
        <v>1</v>
      </c>
      <c r="AS284" s="81"/>
      <c r="AT284" s="81">
        <v>771</v>
      </c>
      <c r="AU284" s="85" t="s">
        <v>4310</v>
      </c>
      <c r="AV284" s="81" t="b">
        <v>0</v>
      </c>
      <c r="AW284" s="81" t="s">
        <v>4520</v>
      </c>
      <c r="AX284" s="85" t="s">
        <v>4582</v>
      </c>
      <c r="AY284" s="81" t="s">
        <v>66</v>
      </c>
      <c r="AZ284" s="80" t="str">
        <f>REPLACE(INDEX(GroupVertices[Group],MATCH(Vertices[[#This Row],[Vertex]],GroupVertices[Vertex],0)),1,1,"")</f>
        <v>13</v>
      </c>
      <c r="BA284" s="2"/>
      <c r="BB284" s="3"/>
      <c r="BC284" s="3"/>
      <c r="BD284" s="3"/>
      <c r="BE284" s="3"/>
    </row>
    <row r="285" spans="1:57" ht="15">
      <c r="A285" s="66" t="s">
        <v>336</v>
      </c>
      <c r="B285" s="67"/>
      <c r="C285" s="67"/>
      <c r="D285" s="68">
        <v>1.5</v>
      </c>
      <c r="E285" s="93"/>
      <c r="F285" s="92" t="s">
        <v>4374</v>
      </c>
      <c r="G285" s="94"/>
      <c r="H285" s="71"/>
      <c r="I285" s="72"/>
      <c r="J285" s="95"/>
      <c r="K285" s="71" t="s">
        <v>5136</v>
      </c>
      <c r="L285" s="96"/>
      <c r="M285" s="76">
        <v>8209.765625</v>
      </c>
      <c r="N285" s="76">
        <v>3623.9033203125</v>
      </c>
      <c r="O285" s="77"/>
      <c r="P285" s="78"/>
      <c r="Q285" s="78"/>
      <c r="R285" s="90"/>
      <c r="S285" s="48">
        <v>0</v>
      </c>
      <c r="T285" s="48">
        <v>3</v>
      </c>
      <c r="U285" s="49">
        <v>0.285714</v>
      </c>
      <c r="V285" s="49">
        <v>0.076923</v>
      </c>
      <c r="W285" s="50"/>
      <c r="X285" s="50"/>
      <c r="Y285" s="50"/>
      <c r="Z285" s="49">
        <v>0</v>
      </c>
      <c r="AA285" s="73">
        <v>285</v>
      </c>
      <c r="AB285" s="73"/>
      <c r="AC285" s="74"/>
      <c r="AD285" s="81" t="s">
        <v>2777</v>
      </c>
      <c r="AE285" s="81">
        <v>694</v>
      </c>
      <c r="AF285" s="81">
        <v>711</v>
      </c>
      <c r="AG285" s="81">
        <v>44821</v>
      </c>
      <c r="AH285" s="81">
        <v>2071</v>
      </c>
      <c r="AI285" s="81"/>
      <c r="AJ285" s="81" t="s">
        <v>3210</v>
      </c>
      <c r="AK285" s="81" t="s">
        <v>3564</v>
      </c>
      <c r="AL285" s="81"/>
      <c r="AM285" s="81"/>
      <c r="AN285" s="83">
        <v>40135.302152777775</v>
      </c>
      <c r="AO285" s="85" t="s">
        <v>4038</v>
      </c>
      <c r="AP285" s="81" t="b">
        <v>0</v>
      </c>
      <c r="AQ285" s="81" t="b">
        <v>0</v>
      </c>
      <c r="AR285" s="81" t="b">
        <v>1</v>
      </c>
      <c r="AS285" s="81"/>
      <c r="AT285" s="81">
        <v>11</v>
      </c>
      <c r="AU285" s="85" t="s">
        <v>4302</v>
      </c>
      <c r="AV285" s="81" t="b">
        <v>0</v>
      </c>
      <c r="AW285" s="81" t="s">
        <v>4520</v>
      </c>
      <c r="AX285" s="85" t="s">
        <v>4685</v>
      </c>
      <c r="AY285" s="81" t="s">
        <v>66</v>
      </c>
      <c r="AZ285" s="80" t="str">
        <f>REPLACE(INDEX(GroupVertices[Group],MATCH(Vertices[[#This Row],[Vertex]],GroupVertices[Vertex],0)),1,1,"")</f>
        <v>13</v>
      </c>
      <c r="BA285" s="2"/>
      <c r="BB285" s="3"/>
      <c r="BC285" s="3"/>
      <c r="BD285" s="3"/>
      <c r="BE285" s="3"/>
    </row>
    <row r="286" spans="1:57" ht="15">
      <c r="A286" s="66" t="s">
        <v>342</v>
      </c>
      <c r="B286" s="67"/>
      <c r="C286" s="67"/>
      <c r="D286" s="68">
        <v>1.5</v>
      </c>
      <c r="E286" s="93"/>
      <c r="F286" s="92" t="s">
        <v>4377</v>
      </c>
      <c r="G286" s="94"/>
      <c r="H286" s="71"/>
      <c r="I286" s="72"/>
      <c r="J286" s="95"/>
      <c r="K286" s="71" t="s">
        <v>5142</v>
      </c>
      <c r="L286" s="96"/>
      <c r="M286" s="76">
        <v>7870.25</v>
      </c>
      <c r="N286" s="76">
        <v>4671.0859375</v>
      </c>
      <c r="O286" s="77"/>
      <c r="P286" s="78"/>
      <c r="Q286" s="78"/>
      <c r="R286" s="90"/>
      <c r="S286" s="48">
        <v>0</v>
      </c>
      <c r="T286" s="48">
        <v>3</v>
      </c>
      <c r="U286" s="49">
        <v>0.285714</v>
      </c>
      <c r="V286" s="49">
        <v>0.076923</v>
      </c>
      <c r="W286" s="50"/>
      <c r="X286" s="50"/>
      <c r="Y286" s="50"/>
      <c r="Z286" s="49">
        <v>0</v>
      </c>
      <c r="AA286" s="73">
        <v>286</v>
      </c>
      <c r="AB286" s="73"/>
      <c r="AC286" s="74"/>
      <c r="AD286" s="81" t="s">
        <v>2783</v>
      </c>
      <c r="AE286" s="81">
        <v>1328</v>
      </c>
      <c r="AF286" s="81">
        <v>211</v>
      </c>
      <c r="AG286" s="81">
        <v>22049</v>
      </c>
      <c r="AH286" s="81">
        <v>28617</v>
      </c>
      <c r="AI286" s="81"/>
      <c r="AJ286" s="81"/>
      <c r="AK286" s="81"/>
      <c r="AL286" s="81"/>
      <c r="AM286" s="81"/>
      <c r="AN286" s="83">
        <v>41855.13574074074</v>
      </c>
      <c r="AO286" s="85" t="s">
        <v>4044</v>
      </c>
      <c r="AP286" s="81" t="b">
        <v>1</v>
      </c>
      <c r="AQ286" s="81" t="b">
        <v>0</v>
      </c>
      <c r="AR286" s="81" t="b">
        <v>1</v>
      </c>
      <c r="AS286" s="81"/>
      <c r="AT286" s="81">
        <v>9</v>
      </c>
      <c r="AU286" s="85" t="s">
        <v>4300</v>
      </c>
      <c r="AV286" s="81" t="b">
        <v>0</v>
      </c>
      <c r="AW286" s="81" t="s">
        <v>4520</v>
      </c>
      <c r="AX286" s="85" t="s">
        <v>4691</v>
      </c>
      <c r="AY286" s="81" t="s">
        <v>66</v>
      </c>
      <c r="AZ286" s="80" t="str">
        <f>REPLACE(INDEX(GroupVertices[Group],MATCH(Vertices[[#This Row],[Vertex]],GroupVertices[Vertex],0)),1,1,"")</f>
        <v>13</v>
      </c>
      <c r="BA286" s="2"/>
      <c r="BB286" s="3"/>
      <c r="BC286" s="3"/>
      <c r="BD286" s="3"/>
      <c r="BE286" s="3"/>
    </row>
    <row r="287" spans="1:57" ht="15">
      <c r="A287" s="66" t="s">
        <v>352</v>
      </c>
      <c r="B287" s="67"/>
      <c r="C287" s="67"/>
      <c r="D287" s="68">
        <v>1.5</v>
      </c>
      <c r="E287" s="93"/>
      <c r="F287" s="92" t="s">
        <v>4381</v>
      </c>
      <c r="G287" s="94"/>
      <c r="H287" s="71"/>
      <c r="I287" s="72"/>
      <c r="J287" s="95"/>
      <c r="K287" s="71" t="s">
        <v>5152</v>
      </c>
      <c r="L287" s="96"/>
      <c r="M287" s="76">
        <v>7895.19482421875</v>
      </c>
      <c r="N287" s="76">
        <v>4087.6591796875</v>
      </c>
      <c r="O287" s="77"/>
      <c r="P287" s="78"/>
      <c r="Q287" s="78"/>
      <c r="R287" s="90"/>
      <c r="S287" s="48">
        <v>0</v>
      </c>
      <c r="T287" s="48">
        <v>3</v>
      </c>
      <c r="U287" s="49">
        <v>0.285714</v>
      </c>
      <c r="V287" s="49">
        <v>0.076923</v>
      </c>
      <c r="W287" s="50"/>
      <c r="X287" s="50"/>
      <c r="Y287" s="50"/>
      <c r="Z287" s="49">
        <v>0</v>
      </c>
      <c r="AA287" s="73">
        <v>287</v>
      </c>
      <c r="AB287" s="73"/>
      <c r="AC287" s="74"/>
      <c r="AD287" s="81" t="s">
        <v>2793</v>
      </c>
      <c r="AE287" s="81">
        <v>2297</v>
      </c>
      <c r="AF287" s="81">
        <v>818</v>
      </c>
      <c r="AG287" s="81">
        <v>22713</v>
      </c>
      <c r="AH287" s="81">
        <v>23320</v>
      </c>
      <c r="AI287" s="81"/>
      <c r="AJ287" s="81" t="s">
        <v>3224</v>
      </c>
      <c r="AK287" s="81" t="s">
        <v>3571</v>
      </c>
      <c r="AL287" s="85" t="s">
        <v>3783</v>
      </c>
      <c r="AM287" s="81"/>
      <c r="AN287" s="83">
        <v>43477.780798611115</v>
      </c>
      <c r="AO287" s="81"/>
      <c r="AP287" s="81" t="b">
        <v>1</v>
      </c>
      <c r="AQ287" s="81" t="b">
        <v>0</v>
      </c>
      <c r="AR287" s="81" t="b">
        <v>1</v>
      </c>
      <c r="AS287" s="81"/>
      <c r="AT287" s="81">
        <v>2</v>
      </c>
      <c r="AU287" s="81"/>
      <c r="AV287" s="81" t="b">
        <v>0</v>
      </c>
      <c r="AW287" s="81" t="s">
        <v>4520</v>
      </c>
      <c r="AX287" s="85" t="s">
        <v>4701</v>
      </c>
      <c r="AY287" s="81" t="s">
        <v>66</v>
      </c>
      <c r="AZ287" s="80" t="str">
        <f>REPLACE(INDEX(GroupVertices[Group],MATCH(Vertices[[#This Row],[Vertex]],GroupVertices[Vertex],0)),1,1,"")</f>
        <v>13</v>
      </c>
      <c r="BA287" s="2"/>
      <c r="BB287" s="3"/>
      <c r="BC287" s="3"/>
      <c r="BD287" s="3"/>
      <c r="BE287" s="3"/>
    </row>
    <row r="288" spans="1:57" ht="15">
      <c r="A288" s="66" t="s">
        <v>5467</v>
      </c>
      <c r="B288" s="67"/>
      <c r="C288" s="67"/>
      <c r="D288" s="68">
        <v>1.5</v>
      </c>
      <c r="E288" s="93"/>
      <c r="F288" s="92" t="s">
        <v>6033</v>
      </c>
      <c r="G288" s="94"/>
      <c r="H288" s="71"/>
      <c r="I288" s="72"/>
      <c r="J288" s="95"/>
      <c r="K288" s="71" t="s">
        <v>6158</v>
      </c>
      <c r="L288" s="96"/>
      <c r="M288" s="76">
        <v>8358.400390625</v>
      </c>
      <c r="N288" s="76">
        <v>4940.33984375</v>
      </c>
      <c r="O288" s="77"/>
      <c r="P288" s="78"/>
      <c r="Q288" s="78"/>
      <c r="R288" s="90"/>
      <c r="S288" s="48">
        <v>0</v>
      </c>
      <c r="T288" s="48">
        <v>3</v>
      </c>
      <c r="U288" s="49">
        <v>0.285714</v>
      </c>
      <c r="V288" s="49">
        <v>0.076923</v>
      </c>
      <c r="W288" s="50"/>
      <c r="X288" s="50"/>
      <c r="Y288" s="50"/>
      <c r="Z288" s="49">
        <v>0</v>
      </c>
      <c r="AA288" s="73">
        <v>288</v>
      </c>
      <c r="AB288" s="73"/>
      <c r="AC288" s="74"/>
      <c r="AD288" s="81" t="s">
        <v>5830</v>
      </c>
      <c r="AE288" s="81">
        <v>737</v>
      </c>
      <c r="AF288" s="81">
        <v>1985</v>
      </c>
      <c r="AG288" s="81">
        <v>248611</v>
      </c>
      <c r="AH288" s="81">
        <v>2461</v>
      </c>
      <c r="AI288" s="81"/>
      <c r="AJ288" s="81" t="s">
        <v>5883</v>
      </c>
      <c r="AK288" s="81" t="s">
        <v>3504</v>
      </c>
      <c r="AL288" s="81"/>
      <c r="AM288" s="81"/>
      <c r="AN288" s="83">
        <v>41234.90724537037</v>
      </c>
      <c r="AO288" s="85" t="s">
        <v>5997</v>
      </c>
      <c r="AP288" s="81" t="b">
        <v>1</v>
      </c>
      <c r="AQ288" s="81" t="b">
        <v>0</v>
      </c>
      <c r="AR288" s="81" t="b">
        <v>1</v>
      </c>
      <c r="AS288" s="81"/>
      <c r="AT288" s="81">
        <v>33</v>
      </c>
      <c r="AU288" s="85" t="s">
        <v>4300</v>
      </c>
      <c r="AV288" s="81" t="b">
        <v>0</v>
      </c>
      <c r="AW288" s="81" t="s">
        <v>4520</v>
      </c>
      <c r="AX288" s="85" t="s">
        <v>6089</v>
      </c>
      <c r="AY288" s="81" t="s">
        <v>66</v>
      </c>
      <c r="AZ288" s="80" t="str">
        <f>REPLACE(INDEX(GroupVertices[Group],MATCH(Vertices[[#This Row],[Vertex]],GroupVertices[Vertex],0)),1,1,"")</f>
        <v>13</v>
      </c>
      <c r="BA288" s="2"/>
      <c r="BB288" s="3"/>
      <c r="BC288" s="3"/>
      <c r="BD288" s="3"/>
      <c r="BE288" s="3"/>
    </row>
    <row r="289" spans="1:57" ht="15">
      <c r="A289" s="66" t="s">
        <v>283</v>
      </c>
      <c r="B289" s="67"/>
      <c r="C289" s="67"/>
      <c r="D289" s="68">
        <v>1.5</v>
      </c>
      <c r="E289" s="93"/>
      <c r="F289" s="92" t="s">
        <v>979</v>
      </c>
      <c r="G289" s="94"/>
      <c r="H289" s="71"/>
      <c r="I289" s="72"/>
      <c r="J289" s="95"/>
      <c r="K289" s="71" t="s">
        <v>5078</v>
      </c>
      <c r="L289" s="96"/>
      <c r="M289" s="76">
        <v>665.1018676757812</v>
      </c>
      <c r="N289" s="76">
        <v>1179.1788330078125</v>
      </c>
      <c r="O289" s="77"/>
      <c r="P289" s="78"/>
      <c r="Q289" s="78"/>
      <c r="R289" s="90"/>
      <c r="S289" s="48">
        <v>0</v>
      </c>
      <c r="T289" s="48">
        <v>4</v>
      </c>
      <c r="U289" s="49">
        <v>0.166667</v>
      </c>
      <c r="V289" s="49">
        <v>0.000898</v>
      </c>
      <c r="W289" s="50"/>
      <c r="X289" s="50"/>
      <c r="Y289" s="50"/>
      <c r="Z289" s="49">
        <v>0</v>
      </c>
      <c r="AA289" s="73">
        <v>289</v>
      </c>
      <c r="AB289" s="73"/>
      <c r="AC289" s="74"/>
      <c r="AD289" s="81" t="s">
        <v>2719</v>
      </c>
      <c r="AE289" s="81">
        <v>1943</v>
      </c>
      <c r="AF289" s="81">
        <v>420</v>
      </c>
      <c r="AG289" s="81">
        <v>12368</v>
      </c>
      <c r="AH289" s="81">
        <v>21299</v>
      </c>
      <c r="AI289" s="81"/>
      <c r="AJ289" s="81" t="s">
        <v>3158</v>
      </c>
      <c r="AK289" s="81" t="s">
        <v>3477</v>
      </c>
      <c r="AL289" s="81"/>
      <c r="AM289" s="81"/>
      <c r="AN289" s="83">
        <v>41819.626388888886</v>
      </c>
      <c r="AO289" s="85" t="s">
        <v>3983</v>
      </c>
      <c r="AP289" s="81" t="b">
        <v>0</v>
      </c>
      <c r="AQ289" s="81" t="b">
        <v>0</v>
      </c>
      <c r="AR289" s="81" t="b">
        <v>1</v>
      </c>
      <c r="AS289" s="81"/>
      <c r="AT289" s="81">
        <v>1</v>
      </c>
      <c r="AU289" s="85" t="s">
        <v>4300</v>
      </c>
      <c r="AV289" s="81" t="b">
        <v>0</v>
      </c>
      <c r="AW289" s="81" t="s">
        <v>4520</v>
      </c>
      <c r="AX289" s="85" t="s">
        <v>4627</v>
      </c>
      <c r="AY289" s="81" t="s">
        <v>66</v>
      </c>
      <c r="AZ289" s="80" t="str">
        <f>REPLACE(INDEX(GroupVertices[Group],MATCH(Vertices[[#This Row],[Vertex]],GroupVertices[Vertex],0)),1,1,"")</f>
        <v>1</v>
      </c>
      <c r="BA289" s="2"/>
      <c r="BB289" s="3"/>
      <c r="BC289" s="3"/>
      <c r="BD289" s="3"/>
      <c r="BE289" s="3"/>
    </row>
    <row r="290" spans="1:57" ht="15">
      <c r="A290" s="66" t="s">
        <v>286</v>
      </c>
      <c r="B290" s="67"/>
      <c r="C290" s="67"/>
      <c r="D290" s="68">
        <v>1.5</v>
      </c>
      <c r="E290" s="93"/>
      <c r="F290" s="92" t="s">
        <v>981</v>
      </c>
      <c r="G290" s="94"/>
      <c r="H290" s="71"/>
      <c r="I290" s="72"/>
      <c r="J290" s="95"/>
      <c r="K290" s="71" t="s">
        <v>5081</v>
      </c>
      <c r="L290" s="96"/>
      <c r="M290" s="76">
        <v>2059.2099609375</v>
      </c>
      <c r="N290" s="76">
        <v>2674.95751953125</v>
      </c>
      <c r="O290" s="77"/>
      <c r="P290" s="78"/>
      <c r="Q290" s="78"/>
      <c r="R290" s="90"/>
      <c r="S290" s="48">
        <v>0</v>
      </c>
      <c r="T290" s="48">
        <v>4</v>
      </c>
      <c r="U290" s="49">
        <v>0.166667</v>
      </c>
      <c r="V290" s="49">
        <v>0.000898</v>
      </c>
      <c r="W290" s="50"/>
      <c r="X290" s="50"/>
      <c r="Y290" s="50"/>
      <c r="Z290" s="49">
        <v>0</v>
      </c>
      <c r="AA290" s="73">
        <v>290</v>
      </c>
      <c r="AB290" s="73"/>
      <c r="AC290" s="74"/>
      <c r="AD290" s="81" t="s">
        <v>2722</v>
      </c>
      <c r="AE290" s="81">
        <v>209</v>
      </c>
      <c r="AF290" s="81">
        <v>48</v>
      </c>
      <c r="AG290" s="81">
        <v>922</v>
      </c>
      <c r="AH290" s="81">
        <v>1041</v>
      </c>
      <c r="AI290" s="81"/>
      <c r="AJ290" s="81" t="s">
        <v>3161</v>
      </c>
      <c r="AK290" s="81"/>
      <c r="AL290" s="81"/>
      <c r="AM290" s="81"/>
      <c r="AN290" s="83">
        <v>41879.260787037034</v>
      </c>
      <c r="AO290" s="85" t="s">
        <v>3986</v>
      </c>
      <c r="AP290" s="81" t="b">
        <v>0</v>
      </c>
      <c r="AQ290" s="81" t="b">
        <v>0</v>
      </c>
      <c r="AR290" s="81" t="b">
        <v>0</v>
      </c>
      <c r="AS290" s="81"/>
      <c r="AT290" s="81">
        <v>0</v>
      </c>
      <c r="AU290" s="85" t="s">
        <v>4300</v>
      </c>
      <c r="AV290" s="81" t="b">
        <v>0</v>
      </c>
      <c r="AW290" s="81" t="s">
        <v>4520</v>
      </c>
      <c r="AX290" s="85" t="s">
        <v>4630</v>
      </c>
      <c r="AY290" s="81" t="s">
        <v>66</v>
      </c>
      <c r="AZ290" s="80" t="str">
        <f>REPLACE(INDEX(GroupVertices[Group],MATCH(Vertices[[#This Row],[Vertex]],GroupVertices[Vertex],0)),1,1,"")</f>
        <v>1</v>
      </c>
      <c r="BA290" s="2"/>
      <c r="BB290" s="3"/>
      <c r="BC290" s="3"/>
      <c r="BD290" s="3"/>
      <c r="BE290" s="3"/>
    </row>
    <row r="291" spans="1:57" ht="15">
      <c r="A291" s="66" t="s">
        <v>619</v>
      </c>
      <c r="B291" s="67"/>
      <c r="C291" s="67"/>
      <c r="D291" s="68">
        <v>1.5</v>
      </c>
      <c r="E291" s="93"/>
      <c r="F291" s="92" t="s">
        <v>1166</v>
      </c>
      <c r="G291" s="94"/>
      <c r="H291" s="71"/>
      <c r="I291" s="72"/>
      <c r="J291" s="95"/>
      <c r="K291" s="71" t="s">
        <v>5416</v>
      </c>
      <c r="L291" s="96"/>
      <c r="M291" s="76">
        <v>2931.59619140625</v>
      </c>
      <c r="N291" s="76">
        <v>2934.873046875</v>
      </c>
      <c r="O291" s="77"/>
      <c r="P291" s="78"/>
      <c r="Q291" s="78"/>
      <c r="R291" s="90"/>
      <c r="S291" s="48">
        <v>0</v>
      </c>
      <c r="T291" s="48">
        <v>4</v>
      </c>
      <c r="U291" s="49">
        <v>0.166667</v>
      </c>
      <c r="V291" s="49">
        <v>0.000898</v>
      </c>
      <c r="W291" s="50"/>
      <c r="X291" s="50"/>
      <c r="Y291" s="50"/>
      <c r="Z291" s="49">
        <v>0</v>
      </c>
      <c r="AA291" s="73">
        <v>291</v>
      </c>
      <c r="AB291" s="73"/>
      <c r="AC291" s="74"/>
      <c r="AD291" s="81" t="s">
        <v>3058</v>
      </c>
      <c r="AE291" s="81">
        <v>393</v>
      </c>
      <c r="AF291" s="81">
        <v>1098</v>
      </c>
      <c r="AG291" s="81">
        <v>16016</v>
      </c>
      <c r="AH291" s="81">
        <v>48035</v>
      </c>
      <c r="AI291" s="81"/>
      <c r="AJ291" s="81"/>
      <c r="AK291" s="81" t="s">
        <v>3713</v>
      </c>
      <c r="AL291" s="85" t="s">
        <v>3884</v>
      </c>
      <c r="AM291" s="81"/>
      <c r="AN291" s="83">
        <v>42022.71041666667</v>
      </c>
      <c r="AO291" s="85" t="s">
        <v>4295</v>
      </c>
      <c r="AP291" s="81" t="b">
        <v>1</v>
      </c>
      <c r="AQ291" s="81" t="b">
        <v>0</v>
      </c>
      <c r="AR291" s="81" t="b">
        <v>1</v>
      </c>
      <c r="AS291" s="81"/>
      <c r="AT291" s="81">
        <v>3</v>
      </c>
      <c r="AU291" s="85" t="s">
        <v>4300</v>
      </c>
      <c r="AV291" s="81" t="b">
        <v>0</v>
      </c>
      <c r="AW291" s="81" t="s">
        <v>4520</v>
      </c>
      <c r="AX291" s="85" t="s">
        <v>4969</v>
      </c>
      <c r="AY291" s="81" t="s">
        <v>66</v>
      </c>
      <c r="AZ291" s="80" t="str">
        <f>REPLACE(INDEX(GroupVertices[Group],MATCH(Vertices[[#This Row],[Vertex]],GroupVertices[Vertex],0)),1,1,"")</f>
        <v>1</v>
      </c>
      <c r="BA291" s="2"/>
      <c r="BB291" s="3"/>
      <c r="BC291" s="3"/>
      <c r="BD291" s="3"/>
      <c r="BE291" s="3"/>
    </row>
    <row r="292" spans="1:57" ht="15">
      <c r="A292" s="66" t="s">
        <v>5452</v>
      </c>
      <c r="B292" s="67"/>
      <c r="C292" s="67"/>
      <c r="D292" s="68">
        <v>1.5</v>
      </c>
      <c r="E292" s="93"/>
      <c r="F292" s="92" t="s">
        <v>5550</v>
      </c>
      <c r="G292" s="94"/>
      <c r="H292" s="71"/>
      <c r="I292" s="72"/>
      <c r="J292" s="95"/>
      <c r="K292" s="71" t="s">
        <v>6140</v>
      </c>
      <c r="L292" s="96"/>
      <c r="M292" s="76">
        <v>1968.2220458984375</v>
      </c>
      <c r="N292" s="76">
        <v>3863.861328125</v>
      </c>
      <c r="O292" s="77"/>
      <c r="P292" s="78"/>
      <c r="Q292" s="78"/>
      <c r="R292" s="90"/>
      <c r="S292" s="48">
        <v>0</v>
      </c>
      <c r="T292" s="48">
        <v>4</v>
      </c>
      <c r="U292" s="49">
        <v>0.166667</v>
      </c>
      <c r="V292" s="49">
        <v>0.000898</v>
      </c>
      <c r="W292" s="50"/>
      <c r="X292" s="50"/>
      <c r="Y292" s="50"/>
      <c r="Z292" s="49">
        <v>0</v>
      </c>
      <c r="AA292" s="73">
        <v>292</v>
      </c>
      <c r="AB292" s="73"/>
      <c r="AC292" s="74"/>
      <c r="AD292" s="81" t="s">
        <v>5815</v>
      </c>
      <c r="AE292" s="81">
        <v>997</v>
      </c>
      <c r="AF292" s="81">
        <v>13227</v>
      </c>
      <c r="AG292" s="81">
        <v>387989</v>
      </c>
      <c r="AH292" s="81">
        <v>63321</v>
      </c>
      <c r="AI292" s="81"/>
      <c r="AJ292" s="81" t="s">
        <v>5871</v>
      </c>
      <c r="AK292" s="81" t="s">
        <v>3567</v>
      </c>
      <c r="AL292" s="85" t="s">
        <v>5946</v>
      </c>
      <c r="AM292" s="81"/>
      <c r="AN292" s="83">
        <v>40800.7912037037</v>
      </c>
      <c r="AO292" s="85" t="s">
        <v>5983</v>
      </c>
      <c r="AP292" s="81" t="b">
        <v>0</v>
      </c>
      <c r="AQ292" s="81" t="b">
        <v>0</v>
      </c>
      <c r="AR292" s="81" t="b">
        <v>0</v>
      </c>
      <c r="AS292" s="81"/>
      <c r="AT292" s="81">
        <v>116</v>
      </c>
      <c r="AU292" s="85" t="s">
        <v>4300</v>
      </c>
      <c r="AV292" s="81" t="b">
        <v>0</v>
      </c>
      <c r="AW292" s="81" t="s">
        <v>4520</v>
      </c>
      <c r="AX292" s="85" t="s">
        <v>6074</v>
      </c>
      <c r="AY292" s="81" t="s">
        <v>66</v>
      </c>
      <c r="AZ292" s="80" t="str">
        <f>REPLACE(INDEX(GroupVertices[Group],MATCH(Vertices[[#This Row],[Vertex]],GroupVertices[Vertex],0)),1,1,"")</f>
        <v>1</v>
      </c>
      <c r="BA292" s="2"/>
      <c r="BB292" s="3"/>
      <c r="BC292" s="3"/>
      <c r="BD292" s="3"/>
      <c r="BE292" s="3"/>
    </row>
    <row r="293" spans="1:57" ht="15">
      <c r="A293" s="66" t="s">
        <v>5458</v>
      </c>
      <c r="B293" s="67"/>
      <c r="C293" s="67"/>
      <c r="D293" s="68">
        <v>1.5</v>
      </c>
      <c r="E293" s="93"/>
      <c r="F293" s="92" t="s">
        <v>5553</v>
      </c>
      <c r="G293" s="94"/>
      <c r="H293" s="71"/>
      <c r="I293" s="72"/>
      <c r="J293" s="95"/>
      <c r="K293" s="71" t="s">
        <v>6149</v>
      </c>
      <c r="L293" s="96"/>
      <c r="M293" s="76">
        <v>1473.1014404296875</v>
      </c>
      <c r="N293" s="76">
        <v>968.334228515625</v>
      </c>
      <c r="O293" s="77"/>
      <c r="P293" s="78"/>
      <c r="Q293" s="78"/>
      <c r="R293" s="90"/>
      <c r="S293" s="48">
        <v>0</v>
      </c>
      <c r="T293" s="48">
        <v>4</v>
      </c>
      <c r="U293" s="49">
        <v>0.166667</v>
      </c>
      <c r="V293" s="49">
        <v>0.000898</v>
      </c>
      <c r="W293" s="50"/>
      <c r="X293" s="50"/>
      <c r="Y293" s="50"/>
      <c r="Z293" s="49">
        <v>0</v>
      </c>
      <c r="AA293" s="73">
        <v>293</v>
      </c>
      <c r="AB293" s="73"/>
      <c r="AC293" s="74"/>
      <c r="AD293" s="81" t="s">
        <v>5821</v>
      </c>
      <c r="AE293" s="81">
        <v>743</v>
      </c>
      <c r="AF293" s="81">
        <v>173</v>
      </c>
      <c r="AG293" s="81">
        <v>13286</v>
      </c>
      <c r="AH293" s="81">
        <v>50055</v>
      </c>
      <c r="AI293" s="81"/>
      <c r="AJ293" s="81" t="s">
        <v>5876</v>
      </c>
      <c r="AK293" s="81" t="s">
        <v>2577</v>
      </c>
      <c r="AL293" s="85" t="s">
        <v>5949</v>
      </c>
      <c r="AM293" s="81"/>
      <c r="AN293" s="83">
        <v>42318.96726851852</v>
      </c>
      <c r="AO293" s="85" t="s">
        <v>5989</v>
      </c>
      <c r="AP293" s="81" t="b">
        <v>1</v>
      </c>
      <c r="AQ293" s="81" t="b">
        <v>0</v>
      </c>
      <c r="AR293" s="81" t="b">
        <v>0</v>
      </c>
      <c r="AS293" s="81"/>
      <c r="AT293" s="81">
        <v>0</v>
      </c>
      <c r="AU293" s="85" t="s">
        <v>4300</v>
      </c>
      <c r="AV293" s="81" t="b">
        <v>0</v>
      </c>
      <c r="AW293" s="81" t="s">
        <v>4520</v>
      </c>
      <c r="AX293" s="85" t="s">
        <v>6080</v>
      </c>
      <c r="AY293" s="81" t="s">
        <v>66</v>
      </c>
      <c r="AZ293" s="80" t="str">
        <f>REPLACE(INDEX(GroupVertices[Group],MATCH(Vertices[[#This Row],[Vertex]],GroupVertices[Vertex],0)),1,1,"")</f>
        <v>1</v>
      </c>
      <c r="BA293" s="2"/>
      <c r="BB293" s="3"/>
      <c r="BC293" s="3"/>
      <c r="BD293" s="3"/>
      <c r="BE293" s="3"/>
    </row>
    <row r="294" spans="1:57" ht="15">
      <c r="A294" s="66" t="s">
        <v>5460</v>
      </c>
      <c r="B294" s="67"/>
      <c r="C294" s="67"/>
      <c r="D294" s="68">
        <v>1.5</v>
      </c>
      <c r="E294" s="93"/>
      <c r="F294" s="92" t="s">
        <v>5554</v>
      </c>
      <c r="G294" s="94"/>
      <c r="H294" s="71"/>
      <c r="I294" s="72"/>
      <c r="J294" s="95"/>
      <c r="K294" s="71" t="s">
        <v>6151</v>
      </c>
      <c r="L294" s="96"/>
      <c r="M294" s="76">
        <v>2385.86572265625</v>
      </c>
      <c r="N294" s="76">
        <v>1956.6943359375</v>
      </c>
      <c r="O294" s="77"/>
      <c r="P294" s="78"/>
      <c r="Q294" s="78"/>
      <c r="R294" s="90"/>
      <c r="S294" s="48">
        <v>0</v>
      </c>
      <c r="T294" s="48">
        <v>4</v>
      </c>
      <c r="U294" s="49">
        <v>0.166667</v>
      </c>
      <c r="V294" s="49">
        <v>0.000898</v>
      </c>
      <c r="W294" s="50"/>
      <c r="X294" s="50"/>
      <c r="Y294" s="50"/>
      <c r="Z294" s="49">
        <v>0</v>
      </c>
      <c r="AA294" s="73">
        <v>294</v>
      </c>
      <c r="AB294" s="73"/>
      <c r="AC294" s="74"/>
      <c r="AD294" s="81" t="s">
        <v>5823</v>
      </c>
      <c r="AE294" s="81">
        <v>498</v>
      </c>
      <c r="AF294" s="81">
        <v>90</v>
      </c>
      <c r="AG294" s="81">
        <v>856</v>
      </c>
      <c r="AH294" s="81">
        <v>866</v>
      </c>
      <c r="AI294" s="81"/>
      <c r="AJ294" s="81" t="s">
        <v>5878</v>
      </c>
      <c r="AK294" s="81" t="s">
        <v>5919</v>
      </c>
      <c r="AL294" s="85" t="s">
        <v>5950</v>
      </c>
      <c r="AM294" s="81"/>
      <c r="AN294" s="83">
        <v>42589.61561342593</v>
      </c>
      <c r="AO294" s="85" t="s">
        <v>5991</v>
      </c>
      <c r="AP294" s="81" t="b">
        <v>1</v>
      </c>
      <c r="AQ294" s="81" t="b">
        <v>0</v>
      </c>
      <c r="AR294" s="81" t="b">
        <v>0</v>
      </c>
      <c r="AS294" s="81"/>
      <c r="AT294" s="81">
        <v>1</v>
      </c>
      <c r="AU294" s="81"/>
      <c r="AV294" s="81" t="b">
        <v>0</v>
      </c>
      <c r="AW294" s="81" t="s">
        <v>4520</v>
      </c>
      <c r="AX294" s="85" t="s">
        <v>6082</v>
      </c>
      <c r="AY294" s="81" t="s">
        <v>66</v>
      </c>
      <c r="AZ294" s="80" t="str">
        <f>REPLACE(INDEX(GroupVertices[Group],MATCH(Vertices[[#This Row],[Vertex]],GroupVertices[Vertex],0)),1,1,"")</f>
        <v>1</v>
      </c>
      <c r="BA294" s="2"/>
      <c r="BB294" s="3"/>
      <c r="BC294" s="3"/>
      <c r="BD294" s="3"/>
      <c r="BE294" s="3"/>
    </row>
    <row r="295" spans="1:57" ht="15">
      <c r="A295" s="66" t="s">
        <v>5464</v>
      </c>
      <c r="B295" s="67"/>
      <c r="C295" s="67"/>
      <c r="D295" s="68">
        <v>1.5</v>
      </c>
      <c r="E295" s="93"/>
      <c r="F295" s="92" t="s">
        <v>5556</v>
      </c>
      <c r="G295" s="94"/>
      <c r="H295" s="71"/>
      <c r="I295" s="72"/>
      <c r="J295" s="95"/>
      <c r="K295" s="71" t="s">
        <v>6155</v>
      </c>
      <c r="L295" s="96"/>
      <c r="M295" s="76">
        <v>2779.893310546875</v>
      </c>
      <c r="N295" s="76">
        <v>1009.8710327148438</v>
      </c>
      <c r="O295" s="77"/>
      <c r="P295" s="78"/>
      <c r="Q295" s="78"/>
      <c r="R295" s="90"/>
      <c r="S295" s="48">
        <v>0</v>
      </c>
      <c r="T295" s="48">
        <v>4</v>
      </c>
      <c r="U295" s="49">
        <v>0.166667</v>
      </c>
      <c r="V295" s="49">
        <v>0.000898</v>
      </c>
      <c r="W295" s="50"/>
      <c r="X295" s="50"/>
      <c r="Y295" s="50"/>
      <c r="Z295" s="49">
        <v>0</v>
      </c>
      <c r="AA295" s="73">
        <v>295</v>
      </c>
      <c r="AB295" s="73"/>
      <c r="AC295" s="74"/>
      <c r="AD295" s="81" t="s">
        <v>5827</v>
      </c>
      <c r="AE295" s="81">
        <v>472</v>
      </c>
      <c r="AF295" s="81">
        <v>440</v>
      </c>
      <c r="AG295" s="81">
        <v>11973</v>
      </c>
      <c r="AH295" s="81">
        <v>5264</v>
      </c>
      <c r="AI295" s="81"/>
      <c r="AJ295" s="81" t="s">
        <v>5880</v>
      </c>
      <c r="AK295" s="81" t="s">
        <v>5922</v>
      </c>
      <c r="AL295" s="81"/>
      <c r="AM295" s="81"/>
      <c r="AN295" s="83">
        <v>40707.683657407404</v>
      </c>
      <c r="AO295" s="85" t="s">
        <v>5995</v>
      </c>
      <c r="AP295" s="81" t="b">
        <v>1</v>
      </c>
      <c r="AQ295" s="81" t="b">
        <v>0</v>
      </c>
      <c r="AR295" s="81" t="b">
        <v>1</v>
      </c>
      <c r="AS295" s="81"/>
      <c r="AT295" s="81">
        <v>3</v>
      </c>
      <c r="AU295" s="85" t="s">
        <v>4300</v>
      </c>
      <c r="AV295" s="81" t="b">
        <v>0</v>
      </c>
      <c r="AW295" s="81" t="s">
        <v>4520</v>
      </c>
      <c r="AX295" s="85" t="s">
        <v>6086</v>
      </c>
      <c r="AY295" s="81" t="s">
        <v>66</v>
      </c>
      <c r="AZ295" s="80" t="str">
        <f>REPLACE(INDEX(GroupVertices[Group],MATCH(Vertices[[#This Row],[Vertex]],GroupVertices[Vertex],0)),1,1,"")</f>
        <v>1</v>
      </c>
      <c r="BA295" s="2"/>
      <c r="BB295" s="3"/>
      <c r="BC295" s="3"/>
      <c r="BD295" s="3"/>
      <c r="BE295" s="3"/>
    </row>
    <row r="296" spans="1:57" ht="15">
      <c r="A296" s="66" t="s">
        <v>226</v>
      </c>
      <c r="B296" s="67"/>
      <c r="C296" s="67"/>
      <c r="D296" s="68">
        <v>1.5</v>
      </c>
      <c r="E296" s="93"/>
      <c r="F296" s="92" t="s">
        <v>934</v>
      </c>
      <c r="G296" s="94"/>
      <c r="H296" s="71"/>
      <c r="I296" s="72"/>
      <c r="J296" s="95"/>
      <c r="K296" s="71" t="s">
        <v>5011</v>
      </c>
      <c r="L296" s="96"/>
      <c r="M296" s="76">
        <v>8203.296875</v>
      </c>
      <c r="N296" s="76">
        <v>5297.26513671875</v>
      </c>
      <c r="O296" s="77"/>
      <c r="P296" s="78"/>
      <c r="Q296" s="78"/>
      <c r="R296" s="90"/>
      <c r="S296" s="48">
        <v>0</v>
      </c>
      <c r="T296" s="48">
        <v>3</v>
      </c>
      <c r="U296" s="49">
        <v>0</v>
      </c>
      <c r="V296" s="49">
        <v>0.00097</v>
      </c>
      <c r="W296" s="50"/>
      <c r="X296" s="50"/>
      <c r="Y296" s="50"/>
      <c r="Z296" s="49">
        <v>0</v>
      </c>
      <c r="AA296" s="73">
        <v>296</v>
      </c>
      <c r="AB296" s="73"/>
      <c r="AC296" s="74"/>
      <c r="AD296" s="81" t="s">
        <v>2651</v>
      </c>
      <c r="AE296" s="81">
        <v>433</v>
      </c>
      <c r="AF296" s="81">
        <v>262</v>
      </c>
      <c r="AG296" s="81">
        <v>11157</v>
      </c>
      <c r="AH296" s="81">
        <v>724</v>
      </c>
      <c r="AI296" s="81"/>
      <c r="AJ296" s="81" t="s">
        <v>3099</v>
      </c>
      <c r="AK296" s="81" t="s">
        <v>3488</v>
      </c>
      <c r="AL296" s="85" t="s">
        <v>3741</v>
      </c>
      <c r="AM296" s="81"/>
      <c r="AN296" s="83">
        <v>40613.79760416667</v>
      </c>
      <c r="AO296" s="85" t="s">
        <v>3920</v>
      </c>
      <c r="AP296" s="81" t="b">
        <v>0</v>
      </c>
      <c r="AQ296" s="81" t="b">
        <v>0</v>
      </c>
      <c r="AR296" s="81" t="b">
        <v>0</v>
      </c>
      <c r="AS296" s="81"/>
      <c r="AT296" s="81">
        <v>2</v>
      </c>
      <c r="AU296" s="85" t="s">
        <v>4305</v>
      </c>
      <c r="AV296" s="81" t="b">
        <v>0</v>
      </c>
      <c r="AW296" s="81" t="s">
        <v>4520</v>
      </c>
      <c r="AX296" s="85" t="s">
        <v>4559</v>
      </c>
      <c r="AY296" s="81" t="s">
        <v>66</v>
      </c>
      <c r="AZ296" s="80" t="str">
        <f>REPLACE(INDEX(GroupVertices[Group],MATCH(Vertices[[#This Row],[Vertex]],GroupVertices[Vertex],0)),1,1,"")</f>
        <v>8</v>
      </c>
      <c r="BA296" s="2"/>
      <c r="BB296" s="3"/>
      <c r="BC296" s="3"/>
      <c r="BD296" s="3"/>
      <c r="BE296" s="3"/>
    </row>
    <row r="297" spans="1:57" ht="15">
      <c r="A297" s="66" t="s">
        <v>254</v>
      </c>
      <c r="B297" s="67"/>
      <c r="C297" s="67"/>
      <c r="D297" s="68">
        <v>1.5</v>
      </c>
      <c r="E297" s="93"/>
      <c r="F297" s="92" t="s">
        <v>951</v>
      </c>
      <c r="G297" s="94"/>
      <c r="H297" s="71"/>
      <c r="I297" s="72"/>
      <c r="J297" s="95"/>
      <c r="K297" s="71" t="s">
        <v>5046</v>
      </c>
      <c r="L297" s="96"/>
      <c r="M297" s="76">
        <v>8494.1064453125</v>
      </c>
      <c r="N297" s="76">
        <v>6329.046875</v>
      </c>
      <c r="O297" s="77"/>
      <c r="P297" s="78"/>
      <c r="Q297" s="78"/>
      <c r="R297" s="90"/>
      <c r="S297" s="48">
        <v>0</v>
      </c>
      <c r="T297" s="48">
        <v>3</v>
      </c>
      <c r="U297" s="49">
        <v>0</v>
      </c>
      <c r="V297" s="49">
        <v>0.00097</v>
      </c>
      <c r="W297" s="50"/>
      <c r="X297" s="50"/>
      <c r="Y297" s="50"/>
      <c r="Z297" s="49">
        <v>0</v>
      </c>
      <c r="AA297" s="73">
        <v>297</v>
      </c>
      <c r="AB297" s="73"/>
      <c r="AC297" s="74"/>
      <c r="AD297" s="81" t="s">
        <v>2687</v>
      </c>
      <c r="AE297" s="81">
        <v>1312</v>
      </c>
      <c r="AF297" s="81">
        <v>1373</v>
      </c>
      <c r="AG297" s="81">
        <v>87971</v>
      </c>
      <c r="AH297" s="81">
        <v>31277</v>
      </c>
      <c r="AI297" s="81"/>
      <c r="AJ297" s="81" t="s">
        <v>3130</v>
      </c>
      <c r="AK297" s="81" t="s">
        <v>3510</v>
      </c>
      <c r="AL297" s="81"/>
      <c r="AM297" s="81"/>
      <c r="AN297" s="83">
        <v>41223.90577546296</v>
      </c>
      <c r="AO297" s="85" t="s">
        <v>3953</v>
      </c>
      <c r="AP297" s="81" t="b">
        <v>0</v>
      </c>
      <c r="AQ297" s="81" t="b">
        <v>0</v>
      </c>
      <c r="AR297" s="81" t="b">
        <v>1</v>
      </c>
      <c r="AS297" s="81"/>
      <c r="AT297" s="81">
        <v>10</v>
      </c>
      <c r="AU297" s="85" t="s">
        <v>4300</v>
      </c>
      <c r="AV297" s="81" t="b">
        <v>0</v>
      </c>
      <c r="AW297" s="81" t="s">
        <v>4520</v>
      </c>
      <c r="AX297" s="85" t="s">
        <v>4595</v>
      </c>
      <c r="AY297" s="81" t="s">
        <v>66</v>
      </c>
      <c r="AZ297" s="80" t="str">
        <f>REPLACE(INDEX(GroupVertices[Group],MATCH(Vertices[[#This Row],[Vertex]],GroupVertices[Vertex],0)),1,1,"")</f>
        <v>8</v>
      </c>
      <c r="BA297" s="2"/>
      <c r="BB297" s="3"/>
      <c r="BC297" s="3"/>
      <c r="BD297" s="3"/>
      <c r="BE297" s="3"/>
    </row>
    <row r="298" spans="1:57" ht="15">
      <c r="A298" s="66" t="s">
        <v>260</v>
      </c>
      <c r="B298" s="67"/>
      <c r="C298" s="67"/>
      <c r="D298" s="68">
        <v>1.5</v>
      </c>
      <c r="E298" s="93"/>
      <c r="F298" s="92" t="s">
        <v>957</v>
      </c>
      <c r="G298" s="94"/>
      <c r="H298" s="71"/>
      <c r="I298" s="72"/>
      <c r="J298" s="95"/>
      <c r="K298" s="71" t="s">
        <v>5052</v>
      </c>
      <c r="L298" s="96"/>
      <c r="M298" s="76">
        <v>9478.9140625</v>
      </c>
      <c r="N298" s="76">
        <v>6815.90771484375</v>
      </c>
      <c r="O298" s="77"/>
      <c r="P298" s="78"/>
      <c r="Q298" s="78"/>
      <c r="R298" s="90"/>
      <c r="S298" s="48">
        <v>0</v>
      </c>
      <c r="T298" s="48">
        <v>3</v>
      </c>
      <c r="U298" s="49">
        <v>0</v>
      </c>
      <c r="V298" s="49">
        <v>0.00097</v>
      </c>
      <c r="W298" s="50"/>
      <c r="X298" s="50"/>
      <c r="Y298" s="50"/>
      <c r="Z298" s="49">
        <v>0</v>
      </c>
      <c r="AA298" s="73">
        <v>298</v>
      </c>
      <c r="AB298" s="73"/>
      <c r="AC298" s="74"/>
      <c r="AD298" s="81" t="s">
        <v>2693</v>
      </c>
      <c r="AE298" s="81">
        <v>245</v>
      </c>
      <c r="AF298" s="81">
        <v>256</v>
      </c>
      <c r="AG298" s="81">
        <v>9771</v>
      </c>
      <c r="AH298" s="81">
        <v>3448</v>
      </c>
      <c r="AI298" s="81"/>
      <c r="AJ298" s="81"/>
      <c r="AK298" s="81"/>
      <c r="AL298" s="81"/>
      <c r="AM298" s="81"/>
      <c r="AN298" s="83">
        <v>40542.28394675926</v>
      </c>
      <c r="AO298" s="85" t="s">
        <v>3957</v>
      </c>
      <c r="AP298" s="81" t="b">
        <v>1</v>
      </c>
      <c r="AQ298" s="81" t="b">
        <v>0</v>
      </c>
      <c r="AR298" s="81" t="b">
        <v>0</v>
      </c>
      <c r="AS298" s="81"/>
      <c r="AT298" s="81">
        <v>1</v>
      </c>
      <c r="AU298" s="85" t="s">
        <v>4300</v>
      </c>
      <c r="AV298" s="81" t="b">
        <v>0</v>
      </c>
      <c r="AW298" s="81" t="s">
        <v>4520</v>
      </c>
      <c r="AX298" s="85" t="s">
        <v>4601</v>
      </c>
      <c r="AY298" s="81" t="s">
        <v>66</v>
      </c>
      <c r="AZ298" s="80" t="str">
        <f>REPLACE(INDEX(GroupVertices[Group],MATCH(Vertices[[#This Row],[Vertex]],GroupVertices[Vertex],0)),1,1,"")</f>
        <v>8</v>
      </c>
      <c r="BA298" s="2"/>
      <c r="BB298" s="3"/>
      <c r="BC298" s="3"/>
      <c r="BD298" s="3"/>
      <c r="BE298" s="3"/>
    </row>
    <row r="299" spans="1:57" ht="15">
      <c r="A299" s="66" t="s">
        <v>278</v>
      </c>
      <c r="B299" s="67"/>
      <c r="C299" s="67"/>
      <c r="D299" s="68">
        <v>1.5</v>
      </c>
      <c r="E299" s="93"/>
      <c r="F299" s="92" t="s">
        <v>974</v>
      </c>
      <c r="G299" s="94"/>
      <c r="H299" s="71"/>
      <c r="I299" s="72"/>
      <c r="J299" s="95"/>
      <c r="K299" s="71" t="s">
        <v>5071</v>
      </c>
      <c r="L299" s="96"/>
      <c r="M299" s="76">
        <v>1234.0467529296875</v>
      </c>
      <c r="N299" s="76">
        <v>3841.5234375</v>
      </c>
      <c r="O299" s="77"/>
      <c r="P299" s="78"/>
      <c r="Q299" s="78"/>
      <c r="R299" s="90"/>
      <c r="S299" s="48">
        <v>0</v>
      </c>
      <c r="T299" s="48">
        <v>3</v>
      </c>
      <c r="U299" s="49">
        <v>0</v>
      </c>
      <c r="V299" s="49">
        <v>0.000897</v>
      </c>
      <c r="W299" s="50"/>
      <c r="X299" s="50"/>
      <c r="Y299" s="50"/>
      <c r="Z299" s="49">
        <v>0</v>
      </c>
      <c r="AA299" s="73">
        <v>299</v>
      </c>
      <c r="AB299" s="73"/>
      <c r="AC299" s="74"/>
      <c r="AD299" s="81" t="s">
        <v>2712</v>
      </c>
      <c r="AE299" s="81">
        <v>5002</v>
      </c>
      <c r="AF299" s="81">
        <v>3487</v>
      </c>
      <c r="AG299" s="81">
        <v>17030</v>
      </c>
      <c r="AH299" s="81">
        <v>26825</v>
      </c>
      <c r="AI299" s="81"/>
      <c r="AJ299" s="81" t="s">
        <v>3151</v>
      </c>
      <c r="AK299" s="81" t="s">
        <v>3523</v>
      </c>
      <c r="AL299" s="85" t="s">
        <v>3763</v>
      </c>
      <c r="AM299" s="81"/>
      <c r="AN299" s="83">
        <v>41547.55431712963</v>
      </c>
      <c r="AO299" s="85" t="s">
        <v>3976</v>
      </c>
      <c r="AP299" s="81" t="b">
        <v>1</v>
      </c>
      <c r="AQ299" s="81" t="b">
        <v>0</v>
      </c>
      <c r="AR299" s="81" t="b">
        <v>0</v>
      </c>
      <c r="AS299" s="81"/>
      <c r="AT299" s="81">
        <v>11</v>
      </c>
      <c r="AU299" s="85" t="s">
        <v>4300</v>
      </c>
      <c r="AV299" s="81" t="b">
        <v>0</v>
      </c>
      <c r="AW299" s="81" t="s">
        <v>4520</v>
      </c>
      <c r="AX299" s="85" t="s">
        <v>4620</v>
      </c>
      <c r="AY299" s="81" t="s">
        <v>66</v>
      </c>
      <c r="AZ299" s="80" t="str">
        <f>REPLACE(INDEX(GroupVertices[Group],MATCH(Vertices[[#This Row],[Vertex]],GroupVertices[Vertex],0)),1,1,"")</f>
        <v>1</v>
      </c>
      <c r="BA299" s="2"/>
      <c r="BB299" s="3"/>
      <c r="BC299" s="3"/>
      <c r="BD299" s="3"/>
      <c r="BE299" s="3"/>
    </row>
    <row r="300" spans="1:57" ht="15">
      <c r="A300" s="66" t="s">
        <v>461</v>
      </c>
      <c r="B300" s="67"/>
      <c r="C300" s="67"/>
      <c r="D300" s="68">
        <v>1.5</v>
      </c>
      <c r="E300" s="93"/>
      <c r="F300" s="92" t="s">
        <v>1086</v>
      </c>
      <c r="G300" s="94"/>
      <c r="H300" s="71"/>
      <c r="I300" s="72"/>
      <c r="J300" s="95"/>
      <c r="K300" s="71" t="s">
        <v>5269</v>
      </c>
      <c r="L300" s="96"/>
      <c r="M300" s="76">
        <v>9524.255859375</v>
      </c>
      <c r="N300" s="76">
        <v>5940.9609375</v>
      </c>
      <c r="O300" s="77"/>
      <c r="P300" s="78"/>
      <c r="Q300" s="78"/>
      <c r="R300" s="90"/>
      <c r="S300" s="48">
        <v>0</v>
      </c>
      <c r="T300" s="48">
        <v>3</v>
      </c>
      <c r="U300" s="49">
        <v>0</v>
      </c>
      <c r="V300" s="49">
        <v>0.00097</v>
      </c>
      <c r="W300" s="50"/>
      <c r="X300" s="50"/>
      <c r="Y300" s="50"/>
      <c r="Z300" s="49">
        <v>0</v>
      </c>
      <c r="AA300" s="73">
        <v>300</v>
      </c>
      <c r="AB300" s="73"/>
      <c r="AC300" s="74"/>
      <c r="AD300" s="81" t="s">
        <v>2912</v>
      </c>
      <c r="AE300" s="81">
        <v>747</v>
      </c>
      <c r="AF300" s="81">
        <v>954</v>
      </c>
      <c r="AG300" s="81">
        <v>20183</v>
      </c>
      <c r="AH300" s="81">
        <v>1971</v>
      </c>
      <c r="AI300" s="81"/>
      <c r="AJ300" s="81" t="s">
        <v>3321</v>
      </c>
      <c r="AK300" s="81"/>
      <c r="AL300" s="81"/>
      <c r="AM300" s="81"/>
      <c r="AN300" s="83">
        <v>40699.64189814815</v>
      </c>
      <c r="AO300" s="85" t="s">
        <v>4162</v>
      </c>
      <c r="AP300" s="81" t="b">
        <v>0</v>
      </c>
      <c r="AQ300" s="81" t="b">
        <v>0</v>
      </c>
      <c r="AR300" s="81" t="b">
        <v>1</v>
      </c>
      <c r="AS300" s="81"/>
      <c r="AT300" s="81">
        <v>5</v>
      </c>
      <c r="AU300" s="85" t="s">
        <v>4302</v>
      </c>
      <c r="AV300" s="81" t="b">
        <v>0</v>
      </c>
      <c r="AW300" s="81" t="s">
        <v>4520</v>
      </c>
      <c r="AX300" s="85" t="s">
        <v>4820</v>
      </c>
      <c r="AY300" s="81" t="s">
        <v>66</v>
      </c>
      <c r="AZ300" s="80" t="str">
        <f>REPLACE(INDEX(GroupVertices[Group],MATCH(Vertices[[#This Row],[Vertex]],GroupVertices[Vertex],0)),1,1,"")</f>
        <v>8</v>
      </c>
      <c r="BA300" s="2"/>
      <c r="BB300" s="3"/>
      <c r="BC300" s="3"/>
      <c r="BD300" s="3"/>
      <c r="BE300" s="3"/>
    </row>
    <row r="301" spans="1:57" ht="15">
      <c r="A301" s="66" t="s">
        <v>615</v>
      </c>
      <c r="B301" s="67"/>
      <c r="C301" s="67"/>
      <c r="D301" s="68">
        <v>1.5</v>
      </c>
      <c r="E301" s="93"/>
      <c r="F301" s="92" t="s">
        <v>1164</v>
      </c>
      <c r="G301" s="94"/>
      <c r="H301" s="71"/>
      <c r="I301" s="72"/>
      <c r="J301" s="95"/>
      <c r="K301" s="71" t="s">
        <v>5415</v>
      </c>
      <c r="L301" s="96"/>
      <c r="M301" s="76">
        <v>1384.53955078125</v>
      </c>
      <c r="N301" s="76">
        <v>3711.5830078125</v>
      </c>
      <c r="O301" s="77"/>
      <c r="P301" s="78"/>
      <c r="Q301" s="78"/>
      <c r="R301" s="90"/>
      <c r="S301" s="48">
        <v>0</v>
      </c>
      <c r="T301" s="48">
        <v>3</v>
      </c>
      <c r="U301" s="49">
        <v>0</v>
      </c>
      <c r="V301" s="49">
        <v>0.000897</v>
      </c>
      <c r="W301" s="50"/>
      <c r="X301" s="50"/>
      <c r="Y301" s="50"/>
      <c r="Z301" s="49">
        <v>0</v>
      </c>
      <c r="AA301" s="73">
        <v>301</v>
      </c>
      <c r="AB301" s="73"/>
      <c r="AC301" s="74"/>
      <c r="AD301" s="81" t="s">
        <v>3057</v>
      </c>
      <c r="AE301" s="81">
        <v>4968</v>
      </c>
      <c r="AF301" s="81">
        <v>1216</v>
      </c>
      <c r="AG301" s="81">
        <v>445838</v>
      </c>
      <c r="AH301" s="81">
        <v>5524</v>
      </c>
      <c r="AI301" s="81"/>
      <c r="AJ301" s="81"/>
      <c r="AK301" s="81" t="s">
        <v>3712</v>
      </c>
      <c r="AL301" s="85" t="s">
        <v>3883</v>
      </c>
      <c r="AM301" s="81"/>
      <c r="AN301" s="83">
        <v>41270.77082175926</v>
      </c>
      <c r="AO301" s="85" t="s">
        <v>4294</v>
      </c>
      <c r="AP301" s="81" t="b">
        <v>1</v>
      </c>
      <c r="AQ301" s="81" t="b">
        <v>0</v>
      </c>
      <c r="AR301" s="81" t="b">
        <v>0</v>
      </c>
      <c r="AS301" s="81"/>
      <c r="AT301" s="81">
        <v>65</v>
      </c>
      <c r="AU301" s="85" t="s">
        <v>4300</v>
      </c>
      <c r="AV301" s="81" t="b">
        <v>0</v>
      </c>
      <c r="AW301" s="81" t="s">
        <v>4520</v>
      </c>
      <c r="AX301" s="85" t="s">
        <v>4968</v>
      </c>
      <c r="AY301" s="81" t="s">
        <v>66</v>
      </c>
      <c r="AZ301" s="80" t="str">
        <f>REPLACE(INDEX(GroupVertices[Group],MATCH(Vertices[[#This Row],[Vertex]],GroupVertices[Vertex],0)),1,1,"")</f>
        <v>1</v>
      </c>
      <c r="BA301" s="2"/>
      <c r="BB301" s="3"/>
      <c r="BC301" s="3"/>
      <c r="BD301" s="3"/>
      <c r="BE301" s="3"/>
    </row>
    <row r="302" spans="1:57" ht="15">
      <c r="A302" s="66" t="s">
        <v>219</v>
      </c>
      <c r="B302" s="67"/>
      <c r="C302" s="67"/>
      <c r="D302" s="68">
        <v>1.5</v>
      </c>
      <c r="E302" s="93"/>
      <c r="F302" s="92" t="s">
        <v>928</v>
      </c>
      <c r="G302" s="94"/>
      <c r="H302" s="71"/>
      <c r="I302" s="72"/>
      <c r="J302" s="95"/>
      <c r="K302" s="71" t="s">
        <v>5002</v>
      </c>
      <c r="L302" s="96"/>
      <c r="M302" s="76">
        <v>2185.171142578125</v>
      </c>
      <c r="N302" s="76">
        <v>4694.2734375</v>
      </c>
      <c r="O302" s="77"/>
      <c r="P302" s="78"/>
      <c r="Q302" s="78"/>
      <c r="R302" s="90"/>
      <c r="S302" s="48">
        <v>0</v>
      </c>
      <c r="T302" s="48">
        <v>2</v>
      </c>
      <c r="U302" s="49">
        <v>0</v>
      </c>
      <c r="V302" s="49">
        <v>0.000896</v>
      </c>
      <c r="W302" s="50"/>
      <c r="X302" s="50"/>
      <c r="Y302" s="50"/>
      <c r="Z302" s="49">
        <v>0</v>
      </c>
      <c r="AA302" s="73">
        <v>302</v>
      </c>
      <c r="AB302" s="73"/>
      <c r="AC302" s="74"/>
      <c r="AD302" s="81" t="s">
        <v>2642</v>
      </c>
      <c r="AE302" s="81">
        <v>1628</v>
      </c>
      <c r="AF302" s="81">
        <v>1096</v>
      </c>
      <c r="AG302" s="81">
        <v>115949</v>
      </c>
      <c r="AH302" s="81">
        <v>102124</v>
      </c>
      <c r="AI302" s="81"/>
      <c r="AJ302" s="81" t="s">
        <v>3091</v>
      </c>
      <c r="AK302" s="81"/>
      <c r="AL302" s="85" t="s">
        <v>3737</v>
      </c>
      <c r="AM302" s="81"/>
      <c r="AN302" s="83">
        <v>41029.04561342593</v>
      </c>
      <c r="AO302" s="85" t="s">
        <v>3913</v>
      </c>
      <c r="AP302" s="81" t="b">
        <v>0</v>
      </c>
      <c r="AQ302" s="81" t="b">
        <v>0</v>
      </c>
      <c r="AR302" s="81" t="b">
        <v>1</v>
      </c>
      <c r="AS302" s="81"/>
      <c r="AT302" s="81">
        <v>40</v>
      </c>
      <c r="AU302" s="85" t="s">
        <v>4305</v>
      </c>
      <c r="AV302" s="81" t="b">
        <v>0</v>
      </c>
      <c r="AW302" s="81" t="s">
        <v>4520</v>
      </c>
      <c r="AX302" s="85" t="s">
        <v>4550</v>
      </c>
      <c r="AY302" s="81" t="s">
        <v>66</v>
      </c>
      <c r="AZ302" s="80" t="str">
        <f>REPLACE(INDEX(GroupVertices[Group],MATCH(Vertices[[#This Row],[Vertex]],GroupVertices[Vertex],0)),1,1,"")</f>
        <v>1</v>
      </c>
      <c r="BA302" s="2"/>
      <c r="BB302" s="3"/>
      <c r="BC302" s="3"/>
      <c r="BD302" s="3"/>
      <c r="BE302" s="3"/>
    </row>
    <row r="303" spans="1:57" ht="15">
      <c r="A303" s="66" t="s">
        <v>233</v>
      </c>
      <c r="B303" s="67"/>
      <c r="C303" s="67"/>
      <c r="D303" s="68">
        <v>1.5</v>
      </c>
      <c r="E303" s="93"/>
      <c r="F303" s="92" t="s">
        <v>938</v>
      </c>
      <c r="G303" s="94"/>
      <c r="H303" s="71"/>
      <c r="I303" s="72"/>
      <c r="J303" s="95"/>
      <c r="K303" s="71" t="s">
        <v>5018</v>
      </c>
      <c r="L303" s="96"/>
      <c r="M303" s="76">
        <v>2621.51806640625</v>
      </c>
      <c r="N303" s="76">
        <v>2918.63134765625</v>
      </c>
      <c r="O303" s="77"/>
      <c r="P303" s="78"/>
      <c r="Q303" s="78"/>
      <c r="R303" s="90"/>
      <c r="S303" s="48">
        <v>0</v>
      </c>
      <c r="T303" s="48">
        <v>2</v>
      </c>
      <c r="U303" s="49">
        <v>0</v>
      </c>
      <c r="V303" s="49">
        <v>0.000896</v>
      </c>
      <c r="W303" s="50"/>
      <c r="X303" s="50"/>
      <c r="Y303" s="50"/>
      <c r="Z303" s="49">
        <v>0</v>
      </c>
      <c r="AA303" s="73">
        <v>303</v>
      </c>
      <c r="AB303" s="73"/>
      <c r="AC303" s="74"/>
      <c r="AD303" s="81" t="s">
        <v>2658</v>
      </c>
      <c r="AE303" s="81">
        <v>285</v>
      </c>
      <c r="AF303" s="81">
        <v>322</v>
      </c>
      <c r="AG303" s="81">
        <v>8448</v>
      </c>
      <c r="AH303" s="81">
        <v>14909</v>
      </c>
      <c r="AI303" s="81"/>
      <c r="AJ303" s="81"/>
      <c r="AK303" s="81"/>
      <c r="AL303" s="81"/>
      <c r="AM303" s="81"/>
      <c r="AN303" s="83">
        <v>41161.03089120371</v>
      </c>
      <c r="AO303" s="85" t="s">
        <v>3927</v>
      </c>
      <c r="AP303" s="81" t="b">
        <v>1</v>
      </c>
      <c r="AQ303" s="81" t="b">
        <v>0</v>
      </c>
      <c r="AR303" s="81" t="b">
        <v>1</v>
      </c>
      <c r="AS303" s="81"/>
      <c r="AT303" s="81">
        <v>1</v>
      </c>
      <c r="AU303" s="85" t="s">
        <v>4300</v>
      </c>
      <c r="AV303" s="81" t="b">
        <v>0</v>
      </c>
      <c r="AW303" s="81" t="s">
        <v>4520</v>
      </c>
      <c r="AX303" s="85" t="s">
        <v>4566</v>
      </c>
      <c r="AY303" s="81" t="s">
        <v>66</v>
      </c>
      <c r="AZ303" s="80" t="str">
        <f>REPLACE(INDEX(GroupVertices[Group],MATCH(Vertices[[#This Row],[Vertex]],GroupVertices[Vertex],0)),1,1,"")</f>
        <v>1</v>
      </c>
      <c r="BA303" s="2"/>
      <c r="BB303" s="3"/>
      <c r="BC303" s="3"/>
      <c r="BD303" s="3"/>
      <c r="BE303" s="3"/>
    </row>
    <row r="304" spans="1:57" ht="15">
      <c r="A304" s="66" t="s">
        <v>237</v>
      </c>
      <c r="B304" s="67"/>
      <c r="C304" s="67"/>
      <c r="D304" s="68">
        <v>1.5</v>
      </c>
      <c r="E304" s="93"/>
      <c r="F304" s="92" t="s">
        <v>940</v>
      </c>
      <c r="G304" s="94"/>
      <c r="H304" s="71"/>
      <c r="I304" s="72"/>
      <c r="J304" s="95"/>
      <c r="K304" s="71" t="s">
        <v>5022</v>
      </c>
      <c r="L304" s="96"/>
      <c r="M304" s="76">
        <v>6471.36865234375</v>
      </c>
      <c r="N304" s="76">
        <v>2552.009765625</v>
      </c>
      <c r="O304" s="77"/>
      <c r="P304" s="78"/>
      <c r="Q304" s="78"/>
      <c r="R304" s="90"/>
      <c r="S304" s="48">
        <v>0</v>
      </c>
      <c r="T304" s="48">
        <v>2</v>
      </c>
      <c r="U304" s="49">
        <v>0</v>
      </c>
      <c r="V304" s="49">
        <v>0.000539</v>
      </c>
      <c r="W304" s="50"/>
      <c r="X304" s="50"/>
      <c r="Y304" s="50"/>
      <c r="Z304" s="49">
        <v>0</v>
      </c>
      <c r="AA304" s="73">
        <v>304</v>
      </c>
      <c r="AB304" s="73"/>
      <c r="AC304" s="74"/>
      <c r="AD304" s="81" t="s">
        <v>2662</v>
      </c>
      <c r="AE304" s="81">
        <v>27</v>
      </c>
      <c r="AF304" s="81">
        <v>126</v>
      </c>
      <c r="AG304" s="81">
        <v>4210</v>
      </c>
      <c r="AH304" s="81">
        <v>64</v>
      </c>
      <c r="AI304" s="81"/>
      <c r="AJ304" s="81" t="s">
        <v>3108</v>
      </c>
      <c r="AK304" s="81" t="s">
        <v>3494</v>
      </c>
      <c r="AL304" s="85" t="s">
        <v>3747</v>
      </c>
      <c r="AM304" s="81"/>
      <c r="AN304" s="83">
        <v>43067.15409722222</v>
      </c>
      <c r="AO304" s="85" t="s">
        <v>3931</v>
      </c>
      <c r="AP304" s="81" t="b">
        <v>0</v>
      </c>
      <c r="AQ304" s="81" t="b">
        <v>0</v>
      </c>
      <c r="AR304" s="81" t="b">
        <v>1</v>
      </c>
      <c r="AS304" s="81"/>
      <c r="AT304" s="81">
        <v>0</v>
      </c>
      <c r="AU304" s="85" t="s">
        <v>4300</v>
      </c>
      <c r="AV304" s="81" t="b">
        <v>0</v>
      </c>
      <c r="AW304" s="81" t="s">
        <v>4520</v>
      </c>
      <c r="AX304" s="85" t="s">
        <v>4570</v>
      </c>
      <c r="AY304" s="81" t="s">
        <v>66</v>
      </c>
      <c r="AZ304" s="80" t="str">
        <f>REPLACE(INDEX(GroupVertices[Group],MATCH(Vertices[[#This Row],[Vertex]],GroupVertices[Vertex],0)),1,1,"")</f>
        <v>10</v>
      </c>
      <c r="BA304" s="2"/>
      <c r="BB304" s="3"/>
      <c r="BC304" s="3"/>
      <c r="BD304" s="3"/>
      <c r="BE304" s="3"/>
    </row>
    <row r="305" spans="1:57" ht="15">
      <c r="A305" s="66" t="s">
        <v>238</v>
      </c>
      <c r="B305" s="67"/>
      <c r="C305" s="67"/>
      <c r="D305" s="68">
        <v>1.5</v>
      </c>
      <c r="E305" s="93"/>
      <c r="F305" s="92" t="s">
        <v>941</v>
      </c>
      <c r="G305" s="94"/>
      <c r="H305" s="71"/>
      <c r="I305" s="72"/>
      <c r="J305" s="95"/>
      <c r="K305" s="71" t="s">
        <v>5025</v>
      </c>
      <c r="L305" s="96"/>
      <c r="M305" s="76">
        <v>496.4306335449219</v>
      </c>
      <c r="N305" s="76">
        <v>1629.0035400390625</v>
      </c>
      <c r="O305" s="77"/>
      <c r="P305" s="78"/>
      <c r="Q305" s="78"/>
      <c r="R305" s="90"/>
      <c r="S305" s="48">
        <v>0</v>
      </c>
      <c r="T305" s="48">
        <v>2</v>
      </c>
      <c r="U305" s="49">
        <v>0</v>
      </c>
      <c r="V305" s="49">
        <v>0.000896</v>
      </c>
      <c r="W305" s="50"/>
      <c r="X305" s="50"/>
      <c r="Y305" s="50"/>
      <c r="Z305" s="49">
        <v>0</v>
      </c>
      <c r="AA305" s="73">
        <v>305</v>
      </c>
      <c r="AB305" s="73"/>
      <c r="AC305" s="74"/>
      <c r="AD305" s="81" t="s">
        <v>2665</v>
      </c>
      <c r="AE305" s="81">
        <v>18</v>
      </c>
      <c r="AF305" s="81">
        <v>8</v>
      </c>
      <c r="AG305" s="81">
        <v>176</v>
      </c>
      <c r="AH305" s="81">
        <v>162</v>
      </c>
      <c r="AI305" s="81"/>
      <c r="AJ305" s="97">
        <v>43717</v>
      </c>
      <c r="AK305" s="81" t="s">
        <v>3496</v>
      </c>
      <c r="AL305" s="81"/>
      <c r="AM305" s="81"/>
      <c r="AN305" s="83">
        <v>43472.619525462964</v>
      </c>
      <c r="AO305" s="85" t="s">
        <v>3934</v>
      </c>
      <c r="AP305" s="81" t="b">
        <v>1</v>
      </c>
      <c r="AQ305" s="81" t="b">
        <v>0</v>
      </c>
      <c r="AR305" s="81" t="b">
        <v>0</v>
      </c>
      <c r="AS305" s="81"/>
      <c r="AT305" s="81">
        <v>0</v>
      </c>
      <c r="AU305" s="81"/>
      <c r="AV305" s="81" t="b">
        <v>0</v>
      </c>
      <c r="AW305" s="81" t="s">
        <v>4520</v>
      </c>
      <c r="AX305" s="85" t="s">
        <v>4573</v>
      </c>
      <c r="AY305" s="81" t="s">
        <v>66</v>
      </c>
      <c r="AZ305" s="80" t="str">
        <f>REPLACE(INDEX(GroupVertices[Group],MATCH(Vertices[[#This Row],[Vertex]],GroupVertices[Vertex],0)),1,1,"")</f>
        <v>1</v>
      </c>
      <c r="BA305" s="2"/>
      <c r="BB305" s="3"/>
      <c r="BC305" s="3"/>
      <c r="BD305" s="3"/>
      <c r="BE305" s="3"/>
    </row>
    <row r="306" spans="1:57" ht="15">
      <c r="A306" s="66" t="s">
        <v>239</v>
      </c>
      <c r="B306" s="67"/>
      <c r="C306" s="67"/>
      <c r="D306" s="68">
        <v>1.5</v>
      </c>
      <c r="E306" s="93"/>
      <c r="F306" s="92" t="s">
        <v>4348</v>
      </c>
      <c r="G306" s="94"/>
      <c r="H306" s="71"/>
      <c r="I306" s="72"/>
      <c r="J306" s="95"/>
      <c r="K306" s="71" t="s">
        <v>5026</v>
      </c>
      <c r="L306" s="96"/>
      <c r="M306" s="76">
        <v>2520.192138671875</v>
      </c>
      <c r="N306" s="76">
        <v>9791.0078125</v>
      </c>
      <c r="O306" s="77"/>
      <c r="P306" s="78"/>
      <c r="Q306" s="78"/>
      <c r="R306" s="90"/>
      <c r="S306" s="48">
        <v>0</v>
      </c>
      <c r="T306" s="48">
        <v>2</v>
      </c>
      <c r="U306" s="49">
        <v>0</v>
      </c>
      <c r="V306" s="49">
        <v>0.000954</v>
      </c>
      <c r="W306" s="50"/>
      <c r="X306" s="50"/>
      <c r="Y306" s="50"/>
      <c r="Z306" s="49">
        <v>0</v>
      </c>
      <c r="AA306" s="73">
        <v>306</v>
      </c>
      <c r="AB306" s="73"/>
      <c r="AC306" s="74"/>
      <c r="AD306" s="81" t="s">
        <v>2666</v>
      </c>
      <c r="AE306" s="81">
        <v>357</v>
      </c>
      <c r="AF306" s="81">
        <v>345</v>
      </c>
      <c r="AG306" s="81">
        <v>1047</v>
      </c>
      <c r="AH306" s="81">
        <v>1753</v>
      </c>
      <c r="AI306" s="81"/>
      <c r="AJ306" s="81" t="s">
        <v>3111</v>
      </c>
      <c r="AK306" s="81" t="s">
        <v>3497</v>
      </c>
      <c r="AL306" s="81"/>
      <c r="AM306" s="81"/>
      <c r="AN306" s="83">
        <v>43304.190347222226</v>
      </c>
      <c r="AO306" s="85" t="s">
        <v>3935</v>
      </c>
      <c r="AP306" s="81" t="b">
        <v>1</v>
      </c>
      <c r="AQ306" s="81" t="b">
        <v>0</v>
      </c>
      <c r="AR306" s="81" t="b">
        <v>1</v>
      </c>
      <c r="AS306" s="81"/>
      <c r="AT306" s="81">
        <v>1</v>
      </c>
      <c r="AU306" s="81"/>
      <c r="AV306" s="81" t="b">
        <v>0</v>
      </c>
      <c r="AW306" s="81" t="s">
        <v>4520</v>
      </c>
      <c r="AX306" s="85" t="s">
        <v>4574</v>
      </c>
      <c r="AY306" s="81" t="s">
        <v>66</v>
      </c>
      <c r="AZ306" s="80" t="str">
        <f>REPLACE(INDEX(GroupVertices[Group],MATCH(Vertices[[#This Row],[Vertex]],GroupVertices[Vertex],0)),1,1,"")</f>
        <v>2</v>
      </c>
      <c r="BA306" s="2"/>
      <c r="BB306" s="3"/>
      <c r="BC306" s="3"/>
      <c r="BD306" s="3"/>
      <c r="BE306" s="3"/>
    </row>
    <row r="307" spans="1:57" ht="15">
      <c r="A307" s="66" t="s">
        <v>241</v>
      </c>
      <c r="B307" s="67"/>
      <c r="C307" s="67"/>
      <c r="D307" s="68">
        <v>1.5</v>
      </c>
      <c r="E307" s="93"/>
      <c r="F307" s="92" t="s">
        <v>943</v>
      </c>
      <c r="G307" s="94"/>
      <c r="H307" s="71"/>
      <c r="I307" s="72"/>
      <c r="J307" s="95"/>
      <c r="K307" s="71" t="s">
        <v>5030</v>
      </c>
      <c r="L307" s="96"/>
      <c r="M307" s="76">
        <v>2261.608154296875</v>
      </c>
      <c r="N307" s="76">
        <v>1373.1302490234375</v>
      </c>
      <c r="O307" s="77"/>
      <c r="P307" s="78"/>
      <c r="Q307" s="78"/>
      <c r="R307" s="90"/>
      <c r="S307" s="48">
        <v>0</v>
      </c>
      <c r="T307" s="48">
        <v>2</v>
      </c>
      <c r="U307" s="49">
        <v>0</v>
      </c>
      <c r="V307" s="49">
        <v>0.000896</v>
      </c>
      <c r="W307" s="50"/>
      <c r="X307" s="50"/>
      <c r="Y307" s="50"/>
      <c r="Z307" s="49">
        <v>0</v>
      </c>
      <c r="AA307" s="73">
        <v>307</v>
      </c>
      <c r="AB307" s="73"/>
      <c r="AC307" s="74"/>
      <c r="AD307" s="81" t="s">
        <v>2671</v>
      </c>
      <c r="AE307" s="81">
        <v>2136</v>
      </c>
      <c r="AF307" s="81">
        <v>993</v>
      </c>
      <c r="AG307" s="81">
        <v>152199</v>
      </c>
      <c r="AH307" s="81">
        <v>11884</v>
      </c>
      <c r="AI307" s="81"/>
      <c r="AJ307" s="81" t="s">
        <v>3116</v>
      </c>
      <c r="AK307" s="81"/>
      <c r="AL307" s="81"/>
      <c r="AM307" s="81"/>
      <c r="AN307" s="83">
        <v>39863.22190972222</v>
      </c>
      <c r="AO307" s="85" t="s">
        <v>3939</v>
      </c>
      <c r="AP307" s="81" t="b">
        <v>0</v>
      </c>
      <c r="AQ307" s="81" t="b">
        <v>0</v>
      </c>
      <c r="AR307" s="81" t="b">
        <v>1</v>
      </c>
      <c r="AS307" s="81"/>
      <c r="AT307" s="81">
        <v>62</v>
      </c>
      <c r="AU307" s="85" t="s">
        <v>4302</v>
      </c>
      <c r="AV307" s="81" t="b">
        <v>0</v>
      </c>
      <c r="AW307" s="81" t="s">
        <v>4520</v>
      </c>
      <c r="AX307" s="85" t="s">
        <v>4579</v>
      </c>
      <c r="AY307" s="81" t="s">
        <v>66</v>
      </c>
      <c r="AZ307" s="80" t="str">
        <f>REPLACE(INDEX(GroupVertices[Group],MATCH(Vertices[[#This Row],[Vertex]],GroupVertices[Vertex],0)),1,1,"")</f>
        <v>1</v>
      </c>
      <c r="BA307" s="2"/>
      <c r="BB307" s="3"/>
      <c r="BC307" s="3"/>
      <c r="BD307" s="3"/>
      <c r="BE307" s="3"/>
    </row>
    <row r="308" spans="1:57" ht="15">
      <c r="A308" s="66" t="s">
        <v>249</v>
      </c>
      <c r="B308" s="67"/>
      <c r="C308" s="67"/>
      <c r="D308" s="68">
        <v>1.5</v>
      </c>
      <c r="E308" s="93"/>
      <c r="F308" s="92" t="s">
        <v>4356</v>
      </c>
      <c r="G308" s="94"/>
      <c r="H308" s="71"/>
      <c r="I308" s="72"/>
      <c r="J308" s="95"/>
      <c r="K308" s="71" t="s">
        <v>5041</v>
      </c>
      <c r="L308" s="96"/>
      <c r="M308" s="76">
        <v>730.6851806640625</v>
      </c>
      <c r="N308" s="76">
        <v>5088.24853515625</v>
      </c>
      <c r="O308" s="77"/>
      <c r="P308" s="78"/>
      <c r="Q308" s="78"/>
      <c r="R308" s="90"/>
      <c r="S308" s="48">
        <v>0</v>
      </c>
      <c r="T308" s="48">
        <v>2</v>
      </c>
      <c r="U308" s="49">
        <v>0</v>
      </c>
      <c r="V308" s="49">
        <v>0.000954</v>
      </c>
      <c r="W308" s="50"/>
      <c r="X308" s="50"/>
      <c r="Y308" s="50"/>
      <c r="Z308" s="49">
        <v>0</v>
      </c>
      <c r="AA308" s="73">
        <v>308</v>
      </c>
      <c r="AB308" s="73"/>
      <c r="AC308" s="74"/>
      <c r="AD308" s="81" t="s">
        <v>2682</v>
      </c>
      <c r="AE308" s="81">
        <v>63</v>
      </c>
      <c r="AF308" s="81">
        <v>51</v>
      </c>
      <c r="AG308" s="81">
        <v>4332</v>
      </c>
      <c r="AH308" s="81">
        <v>3073</v>
      </c>
      <c r="AI308" s="81"/>
      <c r="AJ308" s="81" t="s">
        <v>3126</v>
      </c>
      <c r="AK308" s="81"/>
      <c r="AL308" s="81"/>
      <c r="AM308" s="81"/>
      <c r="AN308" s="83">
        <v>41328.09273148148</v>
      </c>
      <c r="AO308" s="85" t="s">
        <v>3949</v>
      </c>
      <c r="AP308" s="81" t="b">
        <v>1</v>
      </c>
      <c r="AQ308" s="81" t="b">
        <v>0</v>
      </c>
      <c r="AR308" s="81" t="b">
        <v>1</v>
      </c>
      <c r="AS308" s="81"/>
      <c r="AT308" s="81">
        <v>1</v>
      </c>
      <c r="AU308" s="85" t="s">
        <v>4300</v>
      </c>
      <c r="AV308" s="81" t="b">
        <v>0</v>
      </c>
      <c r="AW308" s="81" t="s">
        <v>4520</v>
      </c>
      <c r="AX308" s="85" t="s">
        <v>4590</v>
      </c>
      <c r="AY308" s="81" t="s">
        <v>66</v>
      </c>
      <c r="AZ308" s="80" t="str">
        <f>REPLACE(INDEX(GroupVertices[Group],MATCH(Vertices[[#This Row],[Vertex]],GroupVertices[Vertex],0)),1,1,"")</f>
        <v>2</v>
      </c>
      <c r="BA308" s="2"/>
      <c r="BB308" s="3"/>
      <c r="BC308" s="3"/>
      <c r="BD308" s="3"/>
      <c r="BE308" s="3"/>
    </row>
    <row r="309" spans="1:57" ht="15">
      <c r="A309" s="66" t="s">
        <v>257</v>
      </c>
      <c r="B309" s="67"/>
      <c r="C309" s="67"/>
      <c r="D309" s="68">
        <v>1.5</v>
      </c>
      <c r="E309" s="93"/>
      <c r="F309" s="92" t="s">
        <v>954</v>
      </c>
      <c r="G309" s="94"/>
      <c r="H309" s="71"/>
      <c r="I309" s="72"/>
      <c r="J309" s="95"/>
      <c r="K309" s="71" t="s">
        <v>5049</v>
      </c>
      <c r="L309" s="96"/>
      <c r="M309" s="76">
        <v>438.44366455078125</v>
      </c>
      <c r="N309" s="76">
        <v>3160.62158203125</v>
      </c>
      <c r="O309" s="77"/>
      <c r="P309" s="78"/>
      <c r="Q309" s="78"/>
      <c r="R309" s="90"/>
      <c r="S309" s="48">
        <v>0</v>
      </c>
      <c r="T309" s="48">
        <v>2</v>
      </c>
      <c r="U309" s="49">
        <v>0</v>
      </c>
      <c r="V309" s="49">
        <v>0.000896</v>
      </c>
      <c r="W309" s="50"/>
      <c r="X309" s="50"/>
      <c r="Y309" s="50"/>
      <c r="Z309" s="49">
        <v>0</v>
      </c>
      <c r="AA309" s="73">
        <v>309</v>
      </c>
      <c r="AB309" s="73"/>
      <c r="AC309" s="74"/>
      <c r="AD309" s="81" t="s">
        <v>2690</v>
      </c>
      <c r="AE309" s="81">
        <v>113</v>
      </c>
      <c r="AF309" s="81">
        <v>27</v>
      </c>
      <c r="AG309" s="81">
        <v>1434</v>
      </c>
      <c r="AH309" s="81">
        <v>3904</v>
      </c>
      <c r="AI309" s="81"/>
      <c r="AJ309" s="81" t="s">
        <v>3133</v>
      </c>
      <c r="AK309" s="81"/>
      <c r="AL309" s="81"/>
      <c r="AM309" s="81"/>
      <c r="AN309" s="83">
        <v>42862.11002314815</v>
      </c>
      <c r="AO309" s="85" t="s">
        <v>3955</v>
      </c>
      <c r="AP309" s="81" t="b">
        <v>1</v>
      </c>
      <c r="AQ309" s="81" t="b">
        <v>0</v>
      </c>
      <c r="AR309" s="81" t="b">
        <v>0</v>
      </c>
      <c r="AS309" s="81"/>
      <c r="AT309" s="81">
        <v>0</v>
      </c>
      <c r="AU309" s="81"/>
      <c r="AV309" s="81" t="b">
        <v>0</v>
      </c>
      <c r="AW309" s="81" t="s">
        <v>4520</v>
      </c>
      <c r="AX309" s="85" t="s">
        <v>4598</v>
      </c>
      <c r="AY309" s="81" t="s">
        <v>66</v>
      </c>
      <c r="AZ309" s="80" t="str">
        <f>REPLACE(INDEX(GroupVertices[Group],MATCH(Vertices[[#This Row],[Vertex]],GroupVertices[Vertex],0)),1,1,"")</f>
        <v>1</v>
      </c>
      <c r="BA309" s="2"/>
      <c r="BB309" s="3"/>
      <c r="BC309" s="3"/>
      <c r="BD309" s="3"/>
      <c r="BE309" s="3"/>
    </row>
    <row r="310" spans="1:57" ht="15">
      <c r="A310" s="66" t="s">
        <v>264</v>
      </c>
      <c r="B310" s="67"/>
      <c r="C310" s="67"/>
      <c r="D310" s="68">
        <v>1.5</v>
      </c>
      <c r="E310" s="93"/>
      <c r="F310" s="92" t="s">
        <v>961</v>
      </c>
      <c r="G310" s="94"/>
      <c r="H310" s="71"/>
      <c r="I310" s="72"/>
      <c r="J310" s="95"/>
      <c r="K310" s="71" t="s">
        <v>5056</v>
      </c>
      <c r="L310" s="96"/>
      <c r="M310" s="76">
        <v>4831.833984375</v>
      </c>
      <c r="N310" s="76">
        <v>498.6470947265625</v>
      </c>
      <c r="O310" s="77"/>
      <c r="P310" s="78"/>
      <c r="Q310" s="78"/>
      <c r="R310" s="90"/>
      <c r="S310" s="48">
        <v>0</v>
      </c>
      <c r="T310" s="48">
        <v>2</v>
      </c>
      <c r="U310" s="49">
        <v>0</v>
      </c>
      <c r="V310" s="49">
        <v>0.000646</v>
      </c>
      <c r="W310" s="50"/>
      <c r="X310" s="50"/>
      <c r="Y310" s="50"/>
      <c r="Z310" s="49">
        <v>0</v>
      </c>
      <c r="AA310" s="73">
        <v>310</v>
      </c>
      <c r="AB310" s="73"/>
      <c r="AC310" s="74"/>
      <c r="AD310" s="81" t="s">
        <v>2697</v>
      </c>
      <c r="AE310" s="81">
        <v>731</v>
      </c>
      <c r="AF310" s="81">
        <v>860</v>
      </c>
      <c r="AG310" s="81">
        <v>26431</v>
      </c>
      <c r="AH310" s="81">
        <v>25894</v>
      </c>
      <c r="AI310" s="81"/>
      <c r="AJ310" s="81" t="s">
        <v>3138</v>
      </c>
      <c r="AK310" s="81" t="s">
        <v>3513</v>
      </c>
      <c r="AL310" s="85" t="s">
        <v>3758</v>
      </c>
      <c r="AM310" s="81"/>
      <c r="AN310" s="83">
        <v>40910.17569444444</v>
      </c>
      <c r="AO310" s="85" t="s">
        <v>3961</v>
      </c>
      <c r="AP310" s="81" t="b">
        <v>0</v>
      </c>
      <c r="AQ310" s="81" t="b">
        <v>0</v>
      </c>
      <c r="AR310" s="81" t="b">
        <v>1</v>
      </c>
      <c r="AS310" s="81"/>
      <c r="AT310" s="81">
        <v>3</v>
      </c>
      <c r="AU310" s="85" t="s">
        <v>4302</v>
      </c>
      <c r="AV310" s="81" t="b">
        <v>0</v>
      </c>
      <c r="AW310" s="81" t="s">
        <v>4520</v>
      </c>
      <c r="AX310" s="85" t="s">
        <v>4605</v>
      </c>
      <c r="AY310" s="81" t="s">
        <v>66</v>
      </c>
      <c r="AZ310" s="80" t="str">
        <f>REPLACE(INDEX(GroupVertices[Group],MATCH(Vertices[[#This Row],[Vertex]],GroupVertices[Vertex],0)),1,1,"")</f>
        <v>5</v>
      </c>
      <c r="BA310" s="2"/>
      <c r="BB310" s="3"/>
      <c r="BC310" s="3"/>
      <c r="BD310" s="3"/>
      <c r="BE310" s="3"/>
    </row>
    <row r="311" spans="1:57" ht="15">
      <c r="A311" s="66" t="s">
        <v>270</v>
      </c>
      <c r="B311" s="67"/>
      <c r="C311" s="67"/>
      <c r="D311" s="68">
        <v>1.5</v>
      </c>
      <c r="E311" s="93"/>
      <c r="F311" s="92" t="s">
        <v>967</v>
      </c>
      <c r="G311" s="94"/>
      <c r="H311" s="71"/>
      <c r="I311" s="72"/>
      <c r="J311" s="95"/>
      <c r="K311" s="71" t="s">
        <v>5063</v>
      </c>
      <c r="L311" s="96"/>
      <c r="M311" s="76">
        <v>3850.248046875</v>
      </c>
      <c r="N311" s="76">
        <v>2674.364501953125</v>
      </c>
      <c r="O311" s="77"/>
      <c r="P311" s="78"/>
      <c r="Q311" s="78"/>
      <c r="R311" s="90"/>
      <c r="S311" s="48">
        <v>0</v>
      </c>
      <c r="T311" s="48">
        <v>2</v>
      </c>
      <c r="U311" s="49">
        <v>0</v>
      </c>
      <c r="V311" s="49">
        <v>0.000646</v>
      </c>
      <c r="W311" s="50"/>
      <c r="X311" s="50"/>
      <c r="Y311" s="50"/>
      <c r="Z311" s="49">
        <v>0</v>
      </c>
      <c r="AA311" s="73">
        <v>311</v>
      </c>
      <c r="AB311" s="73"/>
      <c r="AC311" s="74"/>
      <c r="AD311" s="81" t="s">
        <v>2704</v>
      </c>
      <c r="AE311" s="81">
        <v>1426</v>
      </c>
      <c r="AF311" s="81">
        <v>562</v>
      </c>
      <c r="AG311" s="81">
        <v>25151</v>
      </c>
      <c r="AH311" s="81">
        <v>42345</v>
      </c>
      <c r="AI311" s="81"/>
      <c r="AJ311" s="81" t="s">
        <v>3144</v>
      </c>
      <c r="AK311" s="81" t="s">
        <v>3518</v>
      </c>
      <c r="AL311" s="81"/>
      <c r="AM311" s="81"/>
      <c r="AN311" s="83">
        <v>39923.287766203706</v>
      </c>
      <c r="AO311" s="85" t="s">
        <v>3968</v>
      </c>
      <c r="AP311" s="81" t="b">
        <v>0</v>
      </c>
      <c r="AQ311" s="81" t="b">
        <v>0</v>
      </c>
      <c r="AR311" s="81" t="b">
        <v>1</v>
      </c>
      <c r="AS311" s="81"/>
      <c r="AT311" s="81">
        <v>4</v>
      </c>
      <c r="AU311" s="85" t="s">
        <v>4308</v>
      </c>
      <c r="AV311" s="81" t="b">
        <v>0</v>
      </c>
      <c r="AW311" s="81" t="s">
        <v>4520</v>
      </c>
      <c r="AX311" s="85" t="s">
        <v>4612</v>
      </c>
      <c r="AY311" s="81" t="s">
        <v>66</v>
      </c>
      <c r="AZ311" s="80" t="str">
        <f>REPLACE(INDEX(GroupVertices[Group],MATCH(Vertices[[#This Row],[Vertex]],GroupVertices[Vertex],0)),1,1,"")</f>
        <v>5</v>
      </c>
      <c r="BA311" s="2"/>
      <c r="BB311" s="3"/>
      <c r="BC311" s="3"/>
      <c r="BD311" s="3"/>
      <c r="BE311" s="3"/>
    </row>
    <row r="312" spans="1:57" ht="15">
      <c r="A312" s="66" t="s">
        <v>289</v>
      </c>
      <c r="B312" s="67"/>
      <c r="C312" s="67"/>
      <c r="D312" s="68">
        <v>1.5</v>
      </c>
      <c r="E312" s="93"/>
      <c r="F312" s="92" t="s">
        <v>4362</v>
      </c>
      <c r="G312" s="94"/>
      <c r="H312" s="71"/>
      <c r="I312" s="72"/>
      <c r="J312" s="95"/>
      <c r="K312" s="71" t="s">
        <v>5084</v>
      </c>
      <c r="L312" s="96"/>
      <c r="M312" s="76">
        <v>937.5879516601562</v>
      </c>
      <c r="N312" s="76">
        <v>6459.63720703125</v>
      </c>
      <c r="O312" s="77"/>
      <c r="P312" s="78"/>
      <c r="Q312" s="78"/>
      <c r="R312" s="90"/>
      <c r="S312" s="48">
        <v>0</v>
      </c>
      <c r="T312" s="48">
        <v>2</v>
      </c>
      <c r="U312" s="49">
        <v>0</v>
      </c>
      <c r="V312" s="49">
        <v>0.000954</v>
      </c>
      <c r="W312" s="50"/>
      <c r="X312" s="50"/>
      <c r="Y312" s="50"/>
      <c r="Z312" s="49">
        <v>0</v>
      </c>
      <c r="AA312" s="73">
        <v>312</v>
      </c>
      <c r="AB312" s="73"/>
      <c r="AC312" s="74"/>
      <c r="AD312" s="81" t="s">
        <v>2725</v>
      </c>
      <c r="AE312" s="81">
        <v>675</v>
      </c>
      <c r="AF312" s="81">
        <v>834</v>
      </c>
      <c r="AG312" s="81">
        <v>18923</v>
      </c>
      <c r="AH312" s="81">
        <v>31839</v>
      </c>
      <c r="AI312" s="81"/>
      <c r="AJ312" s="81" t="s">
        <v>3164</v>
      </c>
      <c r="AK312" s="81"/>
      <c r="AL312" s="81"/>
      <c r="AM312" s="81"/>
      <c r="AN312" s="83">
        <v>41758.87054398148</v>
      </c>
      <c r="AO312" s="85" t="s">
        <v>3989</v>
      </c>
      <c r="AP312" s="81" t="b">
        <v>1</v>
      </c>
      <c r="AQ312" s="81" t="b">
        <v>0</v>
      </c>
      <c r="AR312" s="81" t="b">
        <v>1</v>
      </c>
      <c r="AS312" s="81"/>
      <c r="AT312" s="81">
        <v>3</v>
      </c>
      <c r="AU312" s="85" t="s">
        <v>4300</v>
      </c>
      <c r="AV312" s="81" t="b">
        <v>0</v>
      </c>
      <c r="AW312" s="81" t="s">
        <v>4520</v>
      </c>
      <c r="AX312" s="85" t="s">
        <v>4633</v>
      </c>
      <c r="AY312" s="81" t="s">
        <v>66</v>
      </c>
      <c r="AZ312" s="80" t="str">
        <f>REPLACE(INDEX(GroupVertices[Group],MATCH(Vertices[[#This Row],[Vertex]],GroupVertices[Vertex],0)),1,1,"")</f>
        <v>2</v>
      </c>
      <c r="BA312" s="2"/>
      <c r="BB312" s="3"/>
      <c r="BC312" s="3"/>
      <c r="BD312" s="3"/>
      <c r="BE312" s="3"/>
    </row>
    <row r="313" spans="1:57" ht="15">
      <c r="A313" s="66" t="s">
        <v>290</v>
      </c>
      <c r="B313" s="67"/>
      <c r="C313" s="67"/>
      <c r="D313" s="68">
        <v>1.5</v>
      </c>
      <c r="E313" s="93"/>
      <c r="F313" s="92" t="s">
        <v>984</v>
      </c>
      <c r="G313" s="94"/>
      <c r="H313" s="71"/>
      <c r="I313" s="72"/>
      <c r="J313" s="95"/>
      <c r="K313" s="71" t="s">
        <v>5085</v>
      </c>
      <c r="L313" s="96"/>
      <c r="M313" s="76">
        <v>2488.92236328125</v>
      </c>
      <c r="N313" s="76">
        <v>4710.529296875</v>
      </c>
      <c r="O313" s="77"/>
      <c r="P313" s="78"/>
      <c r="Q313" s="78"/>
      <c r="R313" s="90"/>
      <c r="S313" s="48">
        <v>0</v>
      </c>
      <c r="T313" s="48">
        <v>2</v>
      </c>
      <c r="U313" s="49">
        <v>0</v>
      </c>
      <c r="V313" s="49">
        <v>0.000896</v>
      </c>
      <c r="W313" s="50"/>
      <c r="X313" s="50"/>
      <c r="Y313" s="50"/>
      <c r="Z313" s="49">
        <v>0</v>
      </c>
      <c r="AA313" s="73">
        <v>313</v>
      </c>
      <c r="AB313" s="73"/>
      <c r="AC313" s="74"/>
      <c r="AD313" s="81" t="s">
        <v>2726</v>
      </c>
      <c r="AE313" s="81">
        <v>408</v>
      </c>
      <c r="AF313" s="81">
        <v>548</v>
      </c>
      <c r="AG313" s="81">
        <v>11158</v>
      </c>
      <c r="AH313" s="81">
        <v>37884</v>
      </c>
      <c r="AI313" s="81"/>
      <c r="AJ313" s="81" t="s">
        <v>3165</v>
      </c>
      <c r="AK313" s="81" t="s">
        <v>3530</v>
      </c>
      <c r="AL313" s="85" t="s">
        <v>3768</v>
      </c>
      <c r="AM313" s="81"/>
      <c r="AN313" s="83">
        <v>40701.60680555556</v>
      </c>
      <c r="AO313" s="85" t="s">
        <v>3990</v>
      </c>
      <c r="AP313" s="81" t="b">
        <v>0</v>
      </c>
      <c r="AQ313" s="81" t="b">
        <v>0</v>
      </c>
      <c r="AR313" s="81" t="b">
        <v>1</v>
      </c>
      <c r="AS313" s="81"/>
      <c r="AT313" s="81">
        <v>26</v>
      </c>
      <c r="AU313" s="85" t="s">
        <v>4300</v>
      </c>
      <c r="AV313" s="81" t="b">
        <v>0</v>
      </c>
      <c r="AW313" s="81" t="s">
        <v>4520</v>
      </c>
      <c r="AX313" s="85" t="s">
        <v>4634</v>
      </c>
      <c r="AY313" s="81" t="s">
        <v>66</v>
      </c>
      <c r="AZ313" s="80" t="str">
        <f>REPLACE(INDEX(GroupVertices[Group],MATCH(Vertices[[#This Row],[Vertex]],GroupVertices[Vertex],0)),1,1,"")</f>
        <v>1</v>
      </c>
      <c r="BA313" s="2"/>
      <c r="BB313" s="3"/>
      <c r="BC313" s="3"/>
      <c r="BD313" s="3"/>
      <c r="BE313" s="3"/>
    </row>
    <row r="314" spans="1:57" ht="15">
      <c r="A314" s="66" t="s">
        <v>291</v>
      </c>
      <c r="B314" s="67"/>
      <c r="C314" s="67"/>
      <c r="D314" s="68">
        <v>1.5</v>
      </c>
      <c r="E314" s="93"/>
      <c r="F314" s="92" t="s">
        <v>985</v>
      </c>
      <c r="G314" s="94"/>
      <c r="H314" s="71"/>
      <c r="I314" s="72"/>
      <c r="J314" s="95"/>
      <c r="K314" s="71" t="s">
        <v>5086</v>
      </c>
      <c r="L314" s="96"/>
      <c r="M314" s="76">
        <v>3428.142333984375</v>
      </c>
      <c r="N314" s="76">
        <v>2800.2607421875</v>
      </c>
      <c r="O314" s="77"/>
      <c r="P314" s="78"/>
      <c r="Q314" s="78"/>
      <c r="R314" s="90"/>
      <c r="S314" s="48">
        <v>0</v>
      </c>
      <c r="T314" s="48">
        <v>2</v>
      </c>
      <c r="U314" s="49">
        <v>0</v>
      </c>
      <c r="V314" s="49">
        <v>0.000646</v>
      </c>
      <c r="W314" s="50"/>
      <c r="X314" s="50"/>
      <c r="Y314" s="50"/>
      <c r="Z314" s="49">
        <v>0</v>
      </c>
      <c r="AA314" s="73">
        <v>314</v>
      </c>
      <c r="AB314" s="73"/>
      <c r="AC314" s="74"/>
      <c r="AD314" s="81" t="s">
        <v>2727</v>
      </c>
      <c r="AE314" s="81">
        <v>365</v>
      </c>
      <c r="AF314" s="81">
        <v>413</v>
      </c>
      <c r="AG314" s="81">
        <v>22150</v>
      </c>
      <c r="AH314" s="81">
        <v>328</v>
      </c>
      <c r="AI314" s="81"/>
      <c r="AJ314" s="81" t="s">
        <v>3166</v>
      </c>
      <c r="AK314" s="81" t="s">
        <v>3531</v>
      </c>
      <c r="AL314" s="81"/>
      <c r="AM314" s="81"/>
      <c r="AN314" s="83">
        <v>41351.9012037037</v>
      </c>
      <c r="AO314" s="85" t="s">
        <v>3991</v>
      </c>
      <c r="AP314" s="81" t="b">
        <v>0</v>
      </c>
      <c r="AQ314" s="81" t="b">
        <v>0</v>
      </c>
      <c r="AR314" s="81" t="b">
        <v>1</v>
      </c>
      <c r="AS314" s="81"/>
      <c r="AT314" s="81">
        <v>12</v>
      </c>
      <c r="AU314" s="85" t="s">
        <v>4302</v>
      </c>
      <c r="AV314" s="81" t="b">
        <v>0</v>
      </c>
      <c r="AW314" s="81" t="s">
        <v>4520</v>
      </c>
      <c r="AX314" s="85" t="s">
        <v>4635</v>
      </c>
      <c r="AY314" s="81" t="s">
        <v>66</v>
      </c>
      <c r="AZ314" s="80" t="str">
        <f>REPLACE(INDEX(GroupVertices[Group],MATCH(Vertices[[#This Row],[Vertex]],GroupVertices[Vertex],0)),1,1,"")</f>
        <v>5</v>
      </c>
      <c r="BA314" s="2"/>
      <c r="BB314" s="3"/>
      <c r="BC314" s="3"/>
      <c r="BD314" s="3"/>
      <c r="BE314" s="3"/>
    </row>
    <row r="315" spans="1:57" ht="15">
      <c r="A315" s="66" t="s">
        <v>294</v>
      </c>
      <c r="B315" s="67"/>
      <c r="C315" s="67"/>
      <c r="D315" s="68">
        <v>1.5</v>
      </c>
      <c r="E315" s="93"/>
      <c r="F315" s="92" t="s">
        <v>988</v>
      </c>
      <c r="G315" s="94"/>
      <c r="H315" s="71"/>
      <c r="I315" s="72"/>
      <c r="J315" s="95"/>
      <c r="K315" s="71" t="s">
        <v>5089</v>
      </c>
      <c r="L315" s="96"/>
      <c r="M315" s="76">
        <v>4078.082275390625</v>
      </c>
      <c r="N315" s="76">
        <v>3346.279052734375</v>
      </c>
      <c r="O315" s="77"/>
      <c r="P315" s="78"/>
      <c r="Q315" s="78"/>
      <c r="R315" s="90"/>
      <c r="S315" s="48">
        <v>0</v>
      </c>
      <c r="T315" s="48">
        <v>2</v>
      </c>
      <c r="U315" s="49">
        <v>0</v>
      </c>
      <c r="V315" s="49">
        <v>0.000646</v>
      </c>
      <c r="W315" s="50"/>
      <c r="X315" s="50"/>
      <c r="Y315" s="50"/>
      <c r="Z315" s="49">
        <v>0</v>
      </c>
      <c r="AA315" s="73">
        <v>315</v>
      </c>
      <c r="AB315" s="73"/>
      <c r="AC315" s="74"/>
      <c r="AD315" s="81" t="s">
        <v>2730</v>
      </c>
      <c r="AE315" s="81">
        <v>1838</v>
      </c>
      <c r="AF315" s="81">
        <v>1002</v>
      </c>
      <c r="AG315" s="81">
        <v>67052</v>
      </c>
      <c r="AH315" s="81">
        <v>83563</v>
      </c>
      <c r="AI315" s="81"/>
      <c r="AJ315" s="81" t="s">
        <v>3169</v>
      </c>
      <c r="AK315" s="81" t="s">
        <v>3533</v>
      </c>
      <c r="AL315" s="81"/>
      <c r="AM315" s="81"/>
      <c r="AN315" s="83">
        <v>40881.217986111114</v>
      </c>
      <c r="AO315" s="85" t="s">
        <v>3994</v>
      </c>
      <c r="AP315" s="81" t="b">
        <v>0</v>
      </c>
      <c r="AQ315" s="81" t="b">
        <v>0</v>
      </c>
      <c r="AR315" s="81" t="b">
        <v>1</v>
      </c>
      <c r="AS315" s="81"/>
      <c r="AT315" s="81">
        <v>16</v>
      </c>
      <c r="AU315" s="85" t="s">
        <v>4302</v>
      </c>
      <c r="AV315" s="81" t="b">
        <v>0</v>
      </c>
      <c r="AW315" s="81" t="s">
        <v>4520</v>
      </c>
      <c r="AX315" s="85" t="s">
        <v>4638</v>
      </c>
      <c r="AY315" s="81" t="s">
        <v>66</v>
      </c>
      <c r="AZ315" s="80" t="str">
        <f>REPLACE(INDEX(GroupVertices[Group],MATCH(Vertices[[#This Row],[Vertex]],GroupVertices[Vertex],0)),1,1,"")</f>
        <v>5</v>
      </c>
      <c r="BA315" s="2"/>
      <c r="BB315" s="3"/>
      <c r="BC315" s="3"/>
      <c r="BD315" s="3"/>
      <c r="BE315" s="3"/>
    </row>
    <row r="316" spans="1:57" ht="15">
      <c r="A316" s="66" t="s">
        <v>304</v>
      </c>
      <c r="B316" s="67"/>
      <c r="C316" s="67"/>
      <c r="D316" s="68">
        <v>1.5</v>
      </c>
      <c r="E316" s="93"/>
      <c r="F316" s="92" t="s">
        <v>997</v>
      </c>
      <c r="G316" s="94"/>
      <c r="H316" s="71"/>
      <c r="I316" s="72"/>
      <c r="J316" s="95"/>
      <c r="K316" s="71" t="s">
        <v>5100</v>
      </c>
      <c r="L316" s="96"/>
      <c r="M316" s="76">
        <v>5023.82763671875</v>
      </c>
      <c r="N316" s="76">
        <v>1703.9627685546875</v>
      </c>
      <c r="O316" s="77"/>
      <c r="P316" s="78"/>
      <c r="Q316" s="78"/>
      <c r="R316" s="90"/>
      <c r="S316" s="48">
        <v>0</v>
      </c>
      <c r="T316" s="48">
        <v>2</v>
      </c>
      <c r="U316" s="49">
        <v>0</v>
      </c>
      <c r="V316" s="49">
        <v>0.000646</v>
      </c>
      <c r="W316" s="50"/>
      <c r="X316" s="50"/>
      <c r="Y316" s="50"/>
      <c r="Z316" s="49">
        <v>0</v>
      </c>
      <c r="AA316" s="73">
        <v>316</v>
      </c>
      <c r="AB316" s="73"/>
      <c r="AC316" s="74"/>
      <c r="AD316" s="81" t="s">
        <v>2741</v>
      </c>
      <c r="AE316" s="81">
        <v>2473</v>
      </c>
      <c r="AF316" s="81">
        <v>2355</v>
      </c>
      <c r="AG316" s="81">
        <v>119223</v>
      </c>
      <c r="AH316" s="81">
        <v>1471</v>
      </c>
      <c r="AI316" s="81"/>
      <c r="AJ316" s="81" t="s">
        <v>3178</v>
      </c>
      <c r="AK316" s="81" t="s">
        <v>3539</v>
      </c>
      <c r="AL316" s="81"/>
      <c r="AM316" s="81"/>
      <c r="AN316" s="83">
        <v>40973.06696759259</v>
      </c>
      <c r="AO316" s="85" t="s">
        <v>4005</v>
      </c>
      <c r="AP316" s="81" t="b">
        <v>0</v>
      </c>
      <c r="AQ316" s="81" t="b">
        <v>0</v>
      </c>
      <c r="AR316" s="81" t="b">
        <v>1</v>
      </c>
      <c r="AS316" s="81"/>
      <c r="AT316" s="81">
        <v>21</v>
      </c>
      <c r="AU316" s="85" t="s">
        <v>4302</v>
      </c>
      <c r="AV316" s="81" t="b">
        <v>0</v>
      </c>
      <c r="AW316" s="81" t="s">
        <v>4520</v>
      </c>
      <c r="AX316" s="85" t="s">
        <v>4649</v>
      </c>
      <c r="AY316" s="81" t="s">
        <v>66</v>
      </c>
      <c r="AZ316" s="80" t="str">
        <f>REPLACE(INDEX(GroupVertices[Group],MATCH(Vertices[[#This Row],[Vertex]],GroupVertices[Vertex],0)),1,1,"")</f>
        <v>5</v>
      </c>
      <c r="BA316" s="2"/>
      <c r="BB316" s="3"/>
      <c r="BC316" s="3"/>
      <c r="BD316" s="3"/>
      <c r="BE316" s="3"/>
    </row>
    <row r="317" spans="1:57" ht="15">
      <c r="A317" s="66" t="s">
        <v>309</v>
      </c>
      <c r="B317" s="67"/>
      <c r="C317" s="67"/>
      <c r="D317" s="68">
        <v>1.5</v>
      </c>
      <c r="E317" s="93"/>
      <c r="F317" s="92" t="s">
        <v>1001</v>
      </c>
      <c r="G317" s="94"/>
      <c r="H317" s="71"/>
      <c r="I317" s="72"/>
      <c r="J317" s="95"/>
      <c r="K317" s="71" t="s">
        <v>5106</v>
      </c>
      <c r="L317" s="96"/>
      <c r="M317" s="76">
        <v>4922.98583984375</v>
      </c>
      <c r="N317" s="76">
        <v>2968.442626953125</v>
      </c>
      <c r="O317" s="77"/>
      <c r="P317" s="78"/>
      <c r="Q317" s="78"/>
      <c r="R317" s="90"/>
      <c r="S317" s="48">
        <v>0</v>
      </c>
      <c r="T317" s="48">
        <v>2</v>
      </c>
      <c r="U317" s="49">
        <v>0</v>
      </c>
      <c r="V317" s="49">
        <v>0.000646</v>
      </c>
      <c r="W317" s="50"/>
      <c r="X317" s="50"/>
      <c r="Y317" s="50"/>
      <c r="Z317" s="49">
        <v>0</v>
      </c>
      <c r="AA317" s="73">
        <v>317</v>
      </c>
      <c r="AB317" s="73"/>
      <c r="AC317" s="74"/>
      <c r="AD317" s="81" t="s">
        <v>2747</v>
      </c>
      <c r="AE317" s="81">
        <v>4504</v>
      </c>
      <c r="AF317" s="81">
        <v>2666</v>
      </c>
      <c r="AG317" s="81">
        <v>116657</v>
      </c>
      <c r="AH317" s="81">
        <v>62806</v>
      </c>
      <c r="AI317" s="81"/>
      <c r="AJ317" s="81" t="s">
        <v>3183</v>
      </c>
      <c r="AK317" s="81" t="s">
        <v>3544</v>
      </c>
      <c r="AL317" s="81"/>
      <c r="AM317" s="81"/>
      <c r="AN317" s="83">
        <v>40558.292291666665</v>
      </c>
      <c r="AO317" s="85" t="s">
        <v>4010</v>
      </c>
      <c r="AP317" s="81" t="b">
        <v>0</v>
      </c>
      <c r="AQ317" s="81" t="b">
        <v>0</v>
      </c>
      <c r="AR317" s="81" t="b">
        <v>1</v>
      </c>
      <c r="AS317" s="81"/>
      <c r="AT317" s="81">
        <v>9</v>
      </c>
      <c r="AU317" s="85" t="s">
        <v>4300</v>
      </c>
      <c r="AV317" s="81" t="b">
        <v>0</v>
      </c>
      <c r="AW317" s="81" t="s">
        <v>4520</v>
      </c>
      <c r="AX317" s="85" t="s">
        <v>4655</v>
      </c>
      <c r="AY317" s="81" t="s">
        <v>66</v>
      </c>
      <c r="AZ317" s="80" t="str">
        <f>REPLACE(INDEX(GroupVertices[Group],MATCH(Vertices[[#This Row],[Vertex]],GroupVertices[Vertex],0)),1,1,"")</f>
        <v>5</v>
      </c>
      <c r="BA317" s="2"/>
      <c r="BB317" s="3"/>
      <c r="BC317" s="3"/>
      <c r="BD317" s="3"/>
      <c r="BE317" s="3"/>
    </row>
    <row r="318" spans="1:57" ht="15">
      <c r="A318" s="66" t="s">
        <v>312</v>
      </c>
      <c r="B318" s="67"/>
      <c r="C318" s="67"/>
      <c r="D318" s="68">
        <v>1.5</v>
      </c>
      <c r="E318" s="93"/>
      <c r="F318" s="92" t="s">
        <v>1004</v>
      </c>
      <c r="G318" s="94"/>
      <c r="H318" s="71"/>
      <c r="I318" s="72"/>
      <c r="J318" s="95"/>
      <c r="K318" s="71" t="s">
        <v>5109</v>
      </c>
      <c r="L318" s="96"/>
      <c r="M318" s="76">
        <v>3799.460205078125</v>
      </c>
      <c r="N318" s="76">
        <v>3079.9814453125</v>
      </c>
      <c r="O318" s="77"/>
      <c r="P318" s="78"/>
      <c r="Q318" s="78"/>
      <c r="R318" s="90"/>
      <c r="S318" s="48">
        <v>0</v>
      </c>
      <c r="T318" s="48">
        <v>2</v>
      </c>
      <c r="U318" s="49">
        <v>0</v>
      </c>
      <c r="V318" s="49">
        <v>0.000646</v>
      </c>
      <c r="W318" s="50"/>
      <c r="X318" s="50"/>
      <c r="Y318" s="50"/>
      <c r="Z318" s="49">
        <v>0</v>
      </c>
      <c r="AA318" s="73">
        <v>318</v>
      </c>
      <c r="AB318" s="73"/>
      <c r="AC318" s="74"/>
      <c r="AD318" s="81" t="s">
        <v>2750</v>
      </c>
      <c r="AE318" s="81">
        <v>315</v>
      </c>
      <c r="AF318" s="81">
        <v>318</v>
      </c>
      <c r="AG318" s="81">
        <v>6720</v>
      </c>
      <c r="AH318" s="81">
        <v>1347</v>
      </c>
      <c r="AI318" s="81"/>
      <c r="AJ318" s="81" t="s">
        <v>3186</v>
      </c>
      <c r="AK318" s="81" t="s">
        <v>3545</v>
      </c>
      <c r="AL318" s="85" t="s">
        <v>3772</v>
      </c>
      <c r="AM318" s="81"/>
      <c r="AN318" s="83">
        <v>40544.850381944445</v>
      </c>
      <c r="AO318" s="85" t="s">
        <v>4013</v>
      </c>
      <c r="AP318" s="81" t="b">
        <v>0</v>
      </c>
      <c r="AQ318" s="81" t="b">
        <v>0</v>
      </c>
      <c r="AR318" s="81" t="b">
        <v>1</v>
      </c>
      <c r="AS318" s="81"/>
      <c r="AT318" s="81">
        <v>4</v>
      </c>
      <c r="AU318" s="85" t="s">
        <v>4302</v>
      </c>
      <c r="AV318" s="81" t="b">
        <v>0</v>
      </c>
      <c r="AW318" s="81" t="s">
        <v>4520</v>
      </c>
      <c r="AX318" s="85" t="s">
        <v>4658</v>
      </c>
      <c r="AY318" s="81" t="s">
        <v>66</v>
      </c>
      <c r="AZ318" s="80" t="str">
        <f>REPLACE(INDEX(GroupVertices[Group],MATCH(Vertices[[#This Row],[Vertex]],GroupVertices[Vertex],0)),1,1,"")</f>
        <v>5</v>
      </c>
      <c r="BA318" s="2"/>
      <c r="BB318" s="3"/>
      <c r="BC318" s="3"/>
      <c r="BD318" s="3"/>
      <c r="BE318" s="3"/>
    </row>
    <row r="319" spans="1:57" ht="15">
      <c r="A319" s="66" t="s">
        <v>313</v>
      </c>
      <c r="B319" s="67"/>
      <c r="C319" s="67"/>
      <c r="D319" s="68">
        <v>1.5</v>
      </c>
      <c r="E319" s="93"/>
      <c r="F319" s="92" t="s">
        <v>1005</v>
      </c>
      <c r="G319" s="94"/>
      <c r="H319" s="71"/>
      <c r="I319" s="72"/>
      <c r="J319" s="95"/>
      <c r="K319" s="71" t="s">
        <v>5110</v>
      </c>
      <c r="L319" s="96"/>
      <c r="M319" s="76">
        <v>3610.23193359375</v>
      </c>
      <c r="N319" s="76">
        <v>1060.5648193359375</v>
      </c>
      <c r="O319" s="77"/>
      <c r="P319" s="78"/>
      <c r="Q319" s="78"/>
      <c r="R319" s="90"/>
      <c r="S319" s="48">
        <v>0</v>
      </c>
      <c r="T319" s="48">
        <v>2</v>
      </c>
      <c r="U319" s="49">
        <v>0</v>
      </c>
      <c r="V319" s="49">
        <v>0.000646</v>
      </c>
      <c r="W319" s="50"/>
      <c r="X319" s="50"/>
      <c r="Y319" s="50"/>
      <c r="Z319" s="49">
        <v>0</v>
      </c>
      <c r="AA319" s="73">
        <v>319</v>
      </c>
      <c r="AB319" s="73"/>
      <c r="AC319" s="74"/>
      <c r="AD319" s="81" t="s">
        <v>2751</v>
      </c>
      <c r="AE319" s="81">
        <v>660</v>
      </c>
      <c r="AF319" s="81">
        <v>311</v>
      </c>
      <c r="AG319" s="81">
        <v>4779</v>
      </c>
      <c r="AH319" s="81">
        <v>28555</v>
      </c>
      <c r="AI319" s="81"/>
      <c r="AJ319" s="81" t="s">
        <v>3187</v>
      </c>
      <c r="AK319" s="81" t="s">
        <v>3474</v>
      </c>
      <c r="AL319" s="81"/>
      <c r="AM319" s="81"/>
      <c r="AN319" s="83">
        <v>42014.8149537037</v>
      </c>
      <c r="AO319" s="85" t="s">
        <v>4014</v>
      </c>
      <c r="AP319" s="81" t="b">
        <v>1</v>
      </c>
      <c r="AQ319" s="81" t="b">
        <v>0</v>
      </c>
      <c r="AR319" s="81" t="b">
        <v>1</v>
      </c>
      <c r="AS319" s="81"/>
      <c r="AT319" s="81">
        <v>2</v>
      </c>
      <c r="AU319" s="85" t="s">
        <v>4300</v>
      </c>
      <c r="AV319" s="81" t="b">
        <v>0</v>
      </c>
      <c r="AW319" s="81" t="s">
        <v>4520</v>
      </c>
      <c r="AX319" s="85" t="s">
        <v>4659</v>
      </c>
      <c r="AY319" s="81" t="s">
        <v>66</v>
      </c>
      <c r="AZ319" s="80" t="str">
        <f>REPLACE(INDEX(GroupVertices[Group],MATCH(Vertices[[#This Row],[Vertex]],GroupVertices[Vertex],0)),1,1,"")</f>
        <v>5</v>
      </c>
      <c r="BA319" s="2"/>
      <c r="BB319" s="3"/>
      <c r="BC319" s="3"/>
      <c r="BD319" s="3"/>
      <c r="BE319" s="3"/>
    </row>
    <row r="320" spans="1:57" ht="15">
      <c r="A320" s="66" t="s">
        <v>314</v>
      </c>
      <c r="B320" s="67"/>
      <c r="C320" s="67"/>
      <c r="D320" s="68">
        <v>1.5</v>
      </c>
      <c r="E320" s="93"/>
      <c r="F320" s="92" t="s">
        <v>1006</v>
      </c>
      <c r="G320" s="94"/>
      <c r="H320" s="71"/>
      <c r="I320" s="72"/>
      <c r="J320" s="95"/>
      <c r="K320" s="71" t="s">
        <v>5111</v>
      </c>
      <c r="L320" s="96"/>
      <c r="M320" s="76">
        <v>9853.0263671875</v>
      </c>
      <c r="N320" s="76">
        <v>5619.146484375</v>
      </c>
      <c r="O320" s="77"/>
      <c r="P320" s="78"/>
      <c r="Q320" s="78"/>
      <c r="R320" s="90"/>
      <c r="S320" s="48">
        <v>0</v>
      </c>
      <c r="T320" s="48">
        <v>2</v>
      </c>
      <c r="U320" s="49">
        <v>0</v>
      </c>
      <c r="V320" s="49">
        <v>0.000907</v>
      </c>
      <c r="W320" s="50"/>
      <c r="X320" s="50"/>
      <c r="Y320" s="50"/>
      <c r="Z320" s="49">
        <v>0</v>
      </c>
      <c r="AA320" s="73">
        <v>320</v>
      </c>
      <c r="AB320" s="73"/>
      <c r="AC320" s="74"/>
      <c r="AD320" s="81" t="s">
        <v>2752</v>
      </c>
      <c r="AE320" s="81">
        <v>1011</v>
      </c>
      <c r="AF320" s="81">
        <v>1140</v>
      </c>
      <c r="AG320" s="81">
        <v>37969</v>
      </c>
      <c r="AH320" s="81">
        <v>13236</v>
      </c>
      <c r="AI320" s="81"/>
      <c r="AJ320" s="81" t="s">
        <v>3188</v>
      </c>
      <c r="AK320" s="81" t="s">
        <v>3546</v>
      </c>
      <c r="AL320" s="81"/>
      <c r="AM320" s="81"/>
      <c r="AN320" s="83">
        <v>41078.24664351852</v>
      </c>
      <c r="AO320" s="85" t="s">
        <v>4015</v>
      </c>
      <c r="AP320" s="81" t="b">
        <v>0</v>
      </c>
      <c r="AQ320" s="81" t="b">
        <v>0</v>
      </c>
      <c r="AR320" s="81" t="b">
        <v>1</v>
      </c>
      <c r="AS320" s="81"/>
      <c r="AT320" s="81">
        <v>7</v>
      </c>
      <c r="AU320" s="85" t="s">
        <v>4300</v>
      </c>
      <c r="AV320" s="81" t="b">
        <v>0</v>
      </c>
      <c r="AW320" s="81" t="s">
        <v>4520</v>
      </c>
      <c r="AX320" s="85" t="s">
        <v>4660</v>
      </c>
      <c r="AY320" s="81" t="s">
        <v>66</v>
      </c>
      <c r="AZ320" s="80" t="str">
        <f>REPLACE(INDEX(GroupVertices[Group],MATCH(Vertices[[#This Row],[Vertex]],GroupVertices[Vertex],0)),1,1,"")</f>
        <v>8</v>
      </c>
      <c r="BA320" s="2"/>
      <c r="BB320" s="3"/>
      <c r="BC320" s="3"/>
      <c r="BD320" s="3"/>
      <c r="BE320" s="3"/>
    </row>
    <row r="321" spans="1:57" ht="15">
      <c r="A321" s="66" t="s">
        <v>360</v>
      </c>
      <c r="B321" s="67"/>
      <c r="C321" s="67"/>
      <c r="D321" s="68">
        <v>1.5</v>
      </c>
      <c r="E321" s="93"/>
      <c r="F321" s="92" t="s">
        <v>1034</v>
      </c>
      <c r="G321" s="94"/>
      <c r="H321" s="71"/>
      <c r="I321" s="72"/>
      <c r="J321" s="95"/>
      <c r="K321" s="71" t="s">
        <v>5160</v>
      </c>
      <c r="L321" s="96"/>
      <c r="M321" s="76">
        <v>3467.776611328125</v>
      </c>
      <c r="N321" s="76">
        <v>2339.603759765625</v>
      </c>
      <c r="O321" s="77"/>
      <c r="P321" s="78"/>
      <c r="Q321" s="78"/>
      <c r="R321" s="90"/>
      <c r="S321" s="48">
        <v>0</v>
      </c>
      <c r="T321" s="48">
        <v>2</v>
      </c>
      <c r="U321" s="49">
        <v>0</v>
      </c>
      <c r="V321" s="49">
        <v>0.000646</v>
      </c>
      <c r="W321" s="50"/>
      <c r="X321" s="50"/>
      <c r="Y321" s="50"/>
      <c r="Z321" s="49">
        <v>0</v>
      </c>
      <c r="AA321" s="73">
        <v>321</v>
      </c>
      <c r="AB321" s="73"/>
      <c r="AC321" s="74"/>
      <c r="AD321" s="81" t="s">
        <v>2801</v>
      </c>
      <c r="AE321" s="81">
        <v>606</v>
      </c>
      <c r="AF321" s="81">
        <v>807</v>
      </c>
      <c r="AG321" s="81">
        <v>50028</v>
      </c>
      <c r="AH321" s="81">
        <v>29266</v>
      </c>
      <c r="AI321" s="81"/>
      <c r="AJ321" s="81" t="s">
        <v>3232</v>
      </c>
      <c r="AK321" s="81" t="s">
        <v>3577</v>
      </c>
      <c r="AL321" s="85" t="s">
        <v>3786</v>
      </c>
      <c r="AM321" s="81"/>
      <c r="AN321" s="83">
        <v>40557.87902777778</v>
      </c>
      <c r="AO321" s="85" t="s">
        <v>4060</v>
      </c>
      <c r="AP321" s="81" t="b">
        <v>0</v>
      </c>
      <c r="AQ321" s="81" t="b">
        <v>0</v>
      </c>
      <c r="AR321" s="81" t="b">
        <v>1</v>
      </c>
      <c r="AS321" s="81"/>
      <c r="AT321" s="81">
        <v>6</v>
      </c>
      <c r="AU321" s="85" t="s">
        <v>4300</v>
      </c>
      <c r="AV321" s="81" t="b">
        <v>0</v>
      </c>
      <c r="AW321" s="81" t="s">
        <v>4520</v>
      </c>
      <c r="AX321" s="85" t="s">
        <v>4709</v>
      </c>
      <c r="AY321" s="81" t="s">
        <v>66</v>
      </c>
      <c r="AZ321" s="80" t="str">
        <f>REPLACE(INDEX(GroupVertices[Group],MATCH(Vertices[[#This Row],[Vertex]],GroupVertices[Vertex],0)),1,1,"")</f>
        <v>5</v>
      </c>
      <c r="BA321" s="2"/>
      <c r="BB321" s="3"/>
      <c r="BC321" s="3"/>
      <c r="BD321" s="3"/>
      <c r="BE321" s="3"/>
    </row>
    <row r="322" spans="1:57" ht="15">
      <c r="A322" s="66" t="s">
        <v>364</v>
      </c>
      <c r="B322" s="67"/>
      <c r="C322" s="67"/>
      <c r="D322" s="68">
        <v>1.5</v>
      </c>
      <c r="E322" s="93"/>
      <c r="F322" s="92" t="s">
        <v>4389</v>
      </c>
      <c r="G322" s="94"/>
      <c r="H322" s="71"/>
      <c r="I322" s="72"/>
      <c r="J322" s="95"/>
      <c r="K322" s="71" t="s">
        <v>5164</v>
      </c>
      <c r="L322" s="96"/>
      <c r="M322" s="76">
        <v>2765.677490234375</v>
      </c>
      <c r="N322" s="76">
        <v>9639.111328125</v>
      </c>
      <c r="O322" s="77"/>
      <c r="P322" s="78"/>
      <c r="Q322" s="78"/>
      <c r="R322" s="90"/>
      <c r="S322" s="48">
        <v>0</v>
      </c>
      <c r="T322" s="48">
        <v>2</v>
      </c>
      <c r="U322" s="49">
        <v>0</v>
      </c>
      <c r="V322" s="49">
        <v>0.000954</v>
      </c>
      <c r="W322" s="50"/>
      <c r="X322" s="50"/>
      <c r="Y322" s="50"/>
      <c r="Z322" s="49">
        <v>0</v>
      </c>
      <c r="AA322" s="73">
        <v>322</v>
      </c>
      <c r="AB322" s="73"/>
      <c r="AC322" s="74"/>
      <c r="AD322" s="81" t="s">
        <v>2805</v>
      </c>
      <c r="AE322" s="81">
        <v>544</v>
      </c>
      <c r="AF322" s="81">
        <v>46</v>
      </c>
      <c r="AG322" s="81">
        <v>690</v>
      </c>
      <c r="AH322" s="81">
        <v>1066</v>
      </c>
      <c r="AI322" s="81"/>
      <c r="AJ322" s="81" t="s">
        <v>3235</v>
      </c>
      <c r="AK322" s="81" t="s">
        <v>3466</v>
      </c>
      <c r="AL322" s="81"/>
      <c r="AM322" s="81"/>
      <c r="AN322" s="83">
        <v>43077.12726851852</v>
      </c>
      <c r="AO322" s="85" t="s">
        <v>4064</v>
      </c>
      <c r="AP322" s="81" t="b">
        <v>1</v>
      </c>
      <c r="AQ322" s="81" t="b">
        <v>0</v>
      </c>
      <c r="AR322" s="81" t="b">
        <v>0</v>
      </c>
      <c r="AS322" s="81"/>
      <c r="AT322" s="81">
        <v>0</v>
      </c>
      <c r="AU322" s="81"/>
      <c r="AV322" s="81" t="b">
        <v>0</v>
      </c>
      <c r="AW322" s="81" t="s">
        <v>4520</v>
      </c>
      <c r="AX322" s="85" t="s">
        <v>4713</v>
      </c>
      <c r="AY322" s="81" t="s">
        <v>66</v>
      </c>
      <c r="AZ322" s="80" t="str">
        <f>REPLACE(INDEX(GroupVertices[Group],MATCH(Vertices[[#This Row],[Vertex]],GroupVertices[Vertex],0)),1,1,"")</f>
        <v>2</v>
      </c>
      <c r="BA322" s="2"/>
      <c r="BB322" s="3"/>
      <c r="BC322" s="3"/>
      <c r="BD322" s="3"/>
      <c r="BE322" s="3"/>
    </row>
    <row r="323" spans="1:57" ht="15">
      <c r="A323" s="66" t="s">
        <v>368</v>
      </c>
      <c r="B323" s="67"/>
      <c r="C323" s="67"/>
      <c r="D323" s="68">
        <v>1.5</v>
      </c>
      <c r="E323" s="93"/>
      <c r="F323" s="92" t="s">
        <v>4392</v>
      </c>
      <c r="G323" s="94"/>
      <c r="H323" s="71"/>
      <c r="I323" s="72"/>
      <c r="J323" s="95"/>
      <c r="K323" s="71" t="s">
        <v>5168</v>
      </c>
      <c r="L323" s="96"/>
      <c r="M323" s="76">
        <v>1643.2608642578125</v>
      </c>
      <c r="N323" s="76">
        <v>5403.517578125</v>
      </c>
      <c r="O323" s="77"/>
      <c r="P323" s="78"/>
      <c r="Q323" s="78"/>
      <c r="R323" s="90"/>
      <c r="S323" s="48">
        <v>0</v>
      </c>
      <c r="T323" s="48">
        <v>2</v>
      </c>
      <c r="U323" s="49">
        <v>0</v>
      </c>
      <c r="V323" s="49">
        <v>0.000954</v>
      </c>
      <c r="W323" s="50"/>
      <c r="X323" s="50"/>
      <c r="Y323" s="50"/>
      <c r="Z323" s="49">
        <v>0</v>
      </c>
      <c r="AA323" s="73">
        <v>323</v>
      </c>
      <c r="AB323" s="73"/>
      <c r="AC323" s="74"/>
      <c r="AD323" s="81" t="s">
        <v>2809</v>
      </c>
      <c r="AE323" s="81">
        <v>185</v>
      </c>
      <c r="AF323" s="81">
        <v>51</v>
      </c>
      <c r="AG323" s="81">
        <v>6278</v>
      </c>
      <c r="AH323" s="81">
        <v>5595</v>
      </c>
      <c r="AI323" s="81"/>
      <c r="AJ323" s="81"/>
      <c r="AK323" s="81"/>
      <c r="AL323" s="81"/>
      <c r="AM323" s="81"/>
      <c r="AN323" s="83">
        <v>41315.72415509259</v>
      </c>
      <c r="AO323" s="85" t="s">
        <v>4068</v>
      </c>
      <c r="AP323" s="81" t="b">
        <v>1</v>
      </c>
      <c r="AQ323" s="81" t="b">
        <v>0</v>
      </c>
      <c r="AR323" s="81" t="b">
        <v>1</v>
      </c>
      <c r="AS323" s="81"/>
      <c r="AT323" s="81">
        <v>0</v>
      </c>
      <c r="AU323" s="85" t="s">
        <v>4300</v>
      </c>
      <c r="AV323" s="81" t="b">
        <v>0</v>
      </c>
      <c r="AW323" s="81" t="s">
        <v>4520</v>
      </c>
      <c r="AX323" s="85" t="s">
        <v>4717</v>
      </c>
      <c r="AY323" s="81" t="s">
        <v>66</v>
      </c>
      <c r="AZ323" s="80" t="str">
        <f>REPLACE(INDEX(GroupVertices[Group],MATCH(Vertices[[#This Row],[Vertex]],GroupVertices[Vertex],0)),1,1,"")</f>
        <v>2</v>
      </c>
      <c r="BA323" s="2"/>
      <c r="BB323" s="3"/>
      <c r="BC323" s="3"/>
      <c r="BD323" s="3"/>
      <c r="BE323" s="3"/>
    </row>
    <row r="324" spans="1:57" ht="15">
      <c r="A324" s="66" t="s">
        <v>386</v>
      </c>
      <c r="B324" s="67"/>
      <c r="C324" s="67"/>
      <c r="D324" s="68">
        <v>1.5</v>
      </c>
      <c r="E324" s="93"/>
      <c r="F324" s="92" t="s">
        <v>1045</v>
      </c>
      <c r="G324" s="94"/>
      <c r="H324" s="71"/>
      <c r="I324" s="72"/>
      <c r="J324" s="95"/>
      <c r="K324" s="71" t="s">
        <v>5185</v>
      </c>
      <c r="L324" s="96"/>
      <c r="M324" s="76">
        <v>763.6224975585938</v>
      </c>
      <c r="N324" s="76">
        <v>4061.918212890625</v>
      </c>
      <c r="O324" s="77"/>
      <c r="P324" s="78"/>
      <c r="Q324" s="78"/>
      <c r="R324" s="90"/>
      <c r="S324" s="48">
        <v>0</v>
      </c>
      <c r="T324" s="48">
        <v>2</v>
      </c>
      <c r="U324" s="49">
        <v>0</v>
      </c>
      <c r="V324" s="49">
        <v>0.000896</v>
      </c>
      <c r="W324" s="50"/>
      <c r="X324" s="50"/>
      <c r="Y324" s="50"/>
      <c r="Z324" s="49">
        <v>0</v>
      </c>
      <c r="AA324" s="73">
        <v>324</v>
      </c>
      <c r="AB324" s="73"/>
      <c r="AC324" s="74"/>
      <c r="AD324" s="81" t="s">
        <v>2826</v>
      </c>
      <c r="AE324" s="81">
        <v>375</v>
      </c>
      <c r="AF324" s="81">
        <v>213</v>
      </c>
      <c r="AG324" s="81">
        <v>25916</v>
      </c>
      <c r="AH324" s="81">
        <v>45139</v>
      </c>
      <c r="AI324" s="81"/>
      <c r="AJ324" s="81" t="s">
        <v>3254</v>
      </c>
      <c r="AK324" s="81" t="s">
        <v>3588</v>
      </c>
      <c r="AL324" s="85" t="s">
        <v>3790</v>
      </c>
      <c r="AM324" s="81"/>
      <c r="AN324" s="83">
        <v>42913.64430555556</v>
      </c>
      <c r="AO324" s="85" t="s">
        <v>4085</v>
      </c>
      <c r="AP324" s="81" t="b">
        <v>1</v>
      </c>
      <c r="AQ324" s="81" t="b">
        <v>0</v>
      </c>
      <c r="AR324" s="81" t="b">
        <v>0</v>
      </c>
      <c r="AS324" s="81"/>
      <c r="AT324" s="81">
        <v>2</v>
      </c>
      <c r="AU324" s="81"/>
      <c r="AV324" s="81" t="b">
        <v>0</v>
      </c>
      <c r="AW324" s="81" t="s">
        <v>4520</v>
      </c>
      <c r="AX324" s="85" t="s">
        <v>4734</v>
      </c>
      <c r="AY324" s="81" t="s">
        <v>66</v>
      </c>
      <c r="AZ324" s="80" t="str">
        <f>REPLACE(INDEX(GroupVertices[Group],MATCH(Vertices[[#This Row],[Vertex]],GroupVertices[Vertex],0)),1,1,"")</f>
        <v>1</v>
      </c>
      <c r="BA324" s="2"/>
      <c r="BB324" s="3"/>
      <c r="BC324" s="3"/>
      <c r="BD324" s="3"/>
      <c r="BE324" s="3"/>
    </row>
    <row r="325" spans="1:57" ht="15">
      <c r="A325" s="66" t="s">
        <v>424</v>
      </c>
      <c r="B325" s="67"/>
      <c r="C325" s="67"/>
      <c r="D325" s="68">
        <v>1.5</v>
      </c>
      <c r="E325" s="93"/>
      <c r="F325" s="92" t="s">
        <v>4428</v>
      </c>
      <c r="G325" s="94"/>
      <c r="H325" s="71"/>
      <c r="I325" s="72"/>
      <c r="J325" s="95"/>
      <c r="K325" s="71" t="s">
        <v>5232</v>
      </c>
      <c r="L325" s="96"/>
      <c r="M325" s="76">
        <v>2941.216796875</v>
      </c>
      <c r="N325" s="76">
        <v>7204.3720703125</v>
      </c>
      <c r="O325" s="77"/>
      <c r="P325" s="78"/>
      <c r="Q325" s="78"/>
      <c r="R325" s="90"/>
      <c r="S325" s="48">
        <v>0</v>
      </c>
      <c r="T325" s="48">
        <v>2</v>
      </c>
      <c r="U325" s="49">
        <v>0</v>
      </c>
      <c r="V325" s="49">
        <v>0.000954</v>
      </c>
      <c r="W325" s="50"/>
      <c r="X325" s="50"/>
      <c r="Y325" s="50"/>
      <c r="Z325" s="49">
        <v>0</v>
      </c>
      <c r="AA325" s="73">
        <v>325</v>
      </c>
      <c r="AB325" s="73"/>
      <c r="AC325" s="74"/>
      <c r="AD325" s="81" t="s">
        <v>2874</v>
      </c>
      <c r="AE325" s="81">
        <v>661</v>
      </c>
      <c r="AF325" s="81">
        <v>566</v>
      </c>
      <c r="AG325" s="81">
        <v>33611</v>
      </c>
      <c r="AH325" s="81">
        <v>44368</v>
      </c>
      <c r="AI325" s="81"/>
      <c r="AJ325" s="81" t="s">
        <v>3293</v>
      </c>
      <c r="AK325" s="81" t="s">
        <v>3614</v>
      </c>
      <c r="AL325" s="81"/>
      <c r="AM325" s="81"/>
      <c r="AN325" s="83">
        <v>40952.733090277776</v>
      </c>
      <c r="AO325" s="85" t="s">
        <v>4129</v>
      </c>
      <c r="AP325" s="81" t="b">
        <v>1</v>
      </c>
      <c r="AQ325" s="81" t="b">
        <v>0</v>
      </c>
      <c r="AR325" s="81" t="b">
        <v>0</v>
      </c>
      <c r="AS325" s="81"/>
      <c r="AT325" s="81">
        <v>9</v>
      </c>
      <c r="AU325" s="85" t="s">
        <v>4300</v>
      </c>
      <c r="AV325" s="81" t="b">
        <v>0</v>
      </c>
      <c r="AW325" s="81" t="s">
        <v>4520</v>
      </c>
      <c r="AX325" s="85" t="s">
        <v>4782</v>
      </c>
      <c r="AY325" s="81" t="s">
        <v>66</v>
      </c>
      <c r="AZ325" s="80" t="str">
        <f>REPLACE(INDEX(GroupVertices[Group],MATCH(Vertices[[#This Row],[Vertex]],GroupVertices[Vertex],0)),1,1,"")</f>
        <v>2</v>
      </c>
      <c r="BA325" s="2"/>
      <c r="BB325" s="3"/>
      <c r="BC325" s="3"/>
      <c r="BD325" s="3"/>
      <c r="BE325" s="3"/>
    </row>
    <row r="326" spans="1:57" ht="15">
      <c r="A326" s="66" t="s">
        <v>442</v>
      </c>
      <c r="B326" s="67"/>
      <c r="C326" s="67"/>
      <c r="D326" s="68">
        <v>1.5</v>
      </c>
      <c r="E326" s="93"/>
      <c r="F326" s="92" t="s">
        <v>1076</v>
      </c>
      <c r="G326" s="94"/>
      <c r="H326" s="71"/>
      <c r="I326" s="72"/>
      <c r="J326" s="95"/>
      <c r="K326" s="71" t="s">
        <v>5250</v>
      </c>
      <c r="L326" s="96"/>
      <c r="M326" s="76">
        <v>4994.998046875</v>
      </c>
      <c r="N326" s="76">
        <v>910.62841796875</v>
      </c>
      <c r="O326" s="77"/>
      <c r="P326" s="78"/>
      <c r="Q326" s="78"/>
      <c r="R326" s="90"/>
      <c r="S326" s="48">
        <v>0</v>
      </c>
      <c r="T326" s="48">
        <v>2</v>
      </c>
      <c r="U326" s="49">
        <v>0</v>
      </c>
      <c r="V326" s="49">
        <v>0.000646</v>
      </c>
      <c r="W326" s="50"/>
      <c r="X326" s="50"/>
      <c r="Y326" s="50"/>
      <c r="Z326" s="49">
        <v>0</v>
      </c>
      <c r="AA326" s="73">
        <v>326</v>
      </c>
      <c r="AB326" s="73"/>
      <c r="AC326" s="74"/>
      <c r="AD326" s="81" t="s">
        <v>2892</v>
      </c>
      <c r="AE326" s="81">
        <v>1192</v>
      </c>
      <c r="AF326" s="81">
        <v>123</v>
      </c>
      <c r="AG326" s="81">
        <v>1508</v>
      </c>
      <c r="AH326" s="81">
        <v>356</v>
      </c>
      <c r="AI326" s="81"/>
      <c r="AJ326" s="81"/>
      <c r="AK326" s="81" t="s">
        <v>3462</v>
      </c>
      <c r="AL326" s="85" t="s">
        <v>3820</v>
      </c>
      <c r="AM326" s="81"/>
      <c r="AN326" s="83">
        <v>41305.13518518519</v>
      </c>
      <c r="AO326" s="85" t="s">
        <v>4145</v>
      </c>
      <c r="AP326" s="81" t="b">
        <v>1</v>
      </c>
      <c r="AQ326" s="81" t="b">
        <v>0</v>
      </c>
      <c r="AR326" s="81" t="b">
        <v>1</v>
      </c>
      <c r="AS326" s="81"/>
      <c r="AT326" s="81">
        <v>4</v>
      </c>
      <c r="AU326" s="85" t="s">
        <v>4300</v>
      </c>
      <c r="AV326" s="81" t="b">
        <v>0</v>
      </c>
      <c r="AW326" s="81" t="s">
        <v>4520</v>
      </c>
      <c r="AX326" s="85" t="s">
        <v>4800</v>
      </c>
      <c r="AY326" s="81" t="s">
        <v>66</v>
      </c>
      <c r="AZ326" s="80" t="str">
        <f>REPLACE(INDEX(GroupVertices[Group],MATCH(Vertices[[#This Row],[Vertex]],GroupVertices[Vertex],0)),1,1,"")</f>
        <v>5</v>
      </c>
      <c r="BA326" s="2"/>
      <c r="BB326" s="3"/>
      <c r="BC326" s="3"/>
      <c r="BD326" s="3"/>
      <c r="BE326" s="3"/>
    </row>
    <row r="327" spans="1:57" ht="15">
      <c r="A327" s="66" t="s">
        <v>448</v>
      </c>
      <c r="B327" s="67"/>
      <c r="C327" s="67"/>
      <c r="D327" s="68">
        <v>1.5</v>
      </c>
      <c r="E327" s="93"/>
      <c r="F327" s="92" t="s">
        <v>4435</v>
      </c>
      <c r="G327" s="94"/>
      <c r="H327" s="71"/>
      <c r="I327" s="72"/>
      <c r="J327" s="95"/>
      <c r="K327" s="71" t="s">
        <v>5255</v>
      </c>
      <c r="L327" s="96"/>
      <c r="M327" s="76">
        <v>7792.61767578125</v>
      </c>
      <c r="N327" s="76">
        <v>9208.791015625</v>
      </c>
      <c r="O327" s="77"/>
      <c r="P327" s="78"/>
      <c r="Q327" s="78"/>
      <c r="R327" s="90"/>
      <c r="S327" s="48">
        <v>0</v>
      </c>
      <c r="T327" s="48">
        <v>2</v>
      </c>
      <c r="U327" s="49">
        <v>0</v>
      </c>
      <c r="V327" s="49">
        <v>0.000655</v>
      </c>
      <c r="W327" s="50"/>
      <c r="X327" s="50"/>
      <c r="Y327" s="50"/>
      <c r="Z327" s="49">
        <v>0</v>
      </c>
      <c r="AA327" s="73">
        <v>327</v>
      </c>
      <c r="AB327" s="73"/>
      <c r="AC327" s="74"/>
      <c r="AD327" s="81" t="s">
        <v>2898</v>
      </c>
      <c r="AE327" s="81">
        <v>187</v>
      </c>
      <c r="AF327" s="81">
        <v>21</v>
      </c>
      <c r="AG327" s="81">
        <v>1158</v>
      </c>
      <c r="AH327" s="81">
        <v>3387</v>
      </c>
      <c r="AI327" s="81"/>
      <c r="AJ327" s="81" t="s">
        <v>3309</v>
      </c>
      <c r="AK327" s="81" t="s">
        <v>3629</v>
      </c>
      <c r="AL327" s="81"/>
      <c r="AM327" s="81"/>
      <c r="AN327" s="83">
        <v>40622.06953703704</v>
      </c>
      <c r="AO327" s="85" t="s">
        <v>4150</v>
      </c>
      <c r="AP327" s="81" t="b">
        <v>1</v>
      </c>
      <c r="AQ327" s="81" t="b">
        <v>0</v>
      </c>
      <c r="AR327" s="81" t="b">
        <v>0</v>
      </c>
      <c r="AS327" s="81"/>
      <c r="AT327" s="81">
        <v>1</v>
      </c>
      <c r="AU327" s="85" t="s">
        <v>4300</v>
      </c>
      <c r="AV327" s="81" t="b">
        <v>0</v>
      </c>
      <c r="AW327" s="81" t="s">
        <v>4520</v>
      </c>
      <c r="AX327" s="85" t="s">
        <v>4806</v>
      </c>
      <c r="AY327" s="81" t="s">
        <v>66</v>
      </c>
      <c r="AZ327" s="80" t="str">
        <f>REPLACE(INDEX(GroupVertices[Group],MATCH(Vertices[[#This Row],[Vertex]],GroupVertices[Vertex],0)),1,1,"")</f>
        <v>4</v>
      </c>
      <c r="BA327" s="2"/>
      <c r="BB327" s="3"/>
      <c r="BC327" s="3"/>
      <c r="BD327" s="3"/>
      <c r="BE327" s="3"/>
    </row>
    <row r="328" spans="1:57" ht="15">
      <c r="A328" s="66" t="s">
        <v>449</v>
      </c>
      <c r="B328" s="67"/>
      <c r="C328" s="67"/>
      <c r="D328" s="68">
        <v>1.5</v>
      </c>
      <c r="E328" s="93"/>
      <c r="F328" s="92" t="s">
        <v>4437</v>
      </c>
      <c r="G328" s="94"/>
      <c r="H328" s="71"/>
      <c r="I328" s="72"/>
      <c r="J328" s="95"/>
      <c r="K328" s="71" t="s">
        <v>5257</v>
      </c>
      <c r="L328" s="96"/>
      <c r="M328" s="76">
        <v>8819.5263671875</v>
      </c>
      <c r="N328" s="76">
        <v>9786.357421875</v>
      </c>
      <c r="O328" s="77"/>
      <c r="P328" s="78"/>
      <c r="Q328" s="78"/>
      <c r="R328" s="90"/>
      <c r="S328" s="48">
        <v>0</v>
      </c>
      <c r="T328" s="48">
        <v>2</v>
      </c>
      <c r="U328" s="49">
        <v>0</v>
      </c>
      <c r="V328" s="49">
        <v>0.000655</v>
      </c>
      <c r="W328" s="50"/>
      <c r="X328" s="50"/>
      <c r="Y328" s="50"/>
      <c r="Z328" s="49">
        <v>0</v>
      </c>
      <c r="AA328" s="73">
        <v>328</v>
      </c>
      <c r="AB328" s="73"/>
      <c r="AC328" s="74"/>
      <c r="AD328" s="81" t="s">
        <v>2900</v>
      </c>
      <c r="AE328" s="81">
        <v>231</v>
      </c>
      <c r="AF328" s="81">
        <v>47</v>
      </c>
      <c r="AG328" s="81">
        <v>5192</v>
      </c>
      <c r="AH328" s="81">
        <v>5273</v>
      </c>
      <c r="AI328" s="81"/>
      <c r="AJ328" s="81" t="s">
        <v>3311</v>
      </c>
      <c r="AK328" s="81"/>
      <c r="AL328" s="81"/>
      <c r="AM328" s="81"/>
      <c r="AN328" s="83">
        <v>42912.8237037037</v>
      </c>
      <c r="AO328" s="81"/>
      <c r="AP328" s="81" t="b">
        <v>1</v>
      </c>
      <c r="AQ328" s="81" t="b">
        <v>0</v>
      </c>
      <c r="AR328" s="81" t="b">
        <v>0</v>
      </c>
      <c r="AS328" s="81"/>
      <c r="AT328" s="81">
        <v>0</v>
      </c>
      <c r="AU328" s="81"/>
      <c r="AV328" s="81" t="b">
        <v>0</v>
      </c>
      <c r="AW328" s="81" t="s">
        <v>4520</v>
      </c>
      <c r="AX328" s="85" t="s">
        <v>4808</v>
      </c>
      <c r="AY328" s="81" t="s">
        <v>66</v>
      </c>
      <c r="AZ328" s="80" t="str">
        <f>REPLACE(INDEX(GroupVertices[Group],MATCH(Vertices[[#This Row],[Vertex]],GroupVertices[Vertex],0)),1,1,"")</f>
        <v>4</v>
      </c>
      <c r="BA328" s="2"/>
      <c r="BB328" s="3"/>
      <c r="BC328" s="3"/>
      <c r="BD328" s="3"/>
      <c r="BE328" s="3"/>
    </row>
    <row r="329" spans="1:57" ht="15">
      <c r="A329" s="66" t="s">
        <v>452</v>
      </c>
      <c r="B329" s="67"/>
      <c r="C329" s="67"/>
      <c r="D329" s="68">
        <v>1.5</v>
      </c>
      <c r="E329" s="93"/>
      <c r="F329" s="92" t="s">
        <v>4438</v>
      </c>
      <c r="G329" s="94"/>
      <c r="H329" s="71"/>
      <c r="I329" s="72"/>
      <c r="J329" s="95"/>
      <c r="K329" s="71" t="s">
        <v>5260</v>
      </c>
      <c r="L329" s="96"/>
      <c r="M329" s="76">
        <v>9853.0283203125</v>
      </c>
      <c r="N329" s="76">
        <v>8328.3173828125</v>
      </c>
      <c r="O329" s="77"/>
      <c r="P329" s="78"/>
      <c r="Q329" s="78"/>
      <c r="R329" s="90"/>
      <c r="S329" s="48">
        <v>0</v>
      </c>
      <c r="T329" s="48">
        <v>2</v>
      </c>
      <c r="U329" s="49">
        <v>0</v>
      </c>
      <c r="V329" s="49">
        <v>0.000655</v>
      </c>
      <c r="W329" s="50"/>
      <c r="X329" s="50"/>
      <c r="Y329" s="50"/>
      <c r="Z329" s="49">
        <v>0</v>
      </c>
      <c r="AA329" s="73">
        <v>329</v>
      </c>
      <c r="AB329" s="73"/>
      <c r="AC329" s="74"/>
      <c r="AD329" s="81" t="s">
        <v>2903</v>
      </c>
      <c r="AE329" s="81">
        <v>475</v>
      </c>
      <c r="AF329" s="81">
        <v>739</v>
      </c>
      <c r="AG329" s="81">
        <v>26138</v>
      </c>
      <c r="AH329" s="81">
        <v>48010</v>
      </c>
      <c r="AI329" s="81"/>
      <c r="AJ329" s="81" t="s">
        <v>3314</v>
      </c>
      <c r="AK329" s="81" t="s">
        <v>3631</v>
      </c>
      <c r="AL329" s="81"/>
      <c r="AM329" s="81"/>
      <c r="AN329" s="83">
        <v>41004.047627314816</v>
      </c>
      <c r="AO329" s="85" t="s">
        <v>4154</v>
      </c>
      <c r="AP329" s="81" t="b">
        <v>0</v>
      </c>
      <c r="AQ329" s="81" t="b">
        <v>0</v>
      </c>
      <c r="AR329" s="81" t="b">
        <v>0</v>
      </c>
      <c r="AS329" s="81"/>
      <c r="AT329" s="81">
        <v>2</v>
      </c>
      <c r="AU329" s="85" t="s">
        <v>4300</v>
      </c>
      <c r="AV329" s="81" t="b">
        <v>0</v>
      </c>
      <c r="AW329" s="81" t="s">
        <v>4520</v>
      </c>
      <c r="AX329" s="85" t="s">
        <v>4811</v>
      </c>
      <c r="AY329" s="81" t="s">
        <v>66</v>
      </c>
      <c r="AZ329" s="80" t="str">
        <f>REPLACE(INDEX(GroupVertices[Group],MATCH(Vertices[[#This Row],[Vertex]],GroupVertices[Vertex],0)),1,1,"")</f>
        <v>4</v>
      </c>
      <c r="BA329" s="2"/>
      <c r="BB329" s="3"/>
      <c r="BC329" s="3"/>
      <c r="BD329" s="3"/>
      <c r="BE329" s="3"/>
    </row>
    <row r="330" spans="1:57" ht="15">
      <c r="A330" s="66" t="s">
        <v>455</v>
      </c>
      <c r="B330" s="67"/>
      <c r="C330" s="67"/>
      <c r="D330" s="68">
        <v>1.5</v>
      </c>
      <c r="E330" s="93"/>
      <c r="F330" s="92" t="s">
        <v>1084</v>
      </c>
      <c r="G330" s="94"/>
      <c r="H330" s="71"/>
      <c r="I330" s="72"/>
      <c r="J330" s="95"/>
      <c r="K330" s="71" t="s">
        <v>5263</v>
      </c>
      <c r="L330" s="96"/>
      <c r="M330" s="76">
        <v>4354.6591796875</v>
      </c>
      <c r="N330" s="76">
        <v>3461.193115234375</v>
      </c>
      <c r="O330" s="77"/>
      <c r="P330" s="78"/>
      <c r="Q330" s="78"/>
      <c r="R330" s="90"/>
      <c r="S330" s="48">
        <v>0</v>
      </c>
      <c r="T330" s="48">
        <v>2</v>
      </c>
      <c r="U330" s="49">
        <v>0</v>
      </c>
      <c r="V330" s="49">
        <v>0.000646</v>
      </c>
      <c r="W330" s="50"/>
      <c r="X330" s="50"/>
      <c r="Y330" s="50"/>
      <c r="Z330" s="49">
        <v>0</v>
      </c>
      <c r="AA330" s="73">
        <v>330</v>
      </c>
      <c r="AB330" s="73"/>
      <c r="AC330" s="74"/>
      <c r="AD330" s="81" t="s">
        <v>2906</v>
      </c>
      <c r="AE330" s="81">
        <v>469</v>
      </c>
      <c r="AF330" s="81">
        <v>798</v>
      </c>
      <c r="AG330" s="81">
        <v>10938</v>
      </c>
      <c r="AH330" s="81">
        <v>260</v>
      </c>
      <c r="AI330" s="81"/>
      <c r="AJ330" s="81" t="s">
        <v>3316</v>
      </c>
      <c r="AK330" s="81"/>
      <c r="AL330" s="81"/>
      <c r="AM330" s="81"/>
      <c r="AN330" s="83">
        <v>40482.90576388889</v>
      </c>
      <c r="AO330" s="85" t="s">
        <v>4157</v>
      </c>
      <c r="AP330" s="81" t="b">
        <v>0</v>
      </c>
      <c r="AQ330" s="81" t="b">
        <v>0</v>
      </c>
      <c r="AR330" s="81" t="b">
        <v>1</v>
      </c>
      <c r="AS330" s="81"/>
      <c r="AT330" s="81">
        <v>2</v>
      </c>
      <c r="AU330" s="85" t="s">
        <v>4300</v>
      </c>
      <c r="AV330" s="81" t="b">
        <v>0</v>
      </c>
      <c r="AW330" s="81" t="s">
        <v>4520</v>
      </c>
      <c r="AX330" s="85" t="s">
        <v>4814</v>
      </c>
      <c r="AY330" s="81" t="s">
        <v>66</v>
      </c>
      <c r="AZ330" s="80" t="str">
        <f>REPLACE(INDEX(GroupVertices[Group],MATCH(Vertices[[#This Row],[Vertex]],GroupVertices[Vertex],0)),1,1,"")</f>
        <v>5</v>
      </c>
      <c r="BA330" s="2"/>
      <c r="BB330" s="3"/>
      <c r="BC330" s="3"/>
      <c r="BD330" s="3"/>
      <c r="BE330" s="3"/>
    </row>
    <row r="331" spans="1:57" ht="15">
      <c r="A331" s="66" t="s">
        <v>457</v>
      </c>
      <c r="B331" s="67"/>
      <c r="C331" s="67"/>
      <c r="D331" s="68">
        <v>1.5</v>
      </c>
      <c r="E331" s="93"/>
      <c r="F331" s="92" t="s">
        <v>4440</v>
      </c>
      <c r="G331" s="94"/>
      <c r="H331" s="71"/>
      <c r="I331" s="72"/>
      <c r="J331" s="95"/>
      <c r="K331" s="71" t="s">
        <v>5265</v>
      </c>
      <c r="L331" s="96"/>
      <c r="M331" s="76">
        <v>9678.4267578125</v>
      </c>
      <c r="N331" s="76">
        <v>9473.6416015625</v>
      </c>
      <c r="O331" s="77"/>
      <c r="P331" s="78"/>
      <c r="Q331" s="78"/>
      <c r="R331" s="90"/>
      <c r="S331" s="48">
        <v>0</v>
      </c>
      <c r="T331" s="48">
        <v>2</v>
      </c>
      <c r="U331" s="49">
        <v>0</v>
      </c>
      <c r="V331" s="49">
        <v>0.000655</v>
      </c>
      <c r="W331" s="50"/>
      <c r="X331" s="50"/>
      <c r="Y331" s="50"/>
      <c r="Z331" s="49">
        <v>0</v>
      </c>
      <c r="AA331" s="73">
        <v>331</v>
      </c>
      <c r="AB331" s="73"/>
      <c r="AC331" s="74"/>
      <c r="AD331" s="81" t="s">
        <v>2908</v>
      </c>
      <c r="AE331" s="81">
        <v>352</v>
      </c>
      <c r="AF331" s="81">
        <v>414</v>
      </c>
      <c r="AG331" s="81">
        <v>10700</v>
      </c>
      <c r="AH331" s="81">
        <v>15409</v>
      </c>
      <c r="AI331" s="81"/>
      <c r="AJ331" s="81" t="s">
        <v>3317</v>
      </c>
      <c r="AK331" s="81" t="s">
        <v>3632</v>
      </c>
      <c r="AL331" s="81"/>
      <c r="AM331" s="81"/>
      <c r="AN331" s="83">
        <v>42699.80269675926</v>
      </c>
      <c r="AO331" s="85" t="s">
        <v>4159</v>
      </c>
      <c r="AP331" s="81" t="b">
        <v>1</v>
      </c>
      <c r="AQ331" s="81" t="b">
        <v>0</v>
      </c>
      <c r="AR331" s="81" t="b">
        <v>0</v>
      </c>
      <c r="AS331" s="81"/>
      <c r="AT331" s="81">
        <v>6</v>
      </c>
      <c r="AU331" s="81"/>
      <c r="AV331" s="81" t="b">
        <v>0</v>
      </c>
      <c r="AW331" s="81" t="s">
        <v>4520</v>
      </c>
      <c r="AX331" s="85" t="s">
        <v>4816</v>
      </c>
      <c r="AY331" s="81" t="s">
        <v>66</v>
      </c>
      <c r="AZ331" s="80" t="str">
        <f>REPLACE(INDEX(GroupVertices[Group],MATCH(Vertices[[#This Row],[Vertex]],GroupVertices[Vertex],0)),1,1,"")</f>
        <v>4</v>
      </c>
      <c r="BA331" s="2"/>
      <c r="BB331" s="3"/>
      <c r="BC331" s="3"/>
      <c r="BD331" s="3"/>
      <c r="BE331" s="3"/>
    </row>
    <row r="332" spans="1:57" ht="15">
      <c r="A332" s="66" t="s">
        <v>458</v>
      </c>
      <c r="B332" s="67"/>
      <c r="C332" s="67"/>
      <c r="D332" s="68">
        <v>1.5</v>
      </c>
      <c r="E332" s="93"/>
      <c r="F332" s="92" t="s">
        <v>4441</v>
      </c>
      <c r="G332" s="94"/>
      <c r="H332" s="71"/>
      <c r="I332" s="72"/>
      <c r="J332" s="95"/>
      <c r="K332" s="71" t="s">
        <v>5266</v>
      </c>
      <c r="L332" s="96"/>
      <c r="M332" s="76">
        <v>8375.556640625</v>
      </c>
      <c r="N332" s="76">
        <v>9588.791015625</v>
      </c>
      <c r="O332" s="77"/>
      <c r="P332" s="78"/>
      <c r="Q332" s="78"/>
      <c r="R332" s="90"/>
      <c r="S332" s="48">
        <v>0</v>
      </c>
      <c r="T332" s="48">
        <v>2</v>
      </c>
      <c r="U332" s="49">
        <v>0</v>
      </c>
      <c r="V332" s="49">
        <v>0.000655</v>
      </c>
      <c r="W332" s="50"/>
      <c r="X332" s="50"/>
      <c r="Y332" s="50"/>
      <c r="Z332" s="49">
        <v>0</v>
      </c>
      <c r="AA332" s="73">
        <v>332</v>
      </c>
      <c r="AB332" s="73"/>
      <c r="AC332" s="74"/>
      <c r="AD332" s="81" t="s">
        <v>2909</v>
      </c>
      <c r="AE332" s="81">
        <v>1891</v>
      </c>
      <c r="AF332" s="81">
        <v>376</v>
      </c>
      <c r="AG332" s="81">
        <v>15824</v>
      </c>
      <c r="AH332" s="81">
        <v>58749</v>
      </c>
      <c r="AI332" s="81"/>
      <c r="AJ332" s="81" t="s">
        <v>3318</v>
      </c>
      <c r="AK332" s="81"/>
      <c r="AL332" s="81"/>
      <c r="AM332" s="81"/>
      <c r="AN332" s="83">
        <v>40302.869722222225</v>
      </c>
      <c r="AO332" s="81"/>
      <c r="AP332" s="81" t="b">
        <v>1</v>
      </c>
      <c r="AQ332" s="81" t="b">
        <v>0</v>
      </c>
      <c r="AR332" s="81" t="b">
        <v>0</v>
      </c>
      <c r="AS332" s="81"/>
      <c r="AT332" s="81">
        <v>6</v>
      </c>
      <c r="AU332" s="85" t="s">
        <v>4300</v>
      </c>
      <c r="AV332" s="81" t="b">
        <v>0</v>
      </c>
      <c r="AW332" s="81" t="s">
        <v>4520</v>
      </c>
      <c r="AX332" s="85" t="s">
        <v>4817</v>
      </c>
      <c r="AY332" s="81" t="s">
        <v>66</v>
      </c>
      <c r="AZ332" s="80" t="str">
        <f>REPLACE(INDEX(GroupVertices[Group],MATCH(Vertices[[#This Row],[Vertex]],GroupVertices[Vertex],0)),1,1,"")</f>
        <v>4</v>
      </c>
      <c r="BA332" s="2"/>
      <c r="BB332" s="3"/>
      <c r="BC332" s="3"/>
      <c r="BD332" s="3"/>
      <c r="BE332" s="3"/>
    </row>
    <row r="333" spans="1:57" ht="15">
      <c r="A333" s="66" t="s">
        <v>459</v>
      </c>
      <c r="B333" s="67"/>
      <c r="C333" s="67"/>
      <c r="D333" s="68">
        <v>1.5</v>
      </c>
      <c r="E333" s="93"/>
      <c r="F333" s="92" t="s">
        <v>4442</v>
      </c>
      <c r="G333" s="94"/>
      <c r="H333" s="71"/>
      <c r="I333" s="72"/>
      <c r="J333" s="95"/>
      <c r="K333" s="71" t="s">
        <v>5267</v>
      </c>
      <c r="L333" s="96"/>
      <c r="M333" s="76">
        <v>8145.03369140625</v>
      </c>
      <c r="N333" s="76">
        <v>7671.90966796875</v>
      </c>
      <c r="O333" s="77"/>
      <c r="P333" s="78"/>
      <c r="Q333" s="78"/>
      <c r="R333" s="90"/>
      <c r="S333" s="48">
        <v>0</v>
      </c>
      <c r="T333" s="48">
        <v>2</v>
      </c>
      <c r="U333" s="49">
        <v>0</v>
      </c>
      <c r="V333" s="49">
        <v>0.000655</v>
      </c>
      <c r="W333" s="50"/>
      <c r="X333" s="50"/>
      <c r="Y333" s="50"/>
      <c r="Z333" s="49">
        <v>0</v>
      </c>
      <c r="AA333" s="73">
        <v>333</v>
      </c>
      <c r="AB333" s="73"/>
      <c r="AC333" s="74"/>
      <c r="AD333" s="81" t="s">
        <v>2910</v>
      </c>
      <c r="AE333" s="81">
        <v>428</v>
      </c>
      <c r="AF333" s="81">
        <v>2471</v>
      </c>
      <c r="AG333" s="81">
        <v>29654</v>
      </c>
      <c r="AH333" s="81">
        <v>47215</v>
      </c>
      <c r="AI333" s="81"/>
      <c r="AJ333" s="81" t="s">
        <v>3319</v>
      </c>
      <c r="AK333" s="81" t="s">
        <v>3633</v>
      </c>
      <c r="AL333" s="85" t="s">
        <v>3823</v>
      </c>
      <c r="AM333" s="81"/>
      <c r="AN333" s="83">
        <v>40828.996516203704</v>
      </c>
      <c r="AO333" s="85" t="s">
        <v>4160</v>
      </c>
      <c r="AP333" s="81" t="b">
        <v>0</v>
      </c>
      <c r="AQ333" s="81" t="b">
        <v>0</v>
      </c>
      <c r="AR333" s="81" t="b">
        <v>1</v>
      </c>
      <c r="AS333" s="81"/>
      <c r="AT333" s="81">
        <v>11</v>
      </c>
      <c r="AU333" s="85" t="s">
        <v>4302</v>
      </c>
      <c r="AV333" s="81" t="b">
        <v>0</v>
      </c>
      <c r="AW333" s="81" t="s">
        <v>4520</v>
      </c>
      <c r="AX333" s="85" t="s">
        <v>4818</v>
      </c>
      <c r="AY333" s="81" t="s">
        <v>66</v>
      </c>
      <c r="AZ333" s="80" t="str">
        <f>REPLACE(INDEX(GroupVertices[Group],MATCH(Vertices[[#This Row],[Vertex]],GroupVertices[Vertex],0)),1,1,"")</f>
        <v>4</v>
      </c>
      <c r="BA333" s="2"/>
      <c r="BB333" s="3"/>
      <c r="BC333" s="3"/>
      <c r="BD333" s="3"/>
      <c r="BE333" s="3"/>
    </row>
    <row r="334" spans="1:57" ht="15">
      <c r="A334" s="66" t="s">
        <v>460</v>
      </c>
      <c r="B334" s="67"/>
      <c r="C334" s="67"/>
      <c r="D334" s="68">
        <v>1.5</v>
      </c>
      <c r="E334" s="93"/>
      <c r="F334" s="92" t="s">
        <v>4443</v>
      </c>
      <c r="G334" s="94"/>
      <c r="H334" s="71"/>
      <c r="I334" s="72"/>
      <c r="J334" s="95"/>
      <c r="K334" s="71" t="s">
        <v>5268</v>
      </c>
      <c r="L334" s="96"/>
      <c r="M334" s="76">
        <v>8673.654296875</v>
      </c>
      <c r="N334" s="76">
        <v>9617.3837890625</v>
      </c>
      <c r="O334" s="77"/>
      <c r="P334" s="78"/>
      <c r="Q334" s="78"/>
      <c r="R334" s="90"/>
      <c r="S334" s="48">
        <v>0</v>
      </c>
      <c r="T334" s="48">
        <v>2</v>
      </c>
      <c r="U334" s="49">
        <v>0</v>
      </c>
      <c r="V334" s="49">
        <v>0.000655</v>
      </c>
      <c r="W334" s="50"/>
      <c r="X334" s="50"/>
      <c r="Y334" s="50"/>
      <c r="Z334" s="49">
        <v>0</v>
      </c>
      <c r="AA334" s="73">
        <v>334</v>
      </c>
      <c r="AB334" s="73"/>
      <c r="AC334" s="74"/>
      <c r="AD334" s="81" t="s">
        <v>2911</v>
      </c>
      <c r="AE334" s="81">
        <v>382</v>
      </c>
      <c r="AF334" s="81">
        <v>277</v>
      </c>
      <c r="AG334" s="81">
        <v>10166</v>
      </c>
      <c r="AH334" s="81">
        <v>28202</v>
      </c>
      <c r="AI334" s="81"/>
      <c r="AJ334" s="81" t="s">
        <v>3320</v>
      </c>
      <c r="AK334" s="81" t="s">
        <v>3467</v>
      </c>
      <c r="AL334" s="81"/>
      <c r="AM334" s="81"/>
      <c r="AN334" s="83">
        <v>41756.151666666665</v>
      </c>
      <c r="AO334" s="85" t="s">
        <v>4161</v>
      </c>
      <c r="AP334" s="81" t="b">
        <v>1</v>
      </c>
      <c r="AQ334" s="81" t="b">
        <v>0</v>
      </c>
      <c r="AR334" s="81" t="b">
        <v>0</v>
      </c>
      <c r="AS334" s="81"/>
      <c r="AT334" s="81">
        <v>0</v>
      </c>
      <c r="AU334" s="85" t="s">
        <v>4300</v>
      </c>
      <c r="AV334" s="81" t="b">
        <v>0</v>
      </c>
      <c r="AW334" s="81" t="s">
        <v>4520</v>
      </c>
      <c r="AX334" s="85" t="s">
        <v>4819</v>
      </c>
      <c r="AY334" s="81" t="s">
        <v>66</v>
      </c>
      <c r="AZ334" s="80" t="str">
        <f>REPLACE(INDEX(GroupVertices[Group],MATCH(Vertices[[#This Row],[Vertex]],GroupVertices[Vertex],0)),1,1,"")</f>
        <v>4</v>
      </c>
      <c r="BA334" s="2"/>
      <c r="BB334" s="3"/>
      <c r="BC334" s="3"/>
      <c r="BD334" s="3"/>
      <c r="BE334" s="3"/>
    </row>
    <row r="335" spans="1:57" ht="15">
      <c r="A335" s="66" t="s">
        <v>462</v>
      </c>
      <c r="B335" s="67"/>
      <c r="C335" s="67"/>
      <c r="D335" s="68">
        <v>1.5</v>
      </c>
      <c r="E335" s="93"/>
      <c r="F335" s="92" t="s">
        <v>4444</v>
      </c>
      <c r="G335" s="94"/>
      <c r="H335" s="71"/>
      <c r="I335" s="72"/>
      <c r="J335" s="95"/>
      <c r="K335" s="71" t="s">
        <v>5270</v>
      </c>
      <c r="L335" s="96"/>
      <c r="M335" s="76">
        <v>7890.96533203125</v>
      </c>
      <c r="N335" s="76">
        <v>8939.8291015625</v>
      </c>
      <c r="O335" s="77"/>
      <c r="P335" s="78"/>
      <c r="Q335" s="78"/>
      <c r="R335" s="90"/>
      <c r="S335" s="48">
        <v>0</v>
      </c>
      <c r="T335" s="48">
        <v>2</v>
      </c>
      <c r="U335" s="49">
        <v>0</v>
      </c>
      <c r="V335" s="49">
        <v>0.000655</v>
      </c>
      <c r="W335" s="50"/>
      <c r="X335" s="50"/>
      <c r="Y335" s="50"/>
      <c r="Z335" s="49">
        <v>0</v>
      </c>
      <c r="AA335" s="73">
        <v>335</v>
      </c>
      <c r="AB335" s="73"/>
      <c r="AC335" s="74"/>
      <c r="AD335" s="81" t="s">
        <v>2913</v>
      </c>
      <c r="AE335" s="81">
        <v>880</v>
      </c>
      <c r="AF335" s="81">
        <v>185</v>
      </c>
      <c r="AG335" s="81">
        <v>2173</v>
      </c>
      <c r="AH335" s="81">
        <v>1222</v>
      </c>
      <c r="AI335" s="81"/>
      <c r="AJ335" s="81" t="s">
        <v>3322</v>
      </c>
      <c r="AK335" s="81" t="s">
        <v>3623</v>
      </c>
      <c r="AL335" s="81"/>
      <c r="AM335" s="81"/>
      <c r="AN335" s="83">
        <v>43640.43571759259</v>
      </c>
      <c r="AO335" s="85" t="s">
        <v>4163</v>
      </c>
      <c r="AP335" s="81" t="b">
        <v>1</v>
      </c>
      <c r="AQ335" s="81" t="b">
        <v>0</v>
      </c>
      <c r="AR335" s="81" t="b">
        <v>0</v>
      </c>
      <c r="AS335" s="81"/>
      <c r="AT335" s="81">
        <v>0</v>
      </c>
      <c r="AU335" s="81"/>
      <c r="AV335" s="81" t="b">
        <v>0</v>
      </c>
      <c r="AW335" s="81" t="s">
        <v>4520</v>
      </c>
      <c r="AX335" s="85" t="s">
        <v>4821</v>
      </c>
      <c r="AY335" s="81" t="s">
        <v>66</v>
      </c>
      <c r="AZ335" s="80" t="str">
        <f>REPLACE(INDEX(GroupVertices[Group],MATCH(Vertices[[#This Row],[Vertex]],GroupVertices[Vertex],0)),1,1,"")</f>
        <v>4</v>
      </c>
      <c r="BA335" s="2"/>
      <c r="BB335" s="3"/>
      <c r="BC335" s="3"/>
      <c r="BD335" s="3"/>
      <c r="BE335" s="3"/>
    </row>
    <row r="336" spans="1:57" ht="15">
      <c r="A336" s="66" t="s">
        <v>466</v>
      </c>
      <c r="B336" s="67"/>
      <c r="C336" s="67"/>
      <c r="D336" s="68">
        <v>1.5</v>
      </c>
      <c r="E336" s="93"/>
      <c r="F336" s="92" t="s">
        <v>4446</v>
      </c>
      <c r="G336" s="94"/>
      <c r="H336" s="71"/>
      <c r="I336" s="72"/>
      <c r="J336" s="95"/>
      <c r="K336" s="71" t="s">
        <v>5274</v>
      </c>
      <c r="L336" s="96"/>
      <c r="M336" s="76">
        <v>9456.0517578125</v>
      </c>
      <c r="N336" s="76">
        <v>8190.86181640625</v>
      </c>
      <c r="O336" s="77"/>
      <c r="P336" s="78"/>
      <c r="Q336" s="78"/>
      <c r="R336" s="90"/>
      <c r="S336" s="48">
        <v>0</v>
      </c>
      <c r="T336" s="48">
        <v>2</v>
      </c>
      <c r="U336" s="49">
        <v>0</v>
      </c>
      <c r="V336" s="49">
        <v>0.000655</v>
      </c>
      <c r="W336" s="50"/>
      <c r="X336" s="50"/>
      <c r="Y336" s="50"/>
      <c r="Z336" s="49">
        <v>0</v>
      </c>
      <c r="AA336" s="73">
        <v>336</v>
      </c>
      <c r="AB336" s="73"/>
      <c r="AC336" s="74"/>
      <c r="AD336" s="81" t="s">
        <v>2917</v>
      </c>
      <c r="AE336" s="81">
        <v>419</v>
      </c>
      <c r="AF336" s="81">
        <v>269</v>
      </c>
      <c r="AG336" s="81">
        <v>5893</v>
      </c>
      <c r="AH336" s="81">
        <v>48707</v>
      </c>
      <c r="AI336" s="81"/>
      <c r="AJ336" s="81" t="s">
        <v>3326</v>
      </c>
      <c r="AK336" s="81" t="s">
        <v>3637</v>
      </c>
      <c r="AL336" s="81"/>
      <c r="AM336" s="81"/>
      <c r="AN336" s="83">
        <v>42006.963217592594</v>
      </c>
      <c r="AO336" s="85" t="s">
        <v>4167</v>
      </c>
      <c r="AP336" s="81" t="b">
        <v>1</v>
      </c>
      <c r="AQ336" s="81" t="b">
        <v>0</v>
      </c>
      <c r="AR336" s="81" t="b">
        <v>0</v>
      </c>
      <c r="AS336" s="81"/>
      <c r="AT336" s="81">
        <v>2</v>
      </c>
      <c r="AU336" s="85" t="s">
        <v>4300</v>
      </c>
      <c r="AV336" s="81" t="b">
        <v>0</v>
      </c>
      <c r="AW336" s="81" t="s">
        <v>4520</v>
      </c>
      <c r="AX336" s="85" t="s">
        <v>4825</v>
      </c>
      <c r="AY336" s="81" t="s">
        <v>66</v>
      </c>
      <c r="AZ336" s="80" t="str">
        <f>REPLACE(INDEX(GroupVertices[Group],MATCH(Vertices[[#This Row],[Vertex]],GroupVertices[Vertex],0)),1,1,"")</f>
        <v>4</v>
      </c>
      <c r="BA336" s="2"/>
      <c r="BB336" s="3"/>
      <c r="BC336" s="3"/>
      <c r="BD336" s="3"/>
      <c r="BE336" s="3"/>
    </row>
    <row r="337" spans="1:57" ht="15">
      <c r="A337" s="66" t="s">
        <v>467</v>
      </c>
      <c r="B337" s="67"/>
      <c r="C337" s="67"/>
      <c r="D337" s="68">
        <v>1.5</v>
      </c>
      <c r="E337" s="93"/>
      <c r="F337" s="92" t="s">
        <v>4447</v>
      </c>
      <c r="G337" s="94"/>
      <c r="H337" s="71"/>
      <c r="I337" s="72"/>
      <c r="J337" s="95"/>
      <c r="K337" s="71" t="s">
        <v>5275</v>
      </c>
      <c r="L337" s="96"/>
      <c r="M337" s="76">
        <v>8520.84765625</v>
      </c>
      <c r="N337" s="76">
        <v>7516.5302734375</v>
      </c>
      <c r="O337" s="77"/>
      <c r="P337" s="78"/>
      <c r="Q337" s="78"/>
      <c r="R337" s="90"/>
      <c r="S337" s="48">
        <v>0</v>
      </c>
      <c r="T337" s="48">
        <v>2</v>
      </c>
      <c r="U337" s="49">
        <v>0</v>
      </c>
      <c r="V337" s="49">
        <v>0.000655</v>
      </c>
      <c r="W337" s="50"/>
      <c r="X337" s="50"/>
      <c r="Y337" s="50"/>
      <c r="Z337" s="49">
        <v>0</v>
      </c>
      <c r="AA337" s="73">
        <v>337</v>
      </c>
      <c r="AB337" s="73"/>
      <c r="AC337" s="74"/>
      <c r="AD337" s="81" t="s">
        <v>2918</v>
      </c>
      <c r="AE337" s="81">
        <v>12</v>
      </c>
      <c r="AF337" s="81">
        <v>8</v>
      </c>
      <c r="AG337" s="81">
        <v>50</v>
      </c>
      <c r="AH337" s="81">
        <v>144</v>
      </c>
      <c r="AI337" s="81"/>
      <c r="AJ337" s="81" t="s">
        <v>3327</v>
      </c>
      <c r="AK337" s="81" t="s">
        <v>3467</v>
      </c>
      <c r="AL337" s="81"/>
      <c r="AM337" s="81"/>
      <c r="AN337" s="83">
        <v>43626.788506944446</v>
      </c>
      <c r="AO337" s="85" t="s">
        <v>4168</v>
      </c>
      <c r="AP337" s="81" t="b">
        <v>1</v>
      </c>
      <c r="AQ337" s="81" t="b">
        <v>0</v>
      </c>
      <c r="AR337" s="81" t="b">
        <v>0</v>
      </c>
      <c r="AS337" s="81"/>
      <c r="AT337" s="81">
        <v>0</v>
      </c>
      <c r="AU337" s="81"/>
      <c r="AV337" s="81" t="b">
        <v>0</v>
      </c>
      <c r="AW337" s="81" t="s">
        <v>4520</v>
      </c>
      <c r="AX337" s="85" t="s">
        <v>4826</v>
      </c>
      <c r="AY337" s="81" t="s">
        <v>66</v>
      </c>
      <c r="AZ337" s="80" t="str">
        <f>REPLACE(INDEX(GroupVertices[Group],MATCH(Vertices[[#This Row],[Vertex]],GroupVertices[Vertex],0)),1,1,"")</f>
        <v>4</v>
      </c>
      <c r="BA337" s="2"/>
      <c r="BB337" s="3"/>
      <c r="BC337" s="3"/>
      <c r="BD337" s="3"/>
      <c r="BE337" s="3"/>
    </row>
    <row r="338" spans="1:57" ht="15">
      <c r="A338" s="66" t="s">
        <v>470</v>
      </c>
      <c r="B338" s="67"/>
      <c r="C338" s="67"/>
      <c r="D338" s="68">
        <v>1.5</v>
      </c>
      <c r="E338" s="93"/>
      <c r="F338" s="92" t="s">
        <v>1090</v>
      </c>
      <c r="G338" s="94"/>
      <c r="H338" s="71"/>
      <c r="I338" s="72"/>
      <c r="J338" s="95"/>
      <c r="K338" s="71" t="s">
        <v>5278</v>
      </c>
      <c r="L338" s="96"/>
      <c r="M338" s="76">
        <v>4502.10546875</v>
      </c>
      <c r="N338" s="76">
        <v>382.71173095703125</v>
      </c>
      <c r="O338" s="77"/>
      <c r="P338" s="78"/>
      <c r="Q338" s="78"/>
      <c r="R338" s="90"/>
      <c r="S338" s="48">
        <v>0</v>
      </c>
      <c r="T338" s="48">
        <v>2</v>
      </c>
      <c r="U338" s="49">
        <v>0</v>
      </c>
      <c r="V338" s="49">
        <v>0.000646</v>
      </c>
      <c r="W338" s="50"/>
      <c r="X338" s="50"/>
      <c r="Y338" s="50"/>
      <c r="Z338" s="49">
        <v>0</v>
      </c>
      <c r="AA338" s="73">
        <v>338</v>
      </c>
      <c r="AB338" s="73"/>
      <c r="AC338" s="74"/>
      <c r="AD338" s="81" t="s">
        <v>2921</v>
      </c>
      <c r="AE338" s="81">
        <v>746</v>
      </c>
      <c r="AF338" s="81">
        <v>862</v>
      </c>
      <c r="AG338" s="81">
        <v>10290</v>
      </c>
      <c r="AH338" s="81">
        <v>11312</v>
      </c>
      <c r="AI338" s="81"/>
      <c r="AJ338" s="81"/>
      <c r="AK338" s="81" t="s">
        <v>3638</v>
      </c>
      <c r="AL338" s="81"/>
      <c r="AM338" s="81"/>
      <c r="AN338" s="83">
        <v>40746.681759259256</v>
      </c>
      <c r="AO338" s="85" t="s">
        <v>4171</v>
      </c>
      <c r="AP338" s="81" t="b">
        <v>1</v>
      </c>
      <c r="AQ338" s="81" t="b">
        <v>0</v>
      </c>
      <c r="AR338" s="81" t="b">
        <v>1</v>
      </c>
      <c r="AS338" s="81"/>
      <c r="AT338" s="81">
        <v>2</v>
      </c>
      <c r="AU338" s="85" t="s">
        <v>4300</v>
      </c>
      <c r="AV338" s="81" t="b">
        <v>0</v>
      </c>
      <c r="AW338" s="81" t="s">
        <v>4520</v>
      </c>
      <c r="AX338" s="85" t="s">
        <v>4829</v>
      </c>
      <c r="AY338" s="81" t="s">
        <v>66</v>
      </c>
      <c r="AZ338" s="80" t="str">
        <f>REPLACE(INDEX(GroupVertices[Group],MATCH(Vertices[[#This Row],[Vertex]],GroupVertices[Vertex],0)),1,1,"")</f>
        <v>5</v>
      </c>
      <c r="BA338" s="2"/>
      <c r="BB338" s="3"/>
      <c r="BC338" s="3"/>
      <c r="BD338" s="3"/>
      <c r="BE338" s="3"/>
    </row>
    <row r="339" spans="1:57" ht="15">
      <c r="A339" s="66" t="s">
        <v>471</v>
      </c>
      <c r="B339" s="67"/>
      <c r="C339" s="67"/>
      <c r="D339" s="68">
        <v>1.5</v>
      </c>
      <c r="E339" s="93"/>
      <c r="F339" s="92" t="s">
        <v>4449</v>
      </c>
      <c r="G339" s="94"/>
      <c r="H339" s="71"/>
      <c r="I339" s="72"/>
      <c r="J339" s="95"/>
      <c r="K339" s="71" t="s">
        <v>5279</v>
      </c>
      <c r="L339" s="96"/>
      <c r="M339" s="76">
        <v>9485.16015625</v>
      </c>
      <c r="N339" s="76">
        <v>8876.677734375</v>
      </c>
      <c r="O339" s="77"/>
      <c r="P339" s="78"/>
      <c r="Q339" s="78"/>
      <c r="R339" s="90"/>
      <c r="S339" s="48">
        <v>0</v>
      </c>
      <c r="T339" s="48">
        <v>2</v>
      </c>
      <c r="U339" s="49">
        <v>0</v>
      </c>
      <c r="V339" s="49">
        <v>0.000655</v>
      </c>
      <c r="W339" s="50"/>
      <c r="X339" s="50"/>
      <c r="Y339" s="50"/>
      <c r="Z339" s="49">
        <v>0</v>
      </c>
      <c r="AA339" s="73">
        <v>339</v>
      </c>
      <c r="AB339" s="73"/>
      <c r="AC339" s="74"/>
      <c r="AD339" s="81" t="s">
        <v>2922</v>
      </c>
      <c r="AE339" s="81">
        <v>15</v>
      </c>
      <c r="AF339" s="81">
        <v>0</v>
      </c>
      <c r="AG339" s="81">
        <v>245</v>
      </c>
      <c r="AH339" s="81">
        <v>455</v>
      </c>
      <c r="AI339" s="81"/>
      <c r="AJ339" s="81" t="s">
        <v>3330</v>
      </c>
      <c r="AK339" s="81"/>
      <c r="AL339" s="81"/>
      <c r="AM339" s="81"/>
      <c r="AN339" s="83">
        <v>43415.07486111111</v>
      </c>
      <c r="AO339" s="81"/>
      <c r="AP339" s="81" t="b">
        <v>1</v>
      </c>
      <c r="AQ339" s="81" t="b">
        <v>0</v>
      </c>
      <c r="AR339" s="81" t="b">
        <v>0</v>
      </c>
      <c r="AS339" s="81"/>
      <c r="AT339" s="81">
        <v>0</v>
      </c>
      <c r="AU339" s="81"/>
      <c r="AV339" s="81" t="b">
        <v>0</v>
      </c>
      <c r="AW339" s="81" t="s">
        <v>4520</v>
      </c>
      <c r="AX339" s="85" t="s">
        <v>4830</v>
      </c>
      <c r="AY339" s="81" t="s">
        <v>66</v>
      </c>
      <c r="AZ339" s="80" t="str">
        <f>REPLACE(INDEX(GroupVertices[Group],MATCH(Vertices[[#This Row],[Vertex]],GroupVertices[Vertex],0)),1,1,"")</f>
        <v>4</v>
      </c>
      <c r="BA339" s="2"/>
      <c r="BB339" s="3"/>
      <c r="BC339" s="3"/>
      <c r="BD339" s="3"/>
      <c r="BE339" s="3"/>
    </row>
    <row r="340" spans="1:57" ht="15">
      <c r="A340" s="66" t="s">
        <v>477</v>
      </c>
      <c r="B340" s="67"/>
      <c r="C340" s="67"/>
      <c r="D340" s="68">
        <v>1.5</v>
      </c>
      <c r="E340" s="93"/>
      <c r="F340" s="92" t="s">
        <v>1094</v>
      </c>
      <c r="G340" s="94"/>
      <c r="H340" s="71"/>
      <c r="I340" s="72"/>
      <c r="J340" s="95"/>
      <c r="K340" s="71" t="s">
        <v>5284</v>
      </c>
      <c r="L340" s="96"/>
      <c r="M340" s="76">
        <v>2986.46923828125</v>
      </c>
      <c r="N340" s="76">
        <v>1491.400146484375</v>
      </c>
      <c r="O340" s="77"/>
      <c r="P340" s="78"/>
      <c r="Q340" s="78"/>
      <c r="R340" s="90"/>
      <c r="S340" s="48">
        <v>0</v>
      </c>
      <c r="T340" s="48">
        <v>2</v>
      </c>
      <c r="U340" s="49">
        <v>0</v>
      </c>
      <c r="V340" s="49">
        <v>0.000896</v>
      </c>
      <c r="W340" s="50"/>
      <c r="X340" s="50"/>
      <c r="Y340" s="50"/>
      <c r="Z340" s="49">
        <v>0</v>
      </c>
      <c r="AA340" s="73">
        <v>340</v>
      </c>
      <c r="AB340" s="73"/>
      <c r="AC340" s="74"/>
      <c r="AD340" s="81" t="s">
        <v>2927</v>
      </c>
      <c r="AE340" s="81">
        <v>297</v>
      </c>
      <c r="AF340" s="81">
        <v>60</v>
      </c>
      <c r="AG340" s="81">
        <v>9661</v>
      </c>
      <c r="AH340" s="81">
        <v>14152</v>
      </c>
      <c r="AI340" s="81"/>
      <c r="AJ340" s="81"/>
      <c r="AK340" s="81"/>
      <c r="AL340" s="81"/>
      <c r="AM340" s="81"/>
      <c r="AN340" s="83">
        <v>42554.75206018519</v>
      </c>
      <c r="AO340" s="81"/>
      <c r="AP340" s="81" t="b">
        <v>1</v>
      </c>
      <c r="AQ340" s="81" t="b">
        <v>0</v>
      </c>
      <c r="AR340" s="81" t="b">
        <v>0</v>
      </c>
      <c r="AS340" s="81"/>
      <c r="AT340" s="81">
        <v>0</v>
      </c>
      <c r="AU340" s="81"/>
      <c r="AV340" s="81" t="b">
        <v>0</v>
      </c>
      <c r="AW340" s="81" t="s">
        <v>4520</v>
      </c>
      <c r="AX340" s="85" t="s">
        <v>4835</v>
      </c>
      <c r="AY340" s="81" t="s">
        <v>66</v>
      </c>
      <c r="AZ340" s="80" t="str">
        <f>REPLACE(INDEX(GroupVertices[Group],MATCH(Vertices[[#This Row],[Vertex]],GroupVertices[Vertex],0)),1,1,"")</f>
        <v>1</v>
      </c>
      <c r="BA340" s="2"/>
      <c r="BB340" s="3"/>
      <c r="BC340" s="3"/>
      <c r="BD340" s="3"/>
      <c r="BE340" s="3"/>
    </row>
    <row r="341" spans="1:57" ht="15">
      <c r="A341" s="66" t="s">
        <v>484</v>
      </c>
      <c r="B341" s="67"/>
      <c r="C341" s="67"/>
      <c r="D341" s="68">
        <v>1.5</v>
      </c>
      <c r="E341" s="93"/>
      <c r="F341" s="92" t="s">
        <v>4454</v>
      </c>
      <c r="G341" s="94"/>
      <c r="H341" s="71"/>
      <c r="I341" s="72"/>
      <c r="J341" s="95"/>
      <c r="K341" s="71" t="s">
        <v>5291</v>
      </c>
      <c r="L341" s="96"/>
      <c r="M341" s="76">
        <v>8022.6201171875</v>
      </c>
      <c r="N341" s="76">
        <v>7305.439453125</v>
      </c>
      <c r="O341" s="77"/>
      <c r="P341" s="78"/>
      <c r="Q341" s="78"/>
      <c r="R341" s="90"/>
      <c r="S341" s="48">
        <v>0</v>
      </c>
      <c r="T341" s="48">
        <v>2</v>
      </c>
      <c r="U341" s="49">
        <v>0</v>
      </c>
      <c r="V341" s="49">
        <v>0.000655</v>
      </c>
      <c r="W341" s="50"/>
      <c r="X341" s="50"/>
      <c r="Y341" s="50"/>
      <c r="Z341" s="49">
        <v>0</v>
      </c>
      <c r="AA341" s="73">
        <v>341</v>
      </c>
      <c r="AB341" s="73"/>
      <c r="AC341" s="74"/>
      <c r="AD341" s="81" t="s">
        <v>2934</v>
      </c>
      <c r="AE341" s="81">
        <v>1190</v>
      </c>
      <c r="AF341" s="81">
        <v>576</v>
      </c>
      <c r="AG341" s="81">
        <v>32700</v>
      </c>
      <c r="AH341" s="81">
        <v>4059</v>
      </c>
      <c r="AI341" s="81"/>
      <c r="AJ341" s="81" t="s">
        <v>3338</v>
      </c>
      <c r="AK341" s="81" t="s">
        <v>3623</v>
      </c>
      <c r="AL341" s="81"/>
      <c r="AM341" s="81"/>
      <c r="AN341" s="83">
        <v>40292.7390625</v>
      </c>
      <c r="AO341" s="85" t="s">
        <v>4180</v>
      </c>
      <c r="AP341" s="81" t="b">
        <v>0</v>
      </c>
      <c r="AQ341" s="81" t="b">
        <v>0</v>
      </c>
      <c r="AR341" s="81" t="b">
        <v>1</v>
      </c>
      <c r="AS341" s="81"/>
      <c r="AT341" s="81">
        <v>10</v>
      </c>
      <c r="AU341" s="85" t="s">
        <v>4303</v>
      </c>
      <c r="AV341" s="81" t="b">
        <v>0</v>
      </c>
      <c r="AW341" s="81" t="s">
        <v>4520</v>
      </c>
      <c r="AX341" s="85" t="s">
        <v>4842</v>
      </c>
      <c r="AY341" s="81" t="s">
        <v>66</v>
      </c>
      <c r="AZ341" s="80" t="str">
        <f>REPLACE(INDEX(GroupVertices[Group],MATCH(Vertices[[#This Row],[Vertex]],GroupVertices[Vertex],0)),1,1,"")</f>
        <v>4</v>
      </c>
      <c r="BA341" s="2"/>
      <c r="BB341" s="3"/>
      <c r="BC341" s="3"/>
      <c r="BD341" s="3"/>
      <c r="BE341" s="3"/>
    </row>
    <row r="342" spans="1:57" ht="15">
      <c r="A342" s="66" t="s">
        <v>493</v>
      </c>
      <c r="B342" s="67"/>
      <c r="C342" s="67"/>
      <c r="D342" s="68">
        <v>1.5</v>
      </c>
      <c r="E342" s="93"/>
      <c r="F342" s="92" t="s">
        <v>4460</v>
      </c>
      <c r="G342" s="94"/>
      <c r="H342" s="71"/>
      <c r="I342" s="72"/>
      <c r="J342" s="95"/>
      <c r="K342" s="71" t="s">
        <v>5299</v>
      </c>
      <c r="L342" s="96"/>
      <c r="M342" s="76">
        <v>2819.908935546875</v>
      </c>
      <c r="N342" s="76">
        <v>8521.587890625</v>
      </c>
      <c r="O342" s="77"/>
      <c r="P342" s="78"/>
      <c r="Q342" s="78"/>
      <c r="R342" s="90"/>
      <c r="S342" s="48">
        <v>0</v>
      </c>
      <c r="T342" s="48">
        <v>2</v>
      </c>
      <c r="U342" s="49">
        <v>0</v>
      </c>
      <c r="V342" s="49">
        <v>0.000954</v>
      </c>
      <c r="W342" s="50"/>
      <c r="X342" s="50"/>
      <c r="Y342" s="50"/>
      <c r="Z342" s="49">
        <v>0</v>
      </c>
      <c r="AA342" s="73">
        <v>342</v>
      </c>
      <c r="AB342" s="73"/>
      <c r="AC342" s="74"/>
      <c r="AD342" s="81" t="s">
        <v>2942</v>
      </c>
      <c r="AE342" s="81">
        <v>557</v>
      </c>
      <c r="AF342" s="81">
        <v>157</v>
      </c>
      <c r="AG342" s="81">
        <v>20067</v>
      </c>
      <c r="AH342" s="81">
        <v>37960</v>
      </c>
      <c r="AI342" s="81"/>
      <c r="AJ342" s="81" t="s">
        <v>3345</v>
      </c>
      <c r="AK342" s="81" t="s">
        <v>3652</v>
      </c>
      <c r="AL342" s="81"/>
      <c r="AM342" s="81"/>
      <c r="AN342" s="83">
        <v>42687.96925925926</v>
      </c>
      <c r="AO342" s="85" t="s">
        <v>4187</v>
      </c>
      <c r="AP342" s="81" t="b">
        <v>1</v>
      </c>
      <c r="AQ342" s="81" t="b">
        <v>0</v>
      </c>
      <c r="AR342" s="81" t="b">
        <v>0</v>
      </c>
      <c r="AS342" s="81"/>
      <c r="AT342" s="81">
        <v>0</v>
      </c>
      <c r="AU342" s="81"/>
      <c r="AV342" s="81" t="b">
        <v>0</v>
      </c>
      <c r="AW342" s="81" t="s">
        <v>4520</v>
      </c>
      <c r="AX342" s="85" t="s">
        <v>4850</v>
      </c>
      <c r="AY342" s="81" t="s">
        <v>66</v>
      </c>
      <c r="AZ342" s="80" t="str">
        <f>REPLACE(INDEX(GroupVertices[Group],MATCH(Vertices[[#This Row],[Vertex]],GroupVertices[Vertex],0)),1,1,"")</f>
        <v>2</v>
      </c>
      <c r="BA342" s="2"/>
      <c r="BB342" s="3"/>
      <c r="BC342" s="3"/>
      <c r="BD342" s="3"/>
      <c r="BE342" s="3"/>
    </row>
    <row r="343" spans="1:57" ht="15">
      <c r="A343" s="66" t="s">
        <v>500</v>
      </c>
      <c r="B343" s="67"/>
      <c r="C343" s="67"/>
      <c r="D343" s="68">
        <v>1.5</v>
      </c>
      <c r="E343" s="93"/>
      <c r="F343" s="92" t="s">
        <v>4465</v>
      </c>
      <c r="G343" s="94"/>
      <c r="H343" s="71"/>
      <c r="I343" s="72"/>
      <c r="J343" s="95"/>
      <c r="K343" s="71" t="s">
        <v>5307</v>
      </c>
      <c r="L343" s="96"/>
      <c r="M343" s="76">
        <v>8173.685546875</v>
      </c>
      <c r="N343" s="76">
        <v>8298.9169921875</v>
      </c>
      <c r="O343" s="77"/>
      <c r="P343" s="78"/>
      <c r="Q343" s="78"/>
      <c r="R343" s="90"/>
      <c r="S343" s="48">
        <v>0</v>
      </c>
      <c r="T343" s="48">
        <v>2</v>
      </c>
      <c r="U343" s="49">
        <v>0</v>
      </c>
      <c r="V343" s="49">
        <v>0.000655</v>
      </c>
      <c r="W343" s="50"/>
      <c r="X343" s="50"/>
      <c r="Y343" s="50"/>
      <c r="Z343" s="49">
        <v>0</v>
      </c>
      <c r="AA343" s="73">
        <v>343</v>
      </c>
      <c r="AB343" s="73"/>
      <c r="AC343" s="74"/>
      <c r="AD343" s="81" t="s">
        <v>2950</v>
      </c>
      <c r="AE343" s="81">
        <v>267</v>
      </c>
      <c r="AF343" s="81">
        <v>7262</v>
      </c>
      <c r="AG343" s="81">
        <v>31170</v>
      </c>
      <c r="AH343" s="81">
        <v>3442</v>
      </c>
      <c r="AI343" s="81"/>
      <c r="AJ343" s="81" t="s">
        <v>3353</v>
      </c>
      <c r="AK343" s="81" t="s">
        <v>3467</v>
      </c>
      <c r="AL343" s="85" t="s">
        <v>3836</v>
      </c>
      <c r="AM343" s="81"/>
      <c r="AN343" s="83">
        <v>41834.509780092594</v>
      </c>
      <c r="AO343" s="85" t="s">
        <v>4195</v>
      </c>
      <c r="AP343" s="81" t="b">
        <v>1</v>
      </c>
      <c r="AQ343" s="81" t="b">
        <v>0</v>
      </c>
      <c r="AR343" s="81" t="b">
        <v>0</v>
      </c>
      <c r="AS343" s="81"/>
      <c r="AT343" s="81">
        <v>239</v>
      </c>
      <c r="AU343" s="85" t="s">
        <v>4300</v>
      </c>
      <c r="AV343" s="81" t="b">
        <v>0</v>
      </c>
      <c r="AW343" s="81" t="s">
        <v>4520</v>
      </c>
      <c r="AX343" s="85" t="s">
        <v>4858</v>
      </c>
      <c r="AY343" s="81" t="s">
        <v>66</v>
      </c>
      <c r="AZ343" s="80" t="str">
        <f>REPLACE(INDEX(GroupVertices[Group],MATCH(Vertices[[#This Row],[Vertex]],GroupVertices[Vertex],0)),1,1,"")</f>
        <v>4</v>
      </c>
      <c r="BA343" s="2"/>
      <c r="BB343" s="3"/>
      <c r="BC343" s="3"/>
      <c r="BD343" s="3"/>
      <c r="BE343" s="3"/>
    </row>
    <row r="344" spans="1:57" ht="15">
      <c r="A344" s="66" t="s">
        <v>503</v>
      </c>
      <c r="B344" s="67"/>
      <c r="C344" s="67"/>
      <c r="D344" s="68">
        <v>1.5</v>
      </c>
      <c r="E344" s="93"/>
      <c r="F344" s="92" t="s">
        <v>1103</v>
      </c>
      <c r="G344" s="94"/>
      <c r="H344" s="71"/>
      <c r="I344" s="72"/>
      <c r="J344" s="95"/>
      <c r="K344" s="71" t="s">
        <v>5310</v>
      </c>
      <c r="L344" s="96"/>
      <c r="M344" s="76">
        <v>2582.945068359375</v>
      </c>
      <c r="N344" s="76">
        <v>4080.880126953125</v>
      </c>
      <c r="O344" s="77"/>
      <c r="P344" s="78"/>
      <c r="Q344" s="78"/>
      <c r="R344" s="90"/>
      <c r="S344" s="48">
        <v>0</v>
      </c>
      <c r="T344" s="48">
        <v>2</v>
      </c>
      <c r="U344" s="49">
        <v>0</v>
      </c>
      <c r="V344" s="49">
        <v>0.000896</v>
      </c>
      <c r="W344" s="50"/>
      <c r="X344" s="50"/>
      <c r="Y344" s="50"/>
      <c r="Z344" s="49">
        <v>0</v>
      </c>
      <c r="AA344" s="73">
        <v>344</v>
      </c>
      <c r="AB344" s="73"/>
      <c r="AC344" s="74"/>
      <c r="AD344" s="81" t="s">
        <v>2953</v>
      </c>
      <c r="AE344" s="81">
        <v>471</v>
      </c>
      <c r="AF344" s="81">
        <v>297</v>
      </c>
      <c r="AG344" s="81">
        <v>132275</v>
      </c>
      <c r="AH344" s="81">
        <v>7661</v>
      </c>
      <c r="AI344" s="81"/>
      <c r="AJ344" s="81" t="s">
        <v>3356</v>
      </c>
      <c r="AK344" s="81" t="s">
        <v>3659</v>
      </c>
      <c r="AL344" s="85" t="s">
        <v>3837</v>
      </c>
      <c r="AM344" s="81"/>
      <c r="AN344" s="83">
        <v>40373.95631944444</v>
      </c>
      <c r="AO344" s="85" t="s">
        <v>4198</v>
      </c>
      <c r="AP344" s="81" t="b">
        <v>0</v>
      </c>
      <c r="AQ344" s="81" t="b">
        <v>0</v>
      </c>
      <c r="AR344" s="81" t="b">
        <v>1</v>
      </c>
      <c r="AS344" s="81"/>
      <c r="AT344" s="81">
        <v>18</v>
      </c>
      <c r="AU344" s="85" t="s">
        <v>4305</v>
      </c>
      <c r="AV344" s="81" t="b">
        <v>0</v>
      </c>
      <c r="AW344" s="81" t="s">
        <v>4520</v>
      </c>
      <c r="AX344" s="85" t="s">
        <v>4861</v>
      </c>
      <c r="AY344" s="81" t="s">
        <v>66</v>
      </c>
      <c r="AZ344" s="80" t="str">
        <f>REPLACE(INDEX(GroupVertices[Group],MATCH(Vertices[[#This Row],[Vertex]],GroupVertices[Vertex],0)),1,1,"")</f>
        <v>1</v>
      </c>
      <c r="BA344" s="2"/>
      <c r="BB344" s="3"/>
      <c r="BC344" s="3"/>
      <c r="BD344" s="3"/>
      <c r="BE344" s="3"/>
    </row>
    <row r="345" spans="1:57" ht="15">
      <c r="A345" s="66" t="s">
        <v>507</v>
      </c>
      <c r="B345" s="67"/>
      <c r="C345" s="67"/>
      <c r="D345" s="68">
        <v>1.5</v>
      </c>
      <c r="E345" s="93"/>
      <c r="F345" s="92" t="s">
        <v>1105</v>
      </c>
      <c r="G345" s="94"/>
      <c r="H345" s="71"/>
      <c r="I345" s="72"/>
      <c r="J345" s="95"/>
      <c r="K345" s="71" t="s">
        <v>5314</v>
      </c>
      <c r="L345" s="96"/>
      <c r="M345" s="76">
        <v>6424.6806640625</v>
      </c>
      <c r="N345" s="76">
        <v>760.8129272460938</v>
      </c>
      <c r="O345" s="77"/>
      <c r="P345" s="78"/>
      <c r="Q345" s="78"/>
      <c r="R345" s="90"/>
      <c r="S345" s="48">
        <v>0</v>
      </c>
      <c r="T345" s="48">
        <v>2</v>
      </c>
      <c r="U345" s="49">
        <v>0</v>
      </c>
      <c r="V345" s="49">
        <v>0.05</v>
      </c>
      <c r="W345" s="50"/>
      <c r="X345" s="50"/>
      <c r="Y345" s="50"/>
      <c r="Z345" s="49">
        <v>0</v>
      </c>
      <c r="AA345" s="73">
        <v>345</v>
      </c>
      <c r="AB345" s="73"/>
      <c r="AC345" s="74"/>
      <c r="AD345" s="81" t="s">
        <v>2957</v>
      </c>
      <c r="AE345" s="81">
        <v>2435</v>
      </c>
      <c r="AF345" s="81">
        <v>1343</v>
      </c>
      <c r="AG345" s="81">
        <v>21807</v>
      </c>
      <c r="AH345" s="81">
        <v>56656</v>
      </c>
      <c r="AI345" s="81"/>
      <c r="AJ345" s="81" t="s">
        <v>3360</v>
      </c>
      <c r="AK345" s="81" t="s">
        <v>3662</v>
      </c>
      <c r="AL345" s="85" t="s">
        <v>3840</v>
      </c>
      <c r="AM345" s="81"/>
      <c r="AN345" s="83">
        <v>41904.109988425924</v>
      </c>
      <c r="AO345" s="85" t="s">
        <v>4201</v>
      </c>
      <c r="AP345" s="81" t="b">
        <v>0</v>
      </c>
      <c r="AQ345" s="81" t="b">
        <v>0</v>
      </c>
      <c r="AR345" s="81" t="b">
        <v>1</v>
      </c>
      <c r="AS345" s="81"/>
      <c r="AT345" s="81">
        <v>51</v>
      </c>
      <c r="AU345" s="85" t="s">
        <v>4300</v>
      </c>
      <c r="AV345" s="81" t="b">
        <v>0</v>
      </c>
      <c r="AW345" s="81" t="s">
        <v>4520</v>
      </c>
      <c r="AX345" s="85" t="s">
        <v>4865</v>
      </c>
      <c r="AY345" s="81" t="s">
        <v>66</v>
      </c>
      <c r="AZ345" s="80" t="str">
        <f>REPLACE(INDEX(GroupVertices[Group],MATCH(Vertices[[#This Row],[Vertex]],GroupVertices[Vertex],0)),1,1,"")</f>
        <v>12</v>
      </c>
      <c r="BA345" s="2"/>
      <c r="BB345" s="3"/>
      <c r="BC345" s="3"/>
      <c r="BD345" s="3"/>
      <c r="BE345" s="3"/>
    </row>
    <row r="346" spans="1:57" ht="15">
      <c r="A346" s="66" t="s">
        <v>508</v>
      </c>
      <c r="B346" s="67"/>
      <c r="C346" s="67"/>
      <c r="D346" s="68">
        <v>1.5</v>
      </c>
      <c r="E346" s="93"/>
      <c r="F346" s="92" t="s">
        <v>1106</v>
      </c>
      <c r="G346" s="94"/>
      <c r="H346" s="71"/>
      <c r="I346" s="72"/>
      <c r="J346" s="95"/>
      <c r="K346" s="71" t="s">
        <v>5317</v>
      </c>
      <c r="L346" s="96"/>
      <c r="M346" s="76">
        <v>693.3013305664062</v>
      </c>
      <c r="N346" s="76">
        <v>1907.775390625</v>
      </c>
      <c r="O346" s="77"/>
      <c r="P346" s="78"/>
      <c r="Q346" s="78"/>
      <c r="R346" s="90"/>
      <c r="S346" s="48">
        <v>0</v>
      </c>
      <c r="T346" s="48">
        <v>2</v>
      </c>
      <c r="U346" s="49">
        <v>0</v>
      </c>
      <c r="V346" s="49">
        <v>0.000896</v>
      </c>
      <c r="W346" s="50"/>
      <c r="X346" s="50"/>
      <c r="Y346" s="50"/>
      <c r="Z346" s="49">
        <v>0</v>
      </c>
      <c r="AA346" s="73">
        <v>346</v>
      </c>
      <c r="AB346" s="73"/>
      <c r="AC346" s="74"/>
      <c r="AD346" s="81" t="s">
        <v>2960</v>
      </c>
      <c r="AE346" s="81">
        <v>28</v>
      </c>
      <c r="AF346" s="81">
        <v>38</v>
      </c>
      <c r="AG346" s="81">
        <v>238</v>
      </c>
      <c r="AH346" s="81">
        <v>5</v>
      </c>
      <c r="AI346" s="81"/>
      <c r="AJ346" s="81" t="s">
        <v>3363</v>
      </c>
      <c r="AK346" s="81" t="s">
        <v>3536</v>
      </c>
      <c r="AL346" s="85" t="s">
        <v>3843</v>
      </c>
      <c r="AM346" s="81"/>
      <c r="AN346" s="83">
        <v>42577.964108796295</v>
      </c>
      <c r="AO346" s="85" t="s">
        <v>4204</v>
      </c>
      <c r="AP346" s="81" t="b">
        <v>0</v>
      </c>
      <c r="AQ346" s="81" t="b">
        <v>0</v>
      </c>
      <c r="AR346" s="81" t="b">
        <v>0</v>
      </c>
      <c r="AS346" s="81"/>
      <c r="AT346" s="81">
        <v>0</v>
      </c>
      <c r="AU346" s="85" t="s">
        <v>4300</v>
      </c>
      <c r="AV346" s="81" t="b">
        <v>0</v>
      </c>
      <c r="AW346" s="81" t="s">
        <v>4520</v>
      </c>
      <c r="AX346" s="85" t="s">
        <v>4868</v>
      </c>
      <c r="AY346" s="81" t="s">
        <v>66</v>
      </c>
      <c r="AZ346" s="80" t="str">
        <f>REPLACE(INDEX(GroupVertices[Group],MATCH(Vertices[[#This Row],[Vertex]],GroupVertices[Vertex],0)),1,1,"")</f>
        <v>1</v>
      </c>
      <c r="BA346" s="2"/>
      <c r="BB346" s="3"/>
      <c r="BC346" s="3"/>
      <c r="BD346" s="3"/>
      <c r="BE346" s="3"/>
    </row>
    <row r="347" spans="1:57" ht="15">
      <c r="A347" s="66" t="s">
        <v>510</v>
      </c>
      <c r="B347" s="67"/>
      <c r="C347" s="67"/>
      <c r="D347" s="68">
        <v>1.5</v>
      </c>
      <c r="E347" s="93"/>
      <c r="F347" s="92" t="s">
        <v>1107</v>
      </c>
      <c r="G347" s="94"/>
      <c r="H347" s="71"/>
      <c r="I347" s="72"/>
      <c r="J347" s="95"/>
      <c r="K347" s="71" t="s">
        <v>5319</v>
      </c>
      <c r="L347" s="96"/>
      <c r="M347" s="76">
        <v>250.57847595214844</v>
      </c>
      <c r="N347" s="76">
        <v>3847.935546875</v>
      </c>
      <c r="O347" s="77"/>
      <c r="P347" s="78"/>
      <c r="Q347" s="78"/>
      <c r="R347" s="90"/>
      <c r="S347" s="48">
        <v>0</v>
      </c>
      <c r="T347" s="48">
        <v>2</v>
      </c>
      <c r="U347" s="49">
        <v>0</v>
      </c>
      <c r="V347" s="49">
        <v>0.000896</v>
      </c>
      <c r="W347" s="50"/>
      <c r="X347" s="50"/>
      <c r="Y347" s="50"/>
      <c r="Z347" s="49">
        <v>0</v>
      </c>
      <c r="AA347" s="73">
        <v>347</v>
      </c>
      <c r="AB347" s="73"/>
      <c r="AC347" s="74"/>
      <c r="AD347" s="81" t="s">
        <v>2962</v>
      </c>
      <c r="AE347" s="81">
        <v>4387</v>
      </c>
      <c r="AF347" s="81">
        <v>1603</v>
      </c>
      <c r="AG347" s="81">
        <v>42007</v>
      </c>
      <c r="AH347" s="81">
        <v>18112</v>
      </c>
      <c r="AI347" s="81"/>
      <c r="AJ347" s="81" t="s">
        <v>3365</v>
      </c>
      <c r="AK347" s="81" t="s">
        <v>3589</v>
      </c>
      <c r="AL347" s="81"/>
      <c r="AM347" s="81"/>
      <c r="AN347" s="83">
        <v>42542.24527777778</v>
      </c>
      <c r="AO347" s="85" t="s">
        <v>4206</v>
      </c>
      <c r="AP347" s="81" t="b">
        <v>1</v>
      </c>
      <c r="AQ347" s="81" t="b">
        <v>0</v>
      </c>
      <c r="AR347" s="81" t="b">
        <v>0</v>
      </c>
      <c r="AS347" s="81"/>
      <c r="AT347" s="81">
        <v>22</v>
      </c>
      <c r="AU347" s="81"/>
      <c r="AV347" s="81" t="b">
        <v>0</v>
      </c>
      <c r="AW347" s="81" t="s">
        <v>4520</v>
      </c>
      <c r="AX347" s="85" t="s">
        <v>4870</v>
      </c>
      <c r="AY347" s="81" t="s">
        <v>66</v>
      </c>
      <c r="AZ347" s="80" t="str">
        <f>REPLACE(INDEX(GroupVertices[Group],MATCH(Vertices[[#This Row],[Vertex]],GroupVertices[Vertex],0)),1,1,"")</f>
        <v>1</v>
      </c>
      <c r="BA347" s="2"/>
      <c r="BB347" s="3"/>
      <c r="BC347" s="3"/>
      <c r="BD347" s="3"/>
      <c r="BE347" s="3"/>
    </row>
    <row r="348" spans="1:57" ht="15">
      <c r="A348" s="66" t="s">
        <v>514</v>
      </c>
      <c r="B348" s="67"/>
      <c r="C348" s="67"/>
      <c r="D348" s="68">
        <v>1.5</v>
      </c>
      <c r="E348" s="93"/>
      <c r="F348" s="92" t="s">
        <v>1109</v>
      </c>
      <c r="G348" s="94"/>
      <c r="H348" s="71"/>
      <c r="I348" s="72"/>
      <c r="J348" s="95"/>
      <c r="K348" s="71" t="s">
        <v>5323</v>
      </c>
      <c r="L348" s="96"/>
      <c r="M348" s="76">
        <v>2367.5380859375</v>
      </c>
      <c r="N348" s="76">
        <v>3547.826416015625</v>
      </c>
      <c r="O348" s="77"/>
      <c r="P348" s="78"/>
      <c r="Q348" s="78"/>
      <c r="R348" s="90"/>
      <c r="S348" s="48">
        <v>0</v>
      </c>
      <c r="T348" s="48">
        <v>2</v>
      </c>
      <c r="U348" s="49">
        <v>0</v>
      </c>
      <c r="V348" s="49">
        <v>0.000896</v>
      </c>
      <c r="W348" s="50"/>
      <c r="X348" s="50"/>
      <c r="Y348" s="50"/>
      <c r="Z348" s="49">
        <v>0</v>
      </c>
      <c r="AA348" s="73">
        <v>348</v>
      </c>
      <c r="AB348" s="73"/>
      <c r="AC348" s="74"/>
      <c r="AD348" s="81" t="s">
        <v>2966</v>
      </c>
      <c r="AE348" s="81">
        <v>590</v>
      </c>
      <c r="AF348" s="81">
        <v>33</v>
      </c>
      <c r="AG348" s="81">
        <v>2009</v>
      </c>
      <c r="AH348" s="81">
        <v>169</v>
      </c>
      <c r="AI348" s="81"/>
      <c r="AJ348" s="81" t="s">
        <v>3368</v>
      </c>
      <c r="AK348" s="81" t="s">
        <v>3667</v>
      </c>
      <c r="AL348" s="81"/>
      <c r="AM348" s="81"/>
      <c r="AN348" s="83">
        <v>43352.80743055556</v>
      </c>
      <c r="AO348" s="85" t="s">
        <v>4210</v>
      </c>
      <c r="AP348" s="81" t="b">
        <v>0</v>
      </c>
      <c r="AQ348" s="81" t="b">
        <v>0</v>
      </c>
      <c r="AR348" s="81" t="b">
        <v>0</v>
      </c>
      <c r="AS348" s="81"/>
      <c r="AT348" s="81">
        <v>0</v>
      </c>
      <c r="AU348" s="85" t="s">
        <v>4300</v>
      </c>
      <c r="AV348" s="81" t="b">
        <v>0</v>
      </c>
      <c r="AW348" s="81" t="s">
        <v>4520</v>
      </c>
      <c r="AX348" s="85" t="s">
        <v>4874</v>
      </c>
      <c r="AY348" s="81" t="s">
        <v>66</v>
      </c>
      <c r="AZ348" s="80" t="str">
        <f>REPLACE(INDEX(GroupVertices[Group],MATCH(Vertices[[#This Row],[Vertex]],GroupVertices[Vertex],0)),1,1,"")</f>
        <v>1</v>
      </c>
      <c r="BA348" s="2"/>
      <c r="BB348" s="3"/>
      <c r="BC348" s="3"/>
      <c r="BD348" s="3"/>
      <c r="BE348" s="3"/>
    </row>
    <row r="349" spans="1:57" ht="15">
      <c r="A349" s="66" t="s">
        <v>516</v>
      </c>
      <c r="B349" s="67"/>
      <c r="C349" s="67"/>
      <c r="D349" s="68">
        <v>1.5</v>
      </c>
      <c r="E349" s="93"/>
      <c r="F349" s="92" t="s">
        <v>1110</v>
      </c>
      <c r="G349" s="94"/>
      <c r="H349" s="71"/>
      <c r="I349" s="72"/>
      <c r="J349" s="95"/>
      <c r="K349" s="71" t="s">
        <v>5326</v>
      </c>
      <c r="L349" s="96"/>
      <c r="M349" s="76">
        <v>9317.7880859375</v>
      </c>
      <c r="N349" s="76">
        <v>2662.46728515625</v>
      </c>
      <c r="O349" s="77"/>
      <c r="P349" s="78"/>
      <c r="Q349" s="78"/>
      <c r="R349" s="90"/>
      <c r="S349" s="48">
        <v>0</v>
      </c>
      <c r="T349" s="48">
        <v>2</v>
      </c>
      <c r="U349" s="49">
        <v>0</v>
      </c>
      <c r="V349" s="49">
        <v>0.5</v>
      </c>
      <c r="W349" s="50"/>
      <c r="X349" s="50"/>
      <c r="Y349" s="50"/>
      <c r="Z349" s="49">
        <v>0</v>
      </c>
      <c r="AA349" s="73">
        <v>349</v>
      </c>
      <c r="AB349" s="73"/>
      <c r="AC349" s="74"/>
      <c r="AD349" s="81" t="s">
        <v>2969</v>
      </c>
      <c r="AE349" s="81">
        <v>280</v>
      </c>
      <c r="AF349" s="81">
        <v>57</v>
      </c>
      <c r="AG349" s="81">
        <v>1014</v>
      </c>
      <c r="AH349" s="81">
        <v>581</v>
      </c>
      <c r="AI349" s="81"/>
      <c r="AJ349" s="81" t="s">
        <v>3371</v>
      </c>
      <c r="AK349" s="81" t="s">
        <v>3669</v>
      </c>
      <c r="AL349" s="81"/>
      <c r="AM349" s="81"/>
      <c r="AN349" s="83">
        <v>41930.02689814815</v>
      </c>
      <c r="AO349" s="85" t="s">
        <v>4213</v>
      </c>
      <c r="AP349" s="81" t="b">
        <v>0</v>
      </c>
      <c r="AQ349" s="81" t="b">
        <v>0</v>
      </c>
      <c r="AR349" s="81" t="b">
        <v>0</v>
      </c>
      <c r="AS349" s="81"/>
      <c r="AT349" s="81">
        <v>0</v>
      </c>
      <c r="AU349" s="85" t="s">
        <v>4300</v>
      </c>
      <c r="AV349" s="81" t="b">
        <v>0</v>
      </c>
      <c r="AW349" s="81" t="s">
        <v>4520</v>
      </c>
      <c r="AX349" s="85" t="s">
        <v>4877</v>
      </c>
      <c r="AY349" s="81" t="s">
        <v>66</v>
      </c>
      <c r="AZ349" s="80" t="str">
        <f>REPLACE(INDEX(GroupVertices[Group],MATCH(Vertices[[#This Row],[Vertex]],GroupVertices[Vertex],0)),1,1,"")</f>
        <v>22</v>
      </c>
      <c r="BA349" s="2"/>
      <c r="BB349" s="3"/>
      <c r="BC349" s="3"/>
      <c r="BD349" s="3"/>
      <c r="BE349" s="3"/>
    </row>
    <row r="350" spans="1:57" ht="15">
      <c r="A350" s="66" t="s">
        <v>530</v>
      </c>
      <c r="B350" s="67"/>
      <c r="C350" s="67"/>
      <c r="D350" s="68">
        <v>1.5</v>
      </c>
      <c r="E350" s="93"/>
      <c r="F350" s="92" t="s">
        <v>1119</v>
      </c>
      <c r="G350" s="94"/>
      <c r="H350" s="71"/>
      <c r="I350" s="72"/>
      <c r="J350" s="95"/>
      <c r="K350" s="71" t="s">
        <v>5343</v>
      </c>
      <c r="L350" s="96"/>
      <c r="M350" s="76">
        <v>5538.28662109375</v>
      </c>
      <c r="N350" s="76">
        <v>177.50155639648438</v>
      </c>
      <c r="O350" s="77"/>
      <c r="P350" s="78"/>
      <c r="Q350" s="78"/>
      <c r="R350" s="90"/>
      <c r="S350" s="48">
        <v>0</v>
      </c>
      <c r="T350" s="48">
        <v>2</v>
      </c>
      <c r="U350" s="49">
        <v>0</v>
      </c>
      <c r="V350" s="49">
        <v>0.05</v>
      </c>
      <c r="W350" s="50"/>
      <c r="X350" s="50"/>
      <c r="Y350" s="50"/>
      <c r="Z350" s="49">
        <v>0</v>
      </c>
      <c r="AA350" s="73">
        <v>350</v>
      </c>
      <c r="AB350" s="73"/>
      <c r="AC350" s="74"/>
      <c r="AD350" s="81" t="s">
        <v>2986</v>
      </c>
      <c r="AE350" s="81">
        <v>3115</v>
      </c>
      <c r="AF350" s="81">
        <v>1012</v>
      </c>
      <c r="AG350" s="81">
        <v>59134</v>
      </c>
      <c r="AH350" s="81">
        <v>4203</v>
      </c>
      <c r="AI350" s="81"/>
      <c r="AJ350" s="81" t="s">
        <v>3386</v>
      </c>
      <c r="AK350" s="81" t="s">
        <v>3675</v>
      </c>
      <c r="AL350" s="81"/>
      <c r="AM350" s="81"/>
      <c r="AN350" s="83">
        <v>40036.31508101852</v>
      </c>
      <c r="AO350" s="81"/>
      <c r="AP350" s="81" t="b">
        <v>1</v>
      </c>
      <c r="AQ350" s="81" t="b">
        <v>0</v>
      </c>
      <c r="AR350" s="81" t="b">
        <v>1</v>
      </c>
      <c r="AS350" s="81"/>
      <c r="AT350" s="81">
        <v>13</v>
      </c>
      <c r="AU350" s="85" t="s">
        <v>4300</v>
      </c>
      <c r="AV350" s="81" t="b">
        <v>0</v>
      </c>
      <c r="AW350" s="81" t="s">
        <v>4520</v>
      </c>
      <c r="AX350" s="85" t="s">
        <v>4894</v>
      </c>
      <c r="AY350" s="81" t="s">
        <v>66</v>
      </c>
      <c r="AZ350" s="80" t="str">
        <f>REPLACE(INDEX(GroupVertices[Group],MATCH(Vertices[[#This Row],[Vertex]],GroupVertices[Vertex],0)),1,1,"")</f>
        <v>12</v>
      </c>
      <c r="BA350" s="2"/>
      <c r="BB350" s="3"/>
      <c r="BC350" s="3"/>
      <c r="BD350" s="3"/>
      <c r="BE350" s="3"/>
    </row>
    <row r="351" spans="1:57" ht="15">
      <c r="A351" s="66" t="s">
        <v>534</v>
      </c>
      <c r="B351" s="67"/>
      <c r="C351" s="67"/>
      <c r="D351" s="68">
        <v>1.5</v>
      </c>
      <c r="E351" s="93"/>
      <c r="F351" s="92" t="s">
        <v>1123</v>
      </c>
      <c r="G351" s="94"/>
      <c r="H351" s="71"/>
      <c r="I351" s="72"/>
      <c r="J351" s="95"/>
      <c r="K351" s="71" t="s">
        <v>5348</v>
      </c>
      <c r="L351" s="96"/>
      <c r="M351" s="76">
        <v>969.7833251953125</v>
      </c>
      <c r="N351" s="76">
        <v>3002.68896484375</v>
      </c>
      <c r="O351" s="77"/>
      <c r="P351" s="78"/>
      <c r="Q351" s="78"/>
      <c r="R351" s="90"/>
      <c r="S351" s="48">
        <v>0</v>
      </c>
      <c r="T351" s="48">
        <v>2</v>
      </c>
      <c r="U351" s="49">
        <v>0</v>
      </c>
      <c r="V351" s="49">
        <v>0.000896</v>
      </c>
      <c r="W351" s="50"/>
      <c r="X351" s="50"/>
      <c r="Y351" s="50"/>
      <c r="Z351" s="49">
        <v>0</v>
      </c>
      <c r="AA351" s="73">
        <v>351</v>
      </c>
      <c r="AB351" s="73"/>
      <c r="AC351" s="74"/>
      <c r="AD351" s="81" t="s">
        <v>2637</v>
      </c>
      <c r="AE351" s="81">
        <v>654</v>
      </c>
      <c r="AF351" s="81">
        <v>443</v>
      </c>
      <c r="AG351" s="81">
        <v>12632</v>
      </c>
      <c r="AH351" s="81">
        <v>10153</v>
      </c>
      <c r="AI351" s="81"/>
      <c r="AJ351" s="81"/>
      <c r="AK351" s="81" t="s">
        <v>3677</v>
      </c>
      <c r="AL351" s="85" t="s">
        <v>3855</v>
      </c>
      <c r="AM351" s="81"/>
      <c r="AN351" s="83">
        <v>41014.04363425926</v>
      </c>
      <c r="AO351" s="85" t="s">
        <v>4233</v>
      </c>
      <c r="AP351" s="81" t="b">
        <v>1</v>
      </c>
      <c r="AQ351" s="81" t="b">
        <v>0</v>
      </c>
      <c r="AR351" s="81" t="b">
        <v>1</v>
      </c>
      <c r="AS351" s="81"/>
      <c r="AT351" s="81">
        <v>1</v>
      </c>
      <c r="AU351" s="85" t="s">
        <v>4300</v>
      </c>
      <c r="AV351" s="81" t="b">
        <v>0</v>
      </c>
      <c r="AW351" s="81" t="s">
        <v>4520</v>
      </c>
      <c r="AX351" s="85" t="s">
        <v>4899</v>
      </c>
      <c r="AY351" s="81" t="s">
        <v>66</v>
      </c>
      <c r="AZ351" s="80" t="str">
        <f>REPLACE(INDEX(GroupVertices[Group],MATCH(Vertices[[#This Row],[Vertex]],GroupVertices[Vertex],0)),1,1,"")</f>
        <v>1</v>
      </c>
      <c r="BA351" s="2"/>
      <c r="BB351" s="3"/>
      <c r="BC351" s="3"/>
      <c r="BD351" s="3"/>
      <c r="BE351" s="3"/>
    </row>
    <row r="352" spans="1:57" ht="15">
      <c r="A352" s="66" t="s">
        <v>535</v>
      </c>
      <c r="B352" s="67"/>
      <c r="C352" s="67"/>
      <c r="D352" s="68">
        <v>1.5</v>
      </c>
      <c r="E352" s="93"/>
      <c r="F352" s="92" t="s">
        <v>4487</v>
      </c>
      <c r="G352" s="94"/>
      <c r="H352" s="71"/>
      <c r="I352" s="72"/>
      <c r="J352" s="95"/>
      <c r="K352" s="71" t="s">
        <v>5349</v>
      </c>
      <c r="L352" s="96"/>
      <c r="M352" s="76">
        <v>9423.4443359375</v>
      </c>
      <c r="N352" s="76">
        <v>9674.755859375</v>
      </c>
      <c r="O352" s="77"/>
      <c r="P352" s="78"/>
      <c r="Q352" s="78"/>
      <c r="R352" s="90"/>
      <c r="S352" s="48">
        <v>0</v>
      </c>
      <c r="T352" s="48">
        <v>2</v>
      </c>
      <c r="U352" s="49">
        <v>0</v>
      </c>
      <c r="V352" s="49">
        <v>0.000655</v>
      </c>
      <c r="W352" s="50"/>
      <c r="X352" s="50"/>
      <c r="Y352" s="50"/>
      <c r="Z352" s="49">
        <v>0</v>
      </c>
      <c r="AA352" s="73">
        <v>352</v>
      </c>
      <c r="AB352" s="73"/>
      <c r="AC352" s="74"/>
      <c r="AD352" s="81" t="s">
        <v>2991</v>
      </c>
      <c r="AE352" s="81">
        <v>380</v>
      </c>
      <c r="AF352" s="81">
        <v>1899</v>
      </c>
      <c r="AG352" s="81">
        <v>387531</v>
      </c>
      <c r="AH352" s="81">
        <v>265886</v>
      </c>
      <c r="AI352" s="81"/>
      <c r="AJ352" s="81" t="s">
        <v>3391</v>
      </c>
      <c r="AK352" s="81" t="s">
        <v>3623</v>
      </c>
      <c r="AL352" s="85" t="s">
        <v>3856</v>
      </c>
      <c r="AM352" s="81"/>
      <c r="AN352" s="83">
        <v>41115.122037037036</v>
      </c>
      <c r="AO352" s="85" t="s">
        <v>4234</v>
      </c>
      <c r="AP352" s="81" t="b">
        <v>0</v>
      </c>
      <c r="AQ352" s="81" t="b">
        <v>0</v>
      </c>
      <c r="AR352" s="81" t="b">
        <v>1</v>
      </c>
      <c r="AS352" s="81"/>
      <c r="AT352" s="81">
        <v>46</v>
      </c>
      <c r="AU352" s="85" t="s">
        <v>4300</v>
      </c>
      <c r="AV352" s="81" t="b">
        <v>0</v>
      </c>
      <c r="AW352" s="81" t="s">
        <v>4520</v>
      </c>
      <c r="AX352" s="85" t="s">
        <v>4900</v>
      </c>
      <c r="AY352" s="81" t="s">
        <v>66</v>
      </c>
      <c r="AZ352" s="80" t="str">
        <f>REPLACE(INDEX(GroupVertices[Group],MATCH(Vertices[[#This Row],[Vertex]],GroupVertices[Vertex],0)),1,1,"")</f>
        <v>4</v>
      </c>
      <c r="BA352" s="2"/>
      <c r="BB352" s="3"/>
      <c r="BC352" s="3"/>
      <c r="BD352" s="3"/>
      <c r="BE352" s="3"/>
    </row>
    <row r="353" spans="1:57" ht="15">
      <c r="A353" s="66" t="s">
        <v>539</v>
      </c>
      <c r="B353" s="67"/>
      <c r="C353" s="67"/>
      <c r="D353" s="68">
        <v>1.5</v>
      </c>
      <c r="E353" s="93"/>
      <c r="F353" s="92" t="s">
        <v>1126</v>
      </c>
      <c r="G353" s="94"/>
      <c r="H353" s="71"/>
      <c r="I353" s="72"/>
      <c r="J353" s="95"/>
      <c r="K353" s="71" t="s">
        <v>5351</v>
      </c>
      <c r="L353" s="96"/>
      <c r="M353" s="76">
        <v>6234.72119140625</v>
      </c>
      <c r="N353" s="76">
        <v>1089.505859375</v>
      </c>
      <c r="O353" s="77"/>
      <c r="P353" s="78"/>
      <c r="Q353" s="78"/>
      <c r="R353" s="90"/>
      <c r="S353" s="48">
        <v>0</v>
      </c>
      <c r="T353" s="48">
        <v>2</v>
      </c>
      <c r="U353" s="49">
        <v>0</v>
      </c>
      <c r="V353" s="49">
        <v>0.05</v>
      </c>
      <c r="W353" s="50"/>
      <c r="X353" s="50"/>
      <c r="Y353" s="50"/>
      <c r="Z353" s="49">
        <v>0</v>
      </c>
      <c r="AA353" s="73">
        <v>353</v>
      </c>
      <c r="AB353" s="73"/>
      <c r="AC353" s="74"/>
      <c r="AD353" s="81" t="s">
        <v>2850</v>
      </c>
      <c r="AE353" s="81">
        <v>288</v>
      </c>
      <c r="AF353" s="81">
        <v>277</v>
      </c>
      <c r="AG353" s="81">
        <v>23688</v>
      </c>
      <c r="AH353" s="81">
        <v>177</v>
      </c>
      <c r="AI353" s="81"/>
      <c r="AJ353" s="81" t="s">
        <v>3393</v>
      </c>
      <c r="AK353" s="81" t="s">
        <v>3497</v>
      </c>
      <c r="AL353" s="81"/>
      <c r="AM353" s="81"/>
      <c r="AN353" s="83">
        <v>40556.464375</v>
      </c>
      <c r="AO353" s="85" t="s">
        <v>4236</v>
      </c>
      <c r="AP353" s="81" t="b">
        <v>0</v>
      </c>
      <c r="AQ353" s="81" t="b">
        <v>0</v>
      </c>
      <c r="AR353" s="81" t="b">
        <v>0</v>
      </c>
      <c r="AS353" s="81"/>
      <c r="AT353" s="81">
        <v>7</v>
      </c>
      <c r="AU353" s="85" t="s">
        <v>4300</v>
      </c>
      <c r="AV353" s="81" t="b">
        <v>0</v>
      </c>
      <c r="AW353" s="81" t="s">
        <v>4520</v>
      </c>
      <c r="AX353" s="85" t="s">
        <v>4902</v>
      </c>
      <c r="AY353" s="81" t="s">
        <v>66</v>
      </c>
      <c r="AZ353" s="80" t="str">
        <f>REPLACE(INDEX(GroupVertices[Group],MATCH(Vertices[[#This Row],[Vertex]],GroupVertices[Vertex],0)),1,1,"")</f>
        <v>12</v>
      </c>
      <c r="BA353" s="2"/>
      <c r="BB353" s="3"/>
      <c r="BC353" s="3"/>
      <c r="BD353" s="3"/>
      <c r="BE353" s="3"/>
    </row>
    <row r="354" spans="1:57" ht="15">
      <c r="A354" s="66" t="s">
        <v>540</v>
      </c>
      <c r="B354" s="67"/>
      <c r="C354" s="67"/>
      <c r="D354" s="68">
        <v>1.5</v>
      </c>
      <c r="E354" s="93"/>
      <c r="F354" s="92" t="s">
        <v>4488</v>
      </c>
      <c r="G354" s="94"/>
      <c r="H354" s="71"/>
      <c r="I354" s="72"/>
      <c r="J354" s="95"/>
      <c r="K354" s="71" t="s">
        <v>5352</v>
      </c>
      <c r="L354" s="96"/>
      <c r="M354" s="76">
        <v>9852.107421875</v>
      </c>
      <c r="N354" s="76">
        <v>7811.97802734375</v>
      </c>
      <c r="O354" s="77"/>
      <c r="P354" s="78"/>
      <c r="Q354" s="78"/>
      <c r="R354" s="90"/>
      <c r="S354" s="48">
        <v>0</v>
      </c>
      <c r="T354" s="48">
        <v>2</v>
      </c>
      <c r="U354" s="49">
        <v>0</v>
      </c>
      <c r="V354" s="49">
        <v>0.000655</v>
      </c>
      <c r="W354" s="50"/>
      <c r="X354" s="50"/>
      <c r="Y354" s="50"/>
      <c r="Z354" s="49">
        <v>0</v>
      </c>
      <c r="AA354" s="73">
        <v>354</v>
      </c>
      <c r="AB354" s="73"/>
      <c r="AC354" s="74"/>
      <c r="AD354" s="81" t="s">
        <v>2993</v>
      </c>
      <c r="AE354" s="81">
        <v>1063</v>
      </c>
      <c r="AF354" s="81">
        <v>648</v>
      </c>
      <c r="AG354" s="81">
        <v>6111</v>
      </c>
      <c r="AH354" s="81">
        <v>2187</v>
      </c>
      <c r="AI354" s="81"/>
      <c r="AJ354" s="81" t="s">
        <v>3394</v>
      </c>
      <c r="AK354" s="81" t="s">
        <v>3678</v>
      </c>
      <c r="AL354" s="81"/>
      <c r="AM354" s="81"/>
      <c r="AN354" s="83">
        <v>41744.03412037037</v>
      </c>
      <c r="AO354" s="85" t="s">
        <v>4237</v>
      </c>
      <c r="AP354" s="81" t="b">
        <v>1</v>
      </c>
      <c r="AQ354" s="81" t="b">
        <v>0</v>
      </c>
      <c r="AR354" s="81" t="b">
        <v>0</v>
      </c>
      <c r="AS354" s="81"/>
      <c r="AT354" s="81">
        <v>0</v>
      </c>
      <c r="AU354" s="85" t="s">
        <v>4300</v>
      </c>
      <c r="AV354" s="81" t="b">
        <v>0</v>
      </c>
      <c r="AW354" s="81" t="s">
        <v>4520</v>
      </c>
      <c r="AX354" s="85" t="s">
        <v>4903</v>
      </c>
      <c r="AY354" s="81" t="s">
        <v>66</v>
      </c>
      <c r="AZ354" s="80" t="str">
        <f>REPLACE(INDEX(GroupVertices[Group],MATCH(Vertices[[#This Row],[Vertex]],GroupVertices[Vertex],0)),1,1,"")</f>
        <v>4</v>
      </c>
      <c r="BA354" s="2"/>
      <c r="BB354" s="3"/>
      <c r="BC354" s="3"/>
      <c r="BD354" s="3"/>
      <c r="BE354" s="3"/>
    </row>
    <row r="355" spans="1:57" ht="15">
      <c r="A355" s="66" t="s">
        <v>549</v>
      </c>
      <c r="B355" s="67"/>
      <c r="C355" s="67"/>
      <c r="D355" s="68">
        <v>1.5</v>
      </c>
      <c r="E355" s="93"/>
      <c r="F355" s="92" t="s">
        <v>1131</v>
      </c>
      <c r="G355" s="94"/>
      <c r="H355" s="71"/>
      <c r="I355" s="72"/>
      <c r="J355" s="95"/>
      <c r="K355" s="71" t="s">
        <v>5359</v>
      </c>
      <c r="L355" s="96"/>
      <c r="M355" s="76">
        <v>1032.0615234375</v>
      </c>
      <c r="N355" s="76">
        <v>4538.9296875</v>
      </c>
      <c r="O355" s="77"/>
      <c r="P355" s="78"/>
      <c r="Q355" s="78"/>
      <c r="R355" s="90"/>
      <c r="S355" s="48">
        <v>0</v>
      </c>
      <c r="T355" s="48">
        <v>2</v>
      </c>
      <c r="U355" s="49">
        <v>0</v>
      </c>
      <c r="V355" s="49">
        <v>0.000896</v>
      </c>
      <c r="W355" s="50"/>
      <c r="X355" s="50"/>
      <c r="Y355" s="50"/>
      <c r="Z355" s="49">
        <v>0</v>
      </c>
      <c r="AA355" s="73">
        <v>355</v>
      </c>
      <c r="AB355" s="73"/>
      <c r="AC355" s="74"/>
      <c r="AD355" s="81" t="s">
        <v>3001</v>
      </c>
      <c r="AE355" s="81">
        <v>5</v>
      </c>
      <c r="AF355" s="81">
        <v>1</v>
      </c>
      <c r="AG355" s="81">
        <v>14</v>
      </c>
      <c r="AH355" s="81">
        <v>412</v>
      </c>
      <c r="AI355" s="81"/>
      <c r="AJ355" s="81"/>
      <c r="AK355" s="81"/>
      <c r="AL355" s="81"/>
      <c r="AM355" s="81"/>
      <c r="AN355" s="83">
        <v>43613.746932870374</v>
      </c>
      <c r="AO355" s="81"/>
      <c r="AP355" s="81" t="b">
        <v>1</v>
      </c>
      <c r="AQ355" s="81" t="b">
        <v>0</v>
      </c>
      <c r="AR355" s="81" t="b">
        <v>0</v>
      </c>
      <c r="AS355" s="81"/>
      <c r="AT355" s="81">
        <v>0</v>
      </c>
      <c r="AU355" s="81"/>
      <c r="AV355" s="81" t="b">
        <v>0</v>
      </c>
      <c r="AW355" s="81" t="s">
        <v>4520</v>
      </c>
      <c r="AX355" s="85" t="s">
        <v>4911</v>
      </c>
      <c r="AY355" s="81" t="s">
        <v>66</v>
      </c>
      <c r="AZ355" s="80" t="str">
        <f>REPLACE(INDEX(GroupVertices[Group],MATCH(Vertices[[#This Row],[Vertex]],GroupVertices[Vertex],0)),1,1,"")</f>
        <v>1</v>
      </c>
      <c r="BA355" s="2"/>
      <c r="BB355" s="3"/>
      <c r="BC355" s="3"/>
      <c r="BD355" s="3"/>
      <c r="BE355" s="3"/>
    </row>
    <row r="356" spans="1:57" ht="15">
      <c r="A356" s="66" t="s">
        <v>554</v>
      </c>
      <c r="B356" s="67"/>
      <c r="C356" s="67"/>
      <c r="D356" s="68">
        <v>1.5</v>
      </c>
      <c r="E356" s="93"/>
      <c r="F356" s="92" t="s">
        <v>1134</v>
      </c>
      <c r="G356" s="94"/>
      <c r="H356" s="71"/>
      <c r="I356" s="72"/>
      <c r="J356" s="95"/>
      <c r="K356" s="71" t="s">
        <v>5364</v>
      </c>
      <c r="L356" s="96"/>
      <c r="M356" s="76">
        <v>2945.070068359375</v>
      </c>
      <c r="N356" s="76">
        <v>2395.915771484375</v>
      </c>
      <c r="O356" s="77"/>
      <c r="P356" s="78"/>
      <c r="Q356" s="78"/>
      <c r="R356" s="90"/>
      <c r="S356" s="48">
        <v>0</v>
      </c>
      <c r="T356" s="48">
        <v>2</v>
      </c>
      <c r="U356" s="49">
        <v>0</v>
      </c>
      <c r="V356" s="49">
        <v>0.000896</v>
      </c>
      <c r="W356" s="50"/>
      <c r="X356" s="50"/>
      <c r="Y356" s="50"/>
      <c r="Z356" s="49">
        <v>0</v>
      </c>
      <c r="AA356" s="73">
        <v>356</v>
      </c>
      <c r="AB356" s="73"/>
      <c r="AC356" s="74"/>
      <c r="AD356" s="81" t="s">
        <v>3006</v>
      </c>
      <c r="AE356" s="81">
        <v>209</v>
      </c>
      <c r="AF356" s="81">
        <v>86</v>
      </c>
      <c r="AG356" s="81">
        <v>3398</v>
      </c>
      <c r="AH356" s="81">
        <v>5043</v>
      </c>
      <c r="AI356" s="81"/>
      <c r="AJ356" s="81"/>
      <c r="AK356" s="81"/>
      <c r="AL356" s="81"/>
      <c r="AM356" s="81"/>
      <c r="AN356" s="83">
        <v>43165.70815972222</v>
      </c>
      <c r="AO356" s="85" t="s">
        <v>4248</v>
      </c>
      <c r="AP356" s="81" t="b">
        <v>1</v>
      </c>
      <c r="AQ356" s="81" t="b">
        <v>0</v>
      </c>
      <c r="AR356" s="81" t="b">
        <v>0</v>
      </c>
      <c r="AS356" s="81"/>
      <c r="AT356" s="81">
        <v>1</v>
      </c>
      <c r="AU356" s="81"/>
      <c r="AV356" s="81" t="b">
        <v>0</v>
      </c>
      <c r="AW356" s="81" t="s">
        <v>4520</v>
      </c>
      <c r="AX356" s="85" t="s">
        <v>4916</v>
      </c>
      <c r="AY356" s="81" t="s">
        <v>66</v>
      </c>
      <c r="AZ356" s="80" t="str">
        <f>REPLACE(INDEX(GroupVertices[Group],MATCH(Vertices[[#This Row],[Vertex]],GroupVertices[Vertex],0)),1,1,"")</f>
        <v>1</v>
      </c>
      <c r="BA356" s="2"/>
      <c r="BB356" s="3"/>
      <c r="BC356" s="3"/>
      <c r="BD356" s="3"/>
      <c r="BE356" s="3"/>
    </row>
    <row r="357" spans="1:57" ht="15">
      <c r="A357" s="66" t="s">
        <v>558</v>
      </c>
      <c r="B357" s="67"/>
      <c r="C357" s="67"/>
      <c r="D357" s="68">
        <v>1.5</v>
      </c>
      <c r="E357" s="93"/>
      <c r="F357" s="92" t="s">
        <v>1137</v>
      </c>
      <c r="G357" s="94"/>
      <c r="H357" s="71"/>
      <c r="I357" s="72"/>
      <c r="J357" s="95"/>
      <c r="K357" s="71" t="s">
        <v>5368</v>
      </c>
      <c r="L357" s="96"/>
      <c r="M357" s="76">
        <v>2902.983154296875</v>
      </c>
      <c r="N357" s="76">
        <v>2775.037109375</v>
      </c>
      <c r="O357" s="77"/>
      <c r="P357" s="78"/>
      <c r="Q357" s="78"/>
      <c r="R357" s="90"/>
      <c r="S357" s="48">
        <v>0</v>
      </c>
      <c r="T357" s="48">
        <v>2</v>
      </c>
      <c r="U357" s="49">
        <v>0</v>
      </c>
      <c r="V357" s="49">
        <v>0.000896</v>
      </c>
      <c r="W357" s="50"/>
      <c r="X357" s="50"/>
      <c r="Y357" s="50"/>
      <c r="Z357" s="49">
        <v>0</v>
      </c>
      <c r="AA357" s="73">
        <v>357</v>
      </c>
      <c r="AB357" s="73"/>
      <c r="AC357" s="74"/>
      <c r="AD357" s="81" t="s">
        <v>3010</v>
      </c>
      <c r="AE357" s="81">
        <v>4957</v>
      </c>
      <c r="AF357" s="81">
        <v>262</v>
      </c>
      <c r="AG357" s="81">
        <v>288</v>
      </c>
      <c r="AH357" s="81">
        <v>2111</v>
      </c>
      <c r="AI357" s="81"/>
      <c r="AJ357" s="81" t="s">
        <v>3408</v>
      </c>
      <c r="AK357" s="81" t="s">
        <v>3687</v>
      </c>
      <c r="AL357" s="81"/>
      <c r="AM357" s="81"/>
      <c r="AN357" s="83">
        <v>43627.544594907406</v>
      </c>
      <c r="AO357" s="85" t="s">
        <v>4252</v>
      </c>
      <c r="AP357" s="81" t="b">
        <v>1</v>
      </c>
      <c r="AQ357" s="81" t="b">
        <v>0</v>
      </c>
      <c r="AR357" s="81" t="b">
        <v>1</v>
      </c>
      <c r="AS357" s="81"/>
      <c r="AT357" s="81">
        <v>1</v>
      </c>
      <c r="AU357" s="81"/>
      <c r="AV357" s="81" t="b">
        <v>0</v>
      </c>
      <c r="AW357" s="81" t="s">
        <v>4520</v>
      </c>
      <c r="AX357" s="85" t="s">
        <v>4920</v>
      </c>
      <c r="AY357" s="81" t="s">
        <v>66</v>
      </c>
      <c r="AZ357" s="80" t="str">
        <f>REPLACE(INDEX(GroupVertices[Group],MATCH(Vertices[[#This Row],[Vertex]],GroupVertices[Vertex],0)),1,1,"")</f>
        <v>1</v>
      </c>
      <c r="BA357" s="2"/>
      <c r="BB357" s="3"/>
      <c r="BC357" s="3"/>
      <c r="BD357" s="3"/>
      <c r="BE357" s="3"/>
    </row>
    <row r="358" spans="1:57" ht="15">
      <c r="A358" s="66" t="s">
        <v>559</v>
      </c>
      <c r="B358" s="67"/>
      <c r="C358" s="67"/>
      <c r="D358" s="68">
        <v>1.5</v>
      </c>
      <c r="E358" s="93"/>
      <c r="F358" s="92" t="s">
        <v>4495</v>
      </c>
      <c r="G358" s="94"/>
      <c r="H358" s="71"/>
      <c r="I358" s="72"/>
      <c r="J358" s="95"/>
      <c r="K358" s="71" t="s">
        <v>5369</v>
      </c>
      <c r="L358" s="96"/>
      <c r="M358" s="76">
        <v>9073.2177734375</v>
      </c>
      <c r="N358" s="76">
        <v>9821.5029296875</v>
      </c>
      <c r="O358" s="77"/>
      <c r="P358" s="78"/>
      <c r="Q358" s="78"/>
      <c r="R358" s="90"/>
      <c r="S358" s="48">
        <v>0</v>
      </c>
      <c r="T358" s="48">
        <v>2</v>
      </c>
      <c r="U358" s="49">
        <v>0</v>
      </c>
      <c r="V358" s="49">
        <v>0.000655</v>
      </c>
      <c r="W358" s="50"/>
      <c r="X358" s="50"/>
      <c r="Y358" s="50"/>
      <c r="Z358" s="49">
        <v>0</v>
      </c>
      <c r="AA358" s="73">
        <v>358</v>
      </c>
      <c r="AB358" s="73"/>
      <c r="AC358" s="74"/>
      <c r="AD358" s="81" t="s">
        <v>3011</v>
      </c>
      <c r="AE358" s="81">
        <v>438</v>
      </c>
      <c r="AF358" s="81">
        <v>347</v>
      </c>
      <c r="AG358" s="81">
        <v>1919</v>
      </c>
      <c r="AH358" s="81">
        <v>2674</v>
      </c>
      <c r="AI358" s="81"/>
      <c r="AJ358" s="81" t="s">
        <v>3409</v>
      </c>
      <c r="AK358" s="81"/>
      <c r="AL358" s="81"/>
      <c r="AM358" s="81"/>
      <c r="AN358" s="83">
        <v>41900.05983796297</v>
      </c>
      <c r="AO358" s="85" t="s">
        <v>4253</v>
      </c>
      <c r="AP358" s="81" t="b">
        <v>1</v>
      </c>
      <c r="AQ358" s="81" t="b">
        <v>0</v>
      </c>
      <c r="AR358" s="81" t="b">
        <v>0</v>
      </c>
      <c r="AS358" s="81"/>
      <c r="AT358" s="81">
        <v>0</v>
      </c>
      <c r="AU358" s="85" t="s">
        <v>4300</v>
      </c>
      <c r="AV358" s="81" t="b">
        <v>0</v>
      </c>
      <c r="AW358" s="81" t="s">
        <v>4520</v>
      </c>
      <c r="AX358" s="85" t="s">
        <v>4921</v>
      </c>
      <c r="AY358" s="81" t="s">
        <v>66</v>
      </c>
      <c r="AZ358" s="80" t="str">
        <f>REPLACE(INDEX(GroupVertices[Group],MATCH(Vertices[[#This Row],[Vertex]],GroupVertices[Vertex],0)),1,1,"")</f>
        <v>4</v>
      </c>
      <c r="BA358" s="2"/>
      <c r="BB358" s="3"/>
      <c r="BC358" s="3"/>
      <c r="BD358" s="3"/>
      <c r="BE358" s="3"/>
    </row>
    <row r="359" spans="1:57" ht="15">
      <c r="A359" s="66" t="s">
        <v>563</v>
      </c>
      <c r="B359" s="67"/>
      <c r="C359" s="67"/>
      <c r="D359" s="68">
        <v>1.5</v>
      </c>
      <c r="E359" s="93"/>
      <c r="F359" s="92" t="s">
        <v>4498</v>
      </c>
      <c r="G359" s="94"/>
      <c r="H359" s="71"/>
      <c r="I359" s="72"/>
      <c r="J359" s="95"/>
      <c r="K359" s="71" t="s">
        <v>5373</v>
      </c>
      <c r="L359" s="96"/>
      <c r="M359" s="76">
        <v>1327.2962646484375</v>
      </c>
      <c r="N359" s="76">
        <v>5867.04248046875</v>
      </c>
      <c r="O359" s="77"/>
      <c r="P359" s="78"/>
      <c r="Q359" s="78"/>
      <c r="R359" s="90"/>
      <c r="S359" s="48">
        <v>0</v>
      </c>
      <c r="T359" s="48">
        <v>2</v>
      </c>
      <c r="U359" s="49">
        <v>0</v>
      </c>
      <c r="V359" s="49">
        <v>0.000954</v>
      </c>
      <c r="W359" s="50"/>
      <c r="X359" s="50"/>
      <c r="Y359" s="50"/>
      <c r="Z359" s="49">
        <v>0</v>
      </c>
      <c r="AA359" s="73">
        <v>359</v>
      </c>
      <c r="AB359" s="73"/>
      <c r="AC359" s="74"/>
      <c r="AD359" s="81" t="s">
        <v>3015</v>
      </c>
      <c r="AE359" s="81">
        <v>451</v>
      </c>
      <c r="AF359" s="81">
        <v>458</v>
      </c>
      <c r="AG359" s="81">
        <v>50053</v>
      </c>
      <c r="AH359" s="81">
        <v>8193</v>
      </c>
      <c r="AI359" s="81"/>
      <c r="AJ359" s="81" t="s">
        <v>3413</v>
      </c>
      <c r="AK359" s="81" t="s">
        <v>3691</v>
      </c>
      <c r="AL359" s="81"/>
      <c r="AM359" s="81"/>
      <c r="AN359" s="83">
        <v>40556.967256944445</v>
      </c>
      <c r="AO359" s="85" t="s">
        <v>4257</v>
      </c>
      <c r="AP359" s="81" t="b">
        <v>0</v>
      </c>
      <c r="AQ359" s="81" t="b">
        <v>0</v>
      </c>
      <c r="AR359" s="81" t="b">
        <v>1</v>
      </c>
      <c r="AS359" s="81"/>
      <c r="AT359" s="81">
        <v>7</v>
      </c>
      <c r="AU359" s="85" t="s">
        <v>4304</v>
      </c>
      <c r="AV359" s="81" t="b">
        <v>0</v>
      </c>
      <c r="AW359" s="81" t="s">
        <v>4520</v>
      </c>
      <c r="AX359" s="85" t="s">
        <v>4925</v>
      </c>
      <c r="AY359" s="81" t="s">
        <v>66</v>
      </c>
      <c r="AZ359" s="80" t="str">
        <f>REPLACE(INDEX(GroupVertices[Group],MATCH(Vertices[[#This Row],[Vertex]],GroupVertices[Vertex],0)),1,1,"")</f>
        <v>2</v>
      </c>
      <c r="BA359" s="2"/>
      <c r="BB359" s="3"/>
      <c r="BC359" s="3"/>
      <c r="BD359" s="3"/>
      <c r="BE359" s="3"/>
    </row>
    <row r="360" spans="1:57" ht="15">
      <c r="A360" s="66" t="s">
        <v>564</v>
      </c>
      <c r="B360" s="67"/>
      <c r="C360" s="67"/>
      <c r="D360" s="68">
        <v>1.5</v>
      </c>
      <c r="E360" s="93"/>
      <c r="F360" s="92" t="s">
        <v>4499</v>
      </c>
      <c r="G360" s="94"/>
      <c r="H360" s="71"/>
      <c r="I360" s="72"/>
      <c r="J360" s="95"/>
      <c r="K360" s="71" t="s">
        <v>5374</v>
      </c>
      <c r="L360" s="96"/>
      <c r="M360" s="76">
        <v>9201.3916015625</v>
      </c>
      <c r="N360" s="76">
        <v>7269.091796875</v>
      </c>
      <c r="O360" s="77"/>
      <c r="P360" s="78"/>
      <c r="Q360" s="78"/>
      <c r="R360" s="90"/>
      <c r="S360" s="48">
        <v>0</v>
      </c>
      <c r="T360" s="48">
        <v>2</v>
      </c>
      <c r="U360" s="49">
        <v>0</v>
      </c>
      <c r="V360" s="49">
        <v>0.000655</v>
      </c>
      <c r="W360" s="50"/>
      <c r="X360" s="50"/>
      <c r="Y360" s="50"/>
      <c r="Z360" s="49">
        <v>0</v>
      </c>
      <c r="AA360" s="73">
        <v>360</v>
      </c>
      <c r="AB360" s="73"/>
      <c r="AC360" s="74"/>
      <c r="AD360" s="81" t="s">
        <v>3016</v>
      </c>
      <c r="AE360" s="81">
        <v>3740</v>
      </c>
      <c r="AF360" s="81">
        <v>1890</v>
      </c>
      <c r="AG360" s="81">
        <v>70429</v>
      </c>
      <c r="AH360" s="81">
        <v>17601</v>
      </c>
      <c r="AI360" s="81"/>
      <c r="AJ360" s="81" t="s">
        <v>3414</v>
      </c>
      <c r="AK360" s="81" t="s">
        <v>3467</v>
      </c>
      <c r="AL360" s="85" t="s">
        <v>3866</v>
      </c>
      <c r="AM360" s="81"/>
      <c r="AN360" s="83">
        <v>41461.74061342593</v>
      </c>
      <c r="AO360" s="85" t="s">
        <v>4258</v>
      </c>
      <c r="AP360" s="81" t="b">
        <v>0</v>
      </c>
      <c r="AQ360" s="81" t="b">
        <v>0</v>
      </c>
      <c r="AR360" s="81" t="b">
        <v>1</v>
      </c>
      <c r="AS360" s="81"/>
      <c r="AT360" s="81">
        <v>34</v>
      </c>
      <c r="AU360" s="85" t="s">
        <v>4300</v>
      </c>
      <c r="AV360" s="81" t="b">
        <v>0</v>
      </c>
      <c r="AW360" s="81" t="s">
        <v>4520</v>
      </c>
      <c r="AX360" s="85" t="s">
        <v>4926</v>
      </c>
      <c r="AY360" s="81" t="s">
        <v>66</v>
      </c>
      <c r="AZ360" s="80" t="str">
        <f>REPLACE(INDEX(GroupVertices[Group],MATCH(Vertices[[#This Row],[Vertex]],GroupVertices[Vertex],0)),1,1,"")</f>
        <v>4</v>
      </c>
      <c r="BA360" s="2"/>
      <c r="BB360" s="3"/>
      <c r="BC360" s="3"/>
      <c r="BD360" s="3"/>
      <c r="BE360" s="3"/>
    </row>
    <row r="361" spans="1:57" ht="15">
      <c r="A361" s="66" t="s">
        <v>565</v>
      </c>
      <c r="B361" s="67"/>
      <c r="C361" s="67"/>
      <c r="D361" s="68">
        <v>1.5</v>
      </c>
      <c r="E361" s="93"/>
      <c r="F361" s="92" t="s">
        <v>4500</v>
      </c>
      <c r="G361" s="94"/>
      <c r="H361" s="71"/>
      <c r="I361" s="72"/>
      <c r="J361" s="95"/>
      <c r="K361" s="71" t="s">
        <v>5375</v>
      </c>
      <c r="L361" s="96"/>
      <c r="M361" s="76">
        <v>9647.767578125</v>
      </c>
      <c r="N361" s="76">
        <v>8580.6337890625</v>
      </c>
      <c r="O361" s="77"/>
      <c r="P361" s="78"/>
      <c r="Q361" s="78"/>
      <c r="R361" s="90"/>
      <c r="S361" s="48">
        <v>0</v>
      </c>
      <c r="T361" s="48">
        <v>2</v>
      </c>
      <c r="U361" s="49">
        <v>0</v>
      </c>
      <c r="V361" s="49">
        <v>0.000655</v>
      </c>
      <c r="W361" s="50"/>
      <c r="X361" s="50"/>
      <c r="Y361" s="50"/>
      <c r="Z361" s="49">
        <v>0</v>
      </c>
      <c r="AA361" s="73">
        <v>361</v>
      </c>
      <c r="AB361" s="73"/>
      <c r="AC361" s="74"/>
      <c r="AD361" s="81" t="s">
        <v>3017</v>
      </c>
      <c r="AE361" s="81">
        <v>5759</v>
      </c>
      <c r="AF361" s="81">
        <v>5494</v>
      </c>
      <c r="AG361" s="81">
        <v>22635</v>
      </c>
      <c r="AH361" s="81">
        <v>44110</v>
      </c>
      <c r="AI361" s="81"/>
      <c r="AJ361" s="81" t="s">
        <v>3415</v>
      </c>
      <c r="AK361" s="81" t="s">
        <v>3692</v>
      </c>
      <c r="AL361" s="85" t="s">
        <v>3867</v>
      </c>
      <c r="AM361" s="81"/>
      <c r="AN361" s="83">
        <v>40637.16732638889</v>
      </c>
      <c r="AO361" s="85" t="s">
        <v>4259</v>
      </c>
      <c r="AP361" s="81" t="b">
        <v>0</v>
      </c>
      <c r="AQ361" s="81" t="b">
        <v>0</v>
      </c>
      <c r="AR361" s="81" t="b">
        <v>1</v>
      </c>
      <c r="AS361" s="81"/>
      <c r="AT361" s="81">
        <v>56</v>
      </c>
      <c r="AU361" s="85" t="s">
        <v>4312</v>
      </c>
      <c r="AV361" s="81" t="b">
        <v>0</v>
      </c>
      <c r="AW361" s="81" t="s">
        <v>4520</v>
      </c>
      <c r="AX361" s="85" t="s">
        <v>4927</v>
      </c>
      <c r="AY361" s="81" t="s">
        <v>66</v>
      </c>
      <c r="AZ361" s="80" t="str">
        <f>REPLACE(INDEX(GroupVertices[Group],MATCH(Vertices[[#This Row],[Vertex]],GroupVertices[Vertex],0)),1,1,"")</f>
        <v>4</v>
      </c>
      <c r="BA361" s="2"/>
      <c r="BB361" s="3"/>
      <c r="BC361" s="3"/>
      <c r="BD361" s="3"/>
      <c r="BE361" s="3"/>
    </row>
    <row r="362" spans="1:57" ht="15">
      <c r="A362" s="66" t="s">
        <v>587</v>
      </c>
      <c r="B362" s="67"/>
      <c r="C362" s="67"/>
      <c r="D362" s="68">
        <v>1.5</v>
      </c>
      <c r="E362" s="93"/>
      <c r="F362" s="92" t="s">
        <v>1150</v>
      </c>
      <c r="G362" s="94"/>
      <c r="H362" s="71"/>
      <c r="I362" s="72"/>
      <c r="J362" s="95"/>
      <c r="K362" s="71" t="s">
        <v>5393</v>
      </c>
      <c r="L362" s="96"/>
      <c r="M362" s="76">
        <v>1997.0621337890625</v>
      </c>
      <c r="N362" s="76">
        <v>557.2656860351562</v>
      </c>
      <c r="O362" s="77"/>
      <c r="P362" s="78"/>
      <c r="Q362" s="78"/>
      <c r="R362" s="90"/>
      <c r="S362" s="48">
        <v>0</v>
      </c>
      <c r="T362" s="48">
        <v>2</v>
      </c>
      <c r="U362" s="49">
        <v>0</v>
      </c>
      <c r="V362" s="49">
        <v>0.000896</v>
      </c>
      <c r="W362" s="50"/>
      <c r="X362" s="50"/>
      <c r="Y362" s="50"/>
      <c r="Z362" s="49">
        <v>0</v>
      </c>
      <c r="AA362" s="73">
        <v>362</v>
      </c>
      <c r="AB362" s="73"/>
      <c r="AC362" s="74"/>
      <c r="AD362" s="81" t="s">
        <v>3036</v>
      </c>
      <c r="AE362" s="81">
        <v>972</v>
      </c>
      <c r="AF362" s="81">
        <v>499</v>
      </c>
      <c r="AG362" s="81">
        <v>4917</v>
      </c>
      <c r="AH362" s="81">
        <v>16864</v>
      </c>
      <c r="AI362" s="81"/>
      <c r="AJ362" s="81" t="s">
        <v>3433</v>
      </c>
      <c r="AK362" s="81" t="s">
        <v>3612</v>
      </c>
      <c r="AL362" s="81"/>
      <c r="AM362" s="81"/>
      <c r="AN362" s="83">
        <v>42690.97809027778</v>
      </c>
      <c r="AO362" s="85" t="s">
        <v>4277</v>
      </c>
      <c r="AP362" s="81" t="b">
        <v>1</v>
      </c>
      <c r="AQ362" s="81" t="b">
        <v>0</v>
      </c>
      <c r="AR362" s="81" t="b">
        <v>1</v>
      </c>
      <c r="AS362" s="81"/>
      <c r="AT362" s="81">
        <v>4</v>
      </c>
      <c r="AU362" s="81"/>
      <c r="AV362" s="81" t="b">
        <v>0</v>
      </c>
      <c r="AW362" s="81" t="s">
        <v>4520</v>
      </c>
      <c r="AX362" s="85" t="s">
        <v>4946</v>
      </c>
      <c r="AY362" s="81" t="s">
        <v>66</v>
      </c>
      <c r="AZ362" s="80" t="str">
        <f>REPLACE(INDEX(GroupVertices[Group],MATCH(Vertices[[#This Row],[Vertex]],GroupVertices[Vertex],0)),1,1,"")</f>
        <v>1</v>
      </c>
      <c r="BA362" s="2"/>
      <c r="BB362" s="3"/>
      <c r="BC362" s="3"/>
      <c r="BD362" s="3"/>
      <c r="BE362" s="3"/>
    </row>
    <row r="363" spans="1:57" ht="15">
      <c r="A363" s="66" t="s">
        <v>590</v>
      </c>
      <c r="B363" s="67"/>
      <c r="C363" s="67"/>
      <c r="D363" s="68">
        <v>1.5</v>
      </c>
      <c r="E363" s="93"/>
      <c r="F363" s="92" t="s">
        <v>4508</v>
      </c>
      <c r="G363" s="94"/>
      <c r="H363" s="71"/>
      <c r="I363" s="72"/>
      <c r="J363" s="95"/>
      <c r="K363" s="71" t="s">
        <v>5395</v>
      </c>
      <c r="L363" s="96"/>
      <c r="M363" s="76">
        <v>7784.21337890625</v>
      </c>
      <c r="N363" s="76">
        <v>8340.0751953125</v>
      </c>
      <c r="O363" s="77"/>
      <c r="P363" s="78"/>
      <c r="Q363" s="78"/>
      <c r="R363" s="90"/>
      <c r="S363" s="48">
        <v>0</v>
      </c>
      <c r="T363" s="48">
        <v>2</v>
      </c>
      <c r="U363" s="49">
        <v>0</v>
      </c>
      <c r="V363" s="49">
        <v>0.000655</v>
      </c>
      <c r="W363" s="50"/>
      <c r="X363" s="50"/>
      <c r="Y363" s="50"/>
      <c r="Z363" s="49">
        <v>0</v>
      </c>
      <c r="AA363" s="73">
        <v>363</v>
      </c>
      <c r="AB363" s="73"/>
      <c r="AC363" s="74"/>
      <c r="AD363" s="81" t="s">
        <v>3038</v>
      </c>
      <c r="AE363" s="81">
        <v>446</v>
      </c>
      <c r="AF363" s="81">
        <v>68</v>
      </c>
      <c r="AG363" s="81">
        <v>3833</v>
      </c>
      <c r="AH363" s="81">
        <v>15902</v>
      </c>
      <c r="AI363" s="81"/>
      <c r="AJ363" s="81" t="s">
        <v>3435</v>
      </c>
      <c r="AK363" s="81" t="s">
        <v>3702</v>
      </c>
      <c r="AL363" s="81"/>
      <c r="AM363" s="81"/>
      <c r="AN363" s="83">
        <v>43310.630208333336</v>
      </c>
      <c r="AO363" s="81"/>
      <c r="AP363" s="81" t="b">
        <v>1</v>
      </c>
      <c r="AQ363" s="81" t="b">
        <v>0</v>
      </c>
      <c r="AR363" s="81" t="b">
        <v>0</v>
      </c>
      <c r="AS363" s="81"/>
      <c r="AT363" s="81">
        <v>0</v>
      </c>
      <c r="AU363" s="81"/>
      <c r="AV363" s="81" t="b">
        <v>0</v>
      </c>
      <c r="AW363" s="81" t="s">
        <v>4520</v>
      </c>
      <c r="AX363" s="85" t="s">
        <v>4948</v>
      </c>
      <c r="AY363" s="81" t="s">
        <v>66</v>
      </c>
      <c r="AZ363" s="80" t="str">
        <f>REPLACE(INDEX(GroupVertices[Group],MATCH(Vertices[[#This Row],[Vertex]],GroupVertices[Vertex],0)),1,1,"")</f>
        <v>4</v>
      </c>
      <c r="BA363" s="2"/>
      <c r="BB363" s="3"/>
      <c r="BC363" s="3"/>
      <c r="BD363" s="3"/>
      <c r="BE363" s="3"/>
    </row>
    <row r="364" spans="1:57" ht="15">
      <c r="A364" s="66" t="s">
        <v>595</v>
      </c>
      <c r="B364" s="67"/>
      <c r="C364" s="67"/>
      <c r="D364" s="68">
        <v>1.5</v>
      </c>
      <c r="E364" s="93"/>
      <c r="F364" s="92" t="s">
        <v>4511</v>
      </c>
      <c r="G364" s="94"/>
      <c r="H364" s="71"/>
      <c r="I364" s="72"/>
      <c r="J364" s="95"/>
      <c r="K364" s="71" t="s">
        <v>5399</v>
      </c>
      <c r="L364" s="96"/>
      <c r="M364" s="76">
        <v>2261.51025390625</v>
      </c>
      <c r="N364" s="76">
        <v>9821.5029296875</v>
      </c>
      <c r="O364" s="77"/>
      <c r="P364" s="78"/>
      <c r="Q364" s="78"/>
      <c r="R364" s="90"/>
      <c r="S364" s="48">
        <v>0</v>
      </c>
      <c r="T364" s="48">
        <v>2</v>
      </c>
      <c r="U364" s="49">
        <v>0</v>
      </c>
      <c r="V364" s="49">
        <v>0.000954</v>
      </c>
      <c r="W364" s="50"/>
      <c r="X364" s="50"/>
      <c r="Y364" s="50"/>
      <c r="Z364" s="49">
        <v>0</v>
      </c>
      <c r="AA364" s="73">
        <v>364</v>
      </c>
      <c r="AB364" s="73"/>
      <c r="AC364" s="74"/>
      <c r="AD364" s="81" t="s">
        <v>3042</v>
      </c>
      <c r="AE364" s="81">
        <v>316</v>
      </c>
      <c r="AF364" s="81">
        <v>470</v>
      </c>
      <c r="AG364" s="81">
        <v>140</v>
      </c>
      <c r="AH364" s="81">
        <v>2666</v>
      </c>
      <c r="AI364" s="81"/>
      <c r="AJ364" s="81" t="s">
        <v>3439</v>
      </c>
      <c r="AK364" s="81"/>
      <c r="AL364" s="81"/>
      <c r="AM364" s="81"/>
      <c r="AN364" s="83">
        <v>40563.015335648146</v>
      </c>
      <c r="AO364" s="85" t="s">
        <v>4281</v>
      </c>
      <c r="AP364" s="81" t="b">
        <v>1</v>
      </c>
      <c r="AQ364" s="81" t="b">
        <v>0</v>
      </c>
      <c r="AR364" s="81" t="b">
        <v>1</v>
      </c>
      <c r="AS364" s="81"/>
      <c r="AT364" s="81">
        <v>0</v>
      </c>
      <c r="AU364" s="85" t="s">
        <v>4300</v>
      </c>
      <c r="AV364" s="81" t="b">
        <v>0</v>
      </c>
      <c r="AW364" s="81" t="s">
        <v>4520</v>
      </c>
      <c r="AX364" s="85" t="s">
        <v>4952</v>
      </c>
      <c r="AY364" s="81" t="s">
        <v>66</v>
      </c>
      <c r="AZ364" s="80" t="str">
        <f>REPLACE(INDEX(GroupVertices[Group],MATCH(Vertices[[#This Row],[Vertex]],GroupVertices[Vertex],0)),1,1,"")</f>
        <v>2</v>
      </c>
      <c r="BA364" s="2"/>
      <c r="BB364" s="3"/>
      <c r="BC364" s="3"/>
      <c r="BD364" s="3"/>
      <c r="BE364" s="3"/>
    </row>
    <row r="365" spans="1:57" ht="15">
      <c r="A365" s="66" t="s">
        <v>597</v>
      </c>
      <c r="B365" s="67"/>
      <c r="C365" s="67"/>
      <c r="D365" s="68">
        <v>1.5</v>
      </c>
      <c r="E365" s="93"/>
      <c r="F365" s="92" t="s">
        <v>4512</v>
      </c>
      <c r="G365" s="94"/>
      <c r="H365" s="71"/>
      <c r="I365" s="72"/>
      <c r="J365" s="95"/>
      <c r="K365" s="71" t="s">
        <v>5400</v>
      </c>
      <c r="L365" s="96"/>
      <c r="M365" s="76">
        <v>9782.017578125</v>
      </c>
      <c r="N365" s="76">
        <v>8982.4677734375</v>
      </c>
      <c r="O365" s="77"/>
      <c r="P365" s="78"/>
      <c r="Q365" s="78"/>
      <c r="R365" s="90"/>
      <c r="S365" s="48">
        <v>0</v>
      </c>
      <c r="T365" s="48">
        <v>2</v>
      </c>
      <c r="U365" s="49">
        <v>0</v>
      </c>
      <c r="V365" s="49">
        <v>0.000655</v>
      </c>
      <c r="W365" s="50"/>
      <c r="X365" s="50"/>
      <c r="Y365" s="50"/>
      <c r="Z365" s="49">
        <v>0</v>
      </c>
      <c r="AA365" s="73">
        <v>365</v>
      </c>
      <c r="AB365" s="73"/>
      <c r="AC365" s="74"/>
      <c r="AD365" s="81" t="s">
        <v>3043</v>
      </c>
      <c r="AE365" s="81">
        <v>635</v>
      </c>
      <c r="AF365" s="81">
        <v>1304</v>
      </c>
      <c r="AG365" s="81">
        <v>75218</v>
      </c>
      <c r="AH365" s="81">
        <v>35075</v>
      </c>
      <c r="AI365" s="81"/>
      <c r="AJ365" s="81" t="s">
        <v>3440</v>
      </c>
      <c r="AK365" s="81">
        <v>407</v>
      </c>
      <c r="AL365" s="81"/>
      <c r="AM365" s="81"/>
      <c r="AN365" s="83">
        <v>40965.71449074074</v>
      </c>
      <c r="AO365" s="85" t="s">
        <v>4282</v>
      </c>
      <c r="AP365" s="81" t="b">
        <v>0</v>
      </c>
      <c r="AQ365" s="81" t="b">
        <v>0</v>
      </c>
      <c r="AR365" s="81" t="b">
        <v>1</v>
      </c>
      <c r="AS365" s="81"/>
      <c r="AT365" s="81">
        <v>9</v>
      </c>
      <c r="AU365" s="85" t="s">
        <v>4300</v>
      </c>
      <c r="AV365" s="81" t="b">
        <v>0</v>
      </c>
      <c r="AW365" s="81" t="s">
        <v>4520</v>
      </c>
      <c r="AX365" s="85" t="s">
        <v>4953</v>
      </c>
      <c r="AY365" s="81" t="s">
        <v>66</v>
      </c>
      <c r="AZ365" s="80" t="str">
        <f>REPLACE(INDEX(GroupVertices[Group],MATCH(Vertices[[#This Row],[Vertex]],GroupVertices[Vertex],0)),1,1,"")</f>
        <v>4</v>
      </c>
      <c r="BA365" s="2"/>
      <c r="BB365" s="3"/>
      <c r="BC365" s="3"/>
      <c r="BD365" s="3"/>
      <c r="BE365" s="3"/>
    </row>
    <row r="366" spans="1:57" ht="15">
      <c r="A366" s="66" t="s">
        <v>600</v>
      </c>
      <c r="B366" s="67"/>
      <c r="C366" s="67"/>
      <c r="D366" s="68">
        <v>1.5</v>
      </c>
      <c r="E366" s="93"/>
      <c r="F366" s="92" t="s">
        <v>1155</v>
      </c>
      <c r="G366" s="94"/>
      <c r="H366" s="71"/>
      <c r="I366" s="72"/>
      <c r="J366" s="95"/>
      <c r="K366" s="71" t="s">
        <v>5403</v>
      </c>
      <c r="L366" s="96"/>
      <c r="M366" s="76">
        <v>1371.5469970703125</v>
      </c>
      <c r="N366" s="76">
        <v>4910.75244140625</v>
      </c>
      <c r="O366" s="77"/>
      <c r="P366" s="78"/>
      <c r="Q366" s="78"/>
      <c r="R366" s="90"/>
      <c r="S366" s="48">
        <v>0</v>
      </c>
      <c r="T366" s="48">
        <v>2</v>
      </c>
      <c r="U366" s="49">
        <v>0</v>
      </c>
      <c r="V366" s="49">
        <v>0.000896</v>
      </c>
      <c r="W366" s="50"/>
      <c r="X366" s="50"/>
      <c r="Y366" s="50"/>
      <c r="Z366" s="49">
        <v>0</v>
      </c>
      <c r="AA366" s="73">
        <v>366</v>
      </c>
      <c r="AB366" s="73"/>
      <c r="AC366" s="74"/>
      <c r="AD366" s="81" t="s">
        <v>3046</v>
      </c>
      <c r="AE366" s="81">
        <v>80</v>
      </c>
      <c r="AF366" s="81">
        <v>12</v>
      </c>
      <c r="AG366" s="81">
        <v>9</v>
      </c>
      <c r="AH366" s="81">
        <v>86</v>
      </c>
      <c r="AI366" s="81"/>
      <c r="AJ366" s="81"/>
      <c r="AK366" s="81" t="s">
        <v>3522</v>
      </c>
      <c r="AL366" s="81"/>
      <c r="AM366" s="81"/>
      <c r="AN366" s="83">
        <v>43302.320763888885</v>
      </c>
      <c r="AO366" s="81"/>
      <c r="AP366" s="81" t="b">
        <v>1</v>
      </c>
      <c r="AQ366" s="81" t="b">
        <v>0</v>
      </c>
      <c r="AR366" s="81" t="b">
        <v>0</v>
      </c>
      <c r="AS366" s="81"/>
      <c r="AT366" s="81">
        <v>0</v>
      </c>
      <c r="AU366" s="81"/>
      <c r="AV366" s="81" t="b">
        <v>0</v>
      </c>
      <c r="AW366" s="81" t="s">
        <v>4520</v>
      </c>
      <c r="AX366" s="85" t="s">
        <v>4956</v>
      </c>
      <c r="AY366" s="81" t="s">
        <v>66</v>
      </c>
      <c r="AZ366" s="80" t="str">
        <f>REPLACE(INDEX(GroupVertices[Group],MATCH(Vertices[[#This Row],[Vertex]],GroupVertices[Vertex],0)),1,1,"")</f>
        <v>1</v>
      </c>
      <c r="BA366" s="2"/>
      <c r="BB366" s="3"/>
      <c r="BC366" s="3"/>
      <c r="BD366" s="3"/>
      <c r="BE366" s="3"/>
    </row>
    <row r="367" spans="1:57" ht="15">
      <c r="A367" s="66" t="s">
        <v>607</v>
      </c>
      <c r="B367" s="67"/>
      <c r="C367" s="67"/>
      <c r="D367" s="68">
        <v>1.5</v>
      </c>
      <c r="E367" s="93"/>
      <c r="F367" s="92" t="s">
        <v>1160</v>
      </c>
      <c r="G367" s="94"/>
      <c r="H367" s="71"/>
      <c r="I367" s="72"/>
      <c r="J367" s="95"/>
      <c r="K367" s="71" t="s">
        <v>5409</v>
      </c>
      <c r="L367" s="96"/>
      <c r="M367" s="76">
        <v>760.454345703125</v>
      </c>
      <c r="N367" s="76">
        <v>2172.994384765625</v>
      </c>
      <c r="O367" s="77"/>
      <c r="P367" s="78"/>
      <c r="Q367" s="78"/>
      <c r="R367" s="90"/>
      <c r="S367" s="48">
        <v>0</v>
      </c>
      <c r="T367" s="48">
        <v>2</v>
      </c>
      <c r="U367" s="49">
        <v>0</v>
      </c>
      <c r="V367" s="49">
        <v>0.000896</v>
      </c>
      <c r="W367" s="50"/>
      <c r="X367" s="50"/>
      <c r="Y367" s="50"/>
      <c r="Z367" s="49">
        <v>0</v>
      </c>
      <c r="AA367" s="73">
        <v>367</v>
      </c>
      <c r="AB367" s="73"/>
      <c r="AC367" s="74"/>
      <c r="AD367" s="81" t="s">
        <v>3052</v>
      </c>
      <c r="AE367" s="81">
        <v>996</v>
      </c>
      <c r="AF367" s="81">
        <v>1185</v>
      </c>
      <c r="AG367" s="81">
        <v>25325</v>
      </c>
      <c r="AH367" s="81">
        <v>64601</v>
      </c>
      <c r="AI367" s="81"/>
      <c r="AJ367" s="81" t="s">
        <v>3448</v>
      </c>
      <c r="AK367" s="81" t="s">
        <v>3708</v>
      </c>
      <c r="AL367" s="85" t="s">
        <v>3879</v>
      </c>
      <c r="AM367" s="81"/>
      <c r="AN367" s="83">
        <v>40192.97530092593</v>
      </c>
      <c r="AO367" s="85" t="s">
        <v>4290</v>
      </c>
      <c r="AP367" s="81" t="b">
        <v>0</v>
      </c>
      <c r="AQ367" s="81" t="b">
        <v>0</v>
      </c>
      <c r="AR367" s="81" t="b">
        <v>1</v>
      </c>
      <c r="AS367" s="81"/>
      <c r="AT367" s="81">
        <v>19</v>
      </c>
      <c r="AU367" s="85" t="s">
        <v>4303</v>
      </c>
      <c r="AV367" s="81" t="b">
        <v>0</v>
      </c>
      <c r="AW367" s="81" t="s">
        <v>4520</v>
      </c>
      <c r="AX367" s="85" t="s">
        <v>4962</v>
      </c>
      <c r="AY367" s="81" t="s">
        <v>66</v>
      </c>
      <c r="AZ367" s="80" t="str">
        <f>REPLACE(INDEX(GroupVertices[Group],MATCH(Vertices[[#This Row],[Vertex]],GroupVertices[Vertex],0)),1,1,"")</f>
        <v>1</v>
      </c>
      <c r="BA367" s="2"/>
      <c r="BB367" s="3"/>
      <c r="BC367" s="3"/>
      <c r="BD367" s="3"/>
      <c r="BE367" s="3"/>
    </row>
    <row r="368" spans="1:57" ht="15">
      <c r="A368" s="66" t="s">
        <v>611</v>
      </c>
      <c r="B368" s="67"/>
      <c r="C368" s="67"/>
      <c r="D368" s="68">
        <v>1.5</v>
      </c>
      <c r="E368" s="93"/>
      <c r="F368" s="92" t="s">
        <v>925</v>
      </c>
      <c r="G368" s="94"/>
      <c r="H368" s="71"/>
      <c r="I368" s="72"/>
      <c r="J368" s="95"/>
      <c r="K368" s="71" t="s">
        <v>5412</v>
      </c>
      <c r="L368" s="96"/>
      <c r="M368" s="76">
        <v>197.29420471191406</v>
      </c>
      <c r="N368" s="76">
        <v>2354.69677734375</v>
      </c>
      <c r="O368" s="77"/>
      <c r="P368" s="78"/>
      <c r="Q368" s="78"/>
      <c r="R368" s="90"/>
      <c r="S368" s="48">
        <v>0</v>
      </c>
      <c r="T368" s="48">
        <v>2</v>
      </c>
      <c r="U368" s="49">
        <v>0</v>
      </c>
      <c r="V368" s="49">
        <v>0.000896</v>
      </c>
      <c r="W368" s="50"/>
      <c r="X368" s="50"/>
      <c r="Y368" s="50"/>
      <c r="Z368" s="49">
        <v>0</v>
      </c>
      <c r="AA368" s="73">
        <v>368</v>
      </c>
      <c r="AB368" s="73"/>
      <c r="AC368" s="74"/>
      <c r="AD368" s="81" t="s">
        <v>2716</v>
      </c>
      <c r="AE368" s="81">
        <v>21</v>
      </c>
      <c r="AF368" s="81">
        <v>0</v>
      </c>
      <c r="AG368" s="81">
        <v>50</v>
      </c>
      <c r="AH368" s="81">
        <v>41</v>
      </c>
      <c r="AI368" s="81"/>
      <c r="AJ368" s="81"/>
      <c r="AK368" s="81"/>
      <c r="AL368" s="81"/>
      <c r="AM368" s="81"/>
      <c r="AN368" s="83">
        <v>43278.26119212963</v>
      </c>
      <c r="AO368" s="81"/>
      <c r="AP368" s="81" t="b">
        <v>1</v>
      </c>
      <c r="AQ368" s="81" t="b">
        <v>1</v>
      </c>
      <c r="AR368" s="81" t="b">
        <v>0</v>
      </c>
      <c r="AS368" s="81"/>
      <c r="AT368" s="81">
        <v>0</v>
      </c>
      <c r="AU368" s="81"/>
      <c r="AV368" s="81" t="b">
        <v>0</v>
      </c>
      <c r="AW368" s="81" t="s">
        <v>4520</v>
      </c>
      <c r="AX368" s="85" t="s">
        <v>4965</v>
      </c>
      <c r="AY368" s="81" t="s">
        <v>66</v>
      </c>
      <c r="AZ368" s="80" t="str">
        <f>REPLACE(INDEX(GroupVertices[Group],MATCH(Vertices[[#This Row],[Vertex]],GroupVertices[Vertex],0)),1,1,"")</f>
        <v>1</v>
      </c>
      <c r="BA368" s="2"/>
      <c r="BB368" s="3"/>
      <c r="BC368" s="3"/>
      <c r="BD368" s="3"/>
      <c r="BE368" s="3"/>
    </row>
    <row r="369" spans="1:57" ht="15">
      <c r="A369" s="66" t="s">
        <v>613</v>
      </c>
      <c r="B369" s="67"/>
      <c r="C369" s="67"/>
      <c r="D369" s="68">
        <v>1.5</v>
      </c>
      <c r="E369" s="93"/>
      <c r="F369" s="92" t="s">
        <v>1163</v>
      </c>
      <c r="G369" s="94"/>
      <c r="H369" s="71"/>
      <c r="I369" s="72"/>
      <c r="J369" s="95"/>
      <c r="K369" s="71" t="s">
        <v>5413</v>
      </c>
      <c r="L369" s="96"/>
      <c r="M369" s="76">
        <v>5858.97216796875</v>
      </c>
      <c r="N369" s="76">
        <v>1502.8837890625</v>
      </c>
      <c r="O369" s="77"/>
      <c r="P369" s="78"/>
      <c r="Q369" s="78"/>
      <c r="R369" s="90"/>
      <c r="S369" s="48">
        <v>0</v>
      </c>
      <c r="T369" s="48">
        <v>2</v>
      </c>
      <c r="U369" s="49">
        <v>0</v>
      </c>
      <c r="V369" s="49">
        <v>0.000539</v>
      </c>
      <c r="W369" s="50"/>
      <c r="X369" s="50"/>
      <c r="Y369" s="50"/>
      <c r="Z369" s="49">
        <v>0</v>
      </c>
      <c r="AA369" s="73">
        <v>369</v>
      </c>
      <c r="AB369" s="73"/>
      <c r="AC369" s="74"/>
      <c r="AD369" s="81" t="s">
        <v>3055</v>
      </c>
      <c r="AE369" s="81">
        <v>927</v>
      </c>
      <c r="AF369" s="81">
        <v>6003</v>
      </c>
      <c r="AG369" s="81">
        <v>695</v>
      </c>
      <c r="AH369" s="81">
        <v>174</v>
      </c>
      <c r="AI369" s="81"/>
      <c r="AJ369" s="81" t="s">
        <v>3451</v>
      </c>
      <c r="AK369" s="81" t="s">
        <v>3470</v>
      </c>
      <c r="AL369" s="85" t="s">
        <v>3881</v>
      </c>
      <c r="AM369" s="81"/>
      <c r="AN369" s="83">
        <v>41395.633414351854</v>
      </c>
      <c r="AO369" s="85" t="s">
        <v>4292</v>
      </c>
      <c r="AP369" s="81" t="b">
        <v>0</v>
      </c>
      <c r="AQ369" s="81" t="b">
        <v>0</v>
      </c>
      <c r="AR369" s="81" t="b">
        <v>0</v>
      </c>
      <c r="AS369" s="81"/>
      <c r="AT369" s="81">
        <v>31</v>
      </c>
      <c r="AU369" s="85" t="s">
        <v>4300</v>
      </c>
      <c r="AV369" s="81" t="b">
        <v>0</v>
      </c>
      <c r="AW369" s="81" t="s">
        <v>4520</v>
      </c>
      <c r="AX369" s="85" t="s">
        <v>4966</v>
      </c>
      <c r="AY369" s="81" t="s">
        <v>66</v>
      </c>
      <c r="AZ369" s="80" t="str">
        <f>REPLACE(INDEX(GroupVertices[Group],MATCH(Vertices[[#This Row],[Vertex]],GroupVertices[Vertex],0)),1,1,"")</f>
        <v>10</v>
      </c>
      <c r="BA369" s="2"/>
      <c r="BB369" s="3"/>
      <c r="BC369" s="3"/>
      <c r="BD369" s="3"/>
      <c r="BE369" s="3"/>
    </row>
    <row r="370" spans="1:57" ht="15">
      <c r="A370" s="66" t="s">
        <v>625</v>
      </c>
      <c r="B370" s="67"/>
      <c r="C370" s="67"/>
      <c r="D370" s="68">
        <v>1.5</v>
      </c>
      <c r="E370" s="93"/>
      <c r="F370" s="92" t="s">
        <v>1168</v>
      </c>
      <c r="G370" s="94"/>
      <c r="H370" s="71"/>
      <c r="I370" s="72"/>
      <c r="J370" s="95"/>
      <c r="K370" s="71" t="s">
        <v>5420</v>
      </c>
      <c r="L370" s="96"/>
      <c r="M370" s="76">
        <v>1150.8204345703125</v>
      </c>
      <c r="N370" s="76">
        <v>783.0803833007812</v>
      </c>
      <c r="O370" s="77"/>
      <c r="P370" s="78"/>
      <c r="Q370" s="78"/>
      <c r="R370" s="90"/>
      <c r="S370" s="48">
        <v>0</v>
      </c>
      <c r="T370" s="48">
        <v>2</v>
      </c>
      <c r="U370" s="49">
        <v>0</v>
      </c>
      <c r="V370" s="49">
        <v>0.000896</v>
      </c>
      <c r="W370" s="50"/>
      <c r="X370" s="50"/>
      <c r="Y370" s="50"/>
      <c r="Z370" s="49">
        <v>0</v>
      </c>
      <c r="AA370" s="73">
        <v>370</v>
      </c>
      <c r="AB370" s="73"/>
      <c r="AC370" s="74"/>
      <c r="AD370" s="81" t="s">
        <v>3062</v>
      </c>
      <c r="AE370" s="81">
        <v>175</v>
      </c>
      <c r="AF370" s="81">
        <v>8</v>
      </c>
      <c r="AG370" s="81">
        <v>291</v>
      </c>
      <c r="AH370" s="81">
        <v>283</v>
      </c>
      <c r="AI370" s="81"/>
      <c r="AJ370" s="81"/>
      <c r="AK370" s="81"/>
      <c r="AL370" s="81"/>
      <c r="AM370" s="81"/>
      <c r="AN370" s="83">
        <v>41816.164247685185</v>
      </c>
      <c r="AO370" s="85" t="s">
        <v>4299</v>
      </c>
      <c r="AP370" s="81" t="b">
        <v>1</v>
      </c>
      <c r="AQ370" s="81" t="b">
        <v>0</v>
      </c>
      <c r="AR370" s="81" t="b">
        <v>0</v>
      </c>
      <c r="AS370" s="81"/>
      <c r="AT370" s="81">
        <v>0</v>
      </c>
      <c r="AU370" s="85" t="s">
        <v>4300</v>
      </c>
      <c r="AV370" s="81" t="b">
        <v>0</v>
      </c>
      <c r="AW370" s="81" t="s">
        <v>4520</v>
      </c>
      <c r="AX370" s="85" t="s">
        <v>4973</v>
      </c>
      <c r="AY370" s="81" t="s">
        <v>66</v>
      </c>
      <c r="AZ370" s="80" t="str">
        <f>REPLACE(INDEX(GroupVertices[Group],MATCH(Vertices[[#This Row],[Vertex]],GroupVertices[Vertex],0)),1,1,"")</f>
        <v>1</v>
      </c>
      <c r="BA370" s="2"/>
      <c r="BB370" s="3"/>
      <c r="BC370" s="3"/>
      <c r="BD370" s="3"/>
      <c r="BE370" s="3"/>
    </row>
    <row r="371" spans="1:57" ht="15">
      <c r="A371" s="66" t="s">
        <v>5424</v>
      </c>
      <c r="B371" s="67"/>
      <c r="C371" s="67"/>
      <c r="D371" s="68">
        <v>1.5</v>
      </c>
      <c r="E371" s="93"/>
      <c r="F371" s="92" t="s">
        <v>5533</v>
      </c>
      <c r="G371" s="94"/>
      <c r="H371" s="71"/>
      <c r="I371" s="72"/>
      <c r="J371" s="95"/>
      <c r="K371" s="71" t="s">
        <v>6110</v>
      </c>
      <c r="L371" s="96"/>
      <c r="M371" s="76">
        <v>521.227294921875</v>
      </c>
      <c r="N371" s="76">
        <v>4165.69287109375</v>
      </c>
      <c r="O371" s="77"/>
      <c r="P371" s="78"/>
      <c r="Q371" s="78"/>
      <c r="R371" s="90"/>
      <c r="S371" s="48">
        <v>0</v>
      </c>
      <c r="T371" s="48">
        <v>2</v>
      </c>
      <c r="U371" s="49">
        <v>0</v>
      </c>
      <c r="V371" s="49">
        <v>0.000896</v>
      </c>
      <c r="W371" s="50"/>
      <c r="X371" s="50"/>
      <c r="Y371" s="50"/>
      <c r="Z371" s="49">
        <v>0</v>
      </c>
      <c r="AA371" s="73">
        <v>371</v>
      </c>
      <c r="AB371" s="73"/>
      <c r="AC371" s="74"/>
      <c r="AD371" s="81" t="s">
        <v>5785</v>
      </c>
      <c r="AE371" s="81">
        <v>4354</v>
      </c>
      <c r="AF371" s="81">
        <v>1745</v>
      </c>
      <c r="AG371" s="81">
        <v>131521</v>
      </c>
      <c r="AH371" s="81">
        <v>135492</v>
      </c>
      <c r="AI371" s="81"/>
      <c r="AJ371" s="81" t="s">
        <v>5848</v>
      </c>
      <c r="AK371" s="81" t="s">
        <v>5900</v>
      </c>
      <c r="AL371" s="85" t="s">
        <v>5937</v>
      </c>
      <c r="AM371" s="81"/>
      <c r="AN371" s="83">
        <v>42200.748449074075</v>
      </c>
      <c r="AO371" s="85" t="s">
        <v>5957</v>
      </c>
      <c r="AP371" s="81" t="b">
        <v>1</v>
      </c>
      <c r="AQ371" s="81" t="b">
        <v>0</v>
      </c>
      <c r="AR371" s="81" t="b">
        <v>1</v>
      </c>
      <c r="AS371" s="81"/>
      <c r="AT371" s="81">
        <v>28</v>
      </c>
      <c r="AU371" s="85" t="s">
        <v>4300</v>
      </c>
      <c r="AV371" s="81" t="b">
        <v>0</v>
      </c>
      <c r="AW371" s="81" t="s">
        <v>4520</v>
      </c>
      <c r="AX371" s="85" t="s">
        <v>6044</v>
      </c>
      <c r="AY371" s="81" t="s">
        <v>66</v>
      </c>
      <c r="AZ371" s="80" t="str">
        <f>REPLACE(INDEX(GroupVertices[Group],MATCH(Vertices[[#This Row],[Vertex]],GroupVertices[Vertex],0)),1,1,"")</f>
        <v>1</v>
      </c>
      <c r="BA371" s="2"/>
      <c r="BB371" s="3"/>
      <c r="BC371" s="3"/>
      <c r="BD371" s="3"/>
      <c r="BE371" s="3"/>
    </row>
    <row r="372" spans="1:57" ht="15">
      <c r="A372" s="66" t="s">
        <v>5427</v>
      </c>
      <c r="B372" s="67"/>
      <c r="C372" s="67"/>
      <c r="D372" s="68">
        <v>1.5</v>
      </c>
      <c r="E372" s="93"/>
      <c r="F372" s="92" t="s">
        <v>5535</v>
      </c>
      <c r="G372" s="94"/>
      <c r="H372" s="71"/>
      <c r="I372" s="72"/>
      <c r="J372" s="95"/>
      <c r="K372" s="71" t="s">
        <v>6113</v>
      </c>
      <c r="L372" s="96"/>
      <c r="M372" s="76">
        <v>4713.58447265625</v>
      </c>
      <c r="N372" s="76">
        <v>1193.160400390625</v>
      </c>
      <c r="O372" s="77"/>
      <c r="P372" s="78"/>
      <c r="Q372" s="78"/>
      <c r="R372" s="90"/>
      <c r="S372" s="48">
        <v>0</v>
      </c>
      <c r="T372" s="48">
        <v>2</v>
      </c>
      <c r="U372" s="49">
        <v>0</v>
      </c>
      <c r="V372" s="49">
        <v>0.000646</v>
      </c>
      <c r="W372" s="50"/>
      <c r="X372" s="50"/>
      <c r="Y372" s="50"/>
      <c r="Z372" s="49">
        <v>0</v>
      </c>
      <c r="AA372" s="73">
        <v>372</v>
      </c>
      <c r="AB372" s="73"/>
      <c r="AC372" s="74"/>
      <c r="AD372" s="81" t="s">
        <v>5788</v>
      </c>
      <c r="AE372" s="81">
        <v>694</v>
      </c>
      <c r="AF372" s="81">
        <v>678</v>
      </c>
      <c r="AG372" s="81">
        <v>12858</v>
      </c>
      <c r="AH372" s="81">
        <v>216</v>
      </c>
      <c r="AI372" s="81"/>
      <c r="AJ372" s="81" t="s">
        <v>5850</v>
      </c>
      <c r="AK372" s="81"/>
      <c r="AL372" s="81"/>
      <c r="AM372" s="81"/>
      <c r="AN372" s="83">
        <v>41514.6025</v>
      </c>
      <c r="AO372" s="85" t="s">
        <v>5960</v>
      </c>
      <c r="AP372" s="81" t="b">
        <v>1</v>
      </c>
      <c r="AQ372" s="81" t="b">
        <v>0</v>
      </c>
      <c r="AR372" s="81" t="b">
        <v>1</v>
      </c>
      <c r="AS372" s="81"/>
      <c r="AT372" s="81">
        <v>4</v>
      </c>
      <c r="AU372" s="85" t="s">
        <v>4300</v>
      </c>
      <c r="AV372" s="81" t="b">
        <v>0</v>
      </c>
      <c r="AW372" s="81" t="s">
        <v>4520</v>
      </c>
      <c r="AX372" s="85" t="s">
        <v>6047</v>
      </c>
      <c r="AY372" s="81" t="s">
        <v>66</v>
      </c>
      <c r="AZ372" s="80" t="str">
        <f>REPLACE(INDEX(GroupVertices[Group],MATCH(Vertices[[#This Row],[Vertex]],GroupVertices[Vertex],0)),1,1,"")</f>
        <v>5</v>
      </c>
      <c r="BA372" s="2"/>
      <c r="BB372" s="3"/>
      <c r="BC372" s="3"/>
      <c r="BD372" s="3"/>
      <c r="BE372" s="3"/>
    </row>
    <row r="373" spans="1:57" ht="15">
      <c r="A373" s="66" t="s">
        <v>5430</v>
      </c>
      <c r="B373" s="67"/>
      <c r="C373" s="67"/>
      <c r="D373" s="68">
        <v>1.5</v>
      </c>
      <c r="E373" s="93"/>
      <c r="F373" s="92" t="s">
        <v>6015</v>
      </c>
      <c r="G373" s="94"/>
      <c r="H373" s="71"/>
      <c r="I373" s="72"/>
      <c r="J373" s="95"/>
      <c r="K373" s="71" t="s">
        <v>6116</v>
      </c>
      <c r="L373" s="96"/>
      <c r="M373" s="76">
        <v>2840.978515625</v>
      </c>
      <c r="N373" s="76">
        <v>7761.16748046875</v>
      </c>
      <c r="O373" s="77"/>
      <c r="P373" s="78"/>
      <c r="Q373" s="78"/>
      <c r="R373" s="90"/>
      <c r="S373" s="48">
        <v>0</v>
      </c>
      <c r="T373" s="48">
        <v>2</v>
      </c>
      <c r="U373" s="49">
        <v>0</v>
      </c>
      <c r="V373" s="49">
        <v>0.000954</v>
      </c>
      <c r="W373" s="50"/>
      <c r="X373" s="50"/>
      <c r="Y373" s="50"/>
      <c r="Z373" s="49">
        <v>0</v>
      </c>
      <c r="AA373" s="73">
        <v>373</v>
      </c>
      <c r="AB373" s="73"/>
      <c r="AC373" s="74"/>
      <c r="AD373" s="81" t="s">
        <v>5791</v>
      </c>
      <c r="AE373" s="81">
        <v>228</v>
      </c>
      <c r="AF373" s="81">
        <v>236</v>
      </c>
      <c r="AG373" s="81">
        <v>1719</v>
      </c>
      <c r="AH373" s="81">
        <v>4254</v>
      </c>
      <c r="AI373" s="81"/>
      <c r="AJ373" s="81"/>
      <c r="AK373" s="81"/>
      <c r="AL373" s="81"/>
      <c r="AM373" s="81"/>
      <c r="AN373" s="83">
        <v>41277.04283564815</v>
      </c>
      <c r="AO373" s="85" t="s">
        <v>5963</v>
      </c>
      <c r="AP373" s="81" t="b">
        <v>1</v>
      </c>
      <c r="AQ373" s="81" t="b">
        <v>0</v>
      </c>
      <c r="AR373" s="81" t="b">
        <v>0</v>
      </c>
      <c r="AS373" s="81"/>
      <c r="AT373" s="81">
        <v>1</v>
      </c>
      <c r="AU373" s="85" t="s">
        <v>4300</v>
      </c>
      <c r="AV373" s="81" t="b">
        <v>0</v>
      </c>
      <c r="AW373" s="81" t="s">
        <v>4520</v>
      </c>
      <c r="AX373" s="85" t="s">
        <v>6050</v>
      </c>
      <c r="AY373" s="81" t="s">
        <v>66</v>
      </c>
      <c r="AZ373" s="80" t="str">
        <f>REPLACE(INDEX(GroupVertices[Group],MATCH(Vertices[[#This Row],[Vertex]],GroupVertices[Vertex],0)),1,1,"")</f>
        <v>2</v>
      </c>
      <c r="BA373" s="2"/>
      <c r="BB373" s="3"/>
      <c r="BC373" s="3"/>
      <c r="BD373" s="3"/>
      <c r="BE373" s="3"/>
    </row>
    <row r="374" spans="1:57" ht="15">
      <c r="A374" s="66" t="s">
        <v>5433</v>
      </c>
      <c r="B374" s="67"/>
      <c r="C374" s="67"/>
      <c r="D374" s="68">
        <v>1.5</v>
      </c>
      <c r="E374" s="93"/>
      <c r="F374" s="92" t="s">
        <v>6017</v>
      </c>
      <c r="G374" s="94"/>
      <c r="H374" s="71"/>
      <c r="I374" s="72"/>
      <c r="J374" s="95"/>
      <c r="K374" s="71" t="s">
        <v>6119</v>
      </c>
      <c r="L374" s="96"/>
      <c r="M374" s="76">
        <v>8334.58984375</v>
      </c>
      <c r="N374" s="76">
        <v>7099.88134765625</v>
      </c>
      <c r="O374" s="77"/>
      <c r="P374" s="78"/>
      <c r="Q374" s="78"/>
      <c r="R374" s="90"/>
      <c r="S374" s="48">
        <v>0</v>
      </c>
      <c r="T374" s="48">
        <v>2</v>
      </c>
      <c r="U374" s="49">
        <v>0</v>
      </c>
      <c r="V374" s="49">
        <v>0.000655</v>
      </c>
      <c r="W374" s="50"/>
      <c r="X374" s="50"/>
      <c r="Y374" s="50"/>
      <c r="Z374" s="49">
        <v>0</v>
      </c>
      <c r="AA374" s="73">
        <v>374</v>
      </c>
      <c r="AB374" s="73"/>
      <c r="AC374" s="74"/>
      <c r="AD374" s="81" t="s">
        <v>5794</v>
      </c>
      <c r="AE374" s="81">
        <v>751</v>
      </c>
      <c r="AF374" s="81">
        <v>1877</v>
      </c>
      <c r="AG374" s="81">
        <v>81982</v>
      </c>
      <c r="AH374" s="81">
        <v>6012</v>
      </c>
      <c r="AI374" s="81"/>
      <c r="AJ374" s="81" t="s">
        <v>5854</v>
      </c>
      <c r="AK374" s="81" t="s">
        <v>5904</v>
      </c>
      <c r="AL374" s="81"/>
      <c r="AM374" s="81"/>
      <c r="AN374" s="83">
        <v>40136.26445601852</v>
      </c>
      <c r="AO374" s="85" t="s">
        <v>5965</v>
      </c>
      <c r="AP374" s="81" t="b">
        <v>0</v>
      </c>
      <c r="AQ374" s="81" t="b">
        <v>0</v>
      </c>
      <c r="AR374" s="81" t="b">
        <v>1</v>
      </c>
      <c r="AS374" s="81"/>
      <c r="AT374" s="81">
        <v>11</v>
      </c>
      <c r="AU374" s="85" t="s">
        <v>4300</v>
      </c>
      <c r="AV374" s="81" t="b">
        <v>0</v>
      </c>
      <c r="AW374" s="81" t="s">
        <v>4520</v>
      </c>
      <c r="AX374" s="85" t="s">
        <v>6053</v>
      </c>
      <c r="AY374" s="81" t="s">
        <v>66</v>
      </c>
      <c r="AZ374" s="80" t="str">
        <f>REPLACE(INDEX(GroupVertices[Group],MATCH(Vertices[[#This Row],[Vertex]],GroupVertices[Vertex],0)),1,1,"")</f>
        <v>4</v>
      </c>
      <c r="BA374" s="2"/>
      <c r="BB374" s="3"/>
      <c r="BC374" s="3"/>
      <c r="BD374" s="3"/>
      <c r="BE374" s="3"/>
    </row>
    <row r="375" spans="1:57" ht="15">
      <c r="A375" s="66" t="s">
        <v>5435</v>
      </c>
      <c r="B375" s="67"/>
      <c r="C375" s="67"/>
      <c r="D375" s="68">
        <v>1.5</v>
      </c>
      <c r="E375" s="93"/>
      <c r="F375" s="92" t="s">
        <v>5538</v>
      </c>
      <c r="G375" s="94"/>
      <c r="H375" s="71"/>
      <c r="I375" s="72"/>
      <c r="J375" s="95"/>
      <c r="K375" s="71" t="s">
        <v>6121</v>
      </c>
      <c r="L375" s="96"/>
      <c r="M375" s="76">
        <v>5626.11376953125</v>
      </c>
      <c r="N375" s="76">
        <v>2721.625244140625</v>
      </c>
      <c r="O375" s="77"/>
      <c r="P375" s="78"/>
      <c r="Q375" s="78"/>
      <c r="R375" s="90"/>
      <c r="S375" s="48">
        <v>0</v>
      </c>
      <c r="T375" s="48">
        <v>2</v>
      </c>
      <c r="U375" s="49">
        <v>0</v>
      </c>
      <c r="V375" s="49">
        <v>0.000539</v>
      </c>
      <c r="W375" s="50"/>
      <c r="X375" s="50"/>
      <c r="Y375" s="50"/>
      <c r="Z375" s="49">
        <v>0</v>
      </c>
      <c r="AA375" s="73">
        <v>375</v>
      </c>
      <c r="AB375" s="73"/>
      <c r="AC375" s="74"/>
      <c r="AD375" s="81" t="s">
        <v>5796</v>
      </c>
      <c r="AE375" s="81">
        <v>266</v>
      </c>
      <c r="AF375" s="81">
        <v>564</v>
      </c>
      <c r="AG375" s="81">
        <v>84311</v>
      </c>
      <c r="AH375" s="81">
        <v>201178</v>
      </c>
      <c r="AI375" s="81"/>
      <c r="AJ375" s="81" t="s">
        <v>5856</v>
      </c>
      <c r="AK375" s="81"/>
      <c r="AL375" s="81"/>
      <c r="AM375" s="81"/>
      <c r="AN375" s="83">
        <v>41003.80550925926</v>
      </c>
      <c r="AO375" s="85" t="s">
        <v>5967</v>
      </c>
      <c r="AP375" s="81" t="b">
        <v>1</v>
      </c>
      <c r="AQ375" s="81" t="b">
        <v>0</v>
      </c>
      <c r="AR375" s="81" t="b">
        <v>0</v>
      </c>
      <c r="AS375" s="81"/>
      <c r="AT375" s="81">
        <v>22</v>
      </c>
      <c r="AU375" s="85" t="s">
        <v>4300</v>
      </c>
      <c r="AV375" s="81" t="b">
        <v>0</v>
      </c>
      <c r="AW375" s="81" t="s">
        <v>4520</v>
      </c>
      <c r="AX375" s="85" t="s">
        <v>6055</v>
      </c>
      <c r="AY375" s="81" t="s">
        <v>66</v>
      </c>
      <c r="AZ375" s="80" t="str">
        <f>REPLACE(INDEX(GroupVertices[Group],MATCH(Vertices[[#This Row],[Vertex]],GroupVertices[Vertex],0)),1,1,"")</f>
        <v>10</v>
      </c>
      <c r="BA375" s="2"/>
      <c r="BB375" s="3"/>
      <c r="BC375" s="3"/>
      <c r="BD375" s="3"/>
      <c r="BE375" s="3"/>
    </row>
    <row r="376" spans="1:57" ht="15">
      <c r="A376" s="66" t="s">
        <v>5437</v>
      </c>
      <c r="B376" s="67"/>
      <c r="C376" s="67"/>
      <c r="D376" s="68">
        <v>1.5</v>
      </c>
      <c r="E376" s="93"/>
      <c r="F376" s="92" t="s">
        <v>5540</v>
      </c>
      <c r="G376" s="94"/>
      <c r="H376" s="71"/>
      <c r="I376" s="72"/>
      <c r="J376" s="95"/>
      <c r="K376" s="71" t="s">
        <v>6123</v>
      </c>
      <c r="L376" s="96"/>
      <c r="M376" s="76">
        <v>1619.212646484375</v>
      </c>
      <c r="N376" s="76">
        <v>3833.7109375</v>
      </c>
      <c r="O376" s="77"/>
      <c r="P376" s="78"/>
      <c r="Q376" s="78"/>
      <c r="R376" s="90"/>
      <c r="S376" s="48">
        <v>0</v>
      </c>
      <c r="T376" s="48">
        <v>2</v>
      </c>
      <c r="U376" s="49">
        <v>0</v>
      </c>
      <c r="V376" s="49">
        <v>0.000896</v>
      </c>
      <c r="W376" s="50"/>
      <c r="X376" s="50"/>
      <c r="Y376" s="50"/>
      <c r="Z376" s="49">
        <v>0</v>
      </c>
      <c r="AA376" s="73">
        <v>376</v>
      </c>
      <c r="AB376" s="73"/>
      <c r="AC376" s="74"/>
      <c r="AD376" s="81" t="s">
        <v>5798</v>
      </c>
      <c r="AE376" s="81">
        <v>53</v>
      </c>
      <c r="AF376" s="81">
        <v>28</v>
      </c>
      <c r="AG376" s="81">
        <v>2746</v>
      </c>
      <c r="AH376" s="81">
        <v>36</v>
      </c>
      <c r="AI376" s="81"/>
      <c r="AJ376" s="81" t="s">
        <v>5858</v>
      </c>
      <c r="AK376" s="81"/>
      <c r="AL376" s="81"/>
      <c r="AM376" s="81"/>
      <c r="AN376" s="83">
        <v>43570.781377314815</v>
      </c>
      <c r="AO376" s="81"/>
      <c r="AP376" s="81" t="b">
        <v>0</v>
      </c>
      <c r="AQ376" s="81" t="b">
        <v>0</v>
      </c>
      <c r="AR376" s="81" t="b">
        <v>0</v>
      </c>
      <c r="AS376" s="81"/>
      <c r="AT376" s="81">
        <v>0</v>
      </c>
      <c r="AU376" s="85" t="s">
        <v>4300</v>
      </c>
      <c r="AV376" s="81" t="b">
        <v>0</v>
      </c>
      <c r="AW376" s="81" t="s">
        <v>4520</v>
      </c>
      <c r="AX376" s="85" t="s">
        <v>6057</v>
      </c>
      <c r="AY376" s="81" t="s">
        <v>66</v>
      </c>
      <c r="AZ376" s="80" t="str">
        <f>REPLACE(INDEX(GroupVertices[Group],MATCH(Vertices[[#This Row],[Vertex]],GroupVertices[Vertex],0)),1,1,"")</f>
        <v>1</v>
      </c>
      <c r="BA376" s="2"/>
      <c r="BB376" s="3"/>
      <c r="BC376" s="3"/>
      <c r="BD376" s="3"/>
      <c r="BE376" s="3"/>
    </row>
    <row r="377" spans="1:57" ht="15">
      <c r="A377" s="66" t="s">
        <v>5440</v>
      </c>
      <c r="B377" s="67"/>
      <c r="C377" s="67"/>
      <c r="D377" s="68">
        <v>1.5</v>
      </c>
      <c r="E377" s="93"/>
      <c r="F377" s="92" t="s">
        <v>5543</v>
      </c>
      <c r="G377" s="94"/>
      <c r="H377" s="71"/>
      <c r="I377" s="72"/>
      <c r="J377" s="95"/>
      <c r="K377" s="71" t="s">
        <v>6126</v>
      </c>
      <c r="L377" s="96"/>
      <c r="M377" s="76">
        <v>3920.38818359375</v>
      </c>
      <c r="N377" s="76">
        <v>177.49794006347656</v>
      </c>
      <c r="O377" s="77"/>
      <c r="P377" s="78"/>
      <c r="Q377" s="78"/>
      <c r="R377" s="90"/>
      <c r="S377" s="48">
        <v>0</v>
      </c>
      <c r="T377" s="48">
        <v>2</v>
      </c>
      <c r="U377" s="49">
        <v>0</v>
      </c>
      <c r="V377" s="49">
        <v>0.000646</v>
      </c>
      <c r="W377" s="50"/>
      <c r="X377" s="50"/>
      <c r="Y377" s="50"/>
      <c r="Z377" s="49">
        <v>0</v>
      </c>
      <c r="AA377" s="73">
        <v>377</v>
      </c>
      <c r="AB377" s="73"/>
      <c r="AC377" s="74"/>
      <c r="AD377" s="81" t="s">
        <v>5801</v>
      </c>
      <c r="AE377" s="81">
        <v>119</v>
      </c>
      <c r="AF377" s="81">
        <v>16</v>
      </c>
      <c r="AG377" s="81">
        <v>738</v>
      </c>
      <c r="AH377" s="81">
        <v>3822</v>
      </c>
      <c r="AI377" s="81"/>
      <c r="AJ377" s="81"/>
      <c r="AK377" s="81" t="s">
        <v>5906</v>
      </c>
      <c r="AL377" s="81"/>
      <c r="AM377" s="81"/>
      <c r="AN377" s="83">
        <v>42594.02804398148</v>
      </c>
      <c r="AO377" s="81"/>
      <c r="AP377" s="81" t="b">
        <v>1</v>
      </c>
      <c r="AQ377" s="81" t="b">
        <v>0</v>
      </c>
      <c r="AR377" s="81" t="b">
        <v>0</v>
      </c>
      <c r="AS377" s="81"/>
      <c r="AT377" s="81">
        <v>0</v>
      </c>
      <c r="AU377" s="81"/>
      <c r="AV377" s="81" t="b">
        <v>0</v>
      </c>
      <c r="AW377" s="81" t="s">
        <v>4520</v>
      </c>
      <c r="AX377" s="85" t="s">
        <v>6060</v>
      </c>
      <c r="AY377" s="81" t="s">
        <v>66</v>
      </c>
      <c r="AZ377" s="80" t="str">
        <f>REPLACE(INDEX(GroupVertices[Group],MATCH(Vertices[[#This Row],[Vertex]],GroupVertices[Vertex],0)),1,1,"")</f>
        <v>5</v>
      </c>
      <c r="BA377" s="2"/>
      <c r="BB377" s="3"/>
      <c r="BC377" s="3"/>
      <c r="BD377" s="3"/>
      <c r="BE377" s="3"/>
    </row>
    <row r="378" spans="1:57" ht="15">
      <c r="A378" s="66" t="s">
        <v>5444</v>
      </c>
      <c r="B378" s="67"/>
      <c r="C378" s="67"/>
      <c r="D378" s="68">
        <v>1.5</v>
      </c>
      <c r="E378" s="93"/>
      <c r="F378" s="92" t="s">
        <v>5546</v>
      </c>
      <c r="G378" s="94"/>
      <c r="H378" s="71"/>
      <c r="I378" s="72"/>
      <c r="J378" s="95"/>
      <c r="K378" s="71" t="s">
        <v>6132</v>
      </c>
      <c r="L378" s="96"/>
      <c r="M378" s="76">
        <v>3272.177978515625</v>
      </c>
      <c r="N378" s="76">
        <v>2506.487060546875</v>
      </c>
      <c r="O378" s="77"/>
      <c r="P378" s="78"/>
      <c r="Q378" s="78"/>
      <c r="R378" s="90"/>
      <c r="S378" s="48">
        <v>0</v>
      </c>
      <c r="T378" s="48">
        <v>2</v>
      </c>
      <c r="U378" s="49">
        <v>0</v>
      </c>
      <c r="V378" s="49">
        <v>0.000646</v>
      </c>
      <c r="W378" s="50"/>
      <c r="X378" s="50"/>
      <c r="Y378" s="50"/>
      <c r="Z378" s="49">
        <v>0</v>
      </c>
      <c r="AA378" s="73">
        <v>378</v>
      </c>
      <c r="AB378" s="73"/>
      <c r="AC378" s="74"/>
      <c r="AD378" s="81" t="s">
        <v>5807</v>
      </c>
      <c r="AE378" s="81">
        <v>993</v>
      </c>
      <c r="AF378" s="81">
        <v>1042</v>
      </c>
      <c r="AG378" s="81">
        <v>38887</v>
      </c>
      <c r="AH378" s="81">
        <v>6381</v>
      </c>
      <c r="AI378" s="81"/>
      <c r="AJ378" s="81" t="s">
        <v>5864</v>
      </c>
      <c r="AK378" s="81" t="s">
        <v>5911</v>
      </c>
      <c r="AL378" s="81"/>
      <c r="AM378" s="81"/>
      <c r="AN378" s="83">
        <v>40602.066724537035</v>
      </c>
      <c r="AO378" s="85" t="s">
        <v>5975</v>
      </c>
      <c r="AP378" s="81" t="b">
        <v>1</v>
      </c>
      <c r="AQ378" s="81" t="b">
        <v>0</v>
      </c>
      <c r="AR378" s="81" t="b">
        <v>1</v>
      </c>
      <c r="AS378" s="81"/>
      <c r="AT378" s="81">
        <v>4</v>
      </c>
      <c r="AU378" s="85" t="s">
        <v>4300</v>
      </c>
      <c r="AV378" s="81" t="b">
        <v>0</v>
      </c>
      <c r="AW378" s="81" t="s">
        <v>4520</v>
      </c>
      <c r="AX378" s="85" t="s">
        <v>6066</v>
      </c>
      <c r="AY378" s="81" t="s">
        <v>66</v>
      </c>
      <c r="AZ378" s="80" t="str">
        <f>REPLACE(INDEX(GroupVertices[Group],MATCH(Vertices[[#This Row],[Vertex]],GroupVertices[Vertex],0)),1,1,"")</f>
        <v>5</v>
      </c>
      <c r="BA378" s="2"/>
      <c r="BB378" s="3"/>
      <c r="BC378" s="3"/>
      <c r="BD378" s="3"/>
      <c r="BE378" s="3"/>
    </row>
    <row r="379" spans="1:57" ht="15">
      <c r="A379" s="66" t="s">
        <v>5445</v>
      </c>
      <c r="B379" s="67"/>
      <c r="C379" s="67"/>
      <c r="D379" s="68">
        <v>1.5</v>
      </c>
      <c r="E379" s="93"/>
      <c r="F379" s="92" t="s">
        <v>5547</v>
      </c>
      <c r="G379" s="94"/>
      <c r="H379" s="71"/>
      <c r="I379" s="72"/>
      <c r="J379" s="95"/>
      <c r="K379" s="71" t="s">
        <v>6133</v>
      </c>
      <c r="L379" s="96"/>
      <c r="M379" s="76">
        <v>249.89659118652344</v>
      </c>
      <c r="N379" s="76">
        <v>3286.983642578125</v>
      </c>
      <c r="O379" s="77"/>
      <c r="P379" s="78"/>
      <c r="Q379" s="78"/>
      <c r="R379" s="90"/>
      <c r="S379" s="48">
        <v>0</v>
      </c>
      <c r="T379" s="48">
        <v>2</v>
      </c>
      <c r="U379" s="49">
        <v>0</v>
      </c>
      <c r="V379" s="49">
        <v>0.000896</v>
      </c>
      <c r="W379" s="50"/>
      <c r="X379" s="50"/>
      <c r="Y379" s="50"/>
      <c r="Z379" s="49">
        <v>0</v>
      </c>
      <c r="AA379" s="73">
        <v>379</v>
      </c>
      <c r="AB379" s="73"/>
      <c r="AC379" s="74"/>
      <c r="AD379" s="81" t="s">
        <v>5808</v>
      </c>
      <c r="AE379" s="81">
        <v>644</v>
      </c>
      <c r="AF379" s="81">
        <v>408</v>
      </c>
      <c r="AG379" s="81">
        <v>2651</v>
      </c>
      <c r="AH379" s="81">
        <v>3368</v>
      </c>
      <c r="AI379" s="81"/>
      <c r="AJ379" s="81"/>
      <c r="AK379" s="81"/>
      <c r="AL379" s="85" t="s">
        <v>5945</v>
      </c>
      <c r="AM379" s="81"/>
      <c r="AN379" s="83">
        <v>41707.73719907407</v>
      </c>
      <c r="AO379" s="85" t="s">
        <v>5976</v>
      </c>
      <c r="AP379" s="81" t="b">
        <v>0</v>
      </c>
      <c r="AQ379" s="81" t="b">
        <v>0</v>
      </c>
      <c r="AR379" s="81" t="b">
        <v>1</v>
      </c>
      <c r="AS379" s="81"/>
      <c r="AT379" s="81">
        <v>0</v>
      </c>
      <c r="AU379" s="85" t="s">
        <v>4300</v>
      </c>
      <c r="AV379" s="81" t="b">
        <v>0</v>
      </c>
      <c r="AW379" s="81" t="s">
        <v>4520</v>
      </c>
      <c r="AX379" s="85" t="s">
        <v>6067</v>
      </c>
      <c r="AY379" s="81" t="s">
        <v>66</v>
      </c>
      <c r="AZ379" s="80" t="str">
        <f>REPLACE(INDEX(GroupVertices[Group],MATCH(Vertices[[#This Row],[Vertex]],GroupVertices[Vertex],0)),1,1,"")</f>
        <v>1</v>
      </c>
      <c r="BA379" s="2"/>
      <c r="BB379" s="3"/>
      <c r="BC379" s="3"/>
      <c r="BD379" s="3"/>
      <c r="BE379" s="3"/>
    </row>
    <row r="380" spans="1:57" ht="15">
      <c r="A380" s="66" t="s">
        <v>5451</v>
      </c>
      <c r="B380" s="67"/>
      <c r="C380" s="67"/>
      <c r="D380" s="68">
        <v>1.5</v>
      </c>
      <c r="E380" s="93"/>
      <c r="F380" s="92" t="s">
        <v>5549</v>
      </c>
      <c r="G380" s="94"/>
      <c r="H380" s="71"/>
      <c r="I380" s="72"/>
      <c r="J380" s="95"/>
      <c r="K380" s="71" t="s">
        <v>6139</v>
      </c>
      <c r="L380" s="96"/>
      <c r="M380" s="76">
        <v>4732.82275390625</v>
      </c>
      <c r="N380" s="76">
        <v>1763.7305908203125</v>
      </c>
      <c r="O380" s="77"/>
      <c r="P380" s="78"/>
      <c r="Q380" s="78"/>
      <c r="R380" s="90"/>
      <c r="S380" s="48">
        <v>0</v>
      </c>
      <c r="T380" s="48">
        <v>2</v>
      </c>
      <c r="U380" s="49">
        <v>0</v>
      </c>
      <c r="V380" s="49">
        <v>0.000646</v>
      </c>
      <c r="W380" s="50"/>
      <c r="X380" s="50"/>
      <c r="Y380" s="50"/>
      <c r="Z380" s="49">
        <v>0</v>
      </c>
      <c r="AA380" s="73">
        <v>380</v>
      </c>
      <c r="AB380" s="73"/>
      <c r="AC380" s="74"/>
      <c r="AD380" s="81" t="s">
        <v>5814</v>
      </c>
      <c r="AE380" s="81">
        <v>164</v>
      </c>
      <c r="AF380" s="81">
        <v>66</v>
      </c>
      <c r="AG380" s="81">
        <v>371</v>
      </c>
      <c r="AH380" s="81">
        <v>2089</v>
      </c>
      <c r="AI380" s="81"/>
      <c r="AJ380" s="81" t="s">
        <v>5870</v>
      </c>
      <c r="AK380" s="81" t="s">
        <v>3462</v>
      </c>
      <c r="AL380" s="81"/>
      <c r="AM380" s="81"/>
      <c r="AN380" s="83">
        <v>43180.70721064815</v>
      </c>
      <c r="AO380" s="85" t="s">
        <v>5982</v>
      </c>
      <c r="AP380" s="81" t="b">
        <v>1</v>
      </c>
      <c r="AQ380" s="81" t="b">
        <v>0</v>
      </c>
      <c r="AR380" s="81" t="b">
        <v>0</v>
      </c>
      <c r="AS380" s="81"/>
      <c r="AT380" s="81">
        <v>0</v>
      </c>
      <c r="AU380" s="81"/>
      <c r="AV380" s="81" t="b">
        <v>0</v>
      </c>
      <c r="AW380" s="81" t="s">
        <v>4520</v>
      </c>
      <c r="AX380" s="85" t="s">
        <v>6073</v>
      </c>
      <c r="AY380" s="81" t="s">
        <v>66</v>
      </c>
      <c r="AZ380" s="80" t="str">
        <f>REPLACE(INDEX(GroupVertices[Group],MATCH(Vertices[[#This Row],[Vertex]],GroupVertices[Vertex],0)),1,1,"")</f>
        <v>5</v>
      </c>
      <c r="BA380" s="2"/>
      <c r="BB380" s="3"/>
      <c r="BC380" s="3"/>
      <c r="BD380" s="3"/>
      <c r="BE380" s="3"/>
    </row>
    <row r="381" spans="1:57" ht="15">
      <c r="A381" s="66" t="s">
        <v>5453</v>
      </c>
      <c r="B381" s="67"/>
      <c r="C381" s="67"/>
      <c r="D381" s="68">
        <v>1.5</v>
      </c>
      <c r="E381" s="93"/>
      <c r="F381" s="92" t="s">
        <v>5551</v>
      </c>
      <c r="G381" s="94"/>
      <c r="H381" s="71"/>
      <c r="I381" s="72"/>
      <c r="J381" s="95"/>
      <c r="K381" s="71" t="s">
        <v>6141</v>
      </c>
      <c r="L381" s="96"/>
      <c r="M381" s="76">
        <v>3106.107421875</v>
      </c>
      <c r="N381" s="76">
        <v>2446.333251953125</v>
      </c>
      <c r="O381" s="77"/>
      <c r="P381" s="78"/>
      <c r="Q381" s="78"/>
      <c r="R381" s="90"/>
      <c r="S381" s="48">
        <v>0</v>
      </c>
      <c r="T381" s="48">
        <v>2</v>
      </c>
      <c r="U381" s="49">
        <v>0</v>
      </c>
      <c r="V381" s="49">
        <v>0.000896</v>
      </c>
      <c r="W381" s="50"/>
      <c r="X381" s="50"/>
      <c r="Y381" s="50"/>
      <c r="Z381" s="49">
        <v>0</v>
      </c>
      <c r="AA381" s="73">
        <v>381</v>
      </c>
      <c r="AB381" s="73"/>
      <c r="AC381" s="74"/>
      <c r="AD381" s="81" t="s">
        <v>5816</v>
      </c>
      <c r="AE381" s="81">
        <v>1748</v>
      </c>
      <c r="AF381" s="81">
        <v>19256</v>
      </c>
      <c r="AG381" s="81">
        <v>11557</v>
      </c>
      <c r="AH381" s="81">
        <v>5064</v>
      </c>
      <c r="AI381" s="81"/>
      <c r="AJ381" s="81" t="s">
        <v>5872</v>
      </c>
      <c r="AK381" s="81" t="s">
        <v>5916</v>
      </c>
      <c r="AL381" s="85" t="s">
        <v>5947</v>
      </c>
      <c r="AM381" s="81"/>
      <c r="AN381" s="83">
        <v>40919.83923611111</v>
      </c>
      <c r="AO381" s="85" t="s">
        <v>5984</v>
      </c>
      <c r="AP381" s="81" t="b">
        <v>0</v>
      </c>
      <c r="AQ381" s="81" t="b">
        <v>0</v>
      </c>
      <c r="AR381" s="81" t="b">
        <v>1</v>
      </c>
      <c r="AS381" s="81"/>
      <c r="AT381" s="81">
        <v>326</v>
      </c>
      <c r="AU381" s="85" t="s">
        <v>4302</v>
      </c>
      <c r="AV381" s="81" t="b">
        <v>1</v>
      </c>
      <c r="AW381" s="81" t="s">
        <v>4520</v>
      </c>
      <c r="AX381" s="85" t="s">
        <v>6075</v>
      </c>
      <c r="AY381" s="81" t="s">
        <v>66</v>
      </c>
      <c r="AZ381" s="80" t="str">
        <f>REPLACE(INDEX(GroupVertices[Group],MATCH(Vertices[[#This Row],[Vertex]],GroupVertices[Vertex],0)),1,1,"")</f>
        <v>1</v>
      </c>
      <c r="BA381" s="2"/>
      <c r="BB381" s="3"/>
      <c r="BC381" s="3"/>
      <c r="BD381" s="3"/>
      <c r="BE381" s="3"/>
    </row>
    <row r="382" spans="1:57" ht="15">
      <c r="A382" s="66" t="s">
        <v>5469</v>
      </c>
      <c r="B382" s="67"/>
      <c r="C382" s="67"/>
      <c r="D382" s="68">
        <v>1.5</v>
      </c>
      <c r="E382" s="93"/>
      <c r="F382" s="92" t="s">
        <v>5558</v>
      </c>
      <c r="G382" s="94"/>
      <c r="H382" s="71"/>
      <c r="I382" s="72"/>
      <c r="J382" s="95"/>
      <c r="K382" s="71" t="s">
        <v>6160</v>
      </c>
      <c r="L382" s="96"/>
      <c r="M382" s="76">
        <v>2073.9228515625</v>
      </c>
      <c r="N382" s="76">
        <v>1079.5543212890625</v>
      </c>
      <c r="O382" s="77"/>
      <c r="P382" s="78"/>
      <c r="Q382" s="78"/>
      <c r="R382" s="90"/>
      <c r="S382" s="48">
        <v>0</v>
      </c>
      <c r="T382" s="48">
        <v>2</v>
      </c>
      <c r="U382" s="49">
        <v>0</v>
      </c>
      <c r="V382" s="49">
        <v>0.000896</v>
      </c>
      <c r="W382" s="50"/>
      <c r="X382" s="50"/>
      <c r="Y382" s="50"/>
      <c r="Z382" s="49">
        <v>0</v>
      </c>
      <c r="AA382" s="73">
        <v>382</v>
      </c>
      <c r="AB382" s="73"/>
      <c r="AC382" s="74"/>
      <c r="AD382" s="81" t="s">
        <v>5832</v>
      </c>
      <c r="AE382" s="81">
        <v>2499</v>
      </c>
      <c r="AF382" s="81">
        <v>285</v>
      </c>
      <c r="AG382" s="81">
        <v>12092</v>
      </c>
      <c r="AH382" s="81">
        <v>45246</v>
      </c>
      <c r="AI382" s="81"/>
      <c r="AJ382" s="81" t="s">
        <v>5885</v>
      </c>
      <c r="AK382" s="81" t="s">
        <v>5925</v>
      </c>
      <c r="AL382" s="81"/>
      <c r="AM382" s="81"/>
      <c r="AN382" s="83">
        <v>40974.81648148148</v>
      </c>
      <c r="AO382" s="85" t="s">
        <v>5998</v>
      </c>
      <c r="AP382" s="81" t="b">
        <v>0</v>
      </c>
      <c r="AQ382" s="81" t="b">
        <v>0</v>
      </c>
      <c r="AR382" s="81" t="b">
        <v>1</v>
      </c>
      <c r="AS382" s="81"/>
      <c r="AT382" s="81">
        <v>27</v>
      </c>
      <c r="AU382" s="85" t="s">
        <v>4300</v>
      </c>
      <c r="AV382" s="81" t="b">
        <v>0</v>
      </c>
      <c r="AW382" s="81" t="s">
        <v>4520</v>
      </c>
      <c r="AX382" s="85" t="s">
        <v>6091</v>
      </c>
      <c r="AY382" s="81" t="s">
        <v>66</v>
      </c>
      <c r="AZ382" s="80" t="str">
        <f>REPLACE(INDEX(GroupVertices[Group],MATCH(Vertices[[#This Row],[Vertex]],GroupVertices[Vertex],0)),1,1,"")</f>
        <v>1</v>
      </c>
      <c r="BA382" s="2"/>
      <c r="BB382" s="3"/>
      <c r="BC382" s="3"/>
      <c r="BD382" s="3"/>
      <c r="BE382" s="3"/>
    </row>
    <row r="383" spans="1:57" ht="15">
      <c r="A383" s="66" t="s">
        <v>5472</v>
      </c>
      <c r="B383" s="67"/>
      <c r="C383" s="67"/>
      <c r="D383" s="68">
        <v>1.5</v>
      </c>
      <c r="E383" s="93"/>
      <c r="F383" s="92" t="s">
        <v>6035</v>
      </c>
      <c r="G383" s="94"/>
      <c r="H383" s="71"/>
      <c r="I383" s="72"/>
      <c r="J383" s="95"/>
      <c r="K383" s="71" t="s">
        <v>6163</v>
      </c>
      <c r="L383" s="96"/>
      <c r="M383" s="76">
        <v>2778.1064453125</v>
      </c>
      <c r="N383" s="76">
        <v>3669.626953125</v>
      </c>
      <c r="O383" s="77"/>
      <c r="P383" s="78"/>
      <c r="Q383" s="78"/>
      <c r="R383" s="90"/>
      <c r="S383" s="48">
        <v>0</v>
      </c>
      <c r="T383" s="48">
        <v>2</v>
      </c>
      <c r="U383" s="49">
        <v>0</v>
      </c>
      <c r="V383" s="49">
        <v>0.000896</v>
      </c>
      <c r="W383" s="50"/>
      <c r="X383" s="50"/>
      <c r="Y383" s="50"/>
      <c r="Z383" s="49">
        <v>0</v>
      </c>
      <c r="AA383" s="73">
        <v>383</v>
      </c>
      <c r="AB383" s="73"/>
      <c r="AC383" s="74"/>
      <c r="AD383" s="81" t="s">
        <v>5835</v>
      </c>
      <c r="AE383" s="81">
        <v>317</v>
      </c>
      <c r="AF383" s="81">
        <v>61</v>
      </c>
      <c r="AG383" s="81">
        <v>2969</v>
      </c>
      <c r="AH383" s="81">
        <v>3516</v>
      </c>
      <c r="AI383" s="81"/>
      <c r="AJ383" s="81" t="s">
        <v>5887</v>
      </c>
      <c r="AK383" s="81" t="s">
        <v>5928</v>
      </c>
      <c r="AL383" s="81"/>
      <c r="AM383" s="81"/>
      <c r="AN383" s="83">
        <v>42955.92806712963</v>
      </c>
      <c r="AO383" s="85" t="s">
        <v>6001</v>
      </c>
      <c r="AP383" s="81" t="b">
        <v>1</v>
      </c>
      <c r="AQ383" s="81" t="b">
        <v>0</v>
      </c>
      <c r="AR383" s="81" t="b">
        <v>0</v>
      </c>
      <c r="AS383" s="81"/>
      <c r="AT383" s="81">
        <v>1</v>
      </c>
      <c r="AU383" s="81"/>
      <c r="AV383" s="81" t="b">
        <v>0</v>
      </c>
      <c r="AW383" s="81" t="s">
        <v>4520</v>
      </c>
      <c r="AX383" s="85" t="s">
        <v>6094</v>
      </c>
      <c r="AY383" s="81" t="s">
        <v>66</v>
      </c>
      <c r="AZ383" s="80" t="str">
        <f>REPLACE(INDEX(GroupVertices[Group],MATCH(Vertices[[#This Row],[Vertex]],GroupVertices[Vertex],0)),1,1,"")</f>
        <v>1</v>
      </c>
      <c r="BA383" s="2"/>
      <c r="BB383" s="3"/>
      <c r="BC383" s="3"/>
      <c r="BD383" s="3"/>
      <c r="BE383" s="3"/>
    </row>
    <row r="384" spans="1:57" ht="15">
      <c r="A384" s="66" t="s">
        <v>5473</v>
      </c>
      <c r="B384" s="67"/>
      <c r="C384" s="67"/>
      <c r="D384" s="68">
        <v>1.5</v>
      </c>
      <c r="E384" s="93"/>
      <c r="F384" s="92" t="s">
        <v>6037</v>
      </c>
      <c r="G384" s="94"/>
      <c r="H384" s="71"/>
      <c r="I384" s="72"/>
      <c r="J384" s="95"/>
      <c r="K384" s="71" t="s">
        <v>6165</v>
      </c>
      <c r="L384" s="96"/>
      <c r="M384" s="76">
        <v>490.05535888671875</v>
      </c>
      <c r="N384" s="76">
        <v>2128.492919921875</v>
      </c>
      <c r="O384" s="77"/>
      <c r="P384" s="78"/>
      <c r="Q384" s="78"/>
      <c r="R384" s="90"/>
      <c r="S384" s="48">
        <v>0</v>
      </c>
      <c r="T384" s="48">
        <v>2</v>
      </c>
      <c r="U384" s="49">
        <v>0</v>
      </c>
      <c r="V384" s="49">
        <v>0.000896</v>
      </c>
      <c r="W384" s="50"/>
      <c r="X384" s="50"/>
      <c r="Y384" s="50"/>
      <c r="Z384" s="49">
        <v>0</v>
      </c>
      <c r="AA384" s="73">
        <v>384</v>
      </c>
      <c r="AB384" s="73"/>
      <c r="AC384" s="74"/>
      <c r="AD384" s="81" t="s">
        <v>5837</v>
      </c>
      <c r="AE384" s="81">
        <v>437</v>
      </c>
      <c r="AF384" s="81">
        <v>294</v>
      </c>
      <c r="AG384" s="81">
        <v>1921</v>
      </c>
      <c r="AH384" s="81">
        <v>7394</v>
      </c>
      <c r="AI384" s="81"/>
      <c r="AJ384" s="81" t="s">
        <v>5889</v>
      </c>
      <c r="AK384" s="81" t="s">
        <v>5930</v>
      </c>
      <c r="AL384" s="81"/>
      <c r="AM384" s="81"/>
      <c r="AN384" s="83">
        <v>42211.66614583333</v>
      </c>
      <c r="AO384" s="85" t="s">
        <v>6003</v>
      </c>
      <c r="AP384" s="81" t="b">
        <v>1</v>
      </c>
      <c r="AQ384" s="81" t="b">
        <v>0</v>
      </c>
      <c r="AR384" s="81" t="b">
        <v>0</v>
      </c>
      <c r="AS384" s="81"/>
      <c r="AT384" s="81">
        <v>3</v>
      </c>
      <c r="AU384" s="85" t="s">
        <v>4300</v>
      </c>
      <c r="AV384" s="81" t="b">
        <v>0</v>
      </c>
      <c r="AW384" s="81" t="s">
        <v>4520</v>
      </c>
      <c r="AX384" s="85" t="s">
        <v>6096</v>
      </c>
      <c r="AY384" s="81" t="s">
        <v>66</v>
      </c>
      <c r="AZ384" s="80" t="str">
        <f>REPLACE(INDEX(GroupVertices[Group],MATCH(Vertices[[#This Row],[Vertex]],GroupVertices[Vertex],0)),1,1,"")</f>
        <v>1</v>
      </c>
      <c r="BA384" s="2"/>
      <c r="BB384" s="3"/>
      <c r="BC384" s="3"/>
      <c r="BD384" s="3"/>
      <c r="BE384" s="3"/>
    </row>
    <row r="385" spans="1:57" ht="15">
      <c r="A385" s="66" t="s">
        <v>5475</v>
      </c>
      <c r="B385" s="67"/>
      <c r="C385" s="67"/>
      <c r="D385" s="68">
        <v>1.5</v>
      </c>
      <c r="E385" s="93"/>
      <c r="F385" s="92" t="s">
        <v>6038</v>
      </c>
      <c r="G385" s="94"/>
      <c r="H385" s="71"/>
      <c r="I385" s="72"/>
      <c r="J385" s="95"/>
      <c r="K385" s="71" t="s">
        <v>6167</v>
      </c>
      <c r="L385" s="96"/>
      <c r="M385" s="76">
        <v>2985.628173828125</v>
      </c>
      <c r="N385" s="76">
        <v>3294.184814453125</v>
      </c>
      <c r="O385" s="77"/>
      <c r="P385" s="78"/>
      <c r="Q385" s="78"/>
      <c r="R385" s="90"/>
      <c r="S385" s="48">
        <v>0</v>
      </c>
      <c r="T385" s="48">
        <v>2</v>
      </c>
      <c r="U385" s="49">
        <v>0</v>
      </c>
      <c r="V385" s="49">
        <v>0.000896</v>
      </c>
      <c r="W385" s="50"/>
      <c r="X385" s="50"/>
      <c r="Y385" s="50"/>
      <c r="Z385" s="49">
        <v>0</v>
      </c>
      <c r="AA385" s="73">
        <v>385</v>
      </c>
      <c r="AB385" s="73"/>
      <c r="AC385" s="74"/>
      <c r="AD385" s="81" t="s">
        <v>5839</v>
      </c>
      <c r="AE385" s="81">
        <v>600</v>
      </c>
      <c r="AF385" s="81">
        <v>350</v>
      </c>
      <c r="AG385" s="81">
        <v>4505</v>
      </c>
      <c r="AH385" s="81">
        <v>14139</v>
      </c>
      <c r="AI385" s="81"/>
      <c r="AJ385" s="81" t="s">
        <v>5891</v>
      </c>
      <c r="AK385" s="81"/>
      <c r="AL385" s="81"/>
      <c r="AM385" s="81"/>
      <c r="AN385" s="83">
        <v>41829.70390046296</v>
      </c>
      <c r="AO385" s="85" t="s">
        <v>6005</v>
      </c>
      <c r="AP385" s="81" t="b">
        <v>1</v>
      </c>
      <c r="AQ385" s="81" t="b">
        <v>0</v>
      </c>
      <c r="AR385" s="81" t="b">
        <v>1</v>
      </c>
      <c r="AS385" s="81"/>
      <c r="AT385" s="81">
        <v>2</v>
      </c>
      <c r="AU385" s="85" t="s">
        <v>4300</v>
      </c>
      <c r="AV385" s="81" t="b">
        <v>0</v>
      </c>
      <c r="AW385" s="81" t="s">
        <v>4520</v>
      </c>
      <c r="AX385" s="85" t="s">
        <v>6098</v>
      </c>
      <c r="AY385" s="81" t="s">
        <v>66</v>
      </c>
      <c r="AZ385" s="80" t="str">
        <f>REPLACE(INDEX(GroupVertices[Group],MATCH(Vertices[[#This Row],[Vertex]],GroupVertices[Vertex],0)),1,1,"")</f>
        <v>1</v>
      </c>
      <c r="BA385" s="2"/>
      <c r="BB385" s="3"/>
      <c r="BC385" s="3"/>
      <c r="BD385" s="3"/>
      <c r="BE385" s="3"/>
    </row>
    <row r="386" spans="1:57" ht="15">
      <c r="A386" s="66" t="s">
        <v>5476</v>
      </c>
      <c r="B386" s="67"/>
      <c r="C386" s="67"/>
      <c r="D386" s="68">
        <v>1.5</v>
      </c>
      <c r="E386" s="93"/>
      <c r="F386" s="92" t="s">
        <v>5562</v>
      </c>
      <c r="G386" s="94"/>
      <c r="H386" s="71"/>
      <c r="I386" s="72"/>
      <c r="J386" s="95"/>
      <c r="K386" s="71" t="s">
        <v>6168</v>
      </c>
      <c r="L386" s="96"/>
      <c r="M386" s="76">
        <v>738.973388671875</v>
      </c>
      <c r="N386" s="76">
        <v>1403.1500244140625</v>
      </c>
      <c r="O386" s="77"/>
      <c r="P386" s="78"/>
      <c r="Q386" s="78"/>
      <c r="R386" s="90"/>
      <c r="S386" s="48">
        <v>0</v>
      </c>
      <c r="T386" s="48">
        <v>2</v>
      </c>
      <c r="U386" s="49">
        <v>0</v>
      </c>
      <c r="V386" s="49">
        <v>0.000896</v>
      </c>
      <c r="W386" s="50"/>
      <c r="X386" s="50"/>
      <c r="Y386" s="50"/>
      <c r="Z386" s="49">
        <v>0</v>
      </c>
      <c r="AA386" s="73">
        <v>386</v>
      </c>
      <c r="AB386" s="73"/>
      <c r="AC386" s="74"/>
      <c r="AD386" s="81" t="s">
        <v>5840</v>
      </c>
      <c r="AE386" s="81">
        <v>2048</v>
      </c>
      <c r="AF386" s="81">
        <v>1179</v>
      </c>
      <c r="AG386" s="81">
        <v>31406</v>
      </c>
      <c r="AH386" s="81">
        <v>971</v>
      </c>
      <c r="AI386" s="81"/>
      <c r="AJ386" s="81" t="s">
        <v>5892</v>
      </c>
      <c r="AK386" s="81" t="s">
        <v>3713</v>
      </c>
      <c r="AL386" s="81"/>
      <c r="AM386" s="81"/>
      <c r="AN386" s="83">
        <v>39903.64340277778</v>
      </c>
      <c r="AO386" s="85" t="s">
        <v>6006</v>
      </c>
      <c r="AP386" s="81" t="b">
        <v>0</v>
      </c>
      <c r="AQ386" s="81" t="b">
        <v>0</v>
      </c>
      <c r="AR386" s="81" t="b">
        <v>1</v>
      </c>
      <c r="AS386" s="81"/>
      <c r="AT386" s="81">
        <v>63</v>
      </c>
      <c r="AU386" s="85" t="s">
        <v>4300</v>
      </c>
      <c r="AV386" s="81" t="b">
        <v>0</v>
      </c>
      <c r="AW386" s="81" t="s">
        <v>4520</v>
      </c>
      <c r="AX386" s="85" t="s">
        <v>6099</v>
      </c>
      <c r="AY386" s="81" t="s">
        <v>66</v>
      </c>
      <c r="AZ386" s="80" t="str">
        <f>REPLACE(INDEX(GroupVertices[Group],MATCH(Vertices[[#This Row],[Vertex]],GroupVertices[Vertex],0)),1,1,"")</f>
        <v>1</v>
      </c>
      <c r="BA386" s="2"/>
      <c r="BB386" s="3"/>
      <c r="BC386" s="3"/>
      <c r="BD386" s="3"/>
      <c r="BE386" s="3"/>
    </row>
    <row r="387" spans="1:57" ht="15">
      <c r="A387" s="66" t="s">
        <v>5477</v>
      </c>
      <c r="B387" s="67"/>
      <c r="C387" s="67"/>
      <c r="D387" s="68">
        <v>1.5</v>
      </c>
      <c r="E387" s="93"/>
      <c r="F387" s="92" t="s">
        <v>6039</v>
      </c>
      <c r="G387" s="94"/>
      <c r="H387" s="71"/>
      <c r="I387" s="72"/>
      <c r="J387" s="95"/>
      <c r="K387" s="71" t="s">
        <v>6169</v>
      </c>
      <c r="L387" s="96"/>
      <c r="M387" s="76">
        <v>2286.154541015625</v>
      </c>
      <c r="N387" s="76">
        <v>1151.36279296875</v>
      </c>
      <c r="O387" s="77"/>
      <c r="P387" s="78"/>
      <c r="Q387" s="78"/>
      <c r="R387" s="90"/>
      <c r="S387" s="48">
        <v>0</v>
      </c>
      <c r="T387" s="48">
        <v>2</v>
      </c>
      <c r="U387" s="49">
        <v>0</v>
      </c>
      <c r="V387" s="49">
        <v>0.000896</v>
      </c>
      <c r="W387" s="50"/>
      <c r="X387" s="50"/>
      <c r="Y387" s="50"/>
      <c r="Z387" s="49">
        <v>0</v>
      </c>
      <c r="AA387" s="73">
        <v>387</v>
      </c>
      <c r="AB387" s="73"/>
      <c r="AC387" s="74"/>
      <c r="AD387" s="81" t="s">
        <v>5841</v>
      </c>
      <c r="AE387" s="81">
        <v>1778</v>
      </c>
      <c r="AF387" s="81">
        <v>437</v>
      </c>
      <c r="AG387" s="81">
        <v>17603</v>
      </c>
      <c r="AH387" s="81">
        <v>30337</v>
      </c>
      <c r="AI387" s="81"/>
      <c r="AJ387" s="81" t="s">
        <v>5893</v>
      </c>
      <c r="AK387" s="81" t="s">
        <v>5931</v>
      </c>
      <c r="AL387" s="81"/>
      <c r="AM387" s="81"/>
      <c r="AN387" s="83">
        <v>41269.35318287037</v>
      </c>
      <c r="AO387" s="85" t="s">
        <v>6007</v>
      </c>
      <c r="AP387" s="81" t="b">
        <v>1</v>
      </c>
      <c r="AQ387" s="81" t="b">
        <v>0</v>
      </c>
      <c r="AR387" s="81" t="b">
        <v>1</v>
      </c>
      <c r="AS387" s="81"/>
      <c r="AT387" s="81">
        <v>10</v>
      </c>
      <c r="AU387" s="85" t="s">
        <v>4300</v>
      </c>
      <c r="AV387" s="81" t="b">
        <v>0</v>
      </c>
      <c r="AW387" s="81" t="s">
        <v>4520</v>
      </c>
      <c r="AX387" s="85" t="s">
        <v>6100</v>
      </c>
      <c r="AY387" s="81" t="s">
        <v>66</v>
      </c>
      <c r="AZ387" s="80" t="str">
        <f>REPLACE(INDEX(GroupVertices[Group],MATCH(Vertices[[#This Row],[Vertex]],GroupVertices[Vertex],0)),1,1,"")</f>
        <v>1</v>
      </c>
      <c r="BA387" s="2"/>
      <c r="BB387" s="3"/>
      <c r="BC387" s="3"/>
      <c r="BD387" s="3"/>
      <c r="BE387" s="3"/>
    </row>
    <row r="388" spans="1:57" ht="15">
      <c r="A388" s="66" t="s">
        <v>5479</v>
      </c>
      <c r="B388" s="67"/>
      <c r="C388" s="67"/>
      <c r="D388" s="68">
        <v>1.5</v>
      </c>
      <c r="E388" s="93"/>
      <c r="F388" s="92" t="s">
        <v>6040</v>
      </c>
      <c r="G388" s="94"/>
      <c r="H388" s="71"/>
      <c r="I388" s="72"/>
      <c r="J388" s="95"/>
      <c r="K388" s="71" t="s">
        <v>6170</v>
      </c>
      <c r="L388" s="96"/>
      <c r="M388" s="76">
        <v>155.00704956054688</v>
      </c>
      <c r="N388" s="76">
        <v>2862.52978515625</v>
      </c>
      <c r="O388" s="77"/>
      <c r="P388" s="78"/>
      <c r="Q388" s="78"/>
      <c r="R388" s="90"/>
      <c r="S388" s="48">
        <v>0</v>
      </c>
      <c r="T388" s="48">
        <v>2</v>
      </c>
      <c r="U388" s="49">
        <v>0</v>
      </c>
      <c r="V388" s="49">
        <v>0.000896</v>
      </c>
      <c r="W388" s="50"/>
      <c r="X388" s="50"/>
      <c r="Y388" s="50"/>
      <c r="Z388" s="49">
        <v>0</v>
      </c>
      <c r="AA388" s="73">
        <v>388</v>
      </c>
      <c r="AB388" s="73"/>
      <c r="AC388" s="74"/>
      <c r="AD388" s="81" t="s">
        <v>5842</v>
      </c>
      <c r="AE388" s="81">
        <v>487</v>
      </c>
      <c r="AF388" s="81">
        <v>226</v>
      </c>
      <c r="AG388" s="81">
        <v>4603</v>
      </c>
      <c r="AH388" s="81">
        <v>6583</v>
      </c>
      <c r="AI388" s="81"/>
      <c r="AJ388" s="81" t="s">
        <v>5894</v>
      </c>
      <c r="AK388" s="81" t="s">
        <v>5932</v>
      </c>
      <c r="AL388" s="81"/>
      <c r="AM388" s="81"/>
      <c r="AN388" s="83">
        <v>41954.68394675926</v>
      </c>
      <c r="AO388" s="85" t="s">
        <v>6008</v>
      </c>
      <c r="AP388" s="81" t="b">
        <v>1</v>
      </c>
      <c r="AQ388" s="81" t="b">
        <v>0</v>
      </c>
      <c r="AR388" s="81" t="b">
        <v>1</v>
      </c>
      <c r="AS388" s="81"/>
      <c r="AT388" s="81">
        <v>1</v>
      </c>
      <c r="AU388" s="85" t="s">
        <v>4300</v>
      </c>
      <c r="AV388" s="81" t="b">
        <v>0</v>
      </c>
      <c r="AW388" s="81" t="s">
        <v>4520</v>
      </c>
      <c r="AX388" s="85" t="s">
        <v>6101</v>
      </c>
      <c r="AY388" s="81" t="s">
        <v>66</v>
      </c>
      <c r="AZ388" s="80" t="str">
        <f>REPLACE(INDEX(GroupVertices[Group],MATCH(Vertices[[#This Row],[Vertex]],GroupVertices[Vertex],0)),1,1,"")</f>
        <v>1</v>
      </c>
      <c r="BA388" s="2"/>
      <c r="BB388" s="3"/>
      <c r="BC388" s="3"/>
      <c r="BD388" s="3"/>
      <c r="BE388" s="3"/>
    </row>
    <row r="389" spans="1:57" ht="15">
      <c r="A389" s="66" t="s">
        <v>5480</v>
      </c>
      <c r="B389" s="67"/>
      <c r="C389" s="67"/>
      <c r="D389" s="68">
        <v>1.5</v>
      </c>
      <c r="E389" s="93"/>
      <c r="F389" s="92" t="s">
        <v>6041</v>
      </c>
      <c r="G389" s="94"/>
      <c r="H389" s="71"/>
      <c r="I389" s="72"/>
      <c r="J389" s="95"/>
      <c r="K389" s="71" t="s">
        <v>6171</v>
      </c>
      <c r="L389" s="96"/>
      <c r="M389" s="76">
        <v>8156.27685546875</v>
      </c>
      <c r="N389" s="76">
        <v>9614.0419921875</v>
      </c>
      <c r="O389" s="77"/>
      <c r="P389" s="78"/>
      <c r="Q389" s="78"/>
      <c r="R389" s="90"/>
      <c r="S389" s="48">
        <v>0</v>
      </c>
      <c r="T389" s="48">
        <v>2</v>
      </c>
      <c r="U389" s="49">
        <v>0</v>
      </c>
      <c r="V389" s="49">
        <v>0.000655</v>
      </c>
      <c r="W389" s="50"/>
      <c r="X389" s="50"/>
      <c r="Y389" s="50"/>
      <c r="Z389" s="49">
        <v>0</v>
      </c>
      <c r="AA389" s="73">
        <v>389</v>
      </c>
      <c r="AB389" s="73"/>
      <c r="AC389" s="74"/>
      <c r="AD389" s="81" t="s">
        <v>5843</v>
      </c>
      <c r="AE389" s="81">
        <v>907</v>
      </c>
      <c r="AF389" s="81">
        <v>1396</v>
      </c>
      <c r="AG389" s="81">
        <v>118725</v>
      </c>
      <c r="AH389" s="81">
        <v>52714</v>
      </c>
      <c r="AI389" s="81"/>
      <c r="AJ389" s="81" t="s">
        <v>5895</v>
      </c>
      <c r="AK389" s="81" t="s">
        <v>5933</v>
      </c>
      <c r="AL389" s="85" t="s">
        <v>5954</v>
      </c>
      <c r="AM389" s="81"/>
      <c r="AN389" s="83">
        <v>40957.75318287037</v>
      </c>
      <c r="AO389" s="85" t="s">
        <v>6009</v>
      </c>
      <c r="AP389" s="81" t="b">
        <v>0</v>
      </c>
      <c r="AQ389" s="81" t="b">
        <v>0</v>
      </c>
      <c r="AR389" s="81" t="b">
        <v>1</v>
      </c>
      <c r="AS389" s="81"/>
      <c r="AT389" s="81">
        <v>29</v>
      </c>
      <c r="AU389" s="85" t="s">
        <v>4306</v>
      </c>
      <c r="AV389" s="81" t="b">
        <v>0</v>
      </c>
      <c r="AW389" s="81" t="s">
        <v>4520</v>
      </c>
      <c r="AX389" s="85" t="s">
        <v>6102</v>
      </c>
      <c r="AY389" s="81" t="s">
        <v>66</v>
      </c>
      <c r="AZ389" s="80" t="str">
        <f>REPLACE(INDEX(GroupVertices[Group],MATCH(Vertices[[#This Row],[Vertex]],GroupVertices[Vertex],0)),1,1,"")</f>
        <v>4</v>
      </c>
      <c r="BA389" s="2"/>
      <c r="BB389" s="3"/>
      <c r="BC389" s="3"/>
      <c r="BD389" s="3"/>
      <c r="BE389" s="3"/>
    </row>
    <row r="390" spans="1:57" ht="15">
      <c r="A390" s="66" t="s">
        <v>218</v>
      </c>
      <c r="B390" s="67"/>
      <c r="C390" s="67"/>
      <c r="D390" s="68">
        <v>1.5</v>
      </c>
      <c r="E390" s="93"/>
      <c r="F390" s="92" t="s">
        <v>927</v>
      </c>
      <c r="G390" s="94"/>
      <c r="H390" s="71"/>
      <c r="I390" s="72"/>
      <c r="J390" s="95"/>
      <c r="K390" s="71" t="s">
        <v>5000</v>
      </c>
      <c r="L390" s="96"/>
      <c r="M390" s="76">
        <v>6692.431640625</v>
      </c>
      <c r="N390" s="76">
        <v>1242.48828125</v>
      </c>
      <c r="O390" s="77"/>
      <c r="P390" s="78"/>
      <c r="Q390" s="78"/>
      <c r="R390" s="90"/>
      <c r="S390" s="48">
        <v>0</v>
      </c>
      <c r="T390" s="48">
        <v>1</v>
      </c>
      <c r="U390" s="49">
        <v>0</v>
      </c>
      <c r="V390" s="49">
        <v>0.000533</v>
      </c>
      <c r="W390" s="50"/>
      <c r="X390" s="50"/>
      <c r="Y390" s="50"/>
      <c r="Z390" s="49">
        <v>0</v>
      </c>
      <c r="AA390" s="73">
        <v>390</v>
      </c>
      <c r="AB390" s="73"/>
      <c r="AC390" s="74"/>
      <c r="AD390" s="81" t="s">
        <v>2640</v>
      </c>
      <c r="AE390" s="81">
        <v>1580</v>
      </c>
      <c r="AF390" s="81">
        <v>1113</v>
      </c>
      <c r="AG390" s="81">
        <v>74616</v>
      </c>
      <c r="AH390" s="81">
        <v>188680</v>
      </c>
      <c r="AI390" s="81"/>
      <c r="AJ390" s="81" t="s">
        <v>3089</v>
      </c>
      <c r="AK390" s="81" t="s">
        <v>3484</v>
      </c>
      <c r="AL390" s="81"/>
      <c r="AM390" s="81"/>
      <c r="AN390" s="83">
        <v>40021.11209490741</v>
      </c>
      <c r="AO390" s="85" t="s">
        <v>3911</v>
      </c>
      <c r="AP390" s="81" t="b">
        <v>0</v>
      </c>
      <c r="AQ390" s="81" t="b">
        <v>0</v>
      </c>
      <c r="AR390" s="81" t="b">
        <v>0</v>
      </c>
      <c r="AS390" s="81"/>
      <c r="AT390" s="81">
        <v>11</v>
      </c>
      <c r="AU390" s="85" t="s">
        <v>4300</v>
      </c>
      <c r="AV390" s="81" t="b">
        <v>0</v>
      </c>
      <c r="AW390" s="81" t="s">
        <v>4520</v>
      </c>
      <c r="AX390" s="85" t="s">
        <v>4548</v>
      </c>
      <c r="AY390" s="81" t="s">
        <v>66</v>
      </c>
      <c r="AZ390" s="80" t="str">
        <f>REPLACE(INDEX(GroupVertices[Group],MATCH(Vertices[[#This Row],[Vertex]],GroupVertices[Vertex],0)),1,1,"")</f>
        <v>18</v>
      </c>
      <c r="BA390" s="2"/>
      <c r="BB390" s="3"/>
      <c r="BC390" s="3"/>
      <c r="BD390" s="3"/>
      <c r="BE390" s="3"/>
    </row>
    <row r="391" spans="1:57" ht="15">
      <c r="A391" s="66" t="s">
        <v>221</v>
      </c>
      <c r="B391" s="67"/>
      <c r="C391" s="67"/>
      <c r="D391" s="68">
        <v>1.5</v>
      </c>
      <c r="E391" s="93"/>
      <c r="F391" s="92" t="s">
        <v>929</v>
      </c>
      <c r="G391" s="94"/>
      <c r="H391" s="71"/>
      <c r="I391" s="72"/>
      <c r="J391" s="95"/>
      <c r="K391" s="71" t="s">
        <v>5004</v>
      </c>
      <c r="L391" s="96"/>
      <c r="M391" s="76">
        <v>817.3546142578125</v>
      </c>
      <c r="N391" s="76">
        <v>177.49703979492188</v>
      </c>
      <c r="O391" s="77"/>
      <c r="P391" s="78"/>
      <c r="Q391" s="78"/>
      <c r="R391" s="90"/>
      <c r="S391" s="48">
        <v>0</v>
      </c>
      <c r="T391" s="48">
        <v>1</v>
      </c>
      <c r="U391" s="49">
        <v>0</v>
      </c>
      <c r="V391" s="49">
        <v>0.000895</v>
      </c>
      <c r="W391" s="50"/>
      <c r="X391" s="50"/>
      <c r="Y391" s="50"/>
      <c r="Z391" s="49">
        <v>0</v>
      </c>
      <c r="AA391" s="73">
        <v>391</v>
      </c>
      <c r="AB391" s="73"/>
      <c r="AC391" s="74"/>
      <c r="AD391" s="81" t="s">
        <v>2644</v>
      </c>
      <c r="AE391" s="81">
        <v>329</v>
      </c>
      <c r="AF391" s="81">
        <v>79</v>
      </c>
      <c r="AG391" s="81">
        <v>4355</v>
      </c>
      <c r="AH391" s="81">
        <v>6428</v>
      </c>
      <c r="AI391" s="81"/>
      <c r="AJ391" s="81" t="s">
        <v>3093</v>
      </c>
      <c r="AK391" s="81"/>
      <c r="AL391" s="81"/>
      <c r="AM391" s="81"/>
      <c r="AN391" s="83">
        <v>40912.77982638889</v>
      </c>
      <c r="AO391" s="81"/>
      <c r="AP391" s="81" t="b">
        <v>1</v>
      </c>
      <c r="AQ391" s="81" t="b">
        <v>0</v>
      </c>
      <c r="AR391" s="81" t="b">
        <v>0</v>
      </c>
      <c r="AS391" s="81"/>
      <c r="AT391" s="81">
        <v>5</v>
      </c>
      <c r="AU391" s="85" t="s">
        <v>4300</v>
      </c>
      <c r="AV391" s="81" t="b">
        <v>0</v>
      </c>
      <c r="AW391" s="81" t="s">
        <v>4520</v>
      </c>
      <c r="AX391" s="85" t="s">
        <v>4552</v>
      </c>
      <c r="AY391" s="81" t="s">
        <v>66</v>
      </c>
      <c r="AZ391" s="80" t="str">
        <f>REPLACE(INDEX(GroupVertices[Group],MATCH(Vertices[[#This Row],[Vertex]],GroupVertices[Vertex],0)),1,1,"")</f>
        <v>1</v>
      </c>
      <c r="BA391" s="2"/>
      <c r="BB391" s="3"/>
      <c r="BC391" s="3"/>
      <c r="BD391" s="3"/>
      <c r="BE391" s="3"/>
    </row>
    <row r="392" spans="1:57" ht="15">
      <c r="A392" s="66" t="s">
        <v>229</v>
      </c>
      <c r="B392" s="67"/>
      <c r="C392" s="67"/>
      <c r="D392" s="68">
        <v>1.5</v>
      </c>
      <c r="E392" s="93"/>
      <c r="F392" s="92" t="s">
        <v>935</v>
      </c>
      <c r="G392" s="94"/>
      <c r="H392" s="71"/>
      <c r="I392" s="72"/>
      <c r="J392" s="95"/>
      <c r="K392" s="71" t="s">
        <v>5014</v>
      </c>
      <c r="L392" s="96"/>
      <c r="M392" s="76">
        <v>8575.7333984375</v>
      </c>
      <c r="N392" s="76">
        <v>1834.184814453125</v>
      </c>
      <c r="O392" s="77"/>
      <c r="P392" s="78"/>
      <c r="Q392" s="78"/>
      <c r="R392" s="90"/>
      <c r="S392" s="48">
        <v>0</v>
      </c>
      <c r="T392" s="48">
        <v>1</v>
      </c>
      <c r="U392" s="49">
        <v>0</v>
      </c>
      <c r="V392" s="49">
        <v>1</v>
      </c>
      <c r="W392" s="50"/>
      <c r="X392" s="50"/>
      <c r="Y392" s="50"/>
      <c r="Z392" s="49">
        <v>0</v>
      </c>
      <c r="AA392" s="73">
        <v>392</v>
      </c>
      <c r="AB392" s="73"/>
      <c r="AC392" s="74"/>
      <c r="AD392" s="81" t="s">
        <v>2654</v>
      </c>
      <c r="AE392" s="81">
        <v>561</v>
      </c>
      <c r="AF392" s="81">
        <v>785</v>
      </c>
      <c r="AG392" s="81">
        <v>38116</v>
      </c>
      <c r="AH392" s="81">
        <v>29370</v>
      </c>
      <c r="AI392" s="81"/>
      <c r="AJ392" s="81" t="s">
        <v>3101</v>
      </c>
      <c r="AK392" s="81" t="s">
        <v>3490</v>
      </c>
      <c r="AL392" s="85" t="s">
        <v>3743</v>
      </c>
      <c r="AM392" s="81"/>
      <c r="AN392" s="83">
        <v>40738.91447916667</v>
      </c>
      <c r="AO392" s="85" t="s">
        <v>3923</v>
      </c>
      <c r="AP392" s="81" t="b">
        <v>0</v>
      </c>
      <c r="AQ392" s="81" t="b">
        <v>0</v>
      </c>
      <c r="AR392" s="81" t="b">
        <v>1</v>
      </c>
      <c r="AS392" s="81"/>
      <c r="AT392" s="81">
        <v>4</v>
      </c>
      <c r="AU392" s="85" t="s">
        <v>4300</v>
      </c>
      <c r="AV392" s="81" t="b">
        <v>0</v>
      </c>
      <c r="AW392" s="81" t="s">
        <v>4520</v>
      </c>
      <c r="AX392" s="85" t="s">
        <v>4562</v>
      </c>
      <c r="AY392" s="81" t="s">
        <v>66</v>
      </c>
      <c r="AZ392" s="80" t="str">
        <f>REPLACE(INDEX(GroupVertices[Group],MATCH(Vertices[[#This Row],[Vertex]],GroupVertices[Vertex],0)),1,1,"")</f>
        <v>36</v>
      </c>
      <c r="BA392" s="2"/>
      <c r="BB392" s="3"/>
      <c r="BC392" s="3"/>
      <c r="BD392" s="3"/>
      <c r="BE392" s="3"/>
    </row>
    <row r="393" spans="1:57" ht="15">
      <c r="A393" s="66" t="s">
        <v>231</v>
      </c>
      <c r="B393" s="67"/>
      <c r="C393" s="67"/>
      <c r="D393" s="68">
        <v>1.5</v>
      </c>
      <c r="E393" s="93"/>
      <c r="F393" s="92" t="s">
        <v>936</v>
      </c>
      <c r="G393" s="94"/>
      <c r="H393" s="71"/>
      <c r="I393" s="72"/>
      <c r="J393" s="95"/>
      <c r="K393" s="71" t="s">
        <v>5016</v>
      </c>
      <c r="L393" s="96"/>
      <c r="M393" s="76">
        <v>9050.1796875</v>
      </c>
      <c r="N393" s="76">
        <v>1834.1451416015625</v>
      </c>
      <c r="O393" s="77"/>
      <c r="P393" s="78"/>
      <c r="Q393" s="78"/>
      <c r="R393" s="90"/>
      <c r="S393" s="48">
        <v>0</v>
      </c>
      <c r="T393" s="48">
        <v>1</v>
      </c>
      <c r="U393" s="49">
        <v>0</v>
      </c>
      <c r="V393" s="49">
        <v>1</v>
      </c>
      <c r="W393" s="50"/>
      <c r="X393" s="50"/>
      <c r="Y393" s="50"/>
      <c r="Z393" s="49">
        <v>0</v>
      </c>
      <c r="AA393" s="73">
        <v>393</v>
      </c>
      <c r="AB393" s="73"/>
      <c r="AC393" s="74"/>
      <c r="AD393" s="81" t="s">
        <v>2656</v>
      </c>
      <c r="AE393" s="81">
        <v>294</v>
      </c>
      <c r="AF393" s="81">
        <v>138</v>
      </c>
      <c r="AG393" s="81">
        <v>7997</v>
      </c>
      <c r="AH393" s="81">
        <v>278</v>
      </c>
      <c r="AI393" s="81"/>
      <c r="AJ393" s="81" t="s">
        <v>3103</v>
      </c>
      <c r="AK393" s="81"/>
      <c r="AL393" s="81"/>
      <c r="AM393" s="81"/>
      <c r="AN393" s="83">
        <v>41439.671944444446</v>
      </c>
      <c r="AO393" s="85" t="s">
        <v>3925</v>
      </c>
      <c r="AP393" s="81" t="b">
        <v>1</v>
      </c>
      <c r="AQ393" s="81" t="b">
        <v>0</v>
      </c>
      <c r="AR393" s="81" t="b">
        <v>0</v>
      </c>
      <c r="AS393" s="81"/>
      <c r="AT393" s="81">
        <v>0</v>
      </c>
      <c r="AU393" s="85" t="s">
        <v>4300</v>
      </c>
      <c r="AV393" s="81" t="b">
        <v>0</v>
      </c>
      <c r="AW393" s="81" t="s">
        <v>4520</v>
      </c>
      <c r="AX393" s="85" t="s">
        <v>4564</v>
      </c>
      <c r="AY393" s="81" t="s">
        <v>66</v>
      </c>
      <c r="AZ393" s="80" t="str">
        <f>REPLACE(INDEX(GroupVertices[Group],MATCH(Vertices[[#This Row],[Vertex]],GroupVertices[Vertex],0)),1,1,"")</f>
        <v>35</v>
      </c>
      <c r="BA393" s="2"/>
      <c r="BB393" s="3"/>
      <c r="BC393" s="3"/>
      <c r="BD393" s="3"/>
      <c r="BE393" s="3"/>
    </row>
    <row r="394" spans="1:57" ht="15">
      <c r="A394" s="66" t="s">
        <v>245</v>
      </c>
      <c r="B394" s="67"/>
      <c r="C394" s="67"/>
      <c r="D394" s="68">
        <v>1.5</v>
      </c>
      <c r="E394" s="93"/>
      <c r="F394" s="92" t="s">
        <v>944</v>
      </c>
      <c r="G394" s="94"/>
      <c r="H394" s="71"/>
      <c r="I394" s="72"/>
      <c r="J394" s="95"/>
      <c r="K394" s="71" t="s">
        <v>5035</v>
      </c>
      <c r="L394" s="96"/>
      <c r="M394" s="76">
        <v>7724.283203125</v>
      </c>
      <c r="N394" s="76">
        <v>3956.9892578125</v>
      </c>
      <c r="O394" s="77"/>
      <c r="P394" s="78"/>
      <c r="Q394" s="78"/>
      <c r="R394" s="90"/>
      <c r="S394" s="48">
        <v>0</v>
      </c>
      <c r="T394" s="48">
        <v>1</v>
      </c>
      <c r="U394" s="49">
        <v>0</v>
      </c>
      <c r="V394" s="49">
        <v>0.058824</v>
      </c>
      <c r="W394" s="50"/>
      <c r="X394" s="50"/>
      <c r="Y394" s="50"/>
      <c r="Z394" s="49">
        <v>0</v>
      </c>
      <c r="AA394" s="73">
        <v>394</v>
      </c>
      <c r="AB394" s="73"/>
      <c r="AC394" s="74"/>
      <c r="AD394" s="81" t="s">
        <v>2676</v>
      </c>
      <c r="AE394" s="81">
        <v>332</v>
      </c>
      <c r="AF394" s="81">
        <v>147</v>
      </c>
      <c r="AG394" s="81">
        <v>2659</v>
      </c>
      <c r="AH394" s="81">
        <v>1131</v>
      </c>
      <c r="AI394" s="81"/>
      <c r="AJ394" s="81" t="s">
        <v>3120</v>
      </c>
      <c r="AK394" s="81" t="s">
        <v>3503</v>
      </c>
      <c r="AL394" s="81"/>
      <c r="AM394" s="81"/>
      <c r="AN394" s="83">
        <v>40918.8058912037</v>
      </c>
      <c r="AO394" s="85" t="s">
        <v>3943</v>
      </c>
      <c r="AP394" s="81" t="b">
        <v>0</v>
      </c>
      <c r="AQ394" s="81" t="b">
        <v>0</v>
      </c>
      <c r="AR394" s="81" t="b">
        <v>0</v>
      </c>
      <c r="AS394" s="81"/>
      <c r="AT394" s="81">
        <v>0</v>
      </c>
      <c r="AU394" s="85" t="s">
        <v>4302</v>
      </c>
      <c r="AV394" s="81" t="b">
        <v>0</v>
      </c>
      <c r="AW394" s="81" t="s">
        <v>4520</v>
      </c>
      <c r="AX394" s="85" t="s">
        <v>4584</v>
      </c>
      <c r="AY394" s="81" t="s">
        <v>66</v>
      </c>
      <c r="AZ394" s="80" t="str">
        <f>REPLACE(INDEX(GroupVertices[Group],MATCH(Vertices[[#This Row],[Vertex]],GroupVertices[Vertex],0)),1,1,"")</f>
        <v>11</v>
      </c>
      <c r="BA394" s="2"/>
      <c r="BB394" s="3"/>
      <c r="BC394" s="3"/>
      <c r="BD394" s="3"/>
      <c r="BE394" s="3"/>
    </row>
    <row r="395" spans="1:57" ht="15">
      <c r="A395" s="66" t="s">
        <v>246</v>
      </c>
      <c r="B395" s="67"/>
      <c r="C395" s="67"/>
      <c r="D395" s="68">
        <v>1.5</v>
      </c>
      <c r="E395" s="93"/>
      <c r="F395" s="92" t="s">
        <v>945</v>
      </c>
      <c r="G395" s="94"/>
      <c r="H395" s="71"/>
      <c r="I395" s="72"/>
      <c r="J395" s="95"/>
      <c r="K395" s="71" t="s">
        <v>5037</v>
      </c>
      <c r="L395" s="96"/>
      <c r="M395" s="76">
        <v>5434.59765625</v>
      </c>
      <c r="N395" s="76">
        <v>7226.86279296875</v>
      </c>
      <c r="O395" s="77"/>
      <c r="P395" s="78"/>
      <c r="Q395" s="78"/>
      <c r="R395" s="90"/>
      <c r="S395" s="48">
        <v>0</v>
      </c>
      <c r="T395" s="48">
        <v>1</v>
      </c>
      <c r="U395" s="49">
        <v>0</v>
      </c>
      <c r="V395" s="49">
        <v>0.000775</v>
      </c>
      <c r="W395" s="50"/>
      <c r="X395" s="50"/>
      <c r="Y395" s="50"/>
      <c r="Z395" s="49">
        <v>0</v>
      </c>
      <c r="AA395" s="73">
        <v>395</v>
      </c>
      <c r="AB395" s="73"/>
      <c r="AC395" s="74"/>
      <c r="AD395" s="81" t="s">
        <v>2678</v>
      </c>
      <c r="AE395" s="81">
        <v>1429</v>
      </c>
      <c r="AF395" s="81">
        <v>25846</v>
      </c>
      <c r="AG395" s="81">
        <v>26786</v>
      </c>
      <c r="AH395" s="81">
        <v>13996</v>
      </c>
      <c r="AI395" s="81"/>
      <c r="AJ395" s="81" t="s">
        <v>3122</v>
      </c>
      <c r="AK395" s="81" t="s">
        <v>3470</v>
      </c>
      <c r="AL395" s="85" t="s">
        <v>3755</v>
      </c>
      <c r="AM395" s="81"/>
      <c r="AN395" s="83">
        <v>39734.965625</v>
      </c>
      <c r="AO395" s="85" t="s">
        <v>3945</v>
      </c>
      <c r="AP395" s="81" t="b">
        <v>0</v>
      </c>
      <c r="AQ395" s="81" t="b">
        <v>0</v>
      </c>
      <c r="AR395" s="81" t="b">
        <v>1</v>
      </c>
      <c r="AS395" s="81"/>
      <c r="AT395" s="81">
        <v>534</v>
      </c>
      <c r="AU395" s="85" t="s">
        <v>4305</v>
      </c>
      <c r="AV395" s="81" t="b">
        <v>1</v>
      </c>
      <c r="AW395" s="81" t="s">
        <v>4520</v>
      </c>
      <c r="AX395" s="85" t="s">
        <v>4586</v>
      </c>
      <c r="AY395" s="81" t="s">
        <v>66</v>
      </c>
      <c r="AZ395" s="80" t="str">
        <f>REPLACE(INDEX(GroupVertices[Group],MATCH(Vertices[[#This Row],[Vertex]],GroupVertices[Vertex],0)),1,1,"")</f>
        <v>3</v>
      </c>
      <c r="BA395" s="2"/>
      <c r="BB395" s="3"/>
      <c r="BC395" s="3"/>
      <c r="BD395" s="3"/>
      <c r="BE395" s="3"/>
    </row>
    <row r="396" spans="1:57" ht="15">
      <c r="A396" s="66" t="s">
        <v>247</v>
      </c>
      <c r="B396" s="67"/>
      <c r="C396" s="67"/>
      <c r="D396" s="68">
        <v>1.5</v>
      </c>
      <c r="E396" s="93"/>
      <c r="F396" s="92" t="s">
        <v>4355</v>
      </c>
      <c r="G396" s="94"/>
      <c r="H396" s="71"/>
      <c r="I396" s="72"/>
      <c r="J396" s="95"/>
      <c r="K396" s="71" t="s">
        <v>5039</v>
      </c>
      <c r="L396" s="96"/>
      <c r="M396" s="76">
        <v>7909.19384765625</v>
      </c>
      <c r="N396" s="76">
        <v>9457.0078125</v>
      </c>
      <c r="O396" s="77"/>
      <c r="P396" s="78"/>
      <c r="Q396" s="78"/>
      <c r="R396" s="90"/>
      <c r="S396" s="48">
        <v>0</v>
      </c>
      <c r="T396" s="48">
        <v>1</v>
      </c>
      <c r="U396" s="49">
        <v>0</v>
      </c>
      <c r="V396" s="49">
        <v>0.000654</v>
      </c>
      <c r="W396" s="50"/>
      <c r="X396" s="50"/>
      <c r="Y396" s="50"/>
      <c r="Z396" s="49">
        <v>0</v>
      </c>
      <c r="AA396" s="73">
        <v>396</v>
      </c>
      <c r="AB396" s="73"/>
      <c r="AC396" s="74"/>
      <c r="AD396" s="81" t="s">
        <v>2680</v>
      </c>
      <c r="AE396" s="81">
        <v>1132</v>
      </c>
      <c r="AF396" s="81">
        <v>597</v>
      </c>
      <c r="AG396" s="81">
        <v>30828</v>
      </c>
      <c r="AH396" s="81">
        <v>53433</v>
      </c>
      <c r="AI396" s="81"/>
      <c r="AJ396" s="81" t="s">
        <v>3124</v>
      </c>
      <c r="AK396" s="81" t="s">
        <v>3506</v>
      </c>
      <c r="AL396" s="81"/>
      <c r="AM396" s="81"/>
      <c r="AN396" s="83">
        <v>41789.57125</v>
      </c>
      <c r="AO396" s="85" t="s">
        <v>3947</v>
      </c>
      <c r="AP396" s="81" t="b">
        <v>1</v>
      </c>
      <c r="AQ396" s="81" t="b">
        <v>0</v>
      </c>
      <c r="AR396" s="81" t="b">
        <v>1</v>
      </c>
      <c r="AS396" s="81"/>
      <c r="AT396" s="81">
        <v>14</v>
      </c>
      <c r="AU396" s="85" t="s">
        <v>4300</v>
      </c>
      <c r="AV396" s="81" t="b">
        <v>0</v>
      </c>
      <c r="AW396" s="81" t="s">
        <v>4520</v>
      </c>
      <c r="AX396" s="85" t="s">
        <v>4588</v>
      </c>
      <c r="AY396" s="81" t="s">
        <v>66</v>
      </c>
      <c r="AZ396" s="80" t="str">
        <f>REPLACE(INDEX(GroupVertices[Group],MATCH(Vertices[[#This Row],[Vertex]],GroupVertices[Vertex],0)),1,1,"")</f>
        <v>4</v>
      </c>
      <c r="BA396" s="2"/>
      <c r="BB396" s="3"/>
      <c r="BC396" s="3"/>
      <c r="BD396" s="3"/>
      <c r="BE396" s="3"/>
    </row>
    <row r="397" spans="1:57" ht="15">
      <c r="A397" s="66" t="s">
        <v>248</v>
      </c>
      <c r="B397" s="67"/>
      <c r="C397" s="67"/>
      <c r="D397" s="68">
        <v>1.5</v>
      </c>
      <c r="E397" s="93"/>
      <c r="F397" s="92" t="s">
        <v>946</v>
      </c>
      <c r="G397" s="94"/>
      <c r="H397" s="71"/>
      <c r="I397" s="72"/>
      <c r="J397" s="95"/>
      <c r="K397" s="71" t="s">
        <v>5040</v>
      </c>
      <c r="L397" s="96"/>
      <c r="M397" s="76">
        <v>3663.1162109375</v>
      </c>
      <c r="N397" s="76">
        <v>7434.7001953125</v>
      </c>
      <c r="O397" s="77"/>
      <c r="P397" s="78"/>
      <c r="Q397" s="78"/>
      <c r="R397" s="90"/>
      <c r="S397" s="48">
        <v>0</v>
      </c>
      <c r="T397" s="48">
        <v>1</v>
      </c>
      <c r="U397" s="49">
        <v>0</v>
      </c>
      <c r="V397" s="49">
        <v>0.000775</v>
      </c>
      <c r="W397" s="50"/>
      <c r="X397" s="50"/>
      <c r="Y397" s="50"/>
      <c r="Z397" s="49">
        <v>0</v>
      </c>
      <c r="AA397" s="73">
        <v>397</v>
      </c>
      <c r="AB397" s="73"/>
      <c r="AC397" s="74"/>
      <c r="AD397" s="81" t="s">
        <v>2681</v>
      </c>
      <c r="AE397" s="81">
        <v>4303</v>
      </c>
      <c r="AF397" s="81">
        <v>3326</v>
      </c>
      <c r="AG397" s="81">
        <v>72000</v>
      </c>
      <c r="AH397" s="81">
        <v>114829</v>
      </c>
      <c r="AI397" s="81"/>
      <c r="AJ397" s="81" t="s">
        <v>3125</v>
      </c>
      <c r="AK397" s="81" t="s">
        <v>3507</v>
      </c>
      <c r="AL397" s="81"/>
      <c r="AM397" s="81"/>
      <c r="AN397" s="83">
        <v>42482.75780092592</v>
      </c>
      <c r="AO397" s="85" t="s">
        <v>3948</v>
      </c>
      <c r="AP397" s="81" t="b">
        <v>1</v>
      </c>
      <c r="AQ397" s="81" t="b">
        <v>0</v>
      </c>
      <c r="AR397" s="81" t="b">
        <v>1</v>
      </c>
      <c r="AS397" s="81"/>
      <c r="AT397" s="81">
        <v>39</v>
      </c>
      <c r="AU397" s="81"/>
      <c r="AV397" s="81" t="b">
        <v>0</v>
      </c>
      <c r="AW397" s="81" t="s">
        <v>4520</v>
      </c>
      <c r="AX397" s="85" t="s">
        <v>4589</v>
      </c>
      <c r="AY397" s="81" t="s">
        <v>66</v>
      </c>
      <c r="AZ397" s="80" t="str">
        <f>REPLACE(INDEX(GroupVertices[Group],MATCH(Vertices[[#This Row],[Vertex]],GroupVertices[Vertex],0)),1,1,"")</f>
        <v>3</v>
      </c>
      <c r="BA397" s="2"/>
      <c r="BB397" s="3"/>
      <c r="BC397" s="3"/>
      <c r="BD397" s="3"/>
      <c r="BE397" s="3"/>
    </row>
    <row r="398" spans="1:57" ht="15">
      <c r="A398" s="66" t="s">
        <v>251</v>
      </c>
      <c r="B398" s="67"/>
      <c r="C398" s="67"/>
      <c r="D398" s="68">
        <v>1.5</v>
      </c>
      <c r="E398" s="93"/>
      <c r="F398" s="92" t="s">
        <v>948</v>
      </c>
      <c r="G398" s="94"/>
      <c r="H398" s="71"/>
      <c r="I398" s="72"/>
      <c r="J398" s="95"/>
      <c r="K398" s="71" t="s">
        <v>5043</v>
      </c>
      <c r="L398" s="96"/>
      <c r="M398" s="76">
        <v>4236.24462890625</v>
      </c>
      <c r="N398" s="76">
        <v>9291.9453125</v>
      </c>
      <c r="O398" s="77"/>
      <c r="P398" s="78"/>
      <c r="Q398" s="78"/>
      <c r="R398" s="90"/>
      <c r="S398" s="48">
        <v>0</v>
      </c>
      <c r="T398" s="48">
        <v>1</v>
      </c>
      <c r="U398" s="49">
        <v>0</v>
      </c>
      <c r="V398" s="49">
        <v>0.000775</v>
      </c>
      <c r="W398" s="50"/>
      <c r="X398" s="50"/>
      <c r="Y398" s="50"/>
      <c r="Z398" s="49">
        <v>0</v>
      </c>
      <c r="AA398" s="73">
        <v>398</v>
      </c>
      <c r="AB398" s="73"/>
      <c r="AC398" s="74"/>
      <c r="AD398" s="81" t="s">
        <v>2684</v>
      </c>
      <c r="AE398" s="81">
        <v>40</v>
      </c>
      <c r="AF398" s="81">
        <v>183</v>
      </c>
      <c r="AG398" s="81">
        <v>36909</v>
      </c>
      <c r="AH398" s="81">
        <v>35201</v>
      </c>
      <c r="AI398" s="81"/>
      <c r="AJ398" s="81" t="s">
        <v>3128</v>
      </c>
      <c r="AK398" s="81" t="s">
        <v>3505</v>
      </c>
      <c r="AL398" s="81"/>
      <c r="AM398" s="81"/>
      <c r="AN398" s="83">
        <v>42305.82048611111</v>
      </c>
      <c r="AO398" s="85" t="s">
        <v>3951</v>
      </c>
      <c r="AP398" s="81" t="b">
        <v>1</v>
      </c>
      <c r="AQ398" s="81" t="b">
        <v>0</v>
      </c>
      <c r="AR398" s="81" t="b">
        <v>1</v>
      </c>
      <c r="AS398" s="81"/>
      <c r="AT398" s="81">
        <v>7</v>
      </c>
      <c r="AU398" s="85" t="s">
        <v>4300</v>
      </c>
      <c r="AV398" s="81" t="b">
        <v>0</v>
      </c>
      <c r="AW398" s="81" t="s">
        <v>4520</v>
      </c>
      <c r="AX398" s="85" t="s">
        <v>4592</v>
      </c>
      <c r="AY398" s="81" t="s">
        <v>66</v>
      </c>
      <c r="AZ398" s="80" t="str">
        <f>REPLACE(INDEX(GroupVertices[Group],MATCH(Vertices[[#This Row],[Vertex]],GroupVertices[Vertex],0)),1,1,"")</f>
        <v>3</v>
      </c>
      <c r="BA398" s="2"/>
      <c r="BB398" s="3"/>
      <c r="BC398" s="3"/>
      <c r="BD398" s="3"/>
      <c r="BE398" s="3"/>
    </row>
    <row r="399" spans="1:57" ht="15">
      <c r="A399" s="66" t="s">
        <v>252</v>
      </c>
      <c r="B399" s="67"/>
      <c r="C399" s="67"/>
      <c r="D399" s="68">
        <v>1.5</v>
      </c>
      <c r="E399" s="93"/>
      <c r="F399" s="92" t="s">
        <v>949</v>
      </c>
      <c r="G399" s="94"/>
      <c r="H399" s="71"/>
      <c r="I399" s="72"/>
      <c r="J399" s="95"/>
      <c r="K399" s="71" t="s">
        <v>5044</v>
      </c>
      <c r="L399" s="96"/>
      <c r="M399" s="76">
        <v>4219.80615234375</v>
      </c>
      <c r="N399" s="76">
        <v>9709.3046875</v>
      </c>
      <c r="O399" s="77"/>
      <c r="P399" s="78"/>
      <c r="Q399" s="78"/>
      <c r="R399" s="90"/>
      <c r="S399" s="48">
        <v>0</v>
      </c>
      <c r="T399" s="48">
        <v>1</v>
      </c>
      <c r="U399" s="49">
        <v>0</v>
      </c>
      <c r="V399" s="49">
        <v>0.000775</v>
      </c>
      <c r="W399" s="50"/>
      <c r="X399" s="50"/>
      <c r="Y399" s="50"/>
      <c r="Z399" s="49">
        <v>0</v>
      </c>
      <c r="AA399" s="73">
        <v>399</v>
      </c>
      <c r="AB399" s="73"/>
      <c r="AC399" s="74"/>
      <c r="AD399" s="81" t="s">
        <v>2685</v>
      </c>
      <c r="AE399" s="81">
        <v>1034</v>
      </c>
      <c r="AF399" s="81">
        <v>147</v>
      </c>
      <c r="AG399" s="81">
        <v>4250</v>
      </c>
      <c r="AH399" s="81">
        <v>1314</v>
      </c>
      <c r="AI399" s="81"/>
      <c r="AJ399" s="81" t="s">
        <v>3129</v>
      </c>
      <c r="AK399" s="81" t="s">
        <v>3508</v>
      </c>
      <c r="AL399" s="81"/>
      <c r="AM399" s="81"/>
      <c r="AN399" s="83">
        <v>40019.99185185185</v>
      </c>
      <c r="AO399" s="81"/>
      <c r="AP399" s="81" t="b">
        <v>0</v>
      </c>
      <c r="AQ399" s="81" t="b">
        <v>0</v>
      </c>
      <c r="AR399" s="81" t="b">
        <v>1</v>
      </c>
      <c r="AS399" s="81"/>
      <c r="AT399" s="81">
        <v>5</v>
      </c>
      <c r="AU399" s="85" t="s">
        <v>4300</v>
      </c>
      <c r="AV399" s="81" t="b">
        <v>0</v>
      </c>
      <c r="AW399" s="81" t="s">
        <v>4520</v>
      </c>
      <c r="AX399" s="85" t="s">
        <v>4593</v>
      </c>
      <c r="AY399" s="81" t="s">
        <v>66</v>
      </c>
      <c r="AZ399" s="80" t="str">
        <f>REPLACE(INDEX(GroupVertices[Group],MATCH(Vertices[[#This Row],[Vertex]],GroupVertices[Vertex],0)),1,1,"")</f>
        <v>3</v>
      </c>
      <c r="BA399" s="2"/>
      <c r="BB399" s="3"/>
      <c r="BC399" s="3"/>
      <c r="BD399" s="3"/>
      <c r="BE399" s="3"/>
    </row>
    <row r="400" spans="1:57" ht="15">
      <c r="A400" s="66" t="s">
        <v>255</v>
      </c>
      <c r="B400" s="67"/>
      <c r="C400" s="67"/>
      <c r="D400" s="68">
        <v>1.5</v>
      </c>
      <c r="E400" s="93"/>
      <c r="F400" s="92" t="s">
        <v>952</v>
      </c>
      <c r="G400" s="94"/>
      <c r="H400" s="71"/>
      <c r="I400" s="72"/>
      <c r="J400" s="95"/>
      <c r="K400" s="71" t="s">
        <v>5047</v>
      </c>
      <c r="L400" s="96"/>
      <c r="M400" s="76">
        <v>3511.06591796875</v>
      </c>
      <c r="N400" s="76">
        <v>9444.7451171875</v>
      </c>
      <c r="O400" s="77"/>
      <c r="P400" s="78"/>
      <c r="Q400" s="78"/>
      <c r="R400" s="90"/>
      <c r="S400" s="48">
        <v>0</v>
      </c>
      <c r="T400" s="48">
        <v>1</v>
      </c>
      <c r="U400" s="49">
        <v>0</v>
      </c>
      <c r="V400" s="49">
        <v>0.000775</v>
      </c>
      <c r="W400" s="50"/>
      <c r="X400" s="50"/>
      <c r="Y400" s="50"/>
      <c r="Z400" s="49">
        <v>0</v>
      </c>
      <c r="AA400" s="73">
        <v>400</v>
      </c>
      <c r="AB400" s="73"/>
      <c r="AC400" s="74"/>
      <c r="AD400" s="81" t="s">
        <v>2688</v>
      </c>
      <c r="AE400" s="81">
        <v>172</v>
      </c>
      <c r="AF400" s="81">
        <v>338</v>
      </c>
      <c r="AG400" s="81">
        <v>38966</v>
      </c>
      <c r="AH400" s="81">
        <v>32715</v>
      </c>
      <c r="AI400" s="81"/>
      <c r="AJ400" s="81" t="s">
        <v>3131</v>
      </c>
      <c r="AK400" s="81" t="s">
        <v>3470</v>
      </c>
      <c r="AL400" s="81"/>
      <c r="AM400" s="81"/>
      <c r="AN400" s="83">
        <v>40923.16247685185</v>
      </c>
      <c r="AO400" s="85" t="s">
        <v>3954</v>
      </c>
      <c r="AP400" s="81" t="b">
        <v>0</v>
      </c>
      <c r="AQ400" s="81" t="b">
        <v>0</v>
      </c>
      <c r="AR400" s="81" t="b">
        <v>1</v>
      </c>
      <c r="AS400" s="81"/>
      <c r="AT400" s="81">
        <v>6</v>
      </c>
      <c r="AU400" s="85" t="s">
        <v>4300</v>
      </c>
      <c r="AV400" s="81" t="b">
        <v>0</v>
      </c>
      <c r="AW400" s="81" t="s">
        <v>4520</v>
      </c>
      <c r="AX400" s="85" t="s">
        <v>4596</v>
      </c>
      <c r="AY400" s="81" t="s">
        <v>66</v>
      </c>
      <c r="AZ400" s="80" t="str">
        <f>REPLACE(INDEX(GroupVertices[Group],MATCH(Vertices[[#This Row],[Vertex]],GroupVertices[Vertex],0)),1,1,"")</f>
        <v>3</v>
      </c>
      <c r="BA400" s="2"/>
      <c r="BB400" s="3"/>
      <c r="BC400" s="3"/>
      <c r="BD400" s="3"/>
      <c r="BE400" s="3"/>
    </row>
    <row r="401" spans="1:57" ht="15">
      <c r="A401" s="66" t="s">
        <v>256</v>
      </c>
      <c r="B401" s="67"/>
      <c r="C401" s="67"/>
      <c r="D401" s="68">
        <v>1.5</v>
      </c>
      <c r="E401" s="93"/>
      <c r="F401" s="92" t="s">
        <v>953</v>
      </c>
      <c r="G401" s="94"/>
      <c r="H401" s="71"/>
      <c r="I401" s="72"/>
      <c r="J401" s="95"/>
      <c r="K401" s="71" t="s">
        <v>5048</v>
      </c>
      <c r="L401" s="96"/>
      <c r="M401" s="76">
        <v>5797.50537109375</v>
      </c>
      <c r="N401" s="76">
        <v>9682.2841796875</v>
      </c>
      <c r="O401" s="77"/>
      <c r="P401" s="78"/>
      <c r="Q401" s="78"/>
      <c r="R401" s="90"/>
      <c r="S401" s="48">
        <v>0</v>
      </c>
      <c r="T401" s="48">
        <v>1</v>
      </c>
      <c r="U401" s="49">
        <v>0</v>
      </c>
      <c r="V401" s="49">
        <v>0.000775</v>
      </c>
      <c r="W401" s="50"/>
      <c r="X401" s="50"/>
      <c r="Y401" s="50"/>
      <c r="Z401" s="49">
        <v>0</v>
      </c>
      <c r="AA401" s="73">
        <v>401</v>
      </c>
      <c r="AB401" s="73"/>
      <c r="AC401" s="74"/>
      <c r="AD401" s="81" t="s">
        <v>2689</v>
      </c>
      <c r="AE401" s="81">
        <v>106</v>
      </c>
      <c r="AF401" s="81">
        <v>528</v>
      </c>
      <c r="AG401" s="81">
        <v>12585</v>
      </c>
      <c r="AH401" s="81">
        <v>459</v>
      </c>
      <c r="AI401" s="81"/>
      <c r="AJ401" s="81" t="s">
        <v>3132</v>
      </c>
      <c r="AK401" s="81" t="s">
        <v>3511</v>
      </c>
      <c r="AL401" s="85" t="s">
        <v>3757</v>
      </c>
      <c r="AM401" s="81"/>
      <c r="AN401" s="83">
        <v>40506.00027777778</v>
      </c>
      <c r="AO401" s="81"/>
      <c r="AP401" s="81" t="b">
        <v>0</v>
      </c>
      <c r="AQ401" s="81" t="b">
        <v>0</v>
      </c>
      <c r="AR401" s="81" t="b">
        <v>0</v>
      </c>
      <c r="AS401" s="81"/>
      <c r="AT401" s="81">
        <v>8</v>
      </c>
      <c r="AU401" s="85" t="s">
        <v>4302</v>
      </c>
      <c r="AV401" s="81" t="b">
        <v>0</v>
      </c>
      <c r="AW401" s="81" t="s">
        <v>4520</v>
      </c>
      <c r="AX401" s="85" t="s">
        <v>4597</v>
      </c>
      <c r="AY401" s="81" t="s">
        <v>66</v>
      </c>
      <c r="AZ401" s="80" t="str">
        <f>REPLACE(INDEX(GroupVertices[Group],MATCH(Vertices[[#This Row],[Vertex]],GroupVertices[Vertex],0)),1,1,"")</f>
        <v>3</v>
      </c>
      <c r="BA401" s="2"/>
      <c r="BB401" s="3"/>
      <c r="BC401" s="3"/>
      <c r="BD401" s="3"/>
      <c r="BE401" s="3"/>
    </row>
    <row r="402" spans="1:57" ht="15">
      <c r="A402" s="66" t="s">
        <v>258</v>
      </c>
      <c r="B402" s="67"/>
      <c r="C402" s="67"/>
      <c r="D402" s="68">
        <v>1.5</v>
      </c>
      <c r="E402" s="93"/>
      <c r="F402" s="92" t="s">
        <v>955</v>
      </c>
      <c r="G402" s="94"/>
      <c r="H402" s="71"/>
      <c r="I402" s="72"/>
      <c r="J402" s="95"/>
      <c r="K402" s="71" t="s">
        <v>5050</v>
      </c>
      <c r="L402" s="96"/>
      <c r="M402" s="76">
        <v>7275.369140625</v>
      </c>
      <c r="N402" s="76">
        <v>8106.7001953125</v>
      </c>
      <c r="O402" s="77"/>
      <c r="P402" s="78"/>
      <c r="Q402" s="78"/>
      <c r="R402" s="90"/>
      <c r="S402" s="48">
        <v>0</v>
      </c>
      <c r="T402" s="48">
        <v>1</v>
      </c>
      <c r="U402" s="49">
        <v>0</v>
      </c>
      <c r="V402" s="49">
        <v>0.000775</v>
      </c>
      <c r="W402" s="50"/>
      <c r="X402" s="50"/>
      <c r="Y402" s="50"/>
      <c r="Z402" s="49">
        <v>0</v>
      </c>
      <c r="AA402" s="73">
        <v>402</v>
      </c>
      <c r="AB402" s="73"/>
      <c r="AC402" s="74"/>
      <c r="AD402" s="81" t="s">
        <v>2691</v>
      </c>
      <c r="AE402" s="81">
        <v>91</v>
      </c>
      <c r="AF402" s="81">
        <v>22</v>
      </c>
      <c r="AG402" s="81">
        <v>1290</v>
      </c>
      <c r="AH402" s="81">
        <v>3726</v>
      </c>
      <c r="AI402" s="81"/>
      <c r="AJ402" s="81"/>
      <c r="AK402" s="81"/>
      <c r="AL402" s="81"/>
      <c r="AM402" s="81"/>
      <c r="AN402" s="83">
        <v>43480.74400462963</v>
      </c>
      <c r="AO402" s="81"/>
      <c r="AP402" s="81" t="b">
        <v>1</v>
      </c>
      <c r="AQ402" s="81" t="b">
        <v>0</v>
      </c>
      <c r="AR402" s="81" t="b">
        <v>0</v>
      </c>
      <c r="AS402" s="81"/>
      <c r="AT402" s="81">
        <v>0</v>
      </c>
      <c r="AU402" s="81"/>
      <c r="AV402" s="81" t="b">
        <v>0</v>
      </c>
      <c r="AW402" s="81" t="s">
        <v>4520</v>
      </c>
      <c r="AX402" s="85" t="s">
        <v>4599</v>
      </c>
      <c r="AY402" s="81" t="s">
        <v>66</v>
      </c>
      <c r="AZ402" s="80" t="str">
        <f>REPLACE(INDEX(GroupVertices[Group],MATCH(Vertices[[#This Row],[Vertex]],GroupVertices[Vertex],0)),1,1,"")</f>
        <v>3</v>
      </c>
      <c r="BA402" s="2"/>
      <c r="BB402" s="3"/>
      <c r="BC402" s="3"/>
      <c r="BD402" s="3"/>
      <c r="BE402" s="3"/>
    </row>
    <row r="403" spans="1:57" ht="15">
      <c r="A403" s="66" t="s">
        <v>259</v>
      </c>
      <c r="B403" s="67"/>
      <c r="C403" s="67"/>
      <c r="D403" s="68">
        <v>1.5</v>
      </c>
      <c r="E403" s="93"/>
      <c r="F403" s="92" t="s">
        <v>956</v>
      </c>
      <c r="G403" s="94"/>
      <c r="H403" s="71"/>
      <c r="I403" s="72"/>
      <c r="J403" s="95"/>
      <c r="K403" s="71" t="s">
        <v>5051</v>
      </c>
      <c r="L403" s="96"/>
      <c r="M403" s="76">
        <v>6795.37060546875</v>
      </c>
      <c r="N403" s="76">
        <v>7633.4697265625</v>
      </c>
      <c r="O403" s="77"/>
      <c r="P403" s="78"/>
      <c r="Q403" s="78"/>
      <c r="R403" s="90"/>
      <c r="S403" s="48">
        <v>0</v>
      </c>
      <c r="T403" s="48">
        <v>1</v>
      </c>
      <c r="U403" s="49">
        <v>0</v>
      </c>
      <c r="V403" s="49">
        <v>0.000775</v>
      </c>
      <c r="W403" s="50"/>
      <c r="X403" s="50"/>
      <c r="Y403" s="50"/>
      <c r="Z403" s="49">
        <v>0</v>
      </c>
      <c r="AA403" s="73">
        <v>403</v>
      </c>
      <c r="AB403" s="73"/>
      <c r="AC403" s="74"/>
      <c r="AD403" s="81" t="s">
        <v>2692</v>
      </c>
      <c r="AE403" s="81">
        <v>196</v>
      </c>
      <c r="AF403" s="81">
        <v>357</v>
      </c>
      <c r="AG403" s="81">
        <v>50559</v>
      </c>
      <c r="AH403" s="81">
        <v>12112</v>
      </c>
      <c r="AI403" s="81"/>
      <c r="AJ403" s="81" t="s">
        <v>3134</v>
      </c>
      <c r="AK403" s="81" t="s">
        <v>3512</v>
      </c>
      <c r="AL403" s="81"/>
      <c r="AM403" s="81"/>
      <c r="AN403" s="83">
        <v>40896.692719907405</v>
      </c>
      <c r="AO403" s="85" t="s">
        <v>3956</v>
      </c>
      <c r="AP403" s="81" t="b">
        <v>0</v>
      </c>
      <c r="AQ403" s="81" t="b">
        <v>0</v>
      </c>
      <c r="AR403" s="81" t="b">
        <v>1</v>
      </c>
      <c r="AS403" s="81"/>
      <c r="AT403" s="81">
        <v>4</v>
      </c>
      <c r="AU403" s="85" t="s">
        <v>4300</v>
      </c>
      <c r="AV403" s="81" t="b">
        <v>0</v>
      </c>
      <c r="AW403" s="81" t="s">
        <v>4520</v>
      </c>
      <c r="AX403" s="85" t="s">
        <v>4600</v>
      </c>
      <c r="AY403" s="81" t="s">
        <v>66</v>
      </c>
      <c r="AZ403" s="80" t="str">
        <f>REPLACE(INDEX(GroupVertices[Group],MATCH(Vertices[[#This Row],[Vertex]],GroupVertices[Vertex],0)),1,1,"")</f>
        <v>3</v>
      </c>
      <c r="BA403" s="2"/>
      <c r="BB403" s="3"/>
      <c r="BC403" s="3"/>
      <c r="BD403" s="3"/>
      <c r="BE403" s="3"/>
    </row>
    <row r="404" spans="1:57" ht="15">
      <c r="A404" s="66" t="s">
        <v>261</v>
      </c>
      <c r="B404" s="67"/>
      <c r="C404" s="67"/>
      <c r="D404" s="68">
        <v>1.5</v>
      </c>
      <c r="E404" s="93"/>
      <c r="F404" s="92" t="s">
        <v>958</v>
      </c>
      <c r="G404" s="94"/>
      <c r="H404" s="71"/>
      <c r="I404" s="72"/>
      <c r="J404" s="95"/>
      <c r="K404" s="71" t="s">
        <v>5053</v>
      </c>
      <c r="L404" s="96"/>
      <c r="M404" s="76">
        <v>7282.6630859375</v>
      </c>
      <c r="N404" s="76">
        <v>7843.22802734375</v>
      </c>
      <c r="O404" s="77"/>
      <c r="P404" s="78"/>
      <c r="Q404" s="78"/>
      <c r="R404" s="90"/>
      <c r="S404" s="48">
        <v>0</v>
      </c>
      <c r="T404" s="48">
        <v>1</v>
      </c>
      <c r="U404" s="49">
        <v>0</v>
      </c>
      <c r="V404" s="49">
        <v>0.000775</v>
      </c>
      <c r="W404" s="50"/>
      <c r="X404" s="50"/>
      <c r="Y404" s="50"/>
      <c r="Z404" s="49">
        <v>0</v>
      </c>
      <c r="AA404" s="73">
        <v>404</v>
      </c>
      <c r="AB404" s="73"/>
      <c r="AC404" s="74"/>
      <c r="AD404" s="81" t="s">
        <v>2694</v>
      </c>
      <c r="AE404" s="81">
        <v>582</v>
      </c>
      <c r="AF404" s="81">
        <v>617</v>
      </c>
      <c r="AG404" s="81">
        <v>59784</v>
      </c>
      <c r="AH404" s="81">
        <v>49</v>
      </c>
      <c r="AI404" s="81"/>
      <c r="AJ404" s="81" t="s">
        <v>3135</v>
      </c>
      <c r="AK404" s="81"/>
      <c r="AL404" s="81"/>
      <c r="AM404" s="81"/>
      <c r="AN404" s="83">
        <v>40642.30310185185</v>
      </c>
      <c r="AO404" s="85" t="s">
        <v>3958</v>
      </c>
      <c r="AP404" s="81" t="b">
        <v>0</v>
      </c>
      <c r="AQ404" s="81" t="b">
        <v>0</v>
      </c>
      <c r="AR404" s="81" t="b">
        <v>1</v>
      </c>
      <c r="AS404" s="81"/>
      <c r="AT404" s="81">
        <v>14</v>
      </c>
      <c r="AU404" s="85" t="s">
        <v>4300</v>
      </c>
      <c r="AV404" s="81" t="b">
        <v>0</v>
      </c>
      <c r="AW404" s="81" t="s">
        <v>4520</v>
      </c>
      <c r="AX404" s="85" t="s">
        <v>4602</v>
      </c>
      <c r="AY404" s="81" t="s">
        <v>66</v>
      </c>
      <c r="AZ404" s="80" t="str">
        <f>REPLACE(INDEX(GroupVertices[Group],MATCH(Vertices[[#This Row],[Vertex]],GroupVertices[Vertex],0)),1,1,"")</f>
        <v>3</v>
      </c>
      <c r="BA404" s="2"/>
      <c r="BB404" s="3"/>
      <c r="BC404" s="3"/>
      <c r="BD404" s="3"/>
      <c r="BE404" s="3"/>
    </row>
    <row r="405" spans="1:57" ht="15">
      <c r="A405" s="66" t="s">
        <v>262</v>
      </c>
      <c r="B405" s="67"/>
      <c r="C405" s="67"/>
      <c r="D405" s="68">
        <v>1.5</v>
      </c>
      <c r="E405" s="93"/>
      <c r="F405" s="92" t="s">
        <v>959</v>
      </c>
      <c r="G405" s="94"/>
      <c r="H405" s="71"/>
      <c r="I405" s="72"/>
      <c r="J405" s="95"/>
      <c r="K405" s="71" t="s">
        <v>5054</v>
      </c>
      <c r="L405" s="96"/>
      <c r="M405" s="76">
        <v>7456.67431640625</v>
      </c>
      <c r="N405" s="76">
        <v>8743.001953125</v>
      </c>
      <c r="O405" s="77"/>
      <c r="P405" s="78"/>
      <c r="Q405" s="78"/>
      <c r="R405" s="90"/>
      <c r="S405" s="48">
        <v>0</v>
      </c>
      <c r="T405" s="48">
        <v>1</v>
      </c>
      <c r="U405" s="49">
        <v>0</v>
      </c>
      <c r="V405" s="49">
        <v>0.000775</v>
      </c>
      <c r="W405" s="50"/>
      <c r="X405" s="50"/>
      <c r="Y405" s="50"/>
      <c r="Z405" s="49">
        <v>0</v>
      </c>
      <c r="AA405" s="73">
        <v>405</v>
      </c>
      <c r="AB405" s="73"/>
      <c r="AC405" s="74"/>
      <c r="AD405" s="81" t="s">
        <v>2695</v>
      </c>
      <c r="AE405" s="81">
        <v>3095</v>
      </c>
      <c r="AF405" s="81">
        <v>793</v>
      </c>
      <c r="AG405" s="81">
        <v>79903</v>
      </c>
      <c r="AH405" s="81">
        <v>2</v>
      </c>
      <c r="AI405" s="81"/>
      <c r="AJ405" s="81" t="s">
        <v>3136</v>
      </c>
      <c r="AK405" s="81"/>
      <c r="AL405" s="81"/>
      <c r="AM405" s="81"/>
      <c r="AN405" s="83">
        <v>40807.334548611114</v>
      </c>
      <c r="AO405" s="85" t="s">
        <v>3959</v>
      </c>
      <c r="AP405" s="81" t="b">
        <v>0</v>
      </c>
      <c r="AQ405" s="81" t="b">
        <v>0</v>
      </c>
      <c r="AR405" s="81" t="b">
        <v>1</v>
      </c>
      <c r="AS405" s="81"/>
      <c r="AT405" s="81">
        <v>28</v>
      </c>
      <c r="AU405" s="85" t="s">
        <v>4303</v>
      </c>
      <c r="AV405" s="81" t="b">
        <v>0</v>
      </c>
      <c r="AW405" s="81" t="s">
        <v>4520</v>
      </c>
      <c r="AX405" s="85" t="s">
        <v>4603</v>
      </c>
      <c r="AY405" s="81" t="s">
        <v>66</v>
      </c>
      <c r="AZ405" s="80" t="str">
        <f>REPLACE(INDEX(GroupVertices[Group],MATCH(Vertices[[#This Row],[Vertex]],GroupVertices[Vertex],0)),1,1,"")</f>
        <v>3</v>
      </c>
      <c r="BA405" s="2"/>
      <c r="BB405" s="3"/>
      <c r="BC405" s="3"/>
      <c r="BD405" s="3"/>
      <c r="BE405" s="3"/>
    </row>
    <row r="406" spans="1:57" ht="15">
      <c r="A406" s="66" t="s">
        <v>263</v>
      </c>
      <c r="B406" s="67"/>
      <c r="C406" s="67"/>
      <c r="D406" s="68">
        <v>1.5</v>
      </c>
      <c r="E406" s="93"/>
      <c r="F406" s="92" t="s">
        <v>960</v>
      </c>
      <c r="G406" s="94"/>
      <c r="H406" s="71"/>
      <c r="I406" s="72"/>
      <c r="J406" s="95"/>
      <c r="K406" s="71" t="s">
        <v>5055</v>
      </c>
      <c r="L406" s="96"/>
      <c r="M406" s="76">
        <v>3970.5107421875</v>
      </c>
      <c r="N406" s="76">
        <v>7374.494140625</v>
      </c>
      <c r="O406" s="77"/>
      <c r="P406" s="78"/>
      <c r="Q406" s="78"/>
      <c r="R406" s="90"/>
      <c r="S406" s="48">
        <v>0</v>
      </c>
      <c r="T406" s="48">
        <v>1</v>
      </c>
      <c r="U406" s="49">
        <v>0</v>
      </c>
      <c r="V406" s="49">
        <v>0.000775</v>
      </c>
      <c r="W406" s="50"/>
      <c r="X406" s="50"/>
      <c r="Y406" s="50"/>
      <c r="Z406" s="49">
        <v>0</v>
      </c>
      <c r="AA406" s="73">
        <v>406</v>
      </c>
      <c r="AB406" s="73"/>
      <c r="AC406" s="74"/>
      <c r="AD406" s="81" t="s">
        <v>2696</v>
      </c>
      <c r="AE406" s="81">
        <v>502</v>
      </c>
      <c r="AF406" s="81">
        <v>3147</v>
      </c>
      <c r="AG406" s="81">
        <v>61244</v>
      </c>
      <c r="AH406" s="81">
        <v>149</v>
      </c>
      <c r="AI406" s="81"/>
      <c r="AJ406" s="81" t="s">
        <v>3137</v>
      </c>
      <c r="AK406" s="81"/>
      <c r="AL406" s="81"/>
      <c r="AM406" s="81"/>
      <c r="AN406" s="83">
        <v>41305.42488425926</v>
      </c>
      <c r="AO406" s="85" t="s">
        <v>3960</v>
      </c>
      <c r="AP406" s="81" t="b">
        <v>0</v>
      </c>
      <c r="AQ406" s="81" t="b">
        <v>0</v>
      </c>
      <c r="AR406" s="81" t="b">
        <v>1</v>
      </c>
      <c r="AS406" s="81"/>
      <c r="AT406" s="81">
        <v>31</v>
      </c>
      <c r="AU406" s="85" t="s">
        <v>4300</v>
      </c>
      <c r="AV406" s="81" t="b">
        <v>0</v>
      </c>
      <c r="AW406" s="81" t="s">
        <v>4520</v>
      </c>
      <c r="AX406" s="85" t="s">
        <v>4604</v>
      </c>
      <c r="AY406" s="81" t="s">
        <v>66</v>
      </c>
      <c r="AZ406" s="80" t="str">
        <f>REPLACE(INDEX(GroupVertices[Group],MATCH(Vertices[[#This Row],[Vertex]],GroupVertices[Vertex],0)),1,1,"")</f>
        <v>3</v>
      </c>
      <c r="BA406" s="2"/>
      <c r="BB406" s="3"/>
      <c r="BC406" s="3"/>
      <c r="BD406" s="3"/>
      <c r="BE406" s="3"/>
    </row>
    <row r="407" spans="1:57" ht="15">
      <c r="A407" s="66" t="s">
        <v>266</v>
      </c>
      <c r="B407" s="67"/>
      <c r="C407" s="67"/>
      <c r="D407" s="68">
        <v>1.5</v>
      </c>
      <c r="E407" s="93"/>
      <c r="F407" s="92" t="s">
        <v>963</v>
      </c>
      <c r="G407" s="94"/>
      <c r="H407" s="71"/>
      <c r="I407" s="72"/>
      <c r="J407" s="95"/>
      <c r="K407" s="71" t="s">
        <v>5058</v>
      </c>
      <c r="L407" s="96"/>
      <c r="M407" s="76">
        <v>6182.0322265625</v>
      </c>
      <c r="N407" s="76">
        <v>9623.06640625</v>
      </c>
      <c r="O407" s="77"/>
      <c r="P407" s="78"/>
      <c r="Q407" s="78"/>
      <c r="R407" s="90"/>
      <c r="S407" s="48">
        <v>0</v>
      </c>
      <c r="T407" s="48">
        <v>1</v>
      </c>
      <c r="U407" s="49">
        <v>0</v>
      </c>
      <c r="V407" s="49">
        <v>0.000488</v>
      </c>
      <c r="W407" s="50"/>
      <c r="X407" s="50"/>
      <c r="Y407" s="50"/>
      <c r="Z407" s="49">
        <v>0</v>
      </c>
      <c r="AA407" s="73">
        <v>407</v>
      </c>
      <c r="AB407" s="73"/>
      <c r="AC407" s="74"/>
      <c r="AD407" s="81" t="s">
        <v>2699</v>
      </c>
      <c r="AE407" s="81">
        <v>154</v>
      </c>
      <c r="AF407" s="81">
        <v>198</v>
      </c>
      <c r="AG407" s="81">
        <v>39273</v>
      </c>
      <c r="AH407" s="81">
        <v>9</v>
      </c>
      <c r="AI407" s="81"/>
      <c r="AJ407" s="81" t="s">
        <v>3140</v>
      </c>
      <c r="AK407" s="81" t="s">
        <v>3515</v>
      </c>
      <c r="AL407" s="85" t="s">
        <v>3759</v>
      </c>
      <c r="AM407" s="81"/>
      <c r="AN407" s="83">
        <v>42030.045949074076</v>
      </c>
      <c r="AO407" s="85" t="s">
        <v>3963</v>
      </c>
      <c r="AP407" s="81" t="b">
        <v>0</v>
      </c>
      <c r="AQ407" s="81" t="b">
        <v>0</v>
      </c>
      <c r="AR407" s="81" t="b">
        <v>0</v>
      </c>
      <c r="AS407" s="81"/>
      <c r="AT407" s="81">
        <v>11</v>
      </c>
      <c r="AU407" s="85" t="s">
        <v>4300</v>
      </c>
      <c r="AV407" s="81" t="b">
        <v>0</v>
      </c>
      <c r="AW407" s="81" t="s">
        <v>4520</v>
      </c>
      <c r="AX407" s="85" t="s">
        <v>4607</v>
      </c>
      <c r="AY407" s="81" t="s">
        <v>66</v>
      </c>
      <c r="AZ407" s="80" t="str">
        <f>REPLACE(INDEX(GroupVertices[Group],MATCH(Vertices[[#This Row],[Vertex]],GroupVertices[Vertex],0)),1,1,"")</f>
        <v>3</v>
      </c>
      <c r="BA407" s="2"/>
      <c r="BB407" s="3"/>
      <c r="BC407" s="3"/>
      <c r="BD407" s="3"/>
      <c r="BE407" s="3"/>
    </row>
    <row r="408" spans="1:57" ht="15">
      <c r="A408" s="66" t="s">
        <v>267</v>
      </c>
      <c r="B408" s="67"/>
      <c r="C408" s="67"/>
      <c r="D408" s="68">
        <v>1.5</v>
      </c>
      <c r="E408" s="93"/>
      <c r="F408" s="92" t="s">
        <v>964</v>
      </c>
      <c r="G408" s="94"/>
      <c r="H408" s="71"/>
      <c r="I408" s="72"/>
      <c r="J408" s="95"/>
      <c r="K408" s="71" t="s">
        <v>5060</v>
      </c>
      <c r="L408" s="96"/>
      <c r="M408" s="76">
        <v>3984.35009765625</v>
      </c>
      <c r="N408" s="76">
        <v>8061.705078125</v>
      </c>
      <c r="O408" s="77"/>
      <c r="P408" s="78"/>
      <c r="Q408" s="78"/>
      <c r="R408" s="90"/>
      <c r="S408" s="48">
        <v>0</v>
      </c>
      <c r="T408" s="48">
        <v>1</v>
      </c>
      <c r="U408" s="49">
        <v>0</v>
      </c>
      <c r="V408" s="49">
        <v>0.000775</v>
      </c>
      <c r="W408" s="50"/>
      <c r="X408" s="50"/>
      <c r="Y408" s="50"/>
      <c r="Z408" s="49">
        <v>0</v>
      </c>
      <c r="AA408" s="73">
        <v>408</v>
      </c>
      <c r="AB408" s="73"/>
      <c r="AC408" s="74"/>
      <c r="AD408" s="81" t="s">
        <v>2701</v>
      </c>
      <c r="AE408" s="81">
        <v>624</v>
      </c>
      <c r="AF408" s="81">
        <v>535</v>
      </c>
      <c r="AG408" s="81">
        <v>2582</v>
      </c>
      <c r="AH408" s="81">
        <v>2599</v>
      </c>
      <c r="AI408" s="81"/>
      <c r="AJ408" s="81"/>
      <c r="AK408" s="81" t="s">
        <v>3516</v>
      </c>
      <c r="AL408" s="81"/>
      <c r="AM408" s="81"/>
      <c r="AN408" s="83">
        <v>42759.23762731482</v>
      </c>
      <c r="AO408" s="85" t="s">
        <v>3965</v>
      </c>
      <c r="AP408" s="81" t="b">
        <v>1</v>
      </c>
      <c r="AQ408" s="81" t="b">
        <v>0</v>
      </c>
      <c r="AR408" s="81" t="b">
        <v>0</v>
      </c>
      <c r="AS408" s="81"/>
      <c r="AT408" s="81">
        <v>1</v>
      </c>
      <c r="AU408" s="81"/>
      <c r="AV408" s="81" t="b">
        <v>0</v>
      </c>
      <c r="AW408" s="81" t="s">
        <v>4520</v>
      </c>
      <c r="AX408" s="85" t="s">
        <v>4609</v>
      </c>
      <c r="AY408" s="81" t="s">
        <v>66</v>
      </c>
      <c r="AZ408" s="80" t="str">
        <f>REPLACE(INDEX(GroupVertices[Group],MATCH(Vertices[[#This Row],[Vertex]],GroupVertices[Vertex],0)),1,1,"")</f>
        <v>3</v>
      </c>
      <c r="BA408" s="2"/>
      <c r="BB408" s="3"/>
      <c r="BC408" s="3"/>
      <c r="BD408" s="3"/>
      <c r="BE408" s="3"/>
    </row>
    <row r="409" spans="1:57" ht="15">
      <c r="A409" s="66" t="s">
        <v>268</v>
      </c>
      <c r="B409" s="67"/>
      <c r="C409" s="67"/>
      <c r="D409" s="68">
        <v>1.5</v>
      </c>
      <c r="E409" s="93"/>
      <c r="F409" s="92" t="s">
        <v>965</v>
      </c>
      <c r="G409" s="94"/>
      <c r="H409" s="71"/>
      <c r="I409" s="72"/>
      <c r="J409" s="95"/>
      <c r="K409" s="71" t="s">
        <v>5061</v>
      </c>
      <c r="L409" s="96"/>
      <c r="M409" s="76">
        <v>3440.86767578125</v>
      </c>
      <c r="N409" s="76">
        <v>9104.6865234375</v>
      </c>
      <c r="O409" s="77"/>
      <c r="P409" s="78"/>
      <c r="Q409" s="78"/>
      <c r="R409" s="90"/>
      <c r="S409" s="48">
        <v>0</v>
      </c>
      <c r="T409" s="48">
        <v>1</v>
      </c>
      <c r="U409" s="49">
        <v>0</v>
      </c>
      <c r="V409" s="49">
        <v>0.000775</v>
      </c>
      <c r="W409" s="50"/>
      <c r="X409" s="50"/>
      <c r="Y409" s="50"/>
      <c r="Z409" s="49">
        <v>0</v>
      </c>
      <c r="AA409" s="73">
        <v>409</v>
      </c>
      <c r="AB409" s="73"/>
      <c r="AC409" s="74"/>
      <c r="AD409" s="81" t="s">
        <v>2702</v>
      </c>
      <c r="AE409" s="81">
        <v>272</v>
      </c>
      <c r="AF409" s="81">
        <v>334</v>
      </c>
      <c r="AG409" s="81">
        <v>18660</v>
      </c>
      <c r="AH409" s="81">
        <v>2972</v>
      </c>
      <c r="AI409" s="81"/>
      <c r="AJ409" s="81" t="s">
        <v>3142</v>
      </c>
      <c r="AK409" s="81" t="s">
        <v>3517</v>
      </c>
      <c r="AL409" s="81"/>
      <c r="AM409" s="81"/>
      <c r="AN409" s="83">
        <v>40618.65167824074</v>
      </c>
      <c r="AO409" s="85" t="s">
        <v>3966</v>
      </c>
      <c r="AP409" s="81" t="b">
        <v>0</v>
      </c>
      <c r="AQ409" s="81" t="b">
        <v>0</v>
      </c>
      <c r="AR409" s="81" t="b">
        <v>1</v>
      </c>
      <c r="AS409" s="81"/>
      <c r="AT409" s="81">
        <v>5</v>
      </c>
      <c r="AU409" s="85" t="s">
        <v>4300</v>
      </c>
      <c r="AV409" s="81" t="b">
        <v>0</v>
      </c>
      <c r="AW409" s="81" t="s">
        <v>4520</v>
      </c>
      <c r="AX409" s="85" t="s">
        <v>4610</v>
      </c>
      <c r="AY409" s="81" t="s">
        <v>66</v>
      </c>
      <c r="AZ409" s="80" t="str">
        <f>REPLACE(INDEX(GroupVertices[Group],MATCH(Vertices[[#This Row],[Vertex]],GroupVertices[Vertex],0)),1,1,"")</f>
        <v>3</v>
      </c>
      <c r="BA409" s="2"/>
      <c r="BB409" s="3"/>
      <c r="BC409" s="3"/>
      <c r="BD409" s="3"/>
      <c r="BE409" s="3"/>
    </row>
    <row r="410" spans="1:57" ht="15">
      <c r="A410" s="66" t="s">
        <v>269</v>
      </c>
      <c r="B410" s="67"/>
      <c r="C410" s="67"/>
      <c r="D410" s="68">
        <v>1.5</v>
      </c>
      <c r="E410" s="93"/>
      <c r="F410" s="92" t="s">
        <v>966</v>
      </c>
      <c r="G410" s="94"/>
      <c r="H410" s="71"/>
      <c r="I410" s="72"/>
      <c r="J410" s="95"/>
      <c r="K410" s="71" t="s">
        <v>5062</v>
      </c>
      <c r="L410" s="96"/>
      <c r="M410" s="76">
        <v>6027.3095703125</v>
      </c>
      <c r="N410" s="76">
        <v>9099.8212890625</v>
      </c>
      <c r="O410" s="77"/>
      <c r="P410" s="78"/>
      <c r="Q410" s="78"/>
      <c r="R410" s="90"/>
      <c r="S410" s="48">
        <v>0</v>
      </c>
      <c r="T410" s="48">
        <v>1</v>
      </c>
      <c r="U410" s="49">
        <v>0</v>
      </c>
      <c r="V410" s="49">
        <v>0.000775</v>
      </c>
      <c r="W410" s="50"/>
      <c r="X410" s="50"/>
      <c r="Y410" s="50"/>
      <c r="Z410" s="49">
        <v>0</v>
      </c>
      <c r="AA410" s="73">
        <v>410</v>
      </c>
      <c r="AB410" s="73"/>
      <c r="AC410" s="74"/>
      <c r="AD410" s="81" t="s">
        <v>2703</v>
      </c>
      <c r="AE410" s="81">
        <v>92</v>
      </c>
      <c r="AF410" s="81">
        <v>49</v>
      </c>
      <c r="AG410" s="81">
        <v>3111</v>
      </c>
      <c r="AH410" s="81">
        <v>11204</v>
      </c>
      <c r="AI410" s="81"/>
      <c r="AJ410" s="81" t="s">
        <v>3143</v>
      </c>
      <c r="AK410" s="81"/>
      <c r="AL410" s="81"/>
      <c r="AM410" s="81"/>
      <c r="AN410" s="83">
        <v>42225.77914351852</v>
      </c>
      <c r="AO410" s="85" t="s">
        <v>3967</v>
      </c>
      <c r="AP410" s="81" t="b">
        <v>1</v>
      </c>
      <c r="AQ410" s="81" t="b">
        <v>0</v>
      </c>
      <c r="AR410" s="81" t="b">
        <v>0</v>
      </c>
      <c r="AS410" s="81"/>
      <c r="AT410" s="81">
        <v>0</v>
      </c>
      <c r="AU410" s="85" t="s">
        <v>4300</v>
      </c>
      <c r="AV410" s="81" t="b">
        <v>0</v>
      </c>
      <c r="AW410" s="81" t="s">
        <v>4520</v>
      </c>
      <c r="AX410" s="85" t="s">
        <v>4611</v>
      </c>
      <c r="AY410" s="81" t="s">
        <v>66</v>
      </c>
      <c r="AZ410" s="80" t="str">
        <f>REPLACE(INDEX(GroupVertices[Group],MATCH(Vertices[[#This Row],[Vertex]],GroupVertices[Vertex],0)),1,1,"")</f>
        <v>3</v>
      </c>
      <c r="BA410" s="2"/>
      <c r="BB410" s="3"/>
      <c r="BC410" s="3"/>
      <c r="BD410" s="3"/>
      <c r="BE410" s="3"/>
    </row>
    <row r="411" spans="1:57" ht="15">
      <c r="A411" s="66" t="s">
        <v>271</v>
      </c>
      <c r="B411" s="67"/>
      <c r="C411" s="67"/>
      <c r="D411" s="68">
        <v>1.5</v>
      </c>
      <c r="E411" s="93"/>
      <c r="F411" s="92" t="s">
        <v>968</v>
      </c>
      <c r="G411" s="94"/>
      <c r="H411" s="71"/>
      <c r="I411" s="72"/>
      <c r="J411" s="95"/>
      <c r="K411" s="71" t="s">
        <v>5064</v>
      </c>
      <c r="L411" s="96"/>
      <c r="M411" s="76">
        <v>4511.033203125</v>
      </c>
      <c r="N411" s="76">
        <v>8205.6025390625</v>
      </c>
      <c r="O411" s="77"/>
      <c r="P411" s="78"/>
      <c r="Q411" s="78"/>
      <c r="R411" s="90"/>
      <c r="S411" s="48">
        <v>0</v>
      </c>
      <c r="T411" s="48">
        <v>1</v>
      </c>
      <c r="U411" s="49">
        <v>0</v>
      </c>
      <c r="V411" s="49">
        <v>0.000775</v>
      </c>
      <c r="W411" s="50"/>
      <c r="X411" s="50"/>
      <c r="Y411" s="50"/>
      <c r="Z411" s="49">
        <v>0</v>
      </c>
      <c r="AA411" s="73">
        <v>411</v>
      </c>
      <c r="AB411" s="73"/>
      <c r="AC411" s="74"/>
      <c r="AD411" s="81" t="s">
        <v>2705</v>
      </c>
      <c r="AE411" s="81">
        <v>136</v>
      </c>
      <c r="AF411" s="81">
        <v>36</v>
      </c>
      <c r="AG411" s="81">
        <v>598</v>
      </c>
      <c r="AH411" s="81">
        <v>5856</v>
      </c>
      <c r="AI411" s="81"/>
      <c r="AJ411" s="81" t="s">
        <v>3145</v>
      </c>
      <c r="AK411" s="81" t="s">
        <v>3519</v>
      </c>
      <c r="AL411" s="81"/>
      <c r="AM411" s="81"/>
      <c r="AN411" s="83">
        <v>43219.21055555555</v>
      </c>
      <c r="AO411" s="85" t="s">
        <v>3969</v>
      </c>
      <c r="AP411" s="81" t="b">
        <v>1</v>
      </c>
      <c r="AQ411" s="81" t="b">
        <v>0</v>
      </c>
      <c r="AR411" s="81" t="b">
        <v>1</v>
      </c>
      <c r="AS411" s="81"/>
      <c r="AT411" s="81">
        <v>0</v>
      </c>
      <c r="AU411" s="81"/>
      <c r="AV411" s="81" t="b">
        <v>0</v>
      </c>
      <c r="AW411" s="81" t="s">
        <v>4520</v>
      </c>
      <c r="AX411" s="85" t="s">
        <v>4613</v>
      </c>
      <c r="AY411" s="81" t="s">
        <v>66</v>
      </c>
      <c r="AZ411" s="80" t="str">
        <f>REPLACE(INDEX(GroupVertices[Group],MATCH(Vertices[[#This Row],[Vertex]],GroupVertices[Vertex],0)),1,1,"")</f>
        <v>3</v>
      </c>
      <c r="BA411" s="2"/>
      <c r="BB411" s="3"/>
      <c r="BC411" s="3"/>
      <c r="BD411" s="3"/>
      <c r="BE411" s="3"/>
    </row>
    <row r="412" spans="1:57" ht="15">
      <c r="A412" s="66" t="s">
        <v>273</v>
      </c>
      <c r="B412" s="67"/>
      <c r="C412" s="67"/>
      <c r="D412" s="68">
        <v>1.5</v>
      </c>
      <c r="E412" s="93"/>
      <c r="F412" s="92" t="s">
        <v>970</v>
      </c>
      <c r="G412" s="94"/>
      <c r="H412" s="71"/>
      <c r="I412" s="72"/>
      <c r="J412" s="95"/>
      <c r="K412" s="71" t="s">
        <v>5066</v>
      </c>
      <c r="L412" s="96"/>
      <c r="M412" s="76">
        <v>3596.98779296875</v>
      </c>
      <c r="N412" s="76">
        <v>8267.8134765625</v>
      </c>
      <c r="O412" s="77"/>
      <c r="P412" s="78"/>
      <c r="Q412" s="78"/>
      <c r="R412" s="90"/>
      <c r="S412" s="48">
        <v>0</v>
      </c>
      <c r="T412" s="48">
        <v>1</v>
      </c>
      <c r="U412" s="49">
        <v>0</v>
      </c>
      <c r="V412" s="49">
        <v>0.000775</v>
      </c>
      <c r="W412" s="50"/>
      <c r="X412" s="50"/>
      <c r="Y412" s="50"/>
      <c r="Z412" s="49">
        <v>0</v>
      </c>
      <c r="AA412" s="73">
        <v>412</v>
      </c>
      <c r="AB412" s="73"/>
      <c r="AC412" s="74"/>
      <c r="AD412" s="81" t="s">
        <v>2707</v>
      </c>
      <c r="AE412" s="81">
        <v>177</v>
      </c>
      <c r="AF412" s="81">
        <v>171</v>
      </c>
      <c r="AG412" s="81">
        <v>296</v>
      </c>
      <c r="AH412" s="81">
        <v>1561</v>
      </c>
      <c r="AI412" s="81"/>
      <c r="AJ412" s="81" t="s">
        <v>3146</v>
      </c>
      <c r="AK412" s="81" t="s">
        <v>3521</v>
      </c>
      <c r="AL412" s="81"/>
      <c r="AM412" s="81"/>
      <c r="AN412" s="83">
        <v>43443.898877314816</v>
      </c>
      <c r="AO412" s="85" t="s">
        <v>3971</v>
      </c>
      <c r="AP412" s="81" t="b">
        <v>1</v>
      </c>
      <c r="AQ412" s="81" t="b">
        <v>0</v>
      </c>
      <c r="AR412" s="81" t="b">
        <v>0</v>
      </c>
      <c r="AS412" s="81"/>
      <c r="AT412" s="81">
        <v>0</v>
      </c>
      <c r="AU412" s="81"/>
      <c r="AV412" s="81" t="b">
        <v>0</v>
      </c>
      <c r="AW412" s="81" t="s">
        <v>4520</v>
      </c>
      <c r="AX412" s="85" t="s">
        <v>4615</v>
      </c>
      <c r="AY412" s="81" t="s">
        <v>66</v>
      </c>
      <c r="AZ412" s="80" t="str">
        <f>REPLACE(INDEX(GroupVertices[Group],MATCH(Vertices[[#This Row],[Vertex]],GroupVertices[Vertex],0)),1,1,"")</f>
        <v>3</v>
      </c>
      <c r="BA412" s="2"/>
      <c r="BB412" s="3"/>
      <c r="BC412" s="3"/>
      <c r="BD412" s="3"/>
      <c r="BE412" s="3"/>
    </row>
    <row r="413" spans="1:57" ht="15">
      <c r="A413" s="66" t="s">
        <v>274</v>
      </c>
      <c r="B413" s="67"/>
      <c r="C413" s="67"/>
      <c r="D413" s="68">
        <v>1.5</v>
      </c>
      <c r="E413" s="93"/>
      <c r="F413" s="92" t="s">
        <v>971</v>
      </c>
      <c r="G413" s="94"/>
      <c r="H413" s="71"/>
      <c r="I413" s="72"/>
      <c r="J413" s="95"/>
      <c r="K413" s="71" t="s">
        <v>5067</v>
      </c>
      <c r="L413" s="96"/>
      <c r="M413" s="76">
        <v>4707.74560546875</v>
      </c>
      <c r="N413" s="76">
        <v>9699.7099609375</v>
      </c>
      <c r="O413" s="77"/>
      <c r="P413" s="78"/>
      <c r="Q413" s="78"/>
      <c r="R413" s="90"/>
      <c r="S413" s="48">
        <v>0</v>
      </c>
      <c r="T413" s="48">
        <v>1</v>
      </c>
      <c r="U413" s="49">
        <v>0</v>
      </c>
      <c r="V413" s="49">
        <v>0.000775</v>
      </c>
      <c r="W413" s="50"/>
      <c r="X413" s="50"/>
      <c r="Y413" s="50"/>
      <c r="Z413" s="49">
        <v>0</v>
      </c>
      <c r="AA413" s="73">
        <v>413</v>
      </c>
      <c r="AB413" s="73"/>
      <c r="AC413" s="74"/>
      <c r="AD413" s="81" t="s">
        <v>2708</v>
      </c>
      <c r="AE413" s="81">
        <v>531</v>
      </c>
      <c r="AF413" s="81">
        <v>240</v>
      </c>
      <c r="AG413" s="81">
        <v>29595</v>
      </c>
      <c r="AH413" s="81">
        <v>11584</v>
      </c>
      <c r="AI413" s="81"/>
      <c r="AJ413" s="81" t="s">
        <v>3147</v>
      </c>
      <c r="AK413" s="81">
        <v>479</v>
      </c>
      <c r="AL413" s="85" t="s">
        <v>3761</v>
      </c>
      <c r="AM413" s="81"/>
      <c r="AN413" s="83">
        <v>41425.24420138889</v>
      </c>
      <c r="AO413" s="85" t="s">
        <v>3972</v>
      </c>
      <c r="AP413" s="81" t="b">
        <v>0</v>
      </c>
      <c r="AQ413" s="81" t="b">
        <v>0</v>
      </c>
      <c r="AR413" s="81" t="b">
        <v>1</v>
      </c>
      <c r="AS413" s="81"/>
      <c r="AT413" s="81">
        <v>1</v>
      </c>
      <c r="AU413" s="85" t="s">
        <v>4300</v>
      </c>
      <c r="AV413" s="81" t="b">
        <v>0</v>
      </c>
      <c r="AW413" s="81" t="s">
        <v>4520</v>
      </c>
      <c r="AX413" s="85" t="s">
        <v>4616</v>
      </c>
      <c r="AY413" s="81" t="s">
        <v>66</v>
      </c>
      <c r="AZ413" s="80" t="str">
        <f>REPLACE(INDEX(GroupVertices[Group],MATCH(Vertices[[#This Row],[Vertex]],GroupVertices[Vertex],0)),1,1,"")</f>
        <v>3</v>
      </c>
      <c r="BA413" s="2"/>
      <c r="BB413" s="3"/>
      <c r="BC413" s="3"/>
      <c r="BD413" s="3"/>
      <c r="BE413" s="3"/>
    </row>
    <row r="414" spans="1:57" ht="15">
      <c r="A414" s="66" t="s">
        <v>275</v>
      </c>
      <c r="B414" s="67"/>
      <c r="C414" s="67"/>
      <c r="D414" s="68">
        <v>1.5</v>
      </c>
      <c r="E414" s="93"/>
      <c r="F414" s="92" t="s">
        <v>972</v>
      </c>
      <c r="G414" s="94"/>
      <c r="H414" s="71"/>
      <c r="I414" s="72"/>
      <c r="J414" s="95"/>
      <c r="K414" s="71" t="s">
        <v>5068</v>
      </c>
      <c r="L414" s="96"/>
      <c r="M414" s="76">
        <v>9853.0224609375</v>
      </c>
      <c r="N414" s="76">
        <v>4187.46533203125</v>
      </c>
      <c r="O414" s="77"/>
      <c r="P414" s="78"/>
      <c r="Q414" s="78"/>
      <c r="R414" s="90"/>
      <c r="S414" s="48">
        <v>0</v>
      </c>
      <c r="T414" s="48">
        <v>1</v>
      </c>
      <c r="U414" s="49">
        <v>0</v>
      </c>
      <c r="V414" s="49">
        <v>0.076923</v>
      </c>
      <c r="W414" s="50"/>
      <c r="X414" s="50"/>
      <c r="Y414" s="50"/>
      <c r="Z414" s="49">
        <v>0</v>
      </c>
      <c r="AA414" s="73">
        <v>414</v>
      </c>
      <c r="AB414" s="73"/>
      <c r="AC414" s="74"/>
      <c r="AD414" s="81" t="s">
        <v>2709</v>
      </c>
      <c r="AE414" s="81">
        <v>484</v>
      </c>
      <c r="AF414" s="81">
        <v>498</v>
      </c>
      <c r="AG414" s="81">
        <v>16819</v>
      </c>
      <c r="AH414" s="81">
        <v>16581</v>
      </c>
      <c r="AI414" s="81"/>
      <c r="AJ414" s="81" t="s">
        <v>3148</v>
      </c>
      <c r="AK414" s="81"/>
      <c r="AL414" s="81"/>
      <c r="AM414" s="81"/>
      <c r="AN414" s="83">
        <v>41013.113032407404</v>
      </c>
      <c r="AO414" s="85" t="s">
        <v>3973</v>
      </c>
      <c r="AP414" s="81" t="b">
        <v>1</v>
      </c>
      <c r="AQ414" s="81" t="b">
        <v>0</v>
      </c>
      <c r="AR414" s="81" t="b">
        <v>1</v>
      </c>
      <c r="AS414" s="81"/>
      <c r="AT414" s="81">
        <v>1</v>
      </c>
      <c r="AU414" s="85" t="s">
        <v>4300</v>
      </c>
      <c r="AV414" s="81" t="b">
        <v>0</v>
      </c>
      <c r="AW414" s="81" t="s">
        <v>4520</v>
      </c>
      <c r="AX414" s="85" t="s">
        <v>4617</v>
      </c>
      <c r="AY414" s="81" t="s">
        <v>66</v>
      </c>
      <c r="AZ414" s="80" t="str">
        <f>REPLACE(INDEX(GroupVertices[Group],MATCH(Vertices[[#This Row],[Vertex]],GroupVertices[Vertex],0)),1,1,"")</f>
        <v>14</v>
      </c>
      <c r="BA414" s="2"/>
      <c r="BB414" s="3"/>
      <c r="BC414" s="3"/>
      <c r="BD414" s="3"/>
      <c r="BE414" s="3"/>
    </row>
    <row r="415" spans="1:57" ht="15">
      <c r="A415" s="66" t="s">
        <v>276</v>
      </c>
      <c r="B415" s="67"/>
      <c r="C415" s="67"/>
      <c r="D415" s="68">
        <v>1.5</v>
      </c>
      <c r="E415" s="93"/>
      <c r="F415" s="92" t="s">
        <v>973</v>
      </c>
      <c r="G415" s="94"/>
      <c r="H415" s="71"/>
      <c r="I415" s="72"/>
      <c r="J415" s="95"/>
      <c r="K415" s="71" t="s">
        <v>5069</v>
      </c>
      <c r="L415" s="96"/>
      <c r="M415" s="76">
        <v>6934.43408203125</v>
      </c>
      <c r="N415" s="76">
        <v>8228.802734375</v>
      </c>
      <c r="O415" s="77"/>
      <c r="P415" s="78"/>
      <c r="Q415" s="78"/>
      <c r="R415" s="90"/>
      <c r="S415" s="48">
        <v>0</v>
      </c>
      <c r="T415" s="48">
        <v>1</v>
      </c>
      <c r="U415" s="49">
        <v>0</v>
      </c>
      <c r="V415" s="49">
        <v>0.000775</v>
      </c>
      <c r="W415" s="50"/>
      <c r="X415" s="50"/>
      <c r="Y415" s="50"/>
      <c r="Z415" s="49">
        <v>0</v>
      </c>
      <c r="AA415" s="73">
        <v>415</v>
      </c>
      <c r="AB415" s="73"/>
      <c r="AC415" s="74"/>
      <c r="AD415" s="81" t="s">
        <v>2710</v>
      </c>
      <c r="AE415" s="81">
        <v>2426</v>
      </c>
      <c r="AF415" s="81">
        <v>627</v>
      </c>
      <c r="AG415" s="81">
        <v>62462</v>
      </c>
      <c r="AH415" s="81">
        <v>45979</v>
      </c>
      <c r="AI415" s="81"/>
      <c r="AJ415" s="81" t="s">
        <v>3149</v>
      </c>
      <c r="AK415" s="81"/>
      <c r="AL415" s="81"/>
      <c r="AM415" s="81"/>
      <c r="AN415" s="83">
        <v>39645.88344907408</v>
      </c>
      <c r="AO415" s="85" t="s">
        <v>3974</v>
      </c>
      <c r="AP415" s="81" t="b">
        <v>0</v>
      </c>
      <c r="AQ415" s="81" t="b">
        <v>0</v>
      </c>
      <c r="AR415" s="81" t="b">
        <v>1</v>
      </c>
      <c r="AS415" s="81"/>
      <c r="AT415" s="81">
        <v>51</v>
      </c>
      <c r="AU415" s="85" t="s">
        <v>4302</v>
      </c>
      <c r="AV415" s="81" t="b">
        <v>0</v>
      </c>
      <c r="AW415" s="81" t="s">
        <v>4520</v>
      </c>
      <c r="AX415" s="85" t="s">
        <v>4618</v>
      </c>
      <c r="AY415" s="81" t="s">
        <v>66</v>
      </c>
      <c r="AZ415" s="80" t="str">
        <f>REPLACE(INDEX(GroupVertices[Group],MATCH(Vertices[[#This Row],[Vertex]],GroupVertices[Vertex],0)),1,1,"")</f>
        <v>3</v>
      </c>
      <c r="BA415" s="2"/>
      <c r="BB415" s="3"/>
      <c r="BC415" s="3"/>
      <c r="BD415" s="3"/>
      <c r="BE415" s="3"/>
    </row>
    <row r="416" spans="1:57" ht="15">
      <c r="A416" s="66" t="s">
        <v>281</v>
      </c>
      <c r="B416" s="67"/>
      <c r="C416" s="67"/>
      <c r="D416" s="68">
        <v>1.5</v>
      </c>
      <c r="E416" s="93"/>
      <c r="F416" s="92" t="s">
        <v>977</v>
      </c>
      <c r="G416" s="94"/>
      <c r="H416" s="71"/>
      <c r="I416" s="72"/>
      <c r="J416" s="95"/>
      <c r="K416" s="71" t="s">
        <v>5075</v>
      </c>
      <c r="L416" s="96"/>
      <c r="M416" s="76">
        <v>9171.8056640625</v>
      </c>
      <c r="N416" s="76">
        <v>2415.41796875</v>
      </c>
      <c r="O416" s="77"/>
      <c r="P416" s="78"/>
      <c r="Q416" s="78"/>
      <c r="R416" s="90"/>
      <c r="S416" s="48">
        <v>0</v>
      </c>
      <c r="T416" s="48">
        <v>1</v>
      </c>
      <c r="U416" s="49">
        <v>0</v>
      </c>
      <c r="V416" s="49">
        <v>0.333333</v>
      </c>
      <c r="W416" s="50"/>
      <c r="X416" s="50"/>
      <c r="Y416" s="50"/>
      <c r="Z416" s="49">
        <v>0</v>
      </c>
      <c r="AA416" s="73">
        <v>416</v>
      </c>
      <c r="AB416" s="73"/>
      <c r="AC416" s="74"/>
      <c r="AD416" s="81" t="s">
        <v>2716</v>
      </c>
      <c r="AE416" s="81">
        <v>2653</v>
      </c>
      <c r="AF416" s="81">
        <v>496</v>
      </c>
      <c r="AG416" s="81">
        <v>43341</v>
      </c>
      <c r="AH416" s="81">
        <v>246317</v>
      </c>
      <c r="AI416" s="81"/>
      <c r="AJ416" s="81" t="s">
        <v>3155</v>
      </c>
      <c r="AK416" s="81" t="s">
        <v>3527</v>
      </c>
      <c r="AL416" s="81"/>
      <c r="AM416" s="81"/>
      <c r="AN416" s="83">
        <v>41895.08584490741</v>
      </c>
      <c r="AO416" s="85" t="s">
        <v>3980</v>
      </c>
      <c r="AP416" s="81" t="b">
        <v>1</v>
      </c>
      <c r="AQ416" s="81" t="b">
        <v>0</v>
      </c>
      <c r="AR416" s="81" t="b">
        <v>1</v>
      </c>
      <c r="AS416" s="81"/>
      <c r="AT416" s="81">
        <v>8</v>
      </c>
      <c r="AU416" s="85" t="s">
        <v>4300</v>
      </c>
      <c r="AV416" s="81" t="b">
        <v>0</v>
      </c>
      <c r="AW416" s="81" t="s">
        <v>4520</v>
      </c>
      <c r="AX416" s="85" t="s">
        <v>4624</v>
      </c>
      <c r="AY416" s="81" t="s">
        <v>66</v>
      </c>
      <c r="AZ416" s="80" t="str">
        <f>REPLACE(INDEX(GroupVertices[Group],MATCH(Vertices[[#This Row],[Vertex]],GroupVertices[Vertex],0)),1,1,"")</f>
        <v>21</v>
      </c>
      <c r="BA416" s="2"/>
      <c r="BB416" s="3"/>
      <c r="BC416" s="3"/>
      <c r="BD416" s="3"/>
      <c r="BE416" s="3"/>
    </row>
    <row r="417" spans="1:57" ht="15">
      <c r="A417" s="66" t="s">
        <v>285</v>
      </c>
      <c r="B417" s="67"/>
      <c r="C417" s="67"/>
      <c r="D417" s="68">
        <v>1.5</v>
      </c>
      <c r="E417" s="93"/>
      <c r="F417" s="92" t="s">
        <v>980</v>
      </c>
      <c r="G417" s="94"/>
      <c r="H417" s="71"/>
      <c r="I417" s="72"/>
      <c r="J417" s="95"/>
      <c r="K417" s="71" t="s">
        <v>5080</v>
      </c>
      <c r="L417" s="96"/>
      <c r="M417" s="76">
        <v>3303.633544921875</v>
      </c>
      <c r="N417" s="76">
        <v>2148.150390625</v>
      </c>
      <c r="O417" s="77"/>
      <c r="P417" s="78"/>
      <c r="Q417" s="78"/>
      <c r="R417" s="90"/>
      <c r="S417" s="48">
        <v>0</v>
      </c>
      <c r="T417" s="48">
        <v>1</v>
      </c>
      <c r="U417" s="49">
        <v>0</v>
      </c>
      <c r="V417" s="49">
        <v>0.000437</v>
      </c>
      <c r="W417" s="50"/>
      <c r="X417" s="50"/>
      <c r="Y417" s="50"/>
      <c r="Z417" s="49">
        <v>0</v>
      </c>
      <c r="AA417" s="73">
        <v>417</v>
      </c>
      <c r="AB417" s="73"/>
      <c r="AC417" s="74"/>
      <c r="AD417" s="81" t="s">
        <v>2721</v>
      </c>
      <c r="AE417" s="81">
        <v>670</v>
      </c>
      <c r="AF417" s="81">
        <v>926</v>
      </c>
      <c r="AG417" s="81">
        <v>56575</v>
      </c>
      <c r="AH417" s="81">
        <v>84136</v>
      </c>
      <c r="AI417" s="81"/>
      <c r="AJ417" s="81" t="s">
        <v>3160</v>
      </c>
      <c r="AK417" s="81" t="s">
        <v>3528</v>
      </c>
      <c r="AL417" s="81"/>
      <c r="AM417" s="81"/>
      <c r="AN417" s="83">
        <v>41413.89310185185</v>
      </c>
      <c r="AO417" s="85" t="s">
        <v>3985</v>
      </c>
      <c r="AP417" s="81" t="b">
        <v>1</v>
      </c>
      <c r="AQ417" s="81" t="b">
        <v>0</v>
      </c>
      <c r="AR417" s="81" t="b">
        <v>1</v>
      </c>
      <c r="AS417" s="81"/>
      <c r="AT417" s="81">
        <v>6</v>
      </c>
      <c r="AU417" s="85" t="s">
        <v>4300</v>
      </c>
      <c r="AV417" s="81" t="b">
        <v>0</v>
      </c>
      <c r="AW417" s="81" t="s">
        <v>4520</v>
      </c>
      <c r="AX417" s="85" t="s">
        <v>4629</v>
      </c>
      <c r="AY417" s="81" t="s">
        <v>66</v>
      </c>
      <c r="AZ417" s="80" t="str">
        <f>REPLACE(INDEX(GroupVertices[Group],MATCH(Vertices[[#This Row],[Vertex]],GroupVertices[Vertex],0)),1,1,"")</f>
        <v>5</v>
      </c>
      <c r="BA417" s="2"/>
      <c r="BB417" s="3"/>
      <c r="BC417" s="3"/>
      <c r="BD417" s="3"/>
      <c r="BE417" s="3"/>
    </row>
    <row r="418" spans="1:57" ht="15">
      <c r="A418" s="66" t="s">
        <v>287</v>
      </c>
      <c r="B418" s="67"/>
      <c r="C418" s="67"/>
      <c r="D418" s="68">
        <v>1.5</v>
      </c>
      <c r="E418" s="93"/>
      <c r="F418" s="92" t="s">
        <v>982</v>
      </c>
      <c r="G418" s="94"/>
      <c r="H418" s="71"/>
      <c r="I418" s="72"/>
      <c r="J418" s="95"/>
      <c r="K418" s="71" t="s">
        <v>5082</v>
      </c>
      <c r="L418" s="96"/>
      <c r="M418" s="76">
        <v>1121.5362548828125</v>
      </c>
      <c r="N418" s="76">
        <v>4252.513671875</v>
      </c>
      <c r="O418" s="77"/>
      <c r="P418" s="78"/>
      <c r="Q418" s="78"/>
      <c r="R418" s="90"/>
      <c r="S418" s="48">
        <v>0</v>
      </c>
      <c r="T418" s="48">
        <v>1</v>
      </c>
      <c r="U418" s="49">
        <v>0</v>
      </c>
      <c r="V418" s="49">
        <v>0.000895</v>
      </c>
      <c r="W418" s="50"/>
      <c r="X418" s="50"/>
      <c r="Y418" s="50"/>
      <c r="Z418" s="49">
        <v>0</v>
      </c>
      <c r="AA418" s="73">
        <v>418</v>
      </c>
      <c r="AB418" s="73"/>
      <c r="AC418" s="74"/>
      <c r="AD418" s="81" t="s">
        <v>2723</v>
      </c>
      <c r="AE418" s="81">
        <v>340</v>
      </c>
      <c r="AF418" s="81">
        <v>871</v>
      </c>
      <c r="AG418" s="81">
        <v>13890</v>
      </c>
      <c r="AH418" s="81">
        <v>12275</v>
      </c>
      <c r="AI418" s="81"/>
      <c r="AJ418" s="81" t="s">
        <v>3162</v>
      </c>
      <c r="AK418" s="81" t="s">
        <v>3499</v>
      </c>
      <c r="AL418" s="81"/>
      <c r="AM418" s="81"/>
      <c r="AN418" s="83">
        <v>42904.996932870374</v>
      </c>
      <c r="AO418" s="85" t="s">
        <v>3987</v>
      </c>
      <c r="AP418" s="81" t="b">
        <v>0</v>
      </c>
      <c r="AQ418" s="81" t="b">
        <v>0</v>
      </c>
      <c r="AR418" s="81" t="b">
        <v>1</v>
      </c>
      <c r="AS418" s="81"/>
      <c r="AT418" s="81">
        <v>8</v>
      </c>
      <c r="AU418" s="85" t="s">
        <v>4300</v>
      </c>
      <c r="AV418" s="81" t="b">
        <v>0</v>
      </c>
      <c r="AW418" s="81" t="s">
        <v>4520</v>
      </c>
      <c r="AX418" s="85" t="s">
        <v>4631</v>
      </c>
      <c r="AY418" s="81" t="s">
        <v>66</v>
      </c>
      <c r="AZ418" s="80" t="str">
        <f>REPLACE(INDEX(GroupVertices[Group],MATCH(Vertices[[#This Row],[Vertex]],GroupVertices[Vertex],0)),1,1,"")</f>
        <v>1</v>
      </c>
      <c r="BA418" s="2"/>
      <c r="BB418" s="3"/>
      <c r="BC418" s="3"/>
      <c r="BD418" s="3"/>
      <c r="BE418" s="3"/>
    </row>
    <row r="419" spans="1:57" ht="15">
      <c r="A419" s="66" t="s">
        <v>288</v>
      </c>
      <c r="B419" s="67"/>
      <c r="C419" s="67"/>
      <c r="D419" s="68">
        <v>1.5</v>
      </c>
      <c r="E419" s="93"/>
      <c r="F419" s="92" t="s">
        <v>983</v>
      </c>
      <c r="G419" s="94"/>
      <c r="H419" s="71"/>
      <c r="I419" s="72"/>
      <c r="J419" s="95"/>
      <c r="K419" s="71" t="s">
        <v>5083</v>
      </c>
      <c r="L419" s="96"/>
      <c r="M419" s="76">
        <v>7022.5966796875</v>
      </c>
      <c r="N419" s="76">
        <v>9214.5009765625</v>
      </c>
      <c r="O419" s="77"/>
      <c r="P419" s="78"/>
      <c r="Q419" s="78"/>
      <c r="R419" s="90"/>
      <c r="S419" s="48">
        <v>0</v>
      </c>
      <c r="T419" s="48">
        <v>1</v>
      </c>
      <c r="U419" s="49">
        <v>0</v>
      </c>
      <c r="V419" s="49">
        <v>0.000775</v>
      </c>
      <c r="W419" s="50"/>
      <c r="X419" s="50"/>
      <c r="Y419" s="50"/>
      <c r="Z419" s="49">
        <v>0</v>
      </c>
      <c r="AA419" s="73">
        <v>419</v>
      </c>
      <c r="AB419" s="73"/>
      <c r="AC419" s="74"/>
      <c r="AD419" s="81" t="s">
        <v>2724</v>
      </c>
      <c r="AE419" s="81">
        <v>532</v>
      </c>
      <c r="AF419" s="81">
        <v>1143</v>
      </c>
      <c r="AG419" s="81">
        <v>46887</v>
      </c>
      <c r="AH419" s="81">
        <v>9881</v>
      </c>
      <c r="AI419" s="81"/>
      <c r="AJ419" s="81" t="s">
        <v>3163</v>
      </c>
      <c r="AK419" s="81" t="s">
        <v>3529</v>
      </c>
      <c r="AL419" s="81"/>
      <c r="AM419" s="81"/>
      <c r="AN419" s="83">
        <v>40467.73527777778</v>
      </c>
      <c r="AO419" s="85" t="s">
        <v>3988</v>
      </c>
      <c r="AP419" s="81" t="b">
        <v>0</v>
      </c>
      <c r="AQ419" s="81" t="b">
        <v>0</v>
      </c>
      <c r="AR419" s="81" t="b">
        <v>1</v>
      </c>
      <c r="AS419" s="81"/>
      <c r="AT419" s="81">
        <v>8</v>
      </c>
      <c r="AU419" s="85" t="s">
        <v>4300</v>
      </c>
      <c r="AV419" s="81" t="b">
        <v>0</v>
      </c>
      <c r="AW419" s="81" t="s">
        <v>4520</v>
      </c>
      <c r="AX419" s="85" t="s">
        <v>4632</v>
      </c>
      <c r="AY419" s="81" t="s">
        <v>66</v>
      </c>
      <c r="AZ419" s="80" t="str">
        <f>REPLACE(INDEX(GroupVertices[Group],MATCH(Vertices[[#This Row],[Vertex]],GroupVertices[Vertex],0)),1,1,"")</f>
        <v>3</v>
      </c>
      <c r="BA419" s="2"/>
      <c r="BB419" s="3"/>
      <c r="BC419" s="3"/>
      <c r="BD419" s="3"/>
      <c r="BE419" s="3"/>
    </row>
    <row r="420" spans="1:57" ht="15">
      <c r="A420" s="66" t="s">
        <v>292</v>
      </c>
      <c r="B420" s="67"/>
      <c r="C420" s="67"/>
      <c r="D420" s="68">
        <v>1.5</v>
      </c>
      <c r="E420" s="93"/>
      <c r="F420" s="92" t="s">
        <v>986</v>
      </c>
      <c r="G420" s="94"/>
      <c r="H420" s="71"/>
      <c r="I420" s="72"/>
      <c r="J420" s="95"/>
      <c r="K420" s="71" t="s">
        <v>5087</v>
      </c>
      <c r="L420" s="96"/>
      <c r="M420" s="76">
        <v>3917.62451171875</v>
      </c>
      <c r="N420" s="76">
        <v>9666.728515625</v>
      </c>
      <c r="O420" s="77"/>
      <c r="P420" s="78"/>
      <c r="Q420" s="78"/>
      <c r="R420" s="90"/>
      <c r="S420" s="48">
        <v>0</v>
      </c>
      <c r="T420" s="48">
        <v>1</v>
      </c>
      <c r="U420" s="49">
        <v>0</v>
      </c>
      <c r="V420" s="49">
        <v>0.000775</v>
      </c>
      <c r="W420" s="50"/>
      <c r="X420" s="50"/>
      <c r="Y420" s="50"/>
      <c r="Z420" s="49">
        <v>0</v>
      </c>
      <c r="AA420" s="73">
        <v>420</v>
      </c>
      <c r="AB420" s="73"/>
      <c r="AC420" s="74"/>
      <c r="AD420" s="81" t="s">
        <v>2728</v>
      </c>
      <c r="AE420" s="81">
        <v>654</v>
      </c>
      <c r="AF420" s="81">
        <v>974</v>
      </c>
      <c r="AG420" s="81">
        <v>10323</v>
      </c>
      <c r="AH420" s="81">
        <v>5369</v>
      </c>
      <c r="AI420" s="81"/>
      <c r="AJ420" s="81" t="s">
        <v>3167</v>
      </c>
      <c r="AK420" s="81"/>
      <c r="AL420" s="81"/>
      <c r="AM420" s="81"/>
      <c r="AN420" s="83">
        <v>41630.817083333335</v>
      </c>
      <c r="AO420" s="85" t="s">
        <v>3992</v>
      </c>
      <c r="AP420" s="81" t="b">
        <v>1</v>
      </c>
      <c r="AQ420" s="81" t="b">
        <v>0</v>
      </c>
      <c r="AR420" s="81" t="b">
        <v>1</v>
      </c>
      <c r="AS420" s="81"/>
      <c r="AT420" s="81">
        <v>9</v>
      </c>
      <c r="AU420" s="85" t="s">
        <v>4300</v>
      </c>
      <c r="AV420" s="81" t="b">
        <v>0</v>
      </c>
      <c r="AW420" s="81" t="s">
        <v>4520</v>
      </c>
      <c r="AX420" s="85" t="s">
        <v>4636</v>
      </c>
      <c r="AY420" s="81" t="s">
        <v>66</v>
      </c>
      <c r="AZ420" s="80" t="str">
        <f>REPLACE(INDEX(GroupVertices[Group],MATCH(Vertices[[#This Row],[Vertex]],GroupVertices[Vertex],0)),1,1,"")</f>
        <v>3</v>
      </c>
      <c r="BA420" s="2"/>
      <c r="BB420" s="3"/>
      <c r="BC420" s="3"/>
      <c r="BD420" s="3"/>
      <c r="BE420" s="3"/>
    </row>
    <row r="421" spans="1:57" ht="15">
      <c r="A421" s="66" t="s">
        <v>293</v>
      </c>
      <c r="B421" s="67"/>
      <c r="C421" s="67"/>
      <c r="D421" s="68">
        <v>1.5</v>
      </c>
      <c r="E421" s="93"/>
      <c r="F421" s="92" t="s">
        <v>987</v>
      </c>
      <c r="G421" s="94"/>
      <c r="H421" s="71"/>
      <c r="I421" s="72"/>
      <c r="J421" s="95"/>
      <c r="K421" s="71" t="s">
        <v>5088</v>
      </c>
      <c r="L421" s="96"/>
      <c r="M421" s="76">
        <v>6598.2666015625</v>
      </c>
      <c r="N421" s="76">
        <v>7378.07373046875</v>
      </c>
      <c r="O421" s="77"/>
      <c r="P421" s="78"/>
      <c r="Q421" s="78"/>
      <c r="R421" s="90"/>
      <c r="S421" s="48">
        <v>0</v>
      </c>
      <c r="T421" s="48">
        <v>1</v>
      </c>
      <c r="U421" s="49">
        <v>0</v>
      </c>
      <c r="V421" s="49">
        <v>0.000775</v>
      </c>
      <c r="W421" s="50"/>
      <c r="X421" s="50"/>
      <c r="Y421" s="50"/>
      <c r="Z421" s="49">
        <v>0</v>
      </c>
      <c r="AA421" s="73">
        <v>421</v>
      </c>
      <c r="AB421" s="73"/>
      <c r="AC421" s="74"/>
      <c r="AD421" s="81" t="s">
        <v>2729</v>
      </c>
      <c r="AE421" s="81">
        <v>276</v>
      </c>
      <c r="AF421" s="81">
        <v>183</v>
      </c>
      <c r="AG421" s="81">
        <v>3274</v>
      </c>
      <c r="AH421" s="81">
        <v>5868</v>
      </c>
      <c r="AI421" s="81"/>
      <c r="AJ421" s="81" t="s">
        <v>3168</v>
      </c>
      <c r="AK421" s="81" t="s">
        <v>3532</v>
      </c>
      <c r="AL421" s="81"/>
      <c r="AM421" s="81"/>
      <c r="AN421" s="83">
        <v>40486.20952546296</v>
      </c>
      <c r="AO421" s="85" t="s">
        <v>3993</v>
      </c>
      <c r="AP421" s="81" t="b">
        <v>1</v>
      </c>
      <c r="AQ421" s="81" t="b">
        <v>0</v>
      </c>
      <c r="AR421" s="81" t="b">
        <v>0</v>
      </c>
      <c r="AS421" s="81"/>
      <c r="AT421" s="81">
        <v>4</v>
      </c>
      <c r="AU421" s="85" t="s">
        <v>4300</v>
      </c>
      <c r="AV421" s="81" t="b">
        <v>0</v>
      </c>
      <c r="AW421" s="81" t="s">
        <v>4520</v>
      </c>
      <c r="AX421" s="85" t="s">
        <v>4637</v>
      </c>
      <c r="AY421" s="81" t="s">
        <v>66</v>
      </c>
      <c r="AZ421" s="80" t="str">
        <f>REPLACE(INDEX(GroupVertices[Group],MATCH(Vertices[[#This Row],[Vertex]],GroupVertices[Vertex],0)),1,1,"")</f>
        <v>3</v>
      </c>
      <c r="BA421" s="2"/>
      <c r="BB421" s="3"/>
      <c r="BC421" s="3"/>
      <c r="BD421" s="3"/>
      <c r="BE421" s="3"/>
    </row>
    <row r="422" spans="1:57" ht="15">
      <c r="A422" s="66" t="s">
        <v>295</v>
      </c>
      <c r="B422" s="67"/>
      <c r="C422" s="67"/>
      <c r="D422" s="68">
        <v>1.5</v>
      </c>
      <c r="E422" s="93"/>
      <c r="F422" s="92" t="s">
        <v>4363</v>
      </c>
      <c r="G422" s="94"/>
      <c r="H422" s="71"/>
      <c r="I422" s="72"/>
      <c r="J422" s="95"/>
      <c r="K422" s="71" t="s">
        <v>5090</v>
      </c>
      <c r="L422" s="96"/>
      <c r="M422" s="76">
        <v>9248.814453125</v>
      </c>
      <c r="N422" s="76">
        <v>3623.901611328125</v>
      </c>
      <c r="O422" s="77"/>
      <c r="P422" s="78"/>
      <c r="Q422" s="78"/>
      <c r="R422" s="90"/>
      <c r="S422" s="48">
        <v>0</v>
      </c>
      <c r="T422" s="48">
        <v>1</v>
      </c>
      <c r="U422" s="49">
        <v>0</v>
      </c>
      <c r="V422" s="49">
        <v>0.076923</v>
      </c>
      <c r="W422" s="50"/>
      <c r="X422" s="50"/>
      <c r="Y422" s="50"/>
      <c r="Z422" s="49">
        <v>0</v>
      </c>
      <c r="AA422" s="73">
        <v>422</v>
      </c>
      <c r="AB422" s="73"/>
      <c r="AC422" s="74"/>
      <c r="AD422" s="81" t="s">
        <v>2731</v>
      </c>
      <c r="AE422" s="81">
        <v>728</v>
      </c>
      <c r="AF422" s="81">
        <v>318</v>
      </c>
      <c r="AG422" s="81">
        <v>5234</v>
      </c>
      <c r="AH422" s="81">
        <v>2703</v>
      </c>
      <c r="AI422" s="81"/>
      <c r="AJ422" s="81" t="s">
        <v>3170</v>
      </c>
      <c r="AK422" s="81"/>
      <c r="AL422" s="81"/>
      <c r="AM422" s="81"/>
      <c r="AN422" s="83">
        <v>40994.685891203706</v>
      </c>
      <c r="AO422" s="85" t="s">
        <v>3995</v>
      </c>
      <c r="AP422" s="81" t="b">
        <v>0</v>
      </c>
      <c r="AQ422" s="81" t="b">
        <v>0</v>
      </c>
      <c r="AR422" s="81" t="b">
        <v>0</v>
      </c>
      <c r="AS422" s="81"/>
      <c r="AT422" s="81">
        <v>1</v>
      </c>
      <c r="AU422" s="85" t="s">
        <v>4300</v>
      </c>
      <c r="AV422" s="81" t="b">
        <v>0</v>
      </c>
      <c r="AW422" s="81" t="s">
        <v>4520</v>
      </c>
      <c r="AX422" s="85" t="s">
        <v>4639</v>
      </c>
      <c r="AY422" s="81" t="s">
        <v>66</v>
      </c>
      <c r="AZ422" s="80" t="str">
        <f>REPLACE(INDEX(GroupVertices[Group],MATCH(Vertices[[#This Row],[Vertex]],GroupVertices[Vertex],0)),1,1,"")</f>
        <v>14</v>
      </c>
      <c r="BA422" s="2"/>
      <c r="BB422" s="3"/>
      <c r="BC422" s="3"/>
      <c r="BD422" s="3"/>
      <c r="BE422" s="3"/>
    </row>
    <row r="423" spans="1:57" ht="15">
      <c r="A423" s="66" t="s">
        <v>297</v>
      </c>
      <c r="B423" s="67"/>
      <c r="C423" s="67"/>
      <c r="D423" s="68">
        <v>1.5</v>
      </c>
      <c r="E423" s="93"/>
      <c r="F423" s="92" t="s">
        <v>990</v>
      </c>
      <c r="G423" s="94"/>
      <c r="H423" s="71"/>
      <c r="I423" s="72"/>
      <c r="J423" s="95"/>
      <c r="K423" s="71" t="s">
        <v>5092</v>
      </c>
      <c r="L423" s="96"/>
      <c r="M423" s="76">
        <v>7809.42236328125</v>
      </c>
      <c r="N423" s="76">
        <v>604.479248046875</v>
      </c>
      <c r="O423" s="77"/>
      <c r="P423" s="78"/>
      <c r="Q423" s="78"/>
      <c r="R423" s="90"/>
      <c r="S423" s="48">
        <v>0</v>
      </c>
      <c r="T423" s="48">
        <v>1</v>
      </c>
      <c r="U423" s="49">
        <v>0</v>
      </c>
      <c r="V423" s="49">
        <v>0.333333</v>
      </c>
      <c r="W423" s="50"/>
      <c r="X423" s="50"/>
      <c r="Y423" s="50"/>
      <c r="Z423" s="49">
        <v>0</v>
      </c>
      <c r="AA423" s="73">
        <v>423</v>
      </c>
      <c r="AB423" s="73"/>
      <c r="AC423" s="74"/>
      <c r="AD423" s="81" t="s">
        <v>2733</v>
      </c>
      <c r="AE423" s="81">
        <v>398</v>
      </c>
      <c r="AF423" s="81">
        <v>1176</v>
      </c>
      <c r="AG423" s="81">
        <v>78631</v>
      </c>
      <c r="AH423" s="81">
        <v>34382</v>
      </c>
      <c r="AI423" s="81"/>
      <c r="AJ423" s="81"/>
      <c r="AK423" s="81"/>
      <c r="AL423" s="81"/>
      <c r="AM423" s="81"/>
      <c r="AN423" s="83">
        <v>40407.155439814815</v>
      </c>
      <c r="AO423" s="85" t="s">
        <v>3997</v>
      </c>
      <c r="AP423" s="81" t="b">
        <v>0</v>
      </c>
      <c r="AQ423" s="81" t="b">
        <v>0</v>
      </c>
      <c r="AR423" s="81" t="b">
        <v>1</v>
      </c>
      <c r="AS423" s="81"/>
      <c r="AT423" s="81">
        <v>9</v>
      </c>
      <c r="AU423" s="85" t="s">
        <v>4303</v>
      </c>
      <c r="AV423" s="81" t="b">
        <v>0</v>
      </c>
      <c r="AW423" s="81" t="s">
        <v>4520</v>
      </c>
      <c r="AX423" s="85" t="s">
        <v>4641</v>
      </c>
      <c r="AY423" s="81" t="s">
        <v>66</v>
      </c>
      <c r="AZ423" s="80" t="str">
        <f>REPLACE(INDEX(GroupVertices[Group],MATCH(Vertices[[#This Row],[Vertex]],GroupVertices[Vertex],0)),1,1,"")</f>
        <v>23</v>
      </c>
      <c r="BA423" s="2"/>
      <c r="BB423" s="3"/>
      <c r="BC423" s="3"/>
      <c r="BD423" s="3"/>
      <c r="BE423" s="3"/>
    </row>
    <row r="424" spans="1:57" ht="15">
      <c r="A424" s="66" t="s">
        <v>298</v>
      </c>
      <c r="B424" s="67"/>
      <c r="C424" s="67"/>
      <c r="D424" s="68">
        <v>1.5</v>
      </c>
      <c r="E424" s="93"/>
      <c r="F424" s="92" t="s">
        <v>991</v>
      </c>
      <c r="G424" s="94"/>
      <c r="H424" s="71"/>
      <c r="I424" s="72"/>
      <c r="J424" s="95"/>
      <c r="K424" s="71" t="s">
        <v>5094</v>
      </c>
      <c r="L424" s="96"/>
      <c r="M424" s="76">
        <v>5864.52099609375</v>
      </c>
      <c r="N424" s="76">
        <v>7238.4462890625</v>
      </c>
      <c r="O424" s="77"/>
      <c r="P424" s="78"/>
      <c r="Q424" s="78"/>
      <c r="R424" s="90"/>
      <c r="S424" s="48">
        <v>0</v>
      </c>
      <c r="T424" s="48">
        <v>1</v>
      </c>
      <c r="U424" s="49">
        <v>0</v>
      </c>
      <c r="V424" s="49">
        <v>0.000775</v>
      </c>
      <c r="W424" s="50"/>
      <c r="X424" s="50"/>
      <c r="Y424" s="50"/>
      <c r="Z424" s="49">
        <v>0</v>
      </c>
      <c r="AA424" s="73">
        <v>424</v>
      </c>
      <c r="AB424" s="73"/>
      <c r="AC424" s="74"/>
      <c r="AD424" s="81" t="s">
        <v>2735</v>
      </c>
      <c r="AE424" s="81">
        <v>419</v>
      </c>
      <c r="AF424" s="81">
        <v>114</v>
      </c>
      <c r="AG424" s="81">
        <v>3963</v>
      </c>
      <c r="AH424" s="81">
        <v>1281</v>
      </c>
      <c r="AI424" s="81"/>
      <c r="AJ424" s="81" t="s">
        <v>3172</v>
      </c>
      <c r="AK424" s="81" t="s">
        <v>3534</v>
      </c>
      <c r="AL424" s="81"/>
      <c r="AM424" s="81"/>
      <c r="AN424" s="83">
        <v>40013.92175925926</v>
      </c>
      <c r="AO424" s="85" t="s">
        <v>3999</v>
      </c>
      <c r="AP424" s="81" t="b">
        <v>1</v>
      </c>
      <c r="AQ424" s="81" t="b">
        <v>0</v>
      </c>
      <c r="AR424" s="81" t="b">
        <v>0</v>
      </c>
      <c r="AS424" s="81"/>
      <c r="AT424" s="81">
        <v>5</v>
      </c>
      <c r="AU424" s="85" t="s">
        <v>4300</v>
      </c>
      <c r="AV424" s="81" t="b">
        <v>0</v>
      </c>
      <c r="AW424" s="81" t="s">
        <v>4520</v>
      </c>
      <c r="AX424" s="85" t="s">
        <v>4643</v>
      </c>
      <c r="AY424" s="81" t="s">
        <v>66</v>
      </c>
      <c r="AZ424" s="80" t="str">
        <f>REPLACE(INDEX(GroupVertices[Group],MATCH(Vertices[[#This Row],[Vertex]],GroupVertices[Vertex],0)),1,1,"")</f>
        <v>3</v>
      </c>
      <c r="BA424" s="2"/>
      <c r="BB424" s="3"/>
      <c r="BC424" s="3"/>
      <c r="BD424" s="3"/>
      <c r="BE424" s="3"/>
    </row>
    <row r="425" spans="1:57" ht="15">
      <c r="A425" s="66" t="s">
        <v>300</v>
      </c>
      <c r="B425" s="67"/>
      <c r="C425" s="67"/>
      <c r="D425" s="68">
        <v>1.5</v>
      </c>
      <c r="E425" s="93"/>
      <c r="F425" s="92" t="s">
        <v>993</v>
      </c>
      <c r="G425" s="94"/>
      <c r="H425" s="71"/>
      <c r="I425" s="72"/>
      <c r="J425" s="95"/>
      <c r="K425" s="71" t="s">
        <v>5096</v>
      </c>
      <c r="L425" s="96"/>
      <c r="M425" s="76">
        <v>4978.41796875</v>
      </c>
      <c r="N425" s="76">
        <v>9821.5029296875</v>
      </c>
      <c r="O425" s="77"/>
      <c r="P425" s="78"/>
      <c r="Q425" s="78"/>
      <c r="R425" s="90"/>
      <c r="S425" s="48">
        <v>0</v>
      </c>
      <c r="T425" s="48">
        <v>1</v>
      </c>
      <c r="U425" s="49">
        <v>0</v>
      </c>
      <c r="V425" s="49">
        <v>0.000775</v>
      </c>
      <c r="W425" s="50"/>
      <c r="X425" s="50"/>
      <c r="Y425" s="50"/>
      <c r="Z425" s="49">
        <v>0</v>
      </c>
      <c r="AA425" s="73">
        <v>425</v>
      </c>
      <c r="AB425" s="73"/>
      <c r="AC425" s="74"/>
      <c r="AD425" s="81" t="s">
        <v>2737</v>
      </c>
      <c r="AE425" s="81">
        <v>203</v>
      </c>
      <c r="AF425" s="81">
        <v>779</v>
      </c>
      <c r="AG425" s="81">
        <v>8879</v>
      </c>
      <c r="AH425" s="81">
        <v>4020</v>
      </c>
      <c r="AI425" s="81"/>
      <c r="AJ425" s="81" t="s">
        <v>3174</v>
      </c>
      <c r="AK425" s="81" t="s">
        <v>3535</v>
      </c>
      <c r="AL425" s="81"/>
      <c r="AM425" s="81"/>
      <c r="AN425" s="83">
        <v>40542.21769675926</v>
      </c>
      <c r="AO425" s="85" t="s">
        <v>4001</v>
      </c>
      <c r="AP425" s="81" t="b">
        <v>0</v>
      </c>
      <c r="AQ425" s="81" t="b">
        <v>0</v>
      </c>
      <c r="AR425" s="81" t="b">
        <v>0</v>
      </c>
      <c r="AS425" s="81"/>
      <c r="AT425" s="81">
        <v>1</v>
      </c>
      <c r="AU425" s="85" t="s">
        <v>4300</v>
      </c>
      <c r="AV425" s="81" t="b">
        <v>0</v>
      </c>
      <c r="AW425" s="81" t="s">
        <v>4520</v>
      </c>
      <c r="AX425" s="85" t="s">
        <v>4645</v>
      </c>
      <c r="AY425" s="81" t="s">
        <v>66</v>
      </c>
      <c r="AZ425" s="80" t="str">
        <f>REPLACE(INDEX(GroupVertices[Group],MATCH(Vertices[[#This Row],[Vertex]],GroupVertices[Vertex],0)),1,1,"")</f>
        <v>3</v>
      </c>
      <c r="BA425" s="2"/>
      <c r="BB425" s="3"/>
      <c r="BC425" s="3"/>
      <c r="BD425" s="3"/>
      <c r="BE425" s="3"/>
    </row>
    <row r="426" spans="1:57" ht="15">
      <c r="A426" s="66" t="s">
        <v>302</v>
      </c>
      <c r="B426" s="67"/>
      <c r="C426" s="67"/>
      <c r="D426" s="68">
        <v>1.5</v>
      </c>
      <c r="E426" s="93"/>
      <c r="F426" s="92" t="s">
        <v>995</v>
      </c>
      <c r="G426" s="94"/>
      <c r="H426" s="71"/>
      <c r="I426" s="72"/>
      <c r="J426" s="95"/>
      <c r="K426" s="71" t="s">
        <v>5098</v>
      </c>
      <c r="L426" s="96"/>
      <c r="M426" s="76">
        <v>4214.99658203125</v>
      </c>
      <c r="N426" s="76">
        <v>8827.451171875</v>
      </c>
      <c r="O426" s="77"/>
      <c r="P426" s="78"/>
      <c r="Q426" s="78"/>
      <c r="R426" s="90"/>
      <c r="S426" s="48">
        <v>0</v>
      </c>
      <c r="T426" s="48">
        <v>1</v>
      </c>
      <c r="U426" s="49">
        <v>0</v>
      </c>
      <c r="V426" s="49">
        <v>0.000775</v>
      </c>
      <c r="W426" s="50"/>
      <c r="X426" s="50"/>
      <c r="Y426" s="50"/>
      <c r="Z426" s="49">
        <v>0</v>
      </c>
      <c r="AA426" s="73">
        <v>426</v>
      </c>
      <c r="AB426" s="73"/>
      <c r="AC426" s="74"/>
      <c r="AD426" s="81" t="s">
        <v>2739</v>
      </c>
      <c r="AE426" s="81">
        <v>321</v>
      </c>
      <c r="AF426" s="81">
        <v>216</v>
      </c>
      <c r="AG426" s="81">
        <v>1945</v>
      </c>
      <c r="AH426" s="81">
        <v>3346</v>
      </c>
      <c r="AI426" s="81"/>
      <c r="AJ426" s="81" t="s">
        <v>3176</v>
      </c>
      <c r="AK426" s="81" t="s">
        <v>3537</v>
      </c>
      <c r="AL426" s="81"/>
      <c r="AM426" s="81"/>
      <c r="AN426" s="83">
        <v>42373.85018518518</v>
      </c>
      <c r="AO426" s="85" t="s">
        <v>4003</v>
      </c>
      <c r="AP426" s="81" t="b">
        <v>1</v>
      </c>
      <c r="AQ426" s="81" t="b">
        <v>0</v>
      </c>
      <c r="AR426" s="81" t="b">
        <v>1</v>
      </c>
      <c r="AS426" s="81"/>
      <c r="AT426" s="81">
        <v>1</v>
      </c>
      <c r="AU426" s="81"/>
      <c r="AV426" s="81" t="b">
        <v>0</v>
      </c>
      <c r="AW426" s="81" t="s">
        <v>4520</v>
      </c>
      <c r="AX426" s="85" t="s">
        <v>4647</v>
      </c>
      <c r="AY426" s="81" t="s">
        <v>66</v>
      </c>
      <c r="AZ426" s="80" t="str">
        <f>REPLACE(INDEX(GroupVertices[Group],MATCH(Vertices[[#This Row],[Vertex]],GroupVertices[Vertex],0)),1,1,"")</f>
        <v>3</v>
      </c>
      <c r="BA426" s="2"/>
      <c r="BB426" s="3"/>
      <c r="BC426" s="3"/>
      <c r="BD426" s="3"/>
      <c r="BE426" s="3"/>
    </row>
    <row r="427" spans="1:57" ht="15">
      <c r="A427" s="66" t="s">
        <v>303</v>
      </c>
      <c r="B427" s="67"/>
      <c r="C427" s="67"/>
      <c r="D427" s="68">
        <v>1.5</v>
      </c>
      <c r="E427" s="93"/>
      <c r="F427" s="92" t="s">
        <v>996</v>
      </c>
      <c r="G427" s="94"/>
      <c r="H427" s="71"/>
      <c r="I427" s="72"/>
      <c r="J427" s="95"/>
      <c r="K427" s="71" t="s">
        <v>5099</v>
      </c>
      <c r="L427" s="96"/>
      <c r="M427" s="76">
        <v>3464.049072265625</v>
      </c>
      <c r="N427" s="76">
        <v>8061.67626953125</v>
      </c>
      <c r="O427" s="77"/>
      <c r="P427" s="78"/>
      <c r="Q427" s="78"/>
      <c r="R427" s="90"/>
      <c r="S427" s="48">
        <v>0</v>
      </c>
      <c r="T427" s="48">
        <v>1</v>
      </c>
      <c r="U427" s="49">
        <v>0</v>
      </c>
      <c r="V427" s="49">
        <v>0.000775</v>
      </c>
      <c r="W427" s="50"/>
      <c r="X427" s="50"/>
      <c r="Y427" s="50"/>
      <c r="Z427" s="49">
        <v>0</v>
      </c>
      <c r="AA427" s="73">
        <v>427</v>
      </c>
      <c r="AB427" s="73"/>
      <c r="AC427" s="74"/>
      <c r="AD427" s="81" t="s">
        <v>2740</v>
      </c>
      <c r="AE427" s="81">
        <v>65</v>
      </c>
      <c r="AF427" s="81">
        <v>57</v>
      </c>
      <c r="AG427" s="81">
        <v>3556</v>
      </c>
      <c r="AH427" s="81">
        <v>1561</v>
      </c>
      <c r="AI427" s="81"/>
      <c r="AJ427" s="81" t="s">
        <v>3177</v>
      </c>
      <c r="AK427" s="81" t="s">
        <v>3538</v>
      </c>
      <c r="AL427" s="81"/>
      <c r="AM427" s="81"/>
      <c r="AN427" s="83">
        <v>43195.1277662037</v>
      </c>
      <c r="AO427" s="85" t="s">
        <v>4004</v>
      </c>
      <c r="AP427" s="81" t="b">
        <v>1</v>
      </c>
      <c r="AQ427" s="81" t="b">
        <v>0</v>
      </c>
      <c r="AR427" s="81" t="b">
        <v>1</v>
      </c>
      <c r="AS427" s="81"/>
      <c r="AT427" s="81">
        <v>0</v>
      </c>
      <c r="AU427" s="81"/>
      <c r="AV427" s="81" t="b">
        <v>0</v>
      </c>
      <c r="AW427" s="81" t="s">
        <v>4520</v>
      </c>
      <c r="AX427" s="85" t="s">
        <v>4648</v>
      </c>
      <c r="AY427" s="81" t="s">
        <v>66</v>
      </c>
      <c r="AZ427" s="80" t="str">
        <f>REPLACE(INDEX(GroupVertices[Group],MATCH(Vertices[[#This Row],[Vertex]],GroupVertices[Vertex],0)),1,1,"")</f>
        <v>3</v>
      </c>
      <c r="BA427" s="2"/>
      <c r="BB427" s="3"/>
      <c r="BC427" s="3"/>
      <c r="BD427" s="3"/>
      <c r="BE427" s="3"/>
    </row>
    <row r="428" spans="1:57" ht="15">
      <c r="A428" s="66" t="s">
        <v>308</v>
      </c>
      <c r="B428" s="67"/>
      <c r="C428" s="67"/>
      <c r="D428" s="68">
        <v>1.5</v>
      </c>
      <c r="E428" s="93"/>
      <c r="F428" s="92" t="s">
        <v>1000</v>
      </c>
      <c r="G428" s="94"/>
      <c r="H428" s="71"/>
      <c r="I428" s="72"/>
      <c r="J428" s="95"/>
      <c r="K428" s="71" t="s">
        <v>5105</v>
      </c>
      <c r="L428" s="96"/>
      <c r="M428" s="76">
        <v>5165.36669921875</v>
      </c>
      <c r="N428" s="76">
        <v>9309.7412109375</v>
      </c>
      <c r="O428" s="77"/>
      <c r="P428" s="78"/>
      <c r="Q428" s="78"/>
      <c r="R428" s="90"/>
      <c r="S428" s="48">
        <v>0</v>
      </c>
      <c r="T428" s="48">
        <v>1</v>
      </c>
      <c r="U428" s="49">
        <v>0</v>
      </c>
      <c r="V428" s="49">
        <v>0.000775</v>
      </c>
      <c r="W428" s="50"/>
      <c r="X428" s="50"/>
      <c r="Y428" s="50"/>
      <c r="Z428" s="49">
        <v>0</v>
      </c>
      <c r="AA428" s="73">
        <v>428</v>
      </c>
      <c r="AB428" s="73"/>
      <c r="AC428" s="74"/>
      <c r="AD428" s="81" t="s">
        <v>2746</v>
      </c>
      <c r="AE428" s="81">
        <v>318</v>
      </c>
      <c r="AF428" s="81">
        <v>361</v>
      </c>
      <c r="AG428" s="81">
        <v>5604</v>
      </c>
      <c r="AH428" s="81">
        <v>8559</v>
      </c>
      <c r="AI428" s="81"/>
      <c r="AJ428" s="81"/>
      <c r="AK428" s="81" t="s">
        <v>3543</v>
      </c>
      <c r="AL428" s="81"/>
      <c r="AM428" s="81"/>
      <c r="AN428" s="83">
        <v>41647.82722222222</v>
      </c>
      <c r="AO428" s="85" t="s">
        <v>4009</v>
      </c>
      <c r="AP428" s="81" t="b">
        <v>0</v>
      </c>
      <c r="AQ428" s="81" t="b">
        <v>0</v>
      </c>
      <c r="AR428" s="81" t="b">
        <v>1</v>
      </c>
      <c r="AS428" s="81"/>
      <c r="AT428" s="81">
        <v>0</v>
      </c>
      <c r="AU428" s="85" t="s">
        <v>4300</v>
      </c>
      <c r="AV428" s="81" t="b">
        <v>0</v>
      </c>
      <c r="AW428" s="81" t="s">
        <v>4520</v>
      </c>
      <c r="AX428" s="85" t="s">
        <v>4654</v>
      </c>
      <c r="AY428" s="81" t="s">
        <v>66</v>
      </c>
      <c r="AZ428" s="80" t="str">
        <f>REPLACE(INDEX(GroupVertices[Group],MATCH(Vertices[[#This Row],[Vertex]],GroupVertices[Vertex],0)),1,1,"")</f>
        <v>3</v>
      </c>
      <c r="BA428" s="2"/>
      <c r="BB428" s="3"/>
      <c r="BC428" s="3"/>
      <c r="BD428" s="3"/>
      <c r="BE428" s="3"/>
    </row>
    <row r="429" spans="1:57" ht="15">
      <c r="A429" s="66" t="s">
        <v>311</v>
      </c>
      <c r="B429" s="67"/>
      <c r="C429" s="67"/>
      <c r="D429" s="68">
        <v>1.5</v>
      </c>
      <c r="E429" s="93"/>
      <c r="F429" s="92" t="s">
        <v>1003</v>
      </c>
      <c r="G429" s="94"/>
      <c r="H429" s="71"/>
      <c r="I429" s="72"/>
      <c r="J429" s="95"/>
      <c r="K429" s="71" t="s">
        <v>5108</v>
      </c>
      <c r="L429" s="96"/>
      <c r="M429" s="76">
        <v>7955.39013671875</v>
      </c>
      <c r="N429" s="76">
        <v>606.4699096679688</v>
      </c>
      <c r="O429" s="77"/>
      <c r="P429" s="78"/>
      <c r="Q429" s="78"/>
      <c r="R429" s="90"/>
      <c r="S429" s="48">
        <v>0</v>
      </c>
      <c r="T429" s="48">
        <v>1</v>
      </c>
      <c r="U429" s="49">
        <v>0</v>
      </c>
      <c r="V429" s="49">
        <v>1</v>
      </c>
      <c r="W429" s="50"/>
      <c r="X429" s="50"/>
      <c r="Y429" s="50"/>
      <c r="Z429" s="49">
        <v>0</v>
      </c>
      <c r="AA429" s="73">
        <v>429</v>
      </c>
      <c r="AB429" s="73"/>
      <c r="AC429" s="74"/>
      <c r="AD429" s="81" t="s">
        <v>2749</v>
      </c>
      <c r="AE429" s="81">
        <v>1082</v>
      </c>
      <c r="AF429" s="81">
        <v>903</v>
      </c>
      <c r="AG429" s="81">
        <v>12944</v>
      </c>
      <c r="AH429" s="81">
        <v>8470</v>
      </c>
      <c r="AI429" s="81"/>
      <c r="AJ429" s="81" t="s">
        <v>3185</v>
      </c>
      <c r="AK429" s="81" t="s">
        <v>3466</v>
      </c>
      <c r="AL429" s="81"/>
      <c r="AM429" s="81"/>
      <c r="AN429" s="83">
        <v>40195.57912037037</v>
      </c>
      <c r="AO429" s="85" t="s">
        <v>4012</v>
      </c>
      <c r="AP429" s="81" t="b">
        <v>0</v>
      </c>
      <c r="AQ429" s="81" t="b">
        <v>0</v>
      </c>
      <c r="AR429" s="81" t="b">
        <v>1</v>
      </c>
      <c r="AS429" s="81"/>
      <c r="AT429" s="81">
        <v>6</v>
      </c>
      <c r="AU429" s="85" t="s">
        <v>4300</v>
      </c>
      <c r="AV429" s="81" t="b">
        <v>0</v>
      </c>
      <c r="AW429" s="81" t="s">
        <v>4520</v>
      </c>
      <c r="AX429" s="85" t="s">
        <v>4657</v>
      </c>
      <c r="AY429" s="81" t="s">
        <v>66</v>
      </c>
      <c r="AZ429" s="80" t="str">
        <f>REPLACE(INDEX(GroupVertices[Group],MATCH(Vertices[[#This Row],[Vertex]],GroupVertices[Vertex],0)),1,1,"")</f>
        <v>34</v>
      </c>
      <c r="BA429" s="2"/>
      <c r="BB429" s="3"/>
      <c r="BC429" s="3"/>
      <c r="BD429" s="3"/>
      <c r="BE429" s="3"/>
    </row>
    <row r="430" spans="1:57" ht="15">
      <c r="A430" s="66" t="s">
        <v>315</v>
      </c>
      <c r="B430" s="67"/>
      <c r="C430" s="67"/>
      <c r="D430" s="68">
        <v>1.5</v>
      </c>
      <c r="E430" s="93"/>
      <c r="F430" s="92" t="s">
        <v>1007</v>
      </c>
      <c r="G430" s="94"/>
      <c r="H430" s="71"/>
      <c r="I430" s="72"/>
      <c r="J430" s="95"/>
      <c r="K430" s="71" t="s">
        <v>5112</v>
      </c>
      <c r="L430" s="96"/>
      <c r="M430" s="76">
        <v>7176.890625</v>
      </c>
      <c r="N430" s="76">
        <v>1887.262939453125</v>
      </c>
      <c r="O430" s="77"/>
      <c r="P430" s="78"/>
      <c r="Q430" s="78"/>
      <c r="R430" s="90"/>
      <c r="S430" s="48">
        <v>0</v>
      </c>
      <c r="T430" s="48">
        <v>1</v>
      </c>
      <c r="U430" s="49">
        <v>0</v>
      </c>
      <c r="V430" s="49">
        <v>0.000533</v>
      </c>
      <c r="W430" s="50"/>
      <c r="X430" s="50"/>
      <c r="Y430" s="50"/>
      <c r="Z430" s="49">
        <v>0</v>
      </c>
      <c r="AA430" s="73">
        <v>430</v>
      </c>
      <c r="AB430" s="73"/>
      <c r="AC430" s="74"/>
      <c r="AD430" s="81" t="s">
        <v>2753</v>
      </c>
      <c r="AE430" s="81">
        <v>93</v>
      </c>
      <c r="AF430" s="81">
        <v>57983</v>
      </c>
      <c r="AG430" s="81">
        <v>37779</v>
      </c>
      <c r="AH430" s="81">
        <v>15758</v>
      </c>
      <c r="AI430" s="81"/>
      <c r="AJ430" s="81" t="s">
        <v>3189</v>
      </c>
      <c r="AK430" s="81"/>
      <c r="AL430" s="85" t="s">
        <v>3773</v>
      </c>
      <c r="AM430" s="81"/>
      <c r="AN430" s="83">
        <v>41134.084502314814</v>
      </c>
      <c r="AO430" s="85" t="s">
        <v>4016</v>
      </c>
      <c r="AP430" s="81" t="b">
        <v>0</v>
      </c>
      <c r="AQ430" s="81" t="b">
        <v>0</v>
      </c>
      <c r="AR430" s="81" t="b">
        <v>0</v>
      </c>
      <c r="AS430" s="81"/>
      <c r="AT430" s="81">
        <v>710</v>
      </c>
      <c r="AU430" s="85" t="s">
        <v>4300</v>
      </c>
      <c r="AV430" s="81" t="b">
        <v>0</v>
      </c>
      <c r="AW430" s="81" t="s">
        <v>4520</v>
      </c>
      <c r="AX430" s="85" t="s">
        <v>4661</v>
      </c>
      <c r="AY430" s="81" t="s">
        <v>66</v>
      </c>
      <c r="AZ430" s="80" t="str">
        <f>REPLACE(INDEX(GroupVertices[Group],MATCH(Vertices[[#This Row],[Vertex]],GroupVertices[Vertex],0)),1,1,"")</f>
        <v>18</v>
      </c>
      <c r="BA430" s="2"/>
      <c r="BB430" s="3"/>
      <c r="BC430" s="3"/>
      <c r="BD430" s="3"/>
      <c r="BE430" s="3"/>
    </row>
    <row r="431" spans="1:57" ht="15">
      <c r="A431" s="66" t="s">
        <v>317</v>
      </c>
      <c r="B431" s="67"/>
      <c r="C431" s="67"/>
      <c r="D431" s="68">
        <v>1.5</v>
      </c>
      <c r="E431" s="93"/>
      <c r="F431" s="92" t="s">
        <v>1008</v>
      </c>
      <c r="G431" s="94"/>
      <c r="H431" s="71"/>
      <c r="I431" s="72"/>
      <c r="J431" s="95"/>
      <c r="K431" s="71" t="s">
        <v>5114</v>
      </c>
      <c r="L431" s="96"/>
      <c r="M431" s="76">
        <v>7198.388671875</v>
      </c>
      <c r="N431" s="76">
        <v>8907.3681640625</v>
      </c>
      <c r="O431" s="77"/>
      <c r="P431" s="78"/>
      <c r="Q431" s="78"/>
      <c r="R431" s="90"/>
      <c r="S431" s="48">
        <v>0</v>
      </c>
      <c r="T431" s="48">
        <v>1</v>
      </c>
      <c r="U431" s="49">
        <v>0</v>
      </c>
      <c r="V431" s="49">
        <v>0.000775</v>
      </c>
      <c r="W431" s="50"/>
      <c r="X431" s="50"/>
      <c r="Y431" s="50"/>
      <c r="Z431" s="49">
        <v>0</v>
      </c>
      <c r="AA431" s="73">
        <v>431</v>
      </c>
      <c r="AB431" s="73"/>
      <c r="AC431" s="74"/>
      <c r="AD431" s="81" t="s">
        <v>2755</v>
      </c>
      <c r="AE431" s="81">
        <v>628</v>
      </c>
      <c r="AF431" s="81">
        <v>287</v>
      </c>
      <c r="AG431" s="81">
        <v>11674</v>
      </c>
      <c r="AH431" s="81">
        <v>20264</v>
      </c>
      <c r="AI431" s="81"/>
      <c r="AJ431" s="81" t="s">
        <v>3190</v>
      </c>
      <c r="AK431" s="81"/>
      <c r="AL431" s="81"/>
      <c r="AM431" s="81"/>
      <c r="AN431" s="83">
        <v>41672.038564814815</v>
      </c>
      <c r="AO431" s="85" t="s">
        <v>4018</v>
      </c>
      <c r="AP431" s="81" t="b">
        <v>1</v>
      </c>
      <c r="AQ431" s="81" t="b">
        <v>0</v>
      </c>
      <c r="AR431" s="81" t="b">
        <v>0</v>
      </c>
      <c r="AS431" s="81"/>
      <c r="AT431" s="81">
        <v>7</v>
      </c>
      <c r="AU431" s="85" t="s">
        <v>4300</v>
      </c>
      <c r="AV431" s="81" t="b">
        <v>0</v>
      </c>
      <c r="AW431" s="81" t="s">
        <v>4520</v>
      </c>
      <c r="AX431" s="85" t="s">
        <v>4663</v>
      </c>
      <c r="AY431" s="81" t="s">
        <v>66</v>
      </c>
      <c r="AZ431" s="80" t="str">
        <f>REPLACE(INDEX(GroupVertices[Group],MATCH(Vertices[[#This Row],[Vertex]],GroupVertices[Vertex],0)),1,1,"")</f>
        <v>3</v>
      </c>
      <c r="BA431" s="2"/>
      <c r="BB431" s="3"/>
      <c r="BC431" s="3"/>
      <c r="BD431" s="3"/>
      <c r="BE431" s="3"/>
    </row>
    <row r="432" spans="1:57" ht="15">
      <c r="A432" s="66" t="s">
        <v>318</v>
      </c>
      <c r="B432" s="67"/>
      <c r="C432" s="67"/>
      <c r="D432" s="68">
        <v>1.5</v>
      </c>
      <c r="E432" s="93"/>
      <c r="F432" s="92" t="s">
        <v>1009</v>
      </c>
      <c r="G432" s="94"/>
      <c r="H432" s="71"/>
      <c r="I432" s="72"/>
      <c r="J432" s="95"/>
      <c r="K432" s="71" t="s">
        <v>5115</v>
      </c>
      <c r="L432" s="96"/>
      <c r="M432" s="76">
        <v>4648.5185546875</v>
      </c>
      <c r="N432" s="76">
        <v>7370.1142578125</v>
      </c>
      <c r="O432" s="77"/>
      <c r="P432" s="78"/>
      <c r="Q432" s="78"/>
      <c r="R432" s="90"/>
      <c r="S432" s="48">
        <v>0</v>
      </c>
      <c r="T432" s="48">
        <v>1</v>
      </c>
      <c r="U432" s="49">
        <v>0</v>
      </c>
      <c r="V432" s="49">
        <v>0.000775</v>
      </c>
      <c r="W432" s="50"/>
      <c r="X432" s="50"/>
      <c r="Y432" s="50"/>
      <c r="Z432" s="49">
        <v>0</v>
      </c>
      <c r="AA432" s="73">
        <v>432</v>
      </c>
      <c r="AB432" s="73"/>
      <c r="AC432" s="74"/>
      <c r="AD432" s="81" t="s">
        <v>2756</v>
      </c>
      <c r="AE432" s="81">
        <v>576</v>
      </c>
      <c r="AF432" s="81">
        <v>356</v>
      </c>
      <c r="AG432" s="81">
        <v>57665</v>
      </c>
      <c r="AH432" s="81">
        <v>23660</v>
      </c>
      <c r="AI432" s="81"/>
      <c r="AJ432" s="81" t="s">
        <v>3191</v>
      </c>
      <c r="AK432" s="81" t="s">
        <v>3547</v>
      </c>
      <c r="AL432" s="81"/>
      <c r="AM432" s="81"/>
      <c r="AN432" s="83">
        <v>40757.919803240744</v>
      </c>
      <c r="AO432" s="85" t="s">
        <v>4019</v>
      </c>
      <c r="AP432" s="81" t="b">
        <v>1</v>
      </c>
      <c r="AQ432" s="81" t="b">
        <v>0</v>
      </c>
      <c r="AR432" s="81" t="b">
        <v>1</v>
      </c>
      <c r="AS432" s="81"/>
      <c r="AT432" s="81">
        <v>3</v>
      </c>
      <c r="AU432" s="85" t="s">
        <v>4300</v>
      </c>
      <c r="AV432" s="81" t="b">
        <v>0</v>
      </c>
      <c r="AW432" s="81" t="s">
        <v>4520</v>
      </c>
      <c r="AX432" s="85" t="s">
        <v>4664</v>
      </c>
      <c r="AY432" s="81" t="s">
        <v>66</v>
      </c>
      <c r="AZ432" s="80" t="str">
        <f>REPLACE(INDEX(GroupVertices[Group],MATCH(Vertices[[#This Row],[Vertex]],GroupVertices[Vertex],0)),1,1,"")</f>
        <v>3</v>
      </c>
      <c r="BA432" s="2"/>
      <c r="BB432" s="3"/>
      <c r="BC432" s="3"/>
      <c r="BD432" s="3"/>
      <c r="BE432" s="3"/>
    </row>
    <row r="433" spans="1:57" ht="15">
      <c r="A433" s="66" t="s">
        <v>320</v>
      </c>
      <c r="B433" s="67"/>
      <c r="C433" s="67"/>
      <c r="D433" s="68">
        <v>1.5</v>
      </c>
      <c r="E433" s="93"/>
      <c r="F433" s="92" t="s">
        <v>1011</v>
      </c>
      <c r="G433" s="94"/>
      <c r="H433" s="71"/>
      <c r="I433" s="72"/>
      <c r="J433" s="95"/>
      <c r="K433" s="71" t="s">
        <v>5117</v>
      </c>
      <c r="L433" s="96"/>
      <c r="M433" s="76">
        <v>5232.28955078125</v>
      </c>
      <c r="N433" s="76">
        <v>7099.8818359375</v>
      </c>
      <c r="O433" s="77"/>
      <c r="P433" s="78"/>
      <c r="Q433" s="78"/>
      <c r="R433" s="90"/>
      <c r="S433" s="48">
        <v>0</v>
      </c>
      <c r="T433" s="48">
        <v>1</v>
      </c>
      <c r="U433" s="49">
        <v>0</v>
      </c>
      <c r="V433" s="49">
        <v>0.000775</v>
      </c>
      <c r="W433" s="50"/>
      <c r="X433" s="50"/>
      <c r="Y433" s="50"/>
      <c r="Z433" s="49">
        <v>0</v>
      </c>
      <c r="AA433" s="73">
        <v>433</v>
      </c>
      <c r="AB433" s="73"/>
      <c r="AC433" s="74"/>
      <c r="AD433" s="81" t="s">
        <v>2758</v>
      </c>
      <c r="AE433" s="81">
        <v>380</v>
      </c>
      <c r="AF433" s="81">
        <v>51</v>
      </c>
      <c r="AG433" s="81">
        <v>1171</v>
      </c>
      <c r="AH433" s="81">
        <v>2174</v>
      </c>
      <c r="AI433" s="81"/>
      <c r="AJ433" s="81" t="s">
        <v>3193</v>
      </c>
      <c r="AK433" s="81" t="s">
        <v>3549</v>
      </c>
      <c r="AL433" s="81"/>
      <c r="AM433" s="81"/>
      <c r="AN433" s="83">
        <v>41072.66909722222</v>
      </c>
      <c r="AO433" s="85" t="s">
        <v>4020</v>
      </c>
      <c r="AP433" s="81" t="b">
        <v>1</v>
      </c>
      <c r="AQ433" s="81" t="b">
        <v>0</v>
      </c>
      <c r="AR433" s="81" t="b">
        <v>1</v>
      </c>
      <c r="AS433" s="81"/>
      <c r="AT433" s="81">
        <v>2</v>
      </c>
      <c r="AU433" s="85" t="s">
        <v>4300</v>
      </c>
      <c r="AV433" s="81" t="b">
        <v>0</v>
      </c>
      <c r="AW433" s="81" t="s">
        <v>4520</v>
      </c>
      <c r="AX433" s="85" t="s">
        <v>4666</v>
      </c>
      <c r="AY433" s="81" t="s">
        <v>66</v>
      </c>
      <c r="AZ433" s="80" t="str">
        <f>REPLACE(INDEX(GroupVertices[Group],MATCH(Vertices[[#This Row],[Vertex]],GroupVertices[Vertex],0)),1,1,"")</f>
        <v>3</v>
      </c>
      <c r="BA433" s="2"/>
      <c r="BB433" s="3"/>
      <c r="BC433" s="3"/>
      <c r="BD433" s="3"/>
      <c r="BE433" s="3"/>
    </row>
    <row r="434" spans="1:57" ht="15">
      <c r="A434" s="66" t="s">
        <v>326</v>
      </c>
      <c r="B434" s="67"/>
      <c r="C434" s="67"/>
      <c r="D434" s="68">
        <v>1.5</v>
      </c>
      <c r="E434" s="93"/>
      <c r="F434" s="92" t="s">
        <v>1015</v>
      </c>
      <c r="G434" s="94"/>
      <c r="H434" s="71"/>
      <c r="I434" s="72"/>
      <c r="J434" s="95"/>
      <c r="K434" s="71" t="s">
        <v>5121</v>
      </c>
      <c r="L434" s="96"/>
      <c r="M434" s="76">
        <v>3837.22998046875</v>
      </c>
      <c r="N434" s="76">
        <v>9325.9375</v>
      </c>
      <c r="O434" s="77"/>
      <c r="P434" s="78"/>
      <c r="Q434" s="78"/>
      <c r="R434" s="90"/>
      <c r="S434" s="48">
        <v>0</v>
      </c>
      <c r="T434" s="48">
        <v>1</v>
      </c>
      <c r="U434" s="49">
        <v>0</v>
      </c>
      <c r="V434" s="49">
        <v>0.000775</v>
      </c>
      <c r="W434" s="50"/>
      <c r="X434" s="50"/>
      <c r="Y434" s="50"/>
      <c r="Z434" s="49">
        <v>0</v>
      </c>
      <c r="AA434" s="73">
        <v>434</v>
      </c>
      <c r="AB434" s="73"/>
      <c r="AC434" s="74"/>
      <c r="AD434" s="81" t="s">
        <v>2762</v>
      </c>
      <c r="AE434" s="81">
        <v>612</v>
      </c>
      <c r="AF434" s="81">
        <v>434</v>
      </c>
      <c r="AG434" s="81">
        <v>16083</v>
      </c>
      <c r="AH434" s="81">
        <v>6534</v>
      </c>
      <c r="AI434" s="81"/>
      <c r="AJ434" s="81" t="s">
        <v>3196</v>
      </c>
      <c r="AK434" s="81" t="s">
        <v>3552</v>
      </c>
      <c r="AL434" s="81"/>
      <c r="AM434" s="81"/>
      <c r="AN434" s="83">
        <v>40727.98672453704</v>
      </c>
      <c r="AO434" s="85" t="s">
        <v>4024</v>
      </c>
      <c r="AP434" s="81" t="b">
        <v>0</v>
      </c>
      <c r="AQ434" s="81" t="b">
        <v>0</v>
      </c>
      <c r="AR434" s="81" t="b">
        <v>1</v>
      </c>
      <c r="AS434" s="81"/>
      <c r="AT434" s="81">
        <v>2</v>
      </c>
      <c r="AU434" s="85" t="s">
        <v>4300</v>
      </c>
      <c r="AV434" s="81" t="b">
        <v>0</v>
      </c>
      <c r="AW434" s="81" t="s">
        <v>4520</v>
      </c>
      <c r="AX434" s="85" t="s">
        <v>4670</v>
      </c>
      <c r="AY434" s="81" t="s">
        <v>66</v>
      </c>
      <c r="AZ434" s="80" t="str">
        <f>REPLACE(INDEX(GroupVertices[Group],MATCH(Vertices[[#This Row],[Vertex]],GroupVertices[Vertex],0)),1,1,"")</f>
        <v>3</v>
      </c>
      <c r="BA434" s="2"/>
      <c r="BB434" s="3"/>
      <c r="BC434" s="3"/>
      <c r="BD434" s="3"/>
      <c r="BE434" s="3"/>
    </row>
    <row r="435" spans="1:57" ht="15">
      <c r="A435" s="66" t="s">
        <v>327</v>
      </c>
      <c r="B435" s="67"/>
      <c r="C435" s="67"/>
      <c r="D435" s="68">
        <v>1.5</v>
      </c>
      <c r="E435" s="93"/>
      <c r="F435" s="92" t="s">
        <v>1016</v>
      </c>
      <c r="G435" s="94"/>
      <c r="H435" s="71"/>
      <c r="I435" s="72"/>
      <c r="J435" s="95"/>
      <c r="K435" s="71" t="s">
        <v>5122</v>
      </c>
      <c r="L435" s="96"/>
      <c r="M435" s="76">
        <v>6838.15087890625</v>
      </c>
      <c r="N435" s="76">
        <v>4469.39892578125</v>
      </c>
      <c r="O435" s="77"/>
      <c r="P435" s="78"/>
      <c r="Q435" s="78"/>
      <c r="R435" s="90"/>
      <c r="S435" s="48">
        <v>0</v>
      </c>
      <c r="T435" s="48">
        <v>1</v>
      </c>
      <c r="U435" s="49">
        <v>0</v>
      </c>
      <c r="V435" s="49">
        <v>0.058824</v>
      </c>
      <c r="W435" s="50"/>
      <c r="X435" s="50"/>
      <c r="Y435" s="50"/>
      <c r="Z435" s="49">
        <v>0</v>
      </c>
      <c r="AA435" s="73">
        <v>435</v>
      </c>
      <c r="AB435" s="73"/>
      <c r="AC435" s="74"/>
      <c r="AD435" s="81" t="s">
        <v>2763</v>
      </c>
      <c r="AE435" s="81">
        <v>316</v>
      </c>
      <c r="AF435" s="81">
        <v>423</v>
      </c>
      <c r="AG435" s="81">
        <v>11205</v>
      </c>
      <c r="AH435" s="81">
        <v>2996</v>
      </c>
      <c r="AI435" s="81"/>
      <c r="AJ435" s="81" t="s">
        <v>3197</v>
      </c>
      <c r="AK435" s="81" t="s">
        <v>3553</v>
      </c>
      <c r="AL435" s="81"/>
      <c r="AM435" s="81"/>
      <c r="AN435" s="83">
        <v>40740.85726851852</v>
      </c>
      <c r="AO435" s="85" t="s">
        <v>4025</v>
      </c>
      <c r="AP435" s="81" t="b">
        <v>1</v>
      </c>
      <c r="AQ435" s="81" t="b">
        <v>0</v>
      </c>
      <c r="AR435" s="81" t="b">
        <v>1</v>
      </c>
      <c r="AS435" s="81"/>
      <c r="AT435" s="81">
        <v>0</v>
      </c>
      <c r="AU435" s="85" t="s">
        <v>4300</v>
      </c>
      <c r="AV435" s="81" t="b">
        <v>0</v>
      </c>
      <c r="AW435" s="81" t="s">
        <v>4520</v>
      </c>
      <c r="AX435" s="85" t="s">
        <v>4671</v>
      </c>
      <c r="AY435" s="81" t="s">
        <v>66</v>
      </c>
      <c r="AZ435" s="80" t="str">
        <f>REPLACE(INDEX(GroupVertices[Group],MATCH(Vertices[[#This Row],[Vertex]],GroupVertices[Vertex],0)),1,1,"")</f>
        <v>11</v>
      </c>
      <c r="BA435" s="2"/>
      <c r="BB435" s="3"/>
      <c r="BC435" s="3"/>
      <c r="BD435" s="3"/>
      <c r="BE435" s="3"/>
    </row>
    <row r="436" spans="1:57" ht="15">
      <c r="A436" s="66" t="s">
        <v>328</v>
      </c>
      <c r="B436" s="67"/>
      <c r="C436" s="67"/>
      <c r="D436" s="68">
        <v>1.5</v>
      </c>
      <c r="E436" s="93"/>
      <c r="F436" s="92" t="s">
        <v>1017</v>
      </c>
      <c r="G436" s="94"/>
      <c r="H436" s="71"/>
      <c r="I436" s="72"/>
      <c r="J436" s="95"/>
      <c r="K436" s="71" t="s">
        <v>5123</v>
      </c>
      <c r="L436" s="96"/>
      <c r="M436" s="76">
        <v>6471.369140625</v>
      </c>
      <c r="N436" s="76">
        <v>457.00018310546875</v>
      </c>
      <c r="O436" s="77"/>
      <c r="P436" s="78"/>
      <c r="Q436" s="78"/>
      <c r="R436" s="90"/>
      <c r="S436" s="48">
        <v>0</v>
      </c>
      <c r="T436" s="48">
        <v>1</v>
      </c>
      <c r="U436" s="49">
        <v>0</v>
      </c>
      <c r="V436" s="49">
        <v>0.05</v>
      </c>
      <c r="W436" s="50"/>
      <c r="X436" s="50"/>
      <c r="Y436" s="50"/>
      <c r="Z436" s="49">
        <v>0</v>
      </c>
      <c r="AA436" s="73">
        <v>436</v>
      </c>
      <c r="AB436" s="73"/>
      <c r="AC436" s="74"/>
      <c r="AD436" s="81" t="s">
        <v>2764</v>
      </c>
      <c r="AE436" s="81">
        <v>70</v>
      </c>
      <c r="AF436" s="81">
        <v>272</v>
      </c>
      <c r="AG436" s="81">
        <v>15043</v>
      </c>
      <c r="AH436" s="81">
        <v>12919</v>
      </c>
      <c r="AI436" s="81"/>
      <c r="AJ436" s="81" t="s">
        <v>3198</v>
      </c>
      <c r="AK436" s="81" t="s">
        <v>3554</v>
      </c>
      <c r="AL436" s="81"/>
      <c r="AM436" s="81"/>
      <c r="AN436" s="83">
        <v>41514.77148148148</v>
      </c>
      <c r="AO436" s="85" t="s">
        <v>4026</v>
      </c>
      <c r="AP436" s="81" t="b">
        <v>1</v>
      </c>
      <c r="AQ436" s="81" t="b">
        <v>0</v>
      </c>
      <c r="AR436" s="81" t="b">
        <v>1</v>
      </c>
      <c r="AS436" s="81"/>
      <c r="AT436" s="81">
        <v>9</v>
      </c>
      <c r="AU436" s="85" t="s">
        <v>4300</v>
      </c>
      <c r="AV436" s="81" t="b">
        <v>0</v>
      </c>
      <c r="AW436" s="81" t="s">
        <v>4520</v>
      </c>
      <c r="AX436" s="85" t="s">
        <v>4672</v>
      </c>
      <c r="AY436" s="81" t="s">
        <v>66</v>
      </c>
      <c r="AZ436" s="80" t="str">
        <f>REPLACE(INDEX(GroupVertices[Group],MATCH(Vertices[[#This Row],[Vertex]],GroupVertices[Vertex],0)),1,1,"")</f>
        <v>12</v>
      </c>
      <c r="BA436" s="2"/>
      <c r="BB436" s="3"/>
      <c r="BC436" s="3"/>
      <c r="BD436" s="3"/>
      <c r="BE436" s="3"/>
    </row>
    <row r="437" spans="1:57" ht="15">
      <c r="A437" s="66" t="s">
        <v>330</v>
      </c>
      <c r="B437" s="67"/>
      <c r="C437" s="67"/>
      <c r="D437" s="68">
        <v>1.5</v>
      </c>
      <c r="E437" s="93"/>
      <c r="F437" s="92" t="s">
        <v>1018</v>
      </c>
      <c r="G437" s="94"/>
      <c r="H437" s="71"/>
      <c r="I437" s="72"/>
      <c r="J437" s="95"/>
      <c r="K437" s="71" t="s">
        <v>5126</v>
      </c>
      <c r="L437" s="96"/>
      <c r="M437" s="76">
        <v>9002.791015625</v>
      </c>
      <c r="N437" s="76">
        <v>4669.46435546875</v>
      </c>
      <c r="O437" s="77"/>
      <c r="P437" s="78"/>
      <c r="Q437" s="78"/>
      <c r="R437" s="90"/>
      <c r="S437" s="48">
        <v>0</v>
      </c>
      <c r="T437" s="48">
        <v>1</v>
      </c>
      <c r="U437" s="49">
        <v>0</v>
      </c>
      <c r="V437" s="49">
        <v>0.076923</v>
      </c>
      <c r="W437" s="50"/>
      <c r="X437" s="50"/>
      <c r="Y437" s="50"/>
      <c r="Z437" s="49">
        <v>0</v>
      </c>
      <c r="AA437" s="73">
        <v>437</v>
      </c>
      <c r="AB437" s="73"/>
      <c r="AC437" s="74"/>
      <c r="AD437" s="81" t="s">
        <v>2767</v>
      </c>
      <c r="AE437" s="81">
        <v>200</v>
      </c>
      <c r="AF437" s="81">
        <v>275</v>
      </c>
      <c r="AG437" s="81">
        <v>2619</v>
      </c>
      <c r="AH437" s="81">
        <v>4510</v>
      </c>
      <c r="AI437" s="81"/>
      <c r="AJ437" s="81" t="s">
        <v>3201</v>
      </c>
      <c r="AK437" s="81" t="s">
        <v>3556</v>
      </c>
      <c r="AL437" s="81"/>
      <c r="AM437" s="81"/>
      <c r="AN437" s="83">
        <v>41649.170902777776</v>
      </c>
      <c r="AO437" s="85" t="s">
        <v>4029</v>
      </c>
      <c r="AP437" s="81" t="b">
        <v>1</v>
      </c>
      <c r="AQ437" s="81" t="b">
        <v>0</v>
      </c>
      <c r="AR437" s="81" t="b">
        <v>1</v>
      </c>
      <c r="AS437" s="81"/>
      <c r="AT437" s="81">
        <v>2</v>
      </c>
      <c r="AU437" s="85" t="s">
        <v>4300</v>
      </c>
      <c r="AV437" s="81" t="b">
        <v>0</v>
      </c>
      <c r="AW437" s="81" t="s">
        <v>4520</v>
      </c>
      <c r="AX437" s="85" t="s">
        <v>4675</v>
      </c>
      <c r="AY437" s="81" t="s">
        <v>66</v>
      </c>
      <c r="AZ437" s="80" t="str">
        <f>REPLACE(INDEX(GroupVertices[Group],MATCH(Vertices[[#This Row],[Vertex]],GroupVertices[Vertex],0)),1,1,"")</f>
        <v>14</v>
      </c>
      <c r="BA437" s="2"/>
      <c r="BB437" s="3"/>
      <c r="BC437" s="3"/>
      <c r="BD437" s="3"/>
      <c r="BE437" s="3"/>
    </row>
    <row r="438" spans="1:57" ht="15">
      <c r="A438" s="66" t="s">
        <v>331</v>
      </c>
      <c r="B438" s="67"/>
      <c r="C438" s="67"/>
      <c r="D438" s="68">
        <v>1.5</v>
      </c>
      <c r="E438" s="93"/>
      <c r="F438" s="92" t="s">
        <v>1019</v>
      </c>
      <c r="G438" s="94"/>
      <c r="H438" s="71"/>
      <c r="I438" s="72"/>
      <c r="J438" s="95"/>
      <c r="K438" s="71" t="s">
        <v>5127</v>
      </c>
      <c r="L438" s="96"/>
      <c r="M438" s="76">
        <v>6632.35693359375</v>
      </c>
      <c r="N438" s="76">
        <v>9332.0791015625</v>
      </c>
      <c r="O438" s="77"/>
      <c r="P438" s="78"/>
      <c r="Q438" s="78"/>
      <c r="R438" s="90"/>
      <c r="S438" s="48">
        <v>0</v>
      </c>
      <c r="T438" s="48">
        <v>1</v>
      </c>
      <c r="U438" s="49">
        <v>0</v>
      </c>
      <c r="V438" s="49">
        <v>0.000775</v>
      </c>
      <c r="W438" s="50"/>
      <c r="X438" s="50"/>
      <c r="Y438" s="50"/>
      <c r="Z438" s="49">
        <v>0</v>
      </c>
      <c r="AA438" s="73">
        <v>438</v>
      </c>
      <c r="AB438" s="73"/>
      <c r="AC438" s="74"/>
      <c r="AD438" s="81" t="s">
        <v>2768</v>
      </c>
      <c r="AE438" s="81">
        <v>911</v>
      </c>
      <c r="AF438" s="81">
        <v>370</v>
      </c>
      <c r="AG438" s="81">
        <v>5015</v>
      </c>
      <c r="AH438" s="81">
        <v>3999</v>
      </c>
      <c r="AI438" s="81"/>
      <c r="AJ438" s="81" t="s">
        <v>3202</v>
      </c>
      <c r="AK438" s="81" t="s">
        <v>3557</v>
      </c>
      <c r="AL438" s="81"/>
      <c r="AM438" s="81"/>
      <c r="AN438" s="83">
        <v>40031.380694444444</v>
      </c>
      <c r="AO438" s="85" t="s">
        <v>4030</v>
      </c>
      <c r="AP438" s="81" t="b">
        <v>1</v>
      </c>
      <c r="AQ438" s="81" t="b">
        <v>0</v>
      </c>
      <c r="AR438" s="81" t="b">
        <v>1</v>
      </c>
      <c r="AS438" s="81"/>
      <c r="AT438" s="81">
        <v>3</v>
      </c>
      <c r="AU438" s="85" t="s">
        <v>4300</v>
      </c>
      <c r="AV438" s="81" t="b">
        <v>0</v>
      </c>
      <c r="AW438" s="81" t="s">
        <v>4520</v>
      </c>
      <c r="AX438" s="85" t="s">
        <v>4676</v>
      </c>
      <c r="AY438" s="81" t="s">
        <v>66</v>
      </c>
      <c r="AZ438" s="80" t="str">
        <f>REPLACE(INDEX(GroupVertices[Group],MATCH(Vertices[[#This Row],[Vertex]],GroupVertices[Vertex],0)),1,1,"")</f>
        <v>3</v>
      </c>
      <c r="BA438" s="2"/>
      <c r="BB438" s="3"/>
      <c r="BC438" s="3"/>
      <c r="BD438" s="3"/>
      <c r="BE438" s="3"/>
    </row>
    <row r="439" spans="1:57" ht="15">
      <c r="A439" s="66" t="s">
        <v>332</v>
      </c>
      <c r="B439" s="67"/>
      <c r="C439" s="67"/>
      <c r="D439" s="68">
        <v>1.5</v>
      </c>
      <c r="E439" s="93"/>
      <c r="F439" s="92" t="s">
        <v>4370</v>
      </c>
      <c r="G439" s="94"/>
      <c r="H439" s="71"/>
      <c r="I439" s="72"/>
      <c r="J439" s="95"/>
      <c r="K439" s="71" t="s">
        <v>5128</v>
      </c>
      <c r="L439" s="96"/>
      <c r="M439" s="76">
        <v>9576.6142578125</v>
      </c>
      <c r="N439" s="76">
        <v>9178.2724609375</v>
      </c>
      <c r="O439" s="77"/>
      <c r="P439" s="78"/>
      <c r="Q439" s="78"/>
      <c r="R439" s="90"/>
      <c r="S439" s="48">
        <v>0</v>
      </c>
      <c r="T439" s="48">
        <v>1</v>
      </c>
      <c r="U439" s="49">
        <v>0</v>
      </c>
      <c r="V439" s="49">
        <v>0.000441</v>
      </c>
      <c r="W439" s="50"/>
      <c r="X439" s="50"/>
      <c r="Y439" s="50"/>
      <c r="Z439" s="49">
        <v>0</v>
      </c>
      <c r="AA439" s="73">
        <v>439</v>
      </c>
      <c r="AB439" s="73"/>
      <c r="AC439" s="74"/>
      <c r="AD439" s="81" t="s">
        <v>2769</v>
      </c>
      <c r="AE439" s="81">
        <v>2096</v>
      </c>
      <c r="AF439" s="81">
        <v>1933</v>
      </c>
      <c r="AG439" s="81">
        <v>29119</v>
      </c>
      <c r="AH439" s="81">
        <v>24882</v>
      </c>
      <c r="AI439" s="81"/>
      <c r="AJ439" s="81" t="s">
        <v>3203</v>
      </c>
      <c r="AK439" s="81"/>
      <c r="AL439" s="81"/>
      <c r="AM439" s="81"/>
      <c r="AN439" s="83">
        <v>41265.89711805555</v>
      </c>
      <c r="AO439" s="85" t="s">
        <v>4031</v>
      </c>
      <c r="AP439" s="81" t="b">
        <v>1</v>
      </c>
      <c r="AQ439" s="81" t="b">
        <v>0</v>
      </c>
      <c r="AR439" s="81" t="b">
        <v>1</v>
      </c>
      <c r="AS439" s="81"/>
      <c r="AT439" s="81">
        <v>27</v>
      </c>
      <c r="AU439" s="85" t="s">
        <v>4300</v>
      </c>
      <c r="AV439" s="81" t="b">
        <v>0</v>
      </c>
      <c r="AW439" s="81" t="s">
        <v>4520</v>
      </c>
      <c r="AX439" s="85" t="s">
        <v>4677</v>
      </c>
      <c r="AY439" s="81" t="s">
        <v>66</v>
      </c>
      <c r="AZ439" s="80" t="str">
        <f>REPLACE(INDEX(GroupVertices[Group],MATCH(Vertices[[#This Row],[Vertex]],GroupVertices[Vertex],0)),1,1,"")</f>
        <v>4</v>
      </c>
      <c r="BA439" s="2"/>
      <c r="BB439" s="3"/>
      <c r="BC439" s="3"/>
      <c r="BD439" s="3"/>
      <c r="BE439" s="3"/>
    </row>
    <row r="440" spans="1:57" ht="15">
      <c r="A440" s="66" t="s">
        <v>334</v>
      </c>
      <c r="B440" s="67"/>
      <c r="C440" s="67"/>
      <c r="D440" s="68">
        <v>1.5</v>
      </c>
      <c r="E440" s="93"/>
      <c r="F440" s="92" t="s">
        <v>1021</v>
      </c>
      <c r="G440" s="94"/>
      <c r="H440" s="71"/>
      <c r="I440" s="72"/>
      <c r="J440" s="95"/>
      <c r="K440" s="71" t="s">
        <v>5134</v>
      </c>
      <c r="L440" s="96"/>
      <c r="M440" s="76">
        <v>6923.7958984375</v>
      </c>
      <c r="N440" s="76">
        <v>7310.13916015625</v>
      </c>
      <c r="O440" s="77"/>
      <c r="P440" s="78"/>
      <c r="Q440" s="78"/>
      <c r="R440" s="90"/>
      <c r="S440" s="48">
        <v>0</v>
      </c>
      <c r="T440" s="48">
        <v>1</v>
      </c>
      <c r="U440" s="49">
        <v>0</v>
      </c>
      <c r="V440" s="49">
        <v>0.000775</v>
      </c>
      <c r="W440" s="50"/>
      <c r="X440" s="50"/>
      <c r="Y440" s="50"/>
      <c r="Z440" s="49">
        <v>0</v>
      </c>
      <c r="AA440" s="73">
        <v>440</v>
      </c>
      <c r="AB440" s="73"/>
      <c r="AC440" s="74"/>
      <c r="AD440" s="81" t="s">
        <v>2775</v>
      </c>
      <c r="AE440" s="81">
        <v>926</v>
      </c>
      <c r="AF440" s="81">
        <v>280</v>
      </c>
      <c r="AG440" s="81">
        <v>4471</v>
      </c>
      <c r="AH440" s="81">
        <v>13587</v>
      </c>
      <c r="AI440" s="81"/>
      <c r="AJ440" s="81" t="s">
        <v>3208</v>
      </c>
      <c r="AK440" s="81" t="s">
        <v>3562</v>
      </c>
      <c r="AL440" s="81"/>
      <c r="AM440" s="81"/>
      <c r="AN440" s="83">
        <v>41279.86392361111</v>
      </c>
      <c r="AO440" s="85" t="s">
        <v>4037</v>
      </c>
      <c r="AP440" s="81" t="b">
        <v>1</v>
      </c>
      <c r="AQ440" s="81" t="b">
        <v>0</v>
      </c>
      <c r="AR440" s="81" t="b">
        <v>0</v>
      </c>
      <c r="AS440" s="81"/>
      <c r="AT440" s="81">
        <v>1</v>
      </c>
      <c r="AU440" s="85" t="s">
        <v>4300</v>
      </c>
      <c r="AV440" s="81" t="b">
        <v>0</v>
      </c>
      <c r="AW440" s="81" t="s">
        <v>4520</v>
      </c>
      <c r="AX440" s="85" t="s">
        <v>4683</v>
      </c>
      <c r="AY440" s="81" t="s">
        <v>66</v>
      </c>
      <c r="AZ440" s="80" t="str">
        <f>REPLACE(INDEX(GroupVertices[Group],MATCH(Vertices[[#This Row],[Vertex]],GroupVertices[Vertex],0)),1,1,"")</f>
        <v>3</v>
      </c>
      <c r="BA440" s="2"/>
      <c r="BB440" s="3"/>
      <c r="BC440" s="3"/>
      <c r="BD440" s="3"/>
      <c r="BE440" s="3"/>
    </row>
    <row r="441" spans="1:57" ht="15">
      <c r="A441" s="66" t="s">
        <v>338</v>
      </c>
      <c r="B441" s="67"/>
      <c r="C441" s="67"/>
      <c r="D441" s="68">
        <v>1.5</v>
      </c>
      <c r="E441" s="93"/>
      <c r="F441" s="92" t="s">
        <v>4376</v>
      </c>
      <c r="G441" s="94"/>
      <c r="H441" s="71"/>
      <c r="I441" s="72"/>
      <c r="J441" s="95"/>
      <c r="K441" s="71" t="s">
        <v>5138</v>
      </c>
      <c r="L441" s="96"/>
      <c r="M441" s="76">
        <v>7955.39990234375</v>
      </c>
      <c r="N441" s="76">
        <v>1834.1451416015625</v>
      </c>
      <c r="O441" s="77"/>
      <c r="P441" s="78"/>
      <c r="Q441" s="78"/>
      <c r="R441" s="90"/>
      <c r="S441" s="48">
        <v>0</v>
      </c>
      <c r="T441" s="48">
        <v>1</v>
      </c>
      <c r="U441" s="49">
        <v>0</v>
      </c>
      <c r="V441" s="49">
        <v>1</v>
      </c>
      <c r="W441" s="50"/>
      <c r="X441" s="50"/>
      <c r="Y441" s="50"/>
      <c r="Z441" s="49">
        <v>0</v>
      </c>
      <c r="AA441" s="73">
        <v>441</v>
      </c>
      <c r="AB441" s="73"/>
      <c r="AC441" s="74"/>
      <c r="AD441" s="81" t="s">
        <v>2779</v>
      </c>
      <c r="AE441" s="81">
        <v>149</v>
      </c>
      <c r="AF441" s="81">
        <v>179</v>
      </c>
      <c r="AG441" s="81">
        <v>18146</v>
      </c>
      <c r="AH441" s="81">
        <v>850</v>
      </c>
      <c r="AI441" s="81"/>
      <c r="AJ441" s="81" t="s">
        <v>3212</v>
      </c>
      <c r="AK441" s="81" t="s">
        <v>3565</v>
      </c>
      <c r="AL441" s="81"/>
      <c r="AM441" s="81"/>
      <c r="AN441" s="83">
        <v>40321.16756944444</v>
      </c>
      <c r="AO441" s="85" t="s">
        <v>4040</v>
      </c>
      <c r="AP441" s="81" t="b">
        <v>0</v>
      </c>
      <c r="AQ441" s="81" t="b">
        <v>0</v>
      </c>
      <c r="AR441" s="81" t="b">
        <v>0</v>
      </c>
      <c r="AS441" s="81"/>
      <c r="AT441" s="81">
        <v>11</v>
      </c>
      <c r="AU441" s="85" t="s">
        <v>4308</v>
      </c>
      <c r="AV441" s="81" t="b">
        <v>0</v>
      </c>
      <c r="AW441" s="81" t="s">
        <v>4520</v>
      </c>
      <c r="AX441" s="85" t="s">
        <v>4687</v>
      </c>
      <c r="AY441" s="81" t="s">
        <v>66</v>
      </c>
      <c r="AZ441" s="80" t="str">
        <f>REPLACE(INDEX(GroupVertices[Group],MATCH(Vertices[[#This Row],[Vertex]],GroupVertices[Vertex],0)),1,1,"")</f>
        <v>33</v>
      </c>
      <c r="BA441" s="2"/>
      <c r="BB441" s="3"/>
      <c r="BC441" s="3"/>
      <c r="BD441" s="3"/>
      <c r="BE441" s="3"/>
    </row>
    <row r="442" spans="1:57" ht="15">
      <c r="A442" s="66" t="s">
        <v>339</v>
      </c>
      <c r="B442" s="67"/>
      <c r="C442" s="67"/>
      <c r="D442" s="68">
        <v>1.5</v>
      </c>
      <c r="E442" s="93"/>
      <c r="F442" s="92" t="s">
        <v>1023</v>
      </c>
      <c r="G442" s="94"/>
      <c r="H442" s="71"/>
      <c r="I442" s="72"/>
      <c r="J442" s="95"/>
      <c r="K442" s="71" t="s">
        <v>5139</v>
      </c>
      <c r="L442" s="96"/>
      <c r="M442" s="76">
        <v>4668.126953125</v>
      </c>
      <c r="N442" s="76">
        <v>9051.9267578125</v>
      </c>
      <c r="O442" s="77"/>
      <c r="P442" s="78"/>
      <c r="Q442" s="78"/>
      <c r="R442" s="90"/>
      <c r="S442" s="48">
        <v>0</v>
      </c>
      <c r="T442" s="48">
        <v>1</v>
      </c>
      <c r="U442" s="49">
        <v>0</v>
      </c>
      <c r="V442" s="49">
        <v>0.000775</v>
      </c>
      <c r="W442" s="50"/>
      <c r="X442" s="50"/>
      <c r="Y442" s="50"/>
      <c r="Z442" s="49">
        <v>0</v>
      </c>
      <c r="AA442" s="73">
        <v>442</v>
      </c>
      <c r="AB442" s="73"/>
      <c r="AC442" s="74"/>
      <c r="AD442" s="81" t="s">
        <v>2780</v>
      </c>
      <c r="AE442" s="81">
        <v>2694</v>
      </c>
      <c r="AF442" s="81">
        <v>2010</v>
      </c>
      <c r="AG442" s="81">
        <v>23068</v>
      </c>
      <c r="AH442" s="81">
        <v>83835</v>
      </c>
      <c r="AI442" s="81"/>
      <c r="AJ442" s="81" t="s">
        <v>3213</v>
      </c>
      <c r="AK442" s="81" t="s">
        <v>3566</v>
      </c>
      <c r="AL442" s="81"/>
      <c r="AM442" s="81"/>
      <c r="AN442" s="83">
        <v>43327.76988425926</v>
      </c>
      <c r="AO442" s="85" t="s">
        <v>4041</v>
      </c>
      <c r="AP442" s="81" t="b">
        <v>1</v>
      </c>
      <c r="AQ442" s="81" t="b">
        <v>0</v>
      </c>
      <c r="AR442" s="81" t="b">
        <v>1</v>
      </c>
      <c r="AS442" s="81"/>
      <c r="AT442" s="81">
        <v>4</v>
      </c>
      <c r="AU442" s="81"/>
      <c r="AV442" s="81" t="b">
        <v>0</v>
      </c>
      <c r="AW442" s="81" t="s">
        <v>4520</v>
      </c>
      <c r="AX442" s="85" t="s">
        <v>4688</v>
      </c>
      <c r="AY442" s="81" t="s">
        <v>66</v>
      </c>
      <c r="AZ442" s="80" t="str">
        <f>REPLACE(INDEX(GroupVertices[Group],MATCH(Vertices[[#This Row],[Vertex]],GroupVertices[Vertex],0)),1,1,"")</f>
        <v>3</v>
      </c>
      <c r="BA442" s="2"/>
      <c r="BB442" s="3"/>
      <c r="BC442" s="3"/>
      <c r="BD442" s="3"/>
      <c r="BE442" s="3"/>
    </row>
    <row r="443" spans="1:57" ht="15">
      <c r="A443" s="66" t="s">
        <v>341</v>
      </c>
      <c r="B443" s="67"/>
      <c r="C443" s="67"/>
      <c r="D443" s="68">
        <v>1.5</v>
      </c>
      <c r="E443" s="93"/>
      <c r="F443" s="92" t="s">
        <v>1025</v>
      </c>
      <c r="G443" s="94"/>
      <c r="H443" s="71"/>
      <c r="I443" s="72"/>
      <c r="J443" s="95"/>
      <c r="K443" s="71" t="s">
        <v>5141</v>
      </c>
      <c r="L443" s="96"/>
      <c r="M443" s="76">
        <v>7955.39013671875</v>
      </c>
      <c r="N443" s="76">
        <v>1227.7086181640625</v>
      </c>
      <c r="O443" s="77"/>
      <c r="P443" s="78"/>
      <c r="Q443" s="78"/>
      <c r="R443" s="90"/>
      <c r="S443" s="48">
        <v>0</v>
      </c>
      <c r="T443" s="48">
        <v>1</v>
      </c>
      <c r="U443" s="49">
        <v>0</v>
      </c>
      <c r="V443" s="49">
        <v>1</v>
      </c>
      <c r="W443" s="50"/>
      <c r="X443" s="50"/>
      <c r="Y443" s="50"/>
      <c r="Z443" s="49">
        <v>0</v>
      </c>
      <c r="AA443" s="73">
        <v>443</v>
      </c>
      <c r="AB443" s="73"/>
      <c r="AC443" s="74"/>
      <c r="AD443" s="81" t="s">
        <v>2782</v>
      </c>
      <c r="AE443" s="81">
        <v>669</v>
      </c>
      <c r="AF443" s="81">
        <v>193</v>
      </c>
      <c r="AG443" s="81">
        <v>950</v>
      </c>
      <c r="AH443" s="81">
        <v>2940</v>
      </c>
      <c r="AI443" s="81"/>
      <c r="AJ443" s="81" t="s">
        <v>3215</v>
      </c>
      <c r="AK443" s="81"/>
      <c r="AL443" s="81"/>
      <c r="AM443" s="81"/>
      <c r="AN443" s="83">
        <v>43200.91556712963</v>
      </c>
      <c r="AO443" s="85" t="s">
        <v>4043</v>
      </c>
      <c r="AP443" s="81" t="b">
        <v>1</v>
      </c>
      <c r="AQ443" s="81" t="b">
        <v>0</v>
      </c>
      <c r="AR443" s="81" t="b">
        <v>0</v>
      </c>
      <c r="AS443" s="81"/>
      <c r="AT443" s="81">
        <v>0</v>
      </c>
      <c r="AU443" s="81"/>
      <c r="AV443" s="81" t="b">
        <v>0</v>
      </c>
      <c r="AW443" s="81" t="s">
        <v>4520</v>
      </c>
      <c r="AX443" s="85" t="s">
        <v>4690</v>
      </c>
      <c r="AY443" s="81" t="s">
        <v>66</v>
      </c>
      <c r="AZ443" s="80" t="str">
        <f>REPLACE(INDEX(GroupVertices[Group],MATCH(Vertices[[#This Row],[Vertex]],GroupVertices[Vertex],0)),1,1,"")</f>
        <v>32</v>
      </c>
      <c r="BA443" s="2"/>
      <c r="BB443" s="3"/>
      <c r="BC443" s="3"/>
      <c r="BD443" s="3"/>
      <c r="BE443" s="3"/>
    </row>
    <row r="444" spans="1:57" ht="15">
      <c r="A444" s="66" t="s">
        <v>344</v>
      </c>
      <c r="B444" s="67"/>
      <c r="C444" s="67"/>
      <c r="D444" s="68">
        <v>1.5</v>
      </c>
      <c r="E444" s="93"/>
      <c r="F444" s="92" t="s">
        <v>1026</v>
      </c>
      <c r="G444" s="94"/>
      <c r="H444" s="71"/>
      <c r="I444" s="72"/>
      <c r="J444" s="95"/>
      <c r="K444" s="71" t="s">
        <v>5144</v>
      </c>
      <c r="L444" s="96"/>
      <c r="M444" s="76">
        <v>3412.22265625</v>
      </c>
      <c r="N444" s="76">
        <v>8450.80078125</v>
      </c>
      <c r="O444" s="77"/>
      <c r="P444" s="78"/>
      <c r="Q444" s="78"/>
      <c r="R444" s="90"/>
      <c r="S444" s="48">
        <v>0</v>
      </c>
      <c r="T444" s="48">
        <v>1</v>
      </c>
      <c r="U444" s="49">
        <v>0</v>
      </c>
      <c r="V444" s="49">
        <v>0.000775</v>
      </c>
      <c r="W444" s="50"/>
      <c r="X444" s="50"/>
      <c r="Y444" s="50"/>
      <c r="Z444" s="49">
        <v>0</v>
      </c>
      <c r="AA444" s="73">
        <v>444</v>
      </c>
      <c r="AB444" s="73"/>
      <c r="AC444" s="74"/>
      <c r="AD444" s="81" t="s">
        <v>2785</v>
      </c>
      <c r="AE444" s="81">
        <v>177</v>
      </c>
      <c r="AF444" s="81">
        <v>47</v>
      </c>
      <c r="AG444" s="81">
        <v>982</v>
      </c>
      <c r="AH444" s="81">
        <v>1040</v>
      </c>
      <c r="AI444" s="81"/>
      <c r="AJ444" s="81" t="s">
        <v>3217</v>
      </c>
      <c r="AK444" s="81"/>
      <c r="AL444" s="81"/>
      <c r="AM444" s="81"/>
      <c r="AN444" s="83">
        <v>43535.72938657407</v>
      </c>
      <c r="AO444" s="85" t="s">
        <v>4046</v>
      </c>
      <c r="AP444" s="81" t="b">
        <v>1</v>
      </c>
      <c r="AQ444" s="81" t="b">
        <v>0</v>
      </c>
      <c r="AR444" s="81" t="b">
        <v>0</v>
      </c>
      <c r="AS444" s="81"/>
      <c r="AT444" s="81">
        <v>0</v>
      </c>
      <c r="AU444" s="81"/>
      <c r="AV444" s="81" t="b">
        <v>0</v>
      </c>
      <c r="AW444" s="81" t="s">
        <v>4520</v>
      </c>
      <c r="AX444" s="85" t="s">
        <v>4693</v>
      </c>
      <c r="AY444" s="81" t="s">
        <v>66</v>
      </c>
      <c r="AZ444" s="80" t="str">
        <f>REPLACE(INDEX(GroupVertices[Group],MATCH(Vertices[[#This Row],[Vertex]],GroupVertices[Vertex],0)),1,1,"")</f>
        <v>3</v>
      </c>
      <c r="BA444" s="2"/>
      <c r="BB444" s="3"/>
      <c r="BC444" s="3"/>
      <c r="BD444" s="3"/>
      <c r="BE444" s="3"/>
    </row>
    <row r="445" spans="1:57" ht="15">
      <c r="A445" s="66" t="s">
        <v>346</v>
      </c>
      <c r="B445" s="67"/>
      <c r="C445" s="67"/>
      <c r="D445" s="68">
        <v>1.5</v>
      </c>
      <c r="E445" s="93"/>
      <c r="F445" s="92" t="s">
        <v>1028</v>
      </c>
      <c r="G445" s="94"/>
      <c r="H445" s="71"/>
      <c r="I445" s="72"/>
      <c r="J445" s="95"/>
      <c r="K445" s="71" t="s">
        <v>5147</v>
      </c>
      <c r="L445" s="96"/>
      <c r="M445" s="76">
        <v>9001.5263671875</v>
      </c>
      <c r="N445" s="76">
        <v>4148.169921875</v>
      </c>
      <c r="O445" s="77"/>
      <c r="P445" s="78"/>
      <c r="Q445" s="78"/>
      <c r="R445" s="90"/>
      <c r="S445" s="48">
        <v>0</v>
      </c>
      <c r="T445" s="48">
        <v>1</v>
      </c>
      <c r="U445" s="49">
        <v>0</v>
      </c>
      <c r="V445" s="49">
        <v>0.076923</v>
      </c>
      <c r="W445" s="50"/>
      <c r="X445" s="50"/>
      <c r="Y445" s="50"/>
      <c r="Z445" s="49">
        <v>0</v>
      </c>
      <c r="AA445" s="73">
        <v>445</v>
      </c>
      <c r="AB445" s="73"/>
      <c r="AC445" s="74"/>
      <c r="AD445" s="81" t="s">
        <v>2788</v>
      </c>
      <c r="AE445" s="81">
        <v>496</v>
      </c>
      <c r="AF445" s="81">
        <v>274</v>
      </c>
      <c r="AG445" s="81">
        <v>4362</v>
      </c>
      <c r="AH445" s="81">
        <v>9434</v>
      </c>
      <c r="AI445" s="81"/>
      <c r="AJ445" s="81" t="s">
        <v>3220</v>
      </c>
      <c r="AK445" s="81" t="s">
        <v>3568</v>
      </c>
      <c r="AL445" s="81"/>
      <c r="AM445" s="81"/>
      <c r="AN445" s="83">
        <v>41900.95680555556</v>
      </c>
      <c r="AO445" s="85" t="s">
        <v>4049</v>
      </c>
      <c r="AP445" s="81" t="b">
        <v>1</v>
      </c>
      <c r="AQ445" s="81" t="b">
        <v>0</v>
      </c>
      <c r="AR445" s="81" t="b">
        <v>1</v>
      </c>
      <c r="AS445" s="81"/>
      <c r="AT445" s="81">
        <v>1</v>
      </c>
      <c r="AU445" s="85" t="s">
        <v>4300</v>
      </c>
      <c r="AV445" s="81" t="b">
        <v>0</v>
      </c>
      <c r="AW445" s="81" t="s">
        <v>4520</v>
      </c>
      <c r="AX445" s="85" t="s">
        <v>4696</v>
      </c>
      <c r="AY445" s="81" t="s">
        <v>66</v>
      </c>
      <c r="AZ445" s="80" t="str">
        <f>REPLACE(INDEX(GroupVertices[Group],MATCH(Vertices[[#This Row],[Vertex]],GroupVertices[Vertex],0)),1,1,"")</f>
        <v>14</v>
      </c>
      <c r="BA445" s="2"/>
      <c r="BB445" s="3"/>
      <c r="BC445" s="3"/>
      <c r="BD445" s="3"/>
      <c r="BE445" s="3"/>
    </row>
    <row r="446" spans="1:57" ht="15">
      <c r="A446" s="66" t="s">
        <v>347</v>
      </c>
      <c r="B446" s="67"/>
      <c r="C446" s="67"/>
      <c r="D446" s="68">
        <v>1.5</v>
      </c>
      <c r="E446" s="93"/>
      <c r="F446" s="92" t="s">
        <v>1029</v>
      </c>
      <c r="G446" s="94"/>
      <c r="H446" s="71"/>
      <c r="I446" s="72"/>
      <c r="J446" s="95"/>
      <c r="K446" s="71" t="s">
        <v>5148</v>
      </c>
      <c r="L446" s="96"/>
      <c r="M446" s="76">
        <v>4189.9169921875</v>
      </c>
      <c r="N446" s="76">
        <v>3125.775390625</v>
      </c>
      <c r="O446" s="77"/>
      <c r="P446" s="78"/>
      <c r="Q446" s="78"/>
      <c r="R446" s="90"/>
      <c r="S446" s="48">
        <v>0</v>
      </c>
      <c r="T446" s="48">
        <v>1</v>
      </c>
      <c r="U446" s="49">
        <v>0</v>
      </c>
      <c r="V446" s="49">
        <v>0.000437</v>
      </c>
      <c r="W446" s="50"/>
      <c r="X446" s="50"/>
      <c r="Y446" s="50"/>
      <c r="Z446" s="49">
        <v>0</v>
      </c>
      <c r="AA446" s="73">
        <v>446</v>
      </c>
      <c r="AB446" s="73"/>
      <c r="AC446" s="74"/>
      <c r="AD446" s="81" t="s">
        <v>2789</v>
      </c>
      <c r="AE446" s="81">
        <v>1068</v>
      </c>
      <c r="AF446" s="81">
        <v>384</v>
      </c>
      <c r="AG446" s="81">
        <v>18022</v>
      </c>
      <c r="AH446" s="81">
        <v>282</v>
      </c>
      <c r="AI446" s="81"/>
      <c r="AJ446" s="81" t="s">
        <v>3221</v>
      </c>
      <c r="AK446" s="81" t="s">
        <v>3569</v>
      </c>
      <c r="AL446" s="85" t="s">
        <v>3781</v>
      </c>
      <c r="AM446" s="81"/>
      <c r="AN446" s="83">
        <v>40722.92074074074</v>
      </c>
      <c r="AO446" s="85" t="s">
        <v>4050</v>
      </c>
      <c r="AP446" s="81" t="b">
        <v>0</v>
      </c>
      <c r="AQ446" s="81" t="b">
        <v>0</v>
      </c>
      <c r="AR446" s="81" t="b">
        <v>0</v>
      </c>
      <c r="AS446" s="81"/>
      <c r="AT446" s="81">
        <v>12</v>
      </c>
      <c r="AU446" s="85" t="s">
        <v>4302</v>
      </c>
      <c r="AV446" s="81" t="b">
        <v>0</v>
      </c>
      <c r="AW446" s="81" t="s">
        <v>4520</v>
      </c>
      <c r="AX446" s="85" t="s">
        <v>4697</v>
      </c>
      <c r="AY446" s="81" t="s">
        <v>66</v>
      </c>
      <c r="AZ446" s="80" t="str">
        <f>REPLACE(INDEX(GroupVertices[Group],MATCH(Vertices[[#This Row],[Vertex]],GroupVertices[Vertex],0)),1,1,"")</f>
        <v>5</v>
      </c>
      <c r="BA446" s="2"/>
      <c r="BB446" s="3"/>
      <c r="BC446" s="3"/>
      <c r="BD446" s="3"/>
      <c r="BE446" s="3"/>
    </row>
    <row r="447" spans="1:57" ht="15">
      <c r="A447" s="66" t="s">
        <v>348</v>
      </c>
      <c r="B447" s="67"/>
      <c r="C447" s="67"/>
      <c r="D447" s="68">
        <v>1.5</v>
      </c>
      <c r="E447" s="93"/>
      <c r="F447" s="92" t="s">
        <v>1030</v>
      </c>
      <c r="G447" s="94"/>
      <c r="H447" s="71"/>
      <c r="I447" s="72"/>
      <c r="J447" s="95"/>
      <c r="K447" s="71" t="s">
        <v>5149</v>
      </c>
      <c r="L447" s="96"/>
      <c r="M447" s="76">
        <v>5398.0380859375</v>
      </c>
      <c r="N447" s="76">
        <v>903.8204345703125</v>
      </c>
      <c r="O447" s="77"/>
      <c r="P447" s="78"/>
      <c r="Q447" s="78"/>
      <c r="R447" s="90"/>
      <c r="S447" s="48">
        <v>0</v>
      </c>
      <c r="T447" s="48">
        <v>1</v>
      </c>
      <c r="U447" s="49">
        <v>0</v>
      </c>
      <c r="V447" s="49">
        <v>0.05</v>
      </c>
      <c r="W447" s="50"/>
      <c r="X447" s="50"/>
      <c r="Y447" s="50"/>
      <c r="Z447" s="49">
        <v>0</v>
      </c>
      <c r="AA447" s="73">
        <v>447</v>
      </c>
      <c r="AB447" s="73"/>
      <c r="AC447" s="74"/>
      <c r="AD447" s="81" t="s">
        <v>2790</v>
      </c>
      <c r="AE447" s="81">
        <v>37</v>
      </c>
      <c r="AF447" s="81">
        <v>53</v>
      </c>
      <c r="AG447" s="81">
        <v>5901</v>
      </c>
      <c r="AH447" s="81">
        <v>4960</v>
      </c>
      <c r="AI447" s="81"/>
      <c r="AJ447" s="81"/>
      <c r="AK447" s="81"/>
      <c r="AL447" s="81"/>
      <c r="AM447" s="81"/>
      <c r="AN447" s="83">
        <v>41698.88547453703</v>
      </c>
      <c r="AO447" s="81"/>
      <c r="AP447" s="81" t="b">
        <v>1</v>
      </c>
      <c r="AQ447" s="81" t="b">
        <v>0</v>
      </c>
      <c r="AR447" s="81" t="b">
        <v>0</v>
      </c>
      <c r="AS447" s="81"/>
      <c r="AT447" s="81">
        <v>0</v>
      </c>
      <c r="AU447" s="85" t="s">
        <v>4300</v>
      </c>
      <c r="AV447" s="81" t="b">
        <v>0</v>
      </c>
      <c r="AW447" s="81" t="s">
        <v>4520</v>
      </c>
      <c r="AX447" s="85" t="s">
        <v>4698</v>
      </c>
      <c r="AY447" s="81" t="s">
        <v>66</v>
      </c>
      <c r="AZ447" s="80" t="str">
        <f>REPLACE(INDEX(GroupVertices[Group],MATCH(Vertices[[#This Row],[Vertex]],GroupVertices[Vertex],0)),1,1,"")</f>
        <v>12</v>
      </c>
      <c r="BA447" s="2"/>
      <c r="BB447" s="3"/>
      <c r="BC447" s="3"/>
      <c r="BD447" s="3"/>
      <c r="BE447" s="3"/>
    </row>
    <row r="448" spans="1:57" ht="15">
      <c r="A448" s="66" t="s">
        <v>369</v>
      </c>
      <c r="B448" s="67"/>
      <c r="C448" s="67"/>
      <c r="D448" s="68">
        <v>1.5</v>
      </c>
      <c r="E448" s="93"/>
      <c r="F448" s="92" t="s">
        <v>1037</v>
      </c>
      <c r="G448" s="94"/>
      <c r="H448" s="71"/>
      <c r="I448" s="72"/>
      <c r="J448" s="95"/>
      <c r="K448" s="71" t="s">
        <v>5169</v>
      </c>
      <c r="L448" s="96"/>
      <c r="M448" s="76">
        <v>3619.575927734375</v>
      </c>
      <c r="N448" s="76">
        <v>8850.724609375</v>
      </c>
      <c r="O448" s="77"/>
      <c r="P448" s="78"/>
      <c r="Q448" s="78"/>
      <c r="R448" s="90"/>
      <c r="S448" s="48">
        <v>0</v>
      </c>
      <c r="T448" s="48">
        <v>1</v>
      </c>
      <c r="U448" s="49">
        <v>0</v>
      </c>
      <c r="V448" s="49">
        <v>0.000775</v>
      </c>
      <c r="W448" s="50"/>
      <c r="X448" s="50"/>
      <c r="Y448" s="50"/>
      <c r="Z448" s="49">
        <v>0</v>
      </c>
      <c r="AA448" s="73">
        <v>448</v>
      </c>
      <c r="AB448" s="73"/>
      <c r="AC448" s="74"/>
      <c r="AD448" s="81" t="s">
        <v>2810</v>
      </c>
      <c r="AE448" s="81">
        <v>1393</v>
      </c>
      <c r="AF448" s="81">
        <v>8836</v>
      </c>
      <c r="AG448" s="81">
        <v>21148</v>
      </c>
      <c r="AH448" s="81">
        <v>28374</v>
      </c>
      <c r="AI448" s="81"/>
      <c r="AJ448" s="81" t="s">
        <v>3239</v>
      </c>
      <c r="AK448" s="81"/>
      <c r="AL448" s="81"/>
      <c r="AM448" s="81"/>
      <c r="AN448" s="83">
        <v>39961.94053240741</v>
      </c>
      <c r="AO448" s="85" t="s">
        <v>4069</v>
      </c>
      <c r="AP448" s="81" t="b">
        <v>0</v>
      </c>
      <c r="AQ448" s="81" t="b">
        <v>0</v>
      </c>
      <c r="AR448" s="81" t="b">
        <v>0</v>
      </c>
      <c r="AS448" s="81"/>
      <c r="AT448" s="81">
        <v>50</v>
      </c>
      <c r="AU448" s="85" t="s">
        <v>4302</v>
      </c>
      <c r="AV448" s="81" t="b">
        <v>0</v>
      </c>
      <c r="AW448" s="81" t="s">
        <v>4520</v>
      </c>
      <c r="AX448" s="85" t="s">
        <v>4718</v>
      </c>
      <c r="AY448" s="81" t="s">
        <v>66</v>
      </c>
      <c r="AZ448" s="80" t="str">
        <f>REPLACE(INDEX(GroupVertices[Group],MATCH(Vertices[[#This Row],[Vertex]],GroupVertices[Vertex],0)),1,1,"")</f>
        <v>3</v>
      </c>
      <c r="BA448" s="2"/>
      <c r="BB448" s="3"/>
      <c r="BC448" s="3"/>
      <c r="BD448" s="3"/>
      <c r="BE448" s="3"/>
    </row>
    <row r="449" spans="1:57" ht="15">
      <c r="A449" s="66" t="s">
        <v>371</v>
      </c>
      <c r="B449" s="67"/>
      <c r="C449" s="67"/>
      <c r="D449" s="68">
        <v>1.5</v>
      </c>
      <c r="E449" s="93"/>
      <c r="F449" s="92" t="s">
        <v>1038</v>
      </c>
      <c r="G449" s="94"/>
      <c r="H449" s="71"/>
      <c r="I449" s="72"/>
      <c r="J449" s="95"/>
      <c r="K449" s="71" t="s">
        <v>5171</v>
      </c>
      <c r="L449" s="96"/>
      <c r="M449" s="76">
        <v>5595.0498046875</v>
      </c>
      <c r="N449" s="76">
        <v>9789.767578125</v>
      </c>
      <c r="O449" s="77"/>
      <c r="P449" s="78"/>
      <c r="Q449" s="78"/>
      <c r="R449" s="90"/>
      <c r="S449" s="48">
        <v>0</v>
      </c>
      <c r="T449" s="48">
        <v>1</v>
      </c>
      <c r="U449" s="49">
        <v>0</v>
      </c>
      <c r="V449" s="49">
        <v>0.000775</v>
      </c>
      <c r="W449" s="50"/>
      <c r="X449" s="50"/>
      <c r="Y449" s="50"/>
      <c r="Z449" s="49">
        <v>0</v>
      </c>
      <c r="AA449" s="73">
        <v>449</v>
      </c>
      <c r="AB449" s="73"/>
      <c r="AC449" s="74"/>
      <c r="AD449" s="81" t="s">
        <v>2812</v>
      </c>
      <c r="AE449" s="81">
        <v>2215</v>
      </c>
      <c r="AF449" s="81">
        <v>1913</v>
      </c>
      <c r="AG449" s="81">
        <v>12348</v>
      </c>
      <c r="AH449" s="81">
        <v>3136</v>
      </c>
      <c r="AI449" s="81"/>
      <c r="AJ449" s="81" t="s">
        <v>3241</v>
      </c>
      <c r="AK449" s="81" t="s">
        <v>3581</v>
      </c>
      <c r="AL449" s="81"/>
      <c r="AM449" s="81"/>
      <c r="AN449" s="83">
        <v>41545.16123842593</v>
      </c>
      <c r="AO449" s="85" t="s">
        <v>4071</v>
      </c>
      <c r="AP449" s="81" t="b">
        <v>0</v>
      </c>
      <c r="AQ449" s="81" t="b">
        <v>0</v>
      </c>
      <c r="AR449" s="81" t="b">
        <v>1</v>
      </c>
      <c r="AS449" s="81"/>
      <c r="AT449" s="81">
        <v>6</v>
      </c>
      <c r="AU449" s="85" t="s">
        <v>4305</v>
      </c>
      <c r="AV449" s="81" t="b">
        <v>0</v>
      </c>
      <c r="AW449" s="81" t="s">
        <v>4520</v>
      </c>
      <c r="AX449" s="85" t="s">
        <v>4720</v>
      </c>
      <c r="AY449" s="81" t="s">
        <v>66</v>
      </c>
      <c r="AZ449" s="80" t="str">
        <f>REPLACE(INDEX(GroupVertices[Group],MATCH(Vertices[[#This Row],[Vertex]],GroupVertices[Vertex],0)),1,1,"")</f>
        <v>3</v>
      </c>
      <c r="BA449" s="2"/>
      <c r="BB449" s="3"/>
      <c r="BC449" s="3"/>
      <c r="BD449" s="3"/>
      <c r="BE449" s="3"/>
    </row>
    <row r="450" spans="1:57" ht="15">
      <c r="A450" s="66" t="s">
        <v>381</v>
      </c>
      <c r="B450" s="67"/>
      <c r="C450" s="67"/>
      <c r="D450" s="68">
        <v>1.5</v>
      </c>
      <c r="E450" s="93"/>
      <c r="F450" s="92" t="s">
        <v>1041</v>
      </c>
      <c r="G450" s="94"/>
      <c r="H450" s="71"/>
      <c r="I450" s="72"/>
      <c r="J450" s="95"/>
      <c r="K450" s="71" t="s">
        <v>5180</v>
      </c>
      <c r="L450" s="96"/>
      <c r="M450" s="76">
        <v>7711.2626953125</v>
      </c>
      <c r="N450" s="76">
        <v>4331.8037109375</v>
      </c>
      <c r="O450" s="77"/>
      <c r="P450" s="78"/>
      <c r="Q450" s="78"/>
      <c r="R450" s="90"/>
      <c r="S450" s="48">
        <v>0</v>
      </c>
      <c r="T450" s="48">
        <v>1</v>
      </c>
      <c r="U450" s="49">
        <v>0</v>
      </c>
      <c r="V450" s="49">
        <v>0.058824</v>
      </c>
      <c r="W450" s="50"/>
      <c r="X450" s="50"/>
      <c r="Y450" s="50"/>
      <c r="Z450" s="49">
        <v>0</v>
      </c>
      <c r="AA450" s="73">
        <v>450</v>
      </c>
      <c r="AB450" s="73"/>
      <c r="AC450" s="74"/>
      <c r="AD450" s="81" t="s">
        <v>2821</v>
      </c>
      <c r="AE450" s="81">
        <v>107</v>
      </c>
      <c r="AF450" s="81">
        <v>217</v>
      </c>
      <c r="AG450" s="81">
        <v>8926</v>
      </c>
      <c r="AH450" s="81">
        <v>1878</v>
      </c>
      <c r="AI450" s="81"/>
      <c r="AJ450" s="81" t="s">
        <v>3249</v>
      </c>
      <c r="AK450" s="81" t="s">
        <v>3586</v>
      </c>
      <c r="AL450" s="81"/>
      <c r="AM450" s="81"/>
      <c r="AN450" s="83">
        <v>42849.98287037037</v>
      </c>
      <c r="AO450" s="85" t="s">
        <v>4080</v>
      </c>
      <c r="AP450" s="81" t="b">
        <v>1</v>
      </c>
      <c r="AQ450" s="81" t="b">
        <v>0</v>
      </c>
      <c r="AR450" s="81" t="b">
        <v>1</v>
      </c>
      <c r="AS450" s="81"/>
      <c r="AT450" s="81">
        <v>0</v>
      </c>
      <c r="AU450" s="81"/>
      <c r="AV450" s="81" t="b">
        <v>0</v>
      </c>
      <c r="AW450" s="81" t="s">
        <v>4520</v>
      </c>
      <c r="AX450" s="85" t="s">
        <v>4729</v>
      </c>
      <c r="AY450" s="81" t="s">
        <v>66</v>
      </c>
      <c r="AZ450" s="80" t="str">
        <f>REPLACE(INDEX(GroupVertices[Group],MATCH(Vertices[[#This Row],[Vertex]],GroupVertices[Vertex],0)),1,1,"")</f>
        <v>11</v>
      </c>
      <c r="BA450" s="2"/>
      <c r="BB450" s="3"/>
      <c r="BC450" s="3"/>
      <c r="BD450" s="3"/>
      <c r="BE450" s="3"/>
    </row>
    <row r="451" spans="1:57" ht="15">
      <c r="A451" s="66" t="s">
        <v>383</v>
      </c>
      <c r="B451" s="67"/>
      <c r="C451" s="67"/>
      <c r="D451" s="68">
        <v>1.5</v>
      </c>
      <c r="E451" s="93"/>
      <c r="F451" s="92" t="s">
        <v>1043</v>
      </c>
      <c r="G451" s="94"/>
      <c r="H451" s="71"/>
      <c r="I451" s="72"/>
      <c r="J451" s="95"/>
      <c r="K451" s="71" t="s">
        <v>5182</v>
      </c>
      <c r="L451" s="96"/>
      <c r="M451" s="76">
        <v>7419.1630859375</v>
      </c>
      <c r="N451" s="76">
        <v>8409.27734375</v>
      </c>
      <c r="O451" s="77"/>
      <c r="P451" s="78"/>
      <c r="Q451" s="78"/>
      <c r="R451" s="90"/>
      <c r="S451" s="48">
        <v>0</v>
      </c>
      <c r="T451" s="48">
        <v>1</v>
      </c>
      <c r="U451" s="49">
        <v>0</v>
      </c>
      <c r="V451" s="49">
        <v>0.000775</v>
      </c>
      <c r="W451" s="50"/>
      <c r="X451" s="50"/>
      <c r="Y451" s="50"/>
      <c r="Z451" s="49">
        <v>0</v>
      </c>
      <c r="AA451" s="73">
        <v>451</v>
      </c>
      <c r="AB451" s="73"/>
      <c r="AC451" s="74"/>
      <c r="AD451" s="81" t="s">
        <v>2823</v>
      </c>
      <c r="AE451" s="81">
        <v>17</v>
      </c>
      <c r="AF451" s="81">
        <v>3</v>
      </c>
      <c r="AG451" s="81">
        <v>16</v>
      </c>
      <c r="AH451" s="81">
        <v>114</v>
      </c>
      <c r="AI451" s="81"/>
      <c r="AJ451" s="81" t="s">
        <v>3251</v>
      </c>
      <c r="AK451" s="81" t="s">
        <v>3497</v>
      </c>
      <c r="AL451" s="81"/>
      <c r="AM451" s="81"/>
      <c r="AN451" s="83">
        <v>43659.59297453704</v>
      </c>
      <c r="AO451" s="85" t="s">
        <v>4082</v>
      </c>
      <c r="AP451" s="81" t="b">
        <v>1</v>
      </c>
      <c r="AQ451" s="81" t="b">
        <v>0</v>
      </c>
      <c r="AR451" s="81" t="b">
        <v>0</v>
      </c>
      <c r="AS451" s="81"/>
      <c r="AT451" s="81">
        <v>0</v>
      </c>
      <c r="AU451" s="81"/>
      <c r="AV451" s="81" t="b">
        <v>0</v>
      </c>
      <c r="AW451" s="81" t="s">
        <v>4520</v>
      </c>
      <c r="AX451" s="85" t="s">
        <v>4731</v>
      </c>
      <c r="AY451" s="81" t="s">
        <v>66</v>
      </c>
      <c r="AZ451" s="80" t="str">
        <f>REPLACE(INDEX(GroupVertices[Group],MATCH(Vertices[[#This Row],[Vertex]],GroupVertices[Vertex],0)),1,1,"")</f>
        <v>3</v>
      </c>
      <c r="BA451" s="2"/>
      <c r="BB451" s="3"/>
      <c r="BC451" s="3"/>
      <c r="BD451" s="3"/>
      <c r="BE451" s="3"/>
    </row>
    <row r="452" spans="1:57" ht="15">
      <c r="A452" s="66" t="s">
        <v>384</v>
      </c>
      <c r="B452" s="67"/>
      <c r="C452" s="67"/>
      <c r="D452" s="68">
        <v>1.5</v>
      </c>
      <c r="E452" s="93"/>
      <c r="F452" s="92" t="s">
        <v>1044</v>
      </c>
      <c r="G452" s="94"/>
      <c r="H452" s="71"/>
      <c r="I452" s="72"/>
      <c r="J452" s="95"/>
      <c r="K452" s="71" t="s">
        <v>5183</v>
      </c>
      <c r="L452" s="96"/>
      <c r="M452" s="76">
        <v>4673.8662109375</v>
      </c>
      <c r="N452" s="76">
        <v>1448.56884765625</v>
      </c>
      <c r="O452" s="77"/>
      <c r="P452" s="78"/>
      <c r="Q452" s="78"/>
      <c r="R452" s="90"/>
      <c r="S452" s="48">
        <v>0</v>
      </c>
      <c r="T452" s="48">
        <v>1</v>
      </c>
      <c r="U452" s="49">
        <v>0</v>
      </c>
      <c r="V452" s="49">
        <v>0.000437</v>
      </c>
      <c r="W452" s="50"/>
      <c r="X452" s="50"/>
      <c r="Y452" s="50"/>
      <c r="Z452" s="49">
        <v>0</v>
      </c>
      <c r="AA452" s="73">
        <v>452</v>
      </c>
      <c r="AB452" s="73"/>
      <c r="AC452" s="74"/>
      <c r="AD452" s="81" t="s">
        <v>2824</v>
      </c>
      <c r="AE452" s="81">
        <v>84</v>
      </c>
      <c r="AF452" s="81">
        <v>22</v>
      </c>
      <c r="AG452" s="81">
        <v>1086</v>
      </c>
      <c r="AH452" s="81">
        <v>3534</v>
      </c>
      <c r="AI452" s="81"/>
      <c r="AJ452" s="81" t="s">
        <v>3252</v>
      </c>
      <c r="AK452" s="81" t="s">
        <v>3587</v>
      </c>
      <c r="AL452" s="81"/>
      <c r="AM452" s="81"/>
      <c r="AN452" s="83">
        <v>41857.677615740744</v>
      </c>
      <c r="AO452" s="85" t="s">
        <v>4083</v>
      </c>
      <c r="AP452" s="81" t="b">
        <v>1</v>
      </c>
      <c r="AQ452" s="81" t="b">
        <v>0</v>
      </c>
      <c r="AR452" s="81" t="b">
        <v>0</v>
      </c>
      <c r="AS452" s="81"/>
      <c r="AT452" s="81">
        <v>1</v>
      </c>
      <c r="AU452" s="85" t="s">
        <v>4300</v>
      </c>
      <c r="AV452" s="81" t="b">
        <v>0</v>
      </c>
      <c r="AW452" s="81" t="s">
        <v>4520</v>
      </c>
      <c r="AX452" s="85" t="s">
        <v>4732</v>
      </c>
      <c r="AY452" s="81" t="s">
        <v>66</v>
      </c>
      <c r="AZ452" s="80" t="str">
        <f>REPLACE(INDEX(GroupVertices[Group],MATCH(Vertices[[#This Row],[Vertex]],GroupVertices[Vertex],0)),1,1,"")</f>
        <v>5</v>
      </c>
      <c r="BA452" s="2"/>
      <c r="BB452" s="3"/>
      <c r="BC452" s="3"/>
      <c r="BD452" s="3"/>
      <c r="BE452" s="3"/>
    </row>
    <row r="453" spans="1:57" ht="15">
      <c r="A453" s="66" t="s">
        <v>392</v>
      </c>
      <c r="B453" s="67"/>
      <c r="C453" s="67"/>
      <c r="D453" s="68">
        <v>1.5</v>
      </c>
      <c r="E453" s="93"/>
      <c r="F453" s="92" t="s">
        <v>1048</v>
      </c>
      <c r="G453" s="94"/>
      <c r="H453" s="71"/>
      <c r="I453" s="72"/>
      <c r="J453" s="95"/>
      <c r="K453" s="71" t="s">
        <v>5194</v>
      </c>
      <c r="L453" s="96"/>
      <c r="M453" s="76">
        <v>9467.7431640625</v>
      </c>
      <c r="N453" s="76">
        <v>5247.9697265625</v>
      </c>
      <c r="O453" s="77"/>
      <c r="P453" s="78"/>
      <c r="Q453" s="78"/>
      <c r="R453" s="90"/>
      <c r="S453" s="48">
        <v>0</v>
      </c>
      <c r="T453" s="48">
        <v>1</v>
      </c>
      <c r="U453" s="49">
        <v>0</v>
      </c>
      <c r="V453" s="49">
        <v>0.000468</v>
      </c>
      <c r="W453" s="50"/>
      <c r="X453" s="50"/>
      <c r="Y453" s="50"/>
      <c r="Z453" s="49">
        <v>0</v>
      </c>
      <c r="AA453" s="73">
        <v>453</v>
      </c>
      <c r="AB453" s="73"/>
      <c r="AC453" s="74"/>
      <c r="AD453" s="81" t="s">
        <v>2835</v>
      </c>
      <c r="AE453" s="81">
        <v>338</v>
      </c>
      <c r="AF453" s="81">
        <v>63</v>
      </c>
      <c r="AG453" s="81">
        <v>3377</v>
      </c>
      <c r="AH453" s="81">
        <v>4260</v>
      </c>
      <c r="AI453" s="81"/>
      <c r="AJ453" s="81" t="s">
        <v>3261</v>
      </c>
      <c r="AK453" s="81" t="s">
        <v>3593</v>
      </c>
      <c r="AL453" s="85" t="s">
        <v>3796</v>
      </c>
      <c r="AM453" s="81"/>
      <c r="AN453" s="83">
        <v>40014.25693287037</v>
      </c>
      <c r="AO453" s="85" t="s">
        <v>4093</v>
      </c>
      <c r="AP453" s="81" t="b">
        <v>0</v>
      </c>
      <c r="AQ453" s="81" t="b">
        <v>0</v>
      </c>
      <c r="AR453" s="81" t="b">
        <v>0</v>
      </c>
      <c r="AS453" s="81"/>
      <c r="AT453" s="81">
        <v>1</v>
      </c>
      <c r="AU453" s="85" t="s">
        <v>4308</v>
      </c>
      <c r="AV453" s="81" t="b">
        <v>0</v>
      </c>
      <c r="AW453" s="81" t="s">
        <v>4520</v>
      </c>
      <c r="AX453" s="85" t="s">
        <v>4743</v>
      </c>
      <c r="AY453" s="81" t="s">
        <v>66</v>
      </c>
      <c r="AZ453" s="80" t="str">
        <f>REPLACE(INDEX(GroupVertices[Group],MATCH(Vertices[[#This Row],[Vertex]],GroupVertices[Vertex],0)),1,1,"")</f>
        <v>8</v>
      </c>
      <c r="BA453" s="2"/>
      <c r="BB453" s="3"/>
      <c r="BC453" s="3"/>
      <c r="BD453" s="3"/>
      <c r="BE453" s="3"/>
    </row>
    <row r="454" spans="1:57" ht="15">
      <c r="A454" s="66" t="s">
        <v>393</v>
      </c>
      <c r="B454" s="67"/>
      <c r="C454" s="67"/>
      <c r="D454" s="68">
        <v>1.5</v>
      </c>
      <c r="E454" s="93"/>
      <c r="F454" s="92" t="s">
        <v>1049</v>
      </c>
      <c r="G454" s="94"/>
      <c r="H454" s="71"/>
      <c r="I454" s="72"/>
      <c r="J454" s="95"/>
      <c r="K454" s="71" t="s">
        <v>5195</v>
      </c>
      <c r="L454" s="96"/>
      <c r="M454" s="76">
        <v>9853.0146484375</v>
      </c>
      <c r="N454" s="76">
        <v>3216.176025390625</v>
      </c>
      <c r="O454" s="77"/>
      <c r="P454" s="78"/>
      <c r="Q454" s="78"/>
      <c r="R454" s="90"/>
      <c r="S454" s="48">
        <v>0</v>
      </c>
      <c r="T454" s="48">
        <v>1</v>
      </c>
      <c r="U454" s="49">
        <v>0</v>
      </c>
      <c r="V454" s="49">
        <v>0.333333</v>
      </c>
      <c r="W454" s="50"/>
      <c r="X454" s="50"/>
      <c r="Y454" s="50"/>
      <c r="Z454" s="49">
        <v>0</v>
      </c>
      <c r="AA454" s="73">
        <v>454</v>
      </c>
      <c r="AB454" s="73"/>
      <c r="AC454" s="74"/>
      <c r="AD454" s="81" t="s">
        <v>2836</v>
      </c>
      <c r="AE454" s="81">
        <v>2111</v>
      </c>
      <c r="AF454" s="81">
        <v>1856</v>
      </c>
      <c r="AG454" s="81">
        <v>44971</v>
      </c>
      <c r="AH454" s="81">
        <v>10632</v>
      </c>
      <c r="AI454" s="81"/>
      <c r="AJ454" s="81" t="s">
        <v>3262</v>
      </c>
      <c r="AK454" s="81" t="s">
        <v>3594</v>
      </c>
      <c r="AL454" s="85" t="s">
        <v>3797</v>
      </c>
      <c r="AM454" s="81"/>
      <c r="AN454" s="83">
        <v>39835.62037037037</v>
      </c>
      <c r="AO454" s="85" t="s">
        <v>4094</v>
      </c>
      <c r="AP454" s="81" t="b">
        <v>0</v>
      </c>
      <c r="AQ454" s="81" t="b">
        <v>0</v>
      </c>
      <c r="AR454" s="81" t="b">
        <v>1</v>
      </c>
      <c r="AS454" s="81"/>
      <c r="AT454" s="81">
        <v>126</v>
      </c>
      <c r="AU454" s="85" t="s">
        <v>4305</v>
      </c>
      <c r="AV454" s="81" t="b">
        <v>0</v>
      </c>
      <c r="AW454" s="81" t="s">
        <v>4520</v>
      </c>
      <c r="AX454" s="85" t="s">
        <v>4744</v>
      </c>
      <c r="AY454" s="81" t="s">
        <v>66</v>
      </c>
      <c r="AZ454" s="80" t="str">
        <f>REPLACE(INDEX(GroupVertices[Group],MATCH(Vertices[[#This Row],[Vertex]],GroupVertices[Vertex],0)),1,1,"")</f>
        <v>24</v>
      </c>
      <c r="BA454" s="2"/>
      <c r="BB454" s="3"/>
      <c r="BC454" s="3"/>
      <c r="BD454" s="3"/>
      <c r="BE454" s="3"/>
    </row>
    <row r="455" spans="1:57" ht="15">
      <c r="A455" s="66" t="s">
        <v>397</v>
      </c>
      <c r="B455" s="67"/>
      <c r="C455" s="67"/>
      <c r="D455" s="68">
        <v>1.5</v>
      </c>
      <c r="E455" s="93"/>
      <c r="F455" s="92" t="s">
        <v>1052</v>
      </c>
      <c r="G455" s="94"/>
      <c r="H455" s="71"/>
      <c r="I455" s="72"/>
      <c r="J455" s="95"/>
      <c r="K455" s="71" t="s">
        <v>5202</v>
      </c>
      <c r="L455" s="96"/>
      <c r="M455" s="76">
        <v>6953.3984375</v>
      </c>
      <c r="N455" s="76">
        <v>9541.97265625</v>
      </c>
      <c r="O455" s="77"/>
      <c r="P455" s="78"/>
      <c r="Q455" s="78"/>
      <c r="R455" s="90"/>
      <c r="S455" s="48">
        <v>0</v>
      </c>
      <c r="T455" s="48">
        <v>1</v>
      </c>
      <c r="U455" s="49">
        <v>0</v>
      </c>
      <c r="V455" s="49">
        <v>0.000775</v>
      </c>
      <c r="W455" s="50"/>
      <c r="X455" s="50"/>
      <c r="Y455" s="50"/>
      <c r="Z455" s="49">
        <v>0</v>
      </c>
      <c r="AA455" s="73">
        <v>455</v>
      </c>
      <c r="AB455" s="73"/>
      <c r="AC455" s="74"/>
      <c r="AD455" s="81" t="s">
        <v>2843</v>
      </c>
      <c r="AE455" s="81">
        <v>404</v>
      </c>
      <c r="AF455" s="81">
        <v>197</v>
      </c>
      <c r="AG455" s="81">
        <v>5137</v>
      </c>
      <c r="AH455" s="81">
        <v>4329</v>
      </c>
      <c r="AI455" s="81"/>
      <c r="AJ455" s="81"/>
      <c r="AK455" s="81" t="s">
        <v>3598</v>
      </c>
      <c r="AL455" s="81"/>
      <c r="AM455" s="81"/>
      <c r="AN455" s="83">
        <v>40718.30511574074</v>
      </c>
      <c r="AO455" s="85" t="s">
        <v>4101</v>
      </c>
      <c r="AP455" s="81" t="b">
        <v>0</v>
      </c>
      <c r="AQ455" s="81" t="b">
        <v>0</v>
      </c>
      <c r="AR455" s="81" t="b">
        <v>1</v>
      </c>
      <c r="AS455" s="81"/>
      <c r="AT455" s="81">
        <v>4</v>
      </c>
      <c r="AU455" s="85" t="s">
        <v>4305</v>
      </c>
      <c r="AV455" s="81" t="b">
        <v>0</v>
      </c>
      <c r="AW455" s="81" t="s">
        <v>4520</v>
      </c>
      <c r="AX455" s="85" t="s">
        <v>4751</v>
      </c>
      <c r="AY455" s="81" t="s">
        <v>66</v>
      </c>
      <c r="AZ455" s="80" t="str">
        <f>REPLACE(INDEX(GroupVertices[Group],MATCH(Vertices[[#This Row],[Vertex]],GroupVertices[Vertex],0)),1,1,"")</f>
        <v>3</v>
      </c>
      <c r="BA455" s="2"/>
      <c r="BB455" s="3"/>
      <c r="BC455" s="3"/>
      <c r="BD455" s="3"/>
      <c r="BE455" s="3"/>
    </row>
    <row r="456" spans="1:57" ht="15">
      <c r="A456" s="66" t="s">
        <v>398</v>
      </c>
      <c r="B456" s="67"/>
      <c r="C456" s="67"/>
      <c r="D456" s="68">
        <v>1.5</v>
      </c>
      <c r="E456" s="93"/>
      <c r="F456" s="92" t="s">
        <v>4412</v>
      </c>
      <c r="G456" s="94"/>
      <c r="H456" s="71"/>
      <c r="I456" s="72"/>
      <c r="J456" s="95"/>
      <c r="K456" s="71" t="s">
        <v>5203</v>
      </c>
      <c r="L456" s="96"/>
      <c r="M456" s="76">
        <v>9612.4365234375</v>
      </c>
      <c r="N456" s="76">
        <v>7325.94091796875</v>
      </c>
      <c r="O456" s="77"/>
      <c r="P456" s="78"/>
      <c r="Q456" s="78"/>
      <c r="R456" s="90"/>
      <c r="S456" s="48">
        <v>0</v>
      </c>
      <c r="T456" s="48">
        <v>1</v>
      </c>
      <c r="U456" s="49">
        <v>0</v>
      </c>
      <c r="V456" s="49">
        <v>0.000441</v>
      </c>
      <c r="W456" s="50"/>
      <c r="X456" s="50"/>
      <c r="Y456" s="50"/>
      <c r="Z456" s="49">
        <v>0</v>
      </c>
      <c r="AA456" s="73">
        <v>456</v>
      </c>
      <c r="AB456" s="73"/>
      <c r="AC456" s="74"/>
      <c r="AD456" s="81" t="s">
        <v>2844</v>
      </c>
      <c r="AE456" s="81">
        <v>1225</v>
      </c>
      <c r="AF456" s="81">
        <v>7123</v>
      </c>
      <c r="AG456" s="81">
        <v>16825</v>
      </c>
      <c r="AH456" s="81">
        <v>13172</v>
      </c>
      <c r="AI456" s="81"/>
      <c r="AJ456" s="81" t="s">
        <v>3268</v>
      </c>
      <c r="AK456" s="81" t="s">
        <v>3524</v>
      </c>
      <c r="AL456" s="85" t="s">
        <v>3801</v>
      </c>
      <c r="AM456" s="81"/>
      <c r="AN456" s="83">
        <v>39970.27869212963</v>
      </c>
      <c r="AO456" s="85" t="s">
        <v>4102</v>
      </c>
      <c r="AP456" s="81" t="b">
        <v>0</v>
      </c>
      <c r="AQ456" s="81" t="b">
        <v>0</v>
      </c>
      <c r="AR456" s="81" t="b">
        <v>1</v>
      </c>
      <c r="AS456" s="81"/>
      <c r="AT456" s="81">
        <v>175</v>
      </c>
      <c r="AU456" s="85" t="s">
        <v>4305</v>
      </c>
      <c r="AV456" s="81" t="b">
        <v>1</v>
      </c>
      <c r="AW456" s="81" t="s">
        <v>4520</v>
      </c>
      <c r="AX456" s="85" t="s">
        <v>4752</v>
      </c>
      <c r="AY456" s="81" t="s">
        <v>66</v>
      </c>
      <c r="AZ456" s="80" t="str">
        <f>REPLACE(INDEX(GroupVertices[Group],MATCH(Vertices[[#This Row],[Vertex]],GroupVertices[Vertex],0)),1,1,"")</f>
        <v>4</v>
      </c>
      <c r="BA456" s="2"/>
      <c r="BB456" s="3"/>
      <c r="BC456" s="3"/>
      <c r="BD456" s="3"/>
      <c r="BE456" s="3"/>
    </row>
    <row r="457" spans="1:57" ht="15">
      <c r="A457" s="66" t="s">
        <v>402</v>
      </c>
      <c r="B457" s="67"/>
      <c r="C457" s="67"/>
      <c r="D457" s="68">
        <v>1.5</v>
      </c>
      <c r="E457" s="93"/>
      <c r="F457" s="92" t="s">
        <v>1055</v>
      </c>
      <c r="G457" s="94"/>
      <c r="H457" s="71"/>
      <c r="I457" s="72"/>
      <c r="J457" s="95"/>
      <c r="K457" s="71" t="s">
        <v>5206</v>
      </c>
      <c r="L457" s="96"/>
      <c r="M457" s="76">
        <v>9269.130859375</v>
      </c>
      <c r="N457" s="76">
        <v>3446.411376953125</v>
      </c>
      <c r="O457" s="77"/>
      <c r="P457" s="78"/>
      <c r="Q457" s="78"/>
      <c r="R457" s="90"/>
      <c r="S457" s="48">
        <v>0</v>
      </c>
      <c r="T457" s="48">
        <v>1</v>
      </c>
      <c r="U457" s="49">
        <v>0</v>
      </c>
      <c r="V457" s="49">
        <v>0.333333</v>
      </c>
      <c r="W457" s="50"/>
      <c r="X457" s="50"/>
      <c r="Y457" s="50"/>
      <c r="Z457" s="49">
        <v>0</v>
      </c>
      <c r="AA457" s="73">
        <v>457</v>
      </c>
      <c r="AB457" s="73"/>
      <c r="AC457" s="74"/>
      <c r="AD457" s="81" t="s">
        <v>2847</v>
      </c>
      <c r="AE457" s="81">
        <v>485</v>
      </c>
      <c r="AF457" s="81">
        <v>267</v>
      </c>
      <c r="AG457" s="81">
        <v>35558</v>
      </c>
      <c r="AH457" s="81">
        <v>1659</v>
      </c>
      <c r="AI457" s="81"/>
      <c r="AJ457" s="81" t="s">
        <v>3270</v>
      </c>
      <c r="AK457" s="81" t="s">
        <v>3600</v>
      </c>
      <c r="AL457" s="81"/>
      <c r="AM457" s="81"/>
      <c r="AN457" s="83">
        <v>39930.79454861111</v>
      </c>
      <c r="AO457" s="85" t="s">
        <v>4105</v>
      </c>
      <c r="AP457" s="81" t="b">
        <v>0</v>
      </c>
      <c r="AQ457" s="81" t="b">
        <v>0</v>
      </c>
      <c r="AR457" s="81" t="b">
        <v>1</v>
      </c>
      <c r="AS457" s="81"/>
      <c r="AT457" s="81">
        <v>4</v>
      </c>
      <c r="AU457" s="85" t="s">
        <v>4308</v>
      </c>
      <c r="AV457" s="81" t="b">
        <v>0</v>
      </c>
      <c r="AW457" s="81" t="s">
        <v>4520</v>
      </c>
      <c r="AX457" s="85" t="s">
        <v>4755</v>
      </c>
      <c r="AY457" s="81" t="s">
        <v>66</v>
      </c>
      <c r="AZ457" s="80" t="str">
        <f>REPLACE(INDEX(GroupVertices[Group],MATCH(Vertices[[#This Row],[Vertex]],GroupVertices[Vertex],0)),1,1,"")</f>
        <v>24</v>
      </c>
      <c r="BA457" s="2"/>
      <c r="BB457" s="3"/>
      <c r="BC457" s="3"/>
      <c r="BD457" s="3"/>
      <c r="BE457" s="3"/>
    </row>
    <row r="458" spans="1:57" ht="15">
      <c r="A458" s="66" t="s">
        <v>406</v>
      </c>
      <c r="B458" s="67"/>
      <c r="C458" s="67"/>
      <c r="D458" s="68">
        <v>1.5</v>
      </c>
      <c r="E458" s="93"/>
      <c r="F458" s="92" t="s">
        <v>1056</v>
      </c>
      <c r="G458" s="94"/>
      <c r="H458" s="71"/>
      <c r="I458" s="72"/>
      <c r="J458" s="95"/>
      <c r="K458" s="71" t="s">
        <v>5209</v>
      </c>
      <c r="L458" s="96"/>
      <c r="M458" s="76">
        <v>3760.81689453125</v>
      </c>
      <c r="N458" s="76">
        <v>1385.9906005859375</v>
      </c>
      <c r="O458" s="77"/>
      <c r="P458" s="78"/>
      <c r="Q458" s="78"/>
      <c r="R458" s="90"/>
      <c r="S458" s="48">
        <v>0</v>
      </c>
      <c r="T458" s="48">
        <v>1</v>
      </c>
      <c r="U458" s="49">
        <v>0</v>
      </c>
      <c r="V458" s="49">
        <v>0.000437</v>
      </c>
      <c r="W458" s="50"/>
      <c r="X458" s="50"/>
      <c r="Y458" s="50"/>
      <c r="Z458" s="49">
        <v>0</v>
      </c>
      <c r="AA458" s="73">
        <v>458</v>
      </c>
      <c r="AB458" s="73"/>
      <c r="AC458" s="74"/>
      <c r="AD458" s="81" t="s">
        <v>2850</v>
      </c>
      <c r="AE458" s="81">
        <v>272</v>
      </c>
      <c r="AF458" s="81">
        <v>21</v>
      </c>
      <c r="AG458" s="81">
        <v>275</v>
      </c>
      <c r="AH458" s="81">
        <v>794</v>
      </c>
      <c r="AI458" s="81"/>
      <c r="AJ458" s="81"/>
      <c r="AK458" s="81"/>
      <c r="AL458" s="81"/>
      <c r="AM458" s="81"/>
      <c r="AN458" s="83">
        <v>39971.8741087963</v>
      </c>
      <c r="AO458" s="81"/>
      <c r="AP458" s="81" t="b">
        <v>1</v>
      </c>
      <c r="AQ458" s="81" t="b">
        <v>0</v>
      </c>
      <c r="AR458" s="81" t="b">
        <v>0</v>
      </c>
      <c r="AS458" s="81"/>
      <c r="AT458" s="81">
        <v>0</v>
      </c>
      <c r="AU458" s="85" t="s">
        <v>4300</v>
      </c>
      <c r="AV458" s="81" t="b">
        <v>0</v>
      </c>
      <c r="AW458" s="81" t="s">
        <v>4520</v>
      </c>
      <c r="AX458" s="85" t="s">
        <v>4758</v>
      </c>
      <c r="AY458" s="81" t="s">
        <v>66</v>
      </c>
      <c r="AZ458" s="80" t="str">
        <f>REPLACE(INDEX(GroupVertices[Group],MATCH(Vertices[[#This Row],[Vertex]],GroupVertices[Vertex],0)),1,1,"")</f>
        <v>5</v>
      </c>
      <c r="BA458" s="2"/>
      <c r="BB458" s="3"/>
      <c r="BC458" s="3"/>
      <c r="BD458" s="3"/>
      <c r="BE458" s="3"/>
    </row>
    <row r="459" spans="1:57" ht="15">
      <c r="A459" s="66" t="s">
        <v>408</v>
      </c>
      <c r="B459" s="67"/>
      <c r="C459" s="67"/>
      <c r="D459" s="68">
        <v>1.5</v>
      </c>
      <c r="E459" s="93"/>
      <c r="F459" s="92" t="s">
        <v>1058</v>
      </c>
      <c r="G459" s="94"/>
      <c r="H459" s="71"/>
      <c r="I459" s="72"/>
      <c r="J459" s="95"/>
      <c r="K459" s="71" t="s">
        <v>5211</v>
      </c>
      <c r="L459" s="96"/>
      <c r="M459" s="76">
        <v>5083.6416015625</v>
      </c>
      <c r="N459" s="76">
        <v>9684.7919921875</v>
      </c>
      <c r="O459" s="77"/>
      <c r="P459" s="78"/>
      <c r="Q459" s="78"/>
      <c r="R459" s="90"/>
      <c r="S459" s="48">
        <v>0</v>
      </c>
      <c r="T459" s="48">
        <v>1</v>
      </c>
      <c r="U459" s="49">
        <v>0</v>
      </c>
      <c r="V459" s="49">
        <v>0.000775</v>
      </c>
      <c r="W459" s="50"/>
      <c r="X459" s="50"/>
      <c r="Y459" s="50"/>
      <c r="Z459" s="49">
        <v>0</v>
      </c>
      <c r="AA459" s="73">
        <v>459</v>
      </c>
      <c r="AB459" s="73"/>
      <c r="AC459" s="74"/>
      <c r="AD459" s="81" t="s">
        <v>2852</v>
      </c>
      <c r="AE459" s="81">
        <v>2905</v>
      </c>
      <c r="AF459" s="81">
        <v>380</v>
      </c>
      <c r="AG459" s="81">
        <v>9764</v>
      </c>
      <c r="AH459" s="81">
        <v>5455</v>
      </c>
      <c r="AI459" s="81"/>
      <c r="AJ459" s="81" t="s">
        <v>3274</v>
      </c>
      <c r="AK459" s="81" t="s">
        <v>3548</v>
      </c>
      <c r="AL459" s="85" t="s">
        <v>3803</v>
      </c>
      <c r="AM459" s="81"/>
      <c r="AN459" s="83">
        <v>42843.667719907404</v>
      </c>
      <c r="AO459" s="85" t="s">
        <v>4109</v>
      </c>
      <c r="AP459" s="81" t="b">
        <v>1</v>
      </c>
      <c r="AQ459" s="81" t="b">
        <v>0</v>
      </c>
      <c r="AR459" s="81" t="b">
        <v>1</v>
      </c>
      <c r="AS459" s="81"/>
      <c r="AT459" s="81">
        <v>1</v>
      </c>
      <c r="AU459" s="81"/>
      <c r="AV459" s="81" t="b">
        <v>0</v>
      </c>
      <c r="AW459" s="81" t="s">
        <v>4520</v>
      </c>
      <c r="AX459" s="85" t="s">
        <v>4760</v>
      </c>
      <c r="AY459" s="81" t="s">
        <v>66</v>
      </c>
      <c r="AZ459" s="80" t="str">
        <f>REPLACE(INDEX(GroupVertices[Group],MATCH(Vertices[[#This Row],[Vertex]],GroupVertices[Vertex],0)),1,1,"")</f>
        <v>3</v>
      </c>
      <c r="BA459" s="2"/>
      <c r="BB459" s="3"/>
      <c r="BC459" s="3"/>
      <c r="BD459" s="3"/>
      <c r="BE459" s="3"/>
    </row>
    <row r="460" spans="1:57" ht="15">
      <c r="A460" s="66" t="s">
        <v>412</v>
      </c>
      <c r="B460" s="67"/>
      <c r="C460" s="67"/>
      <c r="D460" s="68">
        <v>1.5</v>
      </c>
      <c r="E460" s="93"/>
      <c r="F460" s="92" t="s">
        <v>1061</v>
      </c>
      <c r="G460" s="94"/>
      <c r="H460" s="71"/>
      <c r="I460" s="72"/>
      <c r="J460" s="95"/>
      <c r="K460" s="71" t="s">
        <v>5217</v>
      </c>
      <c r="L460" s="96"/>
      <c r="M460" s="76">
        <v>9534.7021484375</v>
      </c>
      <c r="N460" s="76">
        <v>3705.91015625</v>
      </c>
      <c r="O460" s="77"/>
      <c r="P460" s="78"/>
      <c r="Q460" s="78"/>
      <c r="R460" s="90"/>
      <c r="S460" s="48">
        <v>0</v>
      </c>
      <c r="T460" s="48">
        <v>1</v>
      </c>
      <c r="U460" s="49">
        <v>0</v>
      </c>
      <c r="V460" s="49">
        <v>0.076923</v>
      </c>
      <c r="W460" s="50"/>
      <c r="X460" s="50"/>
      <c r="Y460" s="50"/>
      <c r="Z460" s="49">
        <v>0</v>
      </c>
      <c r="AA460" s="73">
        <v>460</v>
      </c>
      <c r="AB460" s="73"/>
      <c r="AC460" s="74"/>
      <c r="AD460" s="81" t="s">
        <v>2859</v>
      </c>
      <c r="AE460" s="81">
        <v>839</v>
      </c>
      <c r="AF460" s="81">
        <v>310</v>
      </c>
      <c r="AG460" s="81">
        <v>35812</v>
      </c>
      <c r="AH460" s="81">
        <v>10352</v>
      </c>
      <c r="AI460" s="81"/>
      <c r="AJ460" s="81" t="s">
        <v>3280</v>
      </c>
      <c r="AK460" s="81" t="s">
        <v>3605</v>
      </c>
      <c r="AL460" s="85" t="s">
        <v>3808</v>
      </c>
      <c r="AM460" s="81"/>
      <c r="AN460" s="83">
        <v>42525.26836805556</v>
      </c>
      <c r="AO460" s="85" t="s">
        <v>4116</v>
      </c>
      <c r="AP460" s="81" t="b">
        <v>1</v>
      </c>
      <c r="AQ460" s="81" t="b">
        <v>0</v>
      </c>
      <c r="AR460" s="81" t="b">
        <v>1</v>
      </c>
      <c r="AS460" s="81"/>
      <c r="AT460" s="81">
        <v>12</v>
      </c>
      <c r="AU460" s="81"/>
      <c r="AV460" s="81" t="b">
        <v>0</v>
      </c>
      <c r="AW460" s="81" t="s">
        <v>4520</v>
      </c>
      <c r="AX460" s="85" t="s">
        <v>4767</v>
      </c>
      <c r="AY460" s="81" t="s">
        <v>66</v>
      </c>
      <c r="AZ460" s="80" t="str">
        <f>REPLACE(INDEX(GroupVertices[Group],MATCH(Vertices[[#This Row],[Vertex]],GroupVertices[Vertex],0)),1,1,"")</f>
        <v>14</v>
      </c>
      <c r="BA460" s="2"/>
      <c r="BB460" s="3"/>
      <c r="BC460" s="3"/>
      <c r="BD460" s="3"/>
      <c r="BE460" s="3"/>
    </row>
    <row r="461" spans="1:57" ht="15">
      <c r="A461" s="66" t="s">
        <v>419</v>
      </c>
      <c r="B461" s="67"/>
      <c r="C461" s="67"/>
      <c r="D461" s="68">
        <v>1.5</v>
      </c>
      <c r="E461" s="93"/>
      <c r="F461" s="92" t="s">
        <v>4423</v>
      </c>
      <c r="G461" s="94"/>
      <c r="H461" s="71"/>
      <c r="I461" s="72"/>
      <c r="J461" s="95"/>
      <c r="K461" s="71" t="s">
        <v>5226</v>
      </c>
      <c r="L461" s="96"/>
      <c r="M461" s="76">
        <v>8496.7021484375</v>
      </c>
      <c r="N461" s="76">
        <v>9346.9453125</v>
      </c>
      <c r="O461" s="77"/>
      <c r="P461" s="78"/>
      <c r="Q461" s="78"/>
      <c r="R461" s="90"/>
      <c r="S461" s="48">
        <v>0</v>
      </c>
      <c r="T461" s="48">
        <v>1</v>
      </c>
      <c r="U461" s="49">
        <v>0</v>
      </c>
      <c r="V461" s="49">
        <v>0.000654</v>
      </c>
      <c r="W461" s="50"/>
      <c r="X461" s="50"/>
      <c r="Y461" s="50"/>
      <c r="Z461" s="49">
        <v>0</v>
      </c>
      <c r="AA461" s="73">
        <v>461</v>
      </c>
      <c r="AB461" s="73"/>
      <c r="AC461" s="74"/>
      <c r="AD461" s="81" t="s">
        <v>2868</v>
      </c>
      <c r="AE461" s="81">
        <v>444</v>
      </c>
      <c r="AF461" s="81">
        <v>596</v>
      </c>
      <c r="AG461" s="81">
        <v>8850</v>
      </c>
      <c r="AH461" s="81">
        <v>20840</v>
      </c>
      <c r="AI461" s="81"/>
      <c r="AJ461" s="81" t="s">
        <v>3287</v>
      </c>
      <c r="AK461" s="81" t="s">
        <v>3611</v>
      </c>
      <c r="AL461" s="81"/>
      <c r="AM461" s="81"/>
      <c r="AN461" s="83">
        <v>40740.65912037037</v>
      </c>
      <c r="AO461" s="85" t="s">
        <v>4123</v>
      </c>
      <c r="AP461" s="81" t="b">
        <v>0</v>
      </c>
      <c r="AQ461" s="81" t="b">
        <v>0</v>
      </c>
      <c r="AR461" s="81" t="b">
        <v>1</v>
      </c>
      <c r="AS461" s="81"/>
      <c r="AT461" s="81">
        <v>0</v>
      </c>
      <c r="AU461" s="85" t="s">
        <v>4302</v>
      </c>
      <c r="AV461" s="81" t="b">
        <v>0</v>
      </c>
      <c r="AW461" s="81" t="s">
        <v>4520</v>
      </c>
      <c r="AX461" s="85" t="s">
        <v>4776</v>
      </c>
      <c r="AY461" s="81" t="s">
        <v>66</v>
      </c>
      <c r="AZ461" s="80" t="str">
        <f>REPLACE(INDEX(GroupVertices[Group],MATCH(Vertices[[#This Row],[Vertex]],GroupVertices[Vertex],0)),1,1,"")</f>
        <v>4</v>
      </c>
      <c r="BA461" s="2"/>
      <c r="BB461" s="3"/>
      <c r="BC461" s="3"/>
      <c r="BD461" s="3"/>
      <c r="BE461" s="3"/>
    </row>
    <row r="462" spans="1:57" ht="15">
      <c r="A462" s="66" t="s">
        <v>422</v>
      </c>
      <c r="B462" s="67"/>
      <c r="C462" s="67"/>
      <c r="D462" s="68">
        <v>1.5</v>
      </c>
      <c r="E462" s="93"/>
      <c r="F462" s="92" t="s">
        <v>1064</v>
      </c>
      <c r="G462" s="94"/>
      <c r="H462" s="71"/>
      <c r="I462" s="72"/>
      <c r="J462" s="95"/>
      <c r="K462" s="71" t="s">
        <v>5229</v>
      </c>
      <c r="L462" s="96"/>
      <c r="M462" s="76">
        <v>4356.876953125</v>
      </c>
      <c r="N462" s="76">
        <v>7541.9755859375</v>
      </c>
      <c r="O462" s="77"/>
      <c r="P462" s="78"/>
      <c r="Q462" s="78"/>
      <c r="R462" s="90"/>
      <c r="S462" s="48">
        <v>0</v>
      </c>
      <c r="T462" s="48">
        <v>1</v>
      </c>
      <c r="U462" s="49">
        <v>0</v>
      </c>
      <c r="V462" s="49">
        <v>0.000775</v>
      </c>
      <c r="W462" s="50"/>
      <c r="X462" s="50"/>
      <c r="Y462" s="50"/>
      <c r="Z462" s="49">
        <v>0</v>
      </c>
      <c r="AA462" s="73">
        <v>462</v>
      </c>
      <c r="AB462" s="73"/>
      <c r="AC462" s="74"/>
      <c r="AD462" s="81" t="s">
        <v>2871</v>
      </c>
      <c r="AE462" s="81">
        <v>412</v>
      </c>
      <c r="AF462" s="81">
        <v>382</v>
      </c>
      <c r="AG462" s="81">
        <v>9335</v>
      </c>
      <c r="AH462" s="81">
        <v>9791</v>
      </c>
      <c r="AI462" s="81"/>
      <c r="AJ462" s="81" t="s">
        <v>3290</v>
      </c>
      <c r="AK462" s="81"/>
      <c r="AL462" s="81"/>
      <c r="AM462" s="81"/>
      <c r="AN462" s="83">
        <v>42482.757314814815</v>
      </c>
      <c r="AO462" s="85" t="s">
        <v>4126</v>
      </c>
      <c r="AP462" s="81" t="b">
        <v>1</v>
      </c>
      <c r="AQ462" s="81" t="b">
        <v>0</v>
      </c>
      <c r="AR462" s="81" t="b">
        <v>1</v>
      </c>
      <c r="AS462" s="81"/>
      <c r="AT462" s="81">
        <v>1</v>
      </c>
      <c r="AU462" s="81"/>
      <c r="AV462" s="81" t="b">
        <v>0</v>
      </c>
      <c r="AW462" s="81" t="s">
        <v>4520</v>
      </c>
      <c r="AX462" s="85" t="s">
        <v>4779</v>
      </c>
      <c r="AY462" s="81" t="s">
        <v>66</v>
      </c>
      <c r="AZ462" s="80" t="str">
        <f>REPLACE(INDEX(GroupVertices[Group],MATCH(Vertices[[#This Row],[Vertex]],GroupVertices[Vertex],0)),1,1,"")</f>
        <v>3</v>
      </c>
      <c r="BA462" s="2"/>
      <c r="BB462" s="3"/>
      <c r="BC462" s="3"/>
      <c r="BD462" s="3"/>
      <c r="BE462" s="3"/>
    </row>
    <row r="463" spans="1:57" ht="15">
      <c r="A463" s="66" t="s">
        <v>423</v>
      </c>
      <c r="B463" s="67"/>
      <c r="C463" s="67"/>
      <c r="D463" s="68">
        <v>1.5</v>
      </c>
      <c r="E463" s="93"/>
      <c r="F463" s="92" t="s">
        <v>4426</v>
      </c>
      <c r="G463" s="94"/>
      <c r="H463" s="71"/>
      <c r="I463" s="72"/>
      <c r="J463" s="95"/>
      <c r="K463" s="71" t="s">
        <v>5230</v>
      </c>
      <c r="L463" s="96"/>
      <c r="M463" s="76">
        <v>4643.40087890625</v>
      </c>
      <c r="N463" s="76">
        <v>3318.388427734375</v>
      </c>
      <c r="O463" s="77"/>
      <c r="P463" s="78"/>
      <c r="Q463" s="78"/>
      <c r="R463" s="90"/>
      <c r="S463" s="48">
        <v>0</v>
      </c>
      <c r="T463" s="48">
        <v>1</v>
      </c>
      <c r="U463" s="49">
        <v>0</v>
      </c>
      <c r="V463" s="49">
        <v>0.000626</v>
      </c>
      <c r="W463" s="50"/>
      <c r="X463" s="50"/>
      <c r="Y463" s="50"/>
      <c r="Z463" s="49">
        <v>0</v>
      </c>
      <c r="AA463" s="73">
        <v>463</v>
      </c>
      <c r="AB463" s="73"/>
      <c r="AC463" s="74"/>
      <c r="AD463" s="81" t="s">
        <v>2872</v>
      </c>
      <c r="AE463" s="81">
        <v>564</v>
      </c>
      <c r="AF463" s="81">
        <v>53</v>
      </c>
      <c r="AG463" s="81">
        <v>4770</v>
      </c>
      <c r="AH463" s="81">
        <v>8488</v>
      </c>
      <c r="AI463" s="81"/>
      <c r="AJ463" s="81" t="s">
        <v>3291</v>
      </c>
      <c r="AK463" s="81" t="s">
        <v>3612</v>
      </c>
      <c r="AL463" s="81"/>
      <c r="AM463" s="81"/>
      <c r="AN463" s="83">
        <v>42966.11614583333</v>
      </c>
      <c r="AO463" s="85" t="s">
        <v>4127</v>
      </c>
      <c r="AP463" s="81" t="b">
        <v>1</v>
      </c>
      <c r="AQ463" s="81" t="b">
        <v>0</v>
      </c>
      <c r="AR463" s="81" t="b">
        <v>0</v>
      </c>
      <c r="AS463" s="81"/>
      <c r="AT463" s="81">
        <v>0</v>
      </c>
      <c r="AU463" s="81"/>
      <c r="AV463" s="81" t="b">
        <v>0</v>
      </c>
      <c r="AW463" s="81" t="s">
        <v>4520</v>
      </c>
      <c r="AX463" s="85" t="s">
        <v>4780</v>
      </c>
      <c r="AY463" s="81" t="s">
        <v>66</v>
      </c>
      <c r="AZ463" s="80" t="str">
        <f>REPLACE(INDEX(GroupVertices[Group],MATCH(Vertices[[#This Row],[Vertex]],GroupVertices[Vertex],0)),1,1,"")</f>
        <v>5</v>
      </c>
      <c r="BA463" s="2"/>
      <c r="BB463" s="3"/>
      <c r="BC463" s="3"/>
      <c r="BD463" s="3"/>
      <c r="BE463" s="3"/>
    </row>
    <row r="464" spans="1:57" ht="15">
      <c r="A464" s="66" t="s">
        <v>429</v>
      </c>
      <c r="B464" s="67"/>
      <c r="C464" s="67"/>
      <c r="D464" s="68">
        <v>1.5</v>
      </c>
      <c r="E464" s="93"/>
      <c r="F464" s="92" t="s">
        <v>1068</v>
      </c>
      <c r="G464" s="94"/>
      <c r="H464" s="71"/>
      <c r="I464" s="72"/>
      <c r="J464" s="95"/>
      <c r="K464" s="71" t="s">
        <v>5237</v>
      </c>
      <c r="L464" s="96"/>
      <c r="M464" s="76">
        <v>5395.9150390625</v>
      </c>
      <c r="N464" s="76">
        <v>9670.7275390625</v>
      </c>
      <c r="O464" s="77"/>
      <c r="P464" s="78"/>
      <c r="Q464" s="78"/>
      <c r="R464" s="90"/>
      <c r="S464" s="48">
        <v>0</v>
      </c>
      <c r="T464" s="48">
        <v>1</v>
      </c>
      <c r="U464" s="49">
        <v>0</v>
      </c>
      <c r="V464" s="49">
        <v>0.000775</v>
      </c>
      <c r="W464" s="50"/>
      <c r="X464" s="50"/>
      <c r="Y464" s="50"/>
      <c r="Z464" s="49">
        <v>0</v>
      </c>
      <c r="AA464" s="73">
        <v>464</v>
      </c>
      <c r="AB464" s="73"/>
      <c r="AC464" s="74"/>
      <c r="AD464" s="81" t="s">
        <v>2879</v>
      </c>
      <c r="AE464" s="81">
        <v>284</v>
      </c>
      <c r="AF464" s="81">
        <v>329</v>
      </c>
      <c r="AG464" s="81">
        <v>38907</v>
      </c>
      <c r="AH464" s="81">
        <v>7201</v>
      </c>
      <c r="AI464" s="81"/>
      <c r="AJ464" s="81" t="s">
        <v>3295</v>
      </c>
      <c r="AK464" s="81" t="s">
        <v>3561</v>
      </c>
      <c r="AL464" s="81"/>
      <c r="AM464" s="81"/>
      <c r="AN464" s="83">
        <v>40977.11399305556</v>
      </c>
      <c r="AO464" s="85" t="s">
        <v>4133</v>
      </c>
      <c r="AP464" s="81" t="b">
        <v>1</v>
      </c>
      <c r="AQ464" s="81" t="b">
        <v>0</v>
      </c>
      <c r="AR464" s="81" t="b">
        <v>1</v>
      </c>
      <c r="AS464" s="81"/>
      <c r="AT464" s="81">
        <v>3</v>
      </c>
      <c r="AU464" s="85" t="s">
        <v>4300</v>
      </c>
      <c r="AV464" s="81" t="b">
        <v>0</v>
      </c>
      <c r="AW464" s="81" t="s">
        <v>4520</v>
      </c>
      <c r="AX464" s="85" t="s">
        <v>4787</v>
      </c>
      <c r="AY464" s="81" t="s">
        <v>66</v>
      </c>
      <c r="AZ464" s="80" t="str">
        <f>REPLACE(INDEX(GroupVertices[Group],MATCH(Vertices[[#This Row],[Vertex]],GroupVertices[Vertex],0)),1,1,"")</f>
        <v>3</v>
      </c>
      <c r="BA464" s="2"/>
      <c r="BB464" s="3"/>
      <c r="BC464" s="3"/>
      <c r="BD464" s="3"/>
      <c r="BE464" s="3"/>
    </row>
    <row r="465" spans="1:57" ht="15">
      <c r="A465" s="66" t="s">
        <v>430</v>
      </c>
      <c r="B465" s="67"/>
      <c r="C465" s="67"/>
      <c r="D465" s="68">
        <v>1.5</v>
      </c>
      <c r="E465" s="93"/>
      <c r="F465" s="92" t="s">
        <v>1069</v>
      </c>
      <c r="G465" s="94"/>
      <c r="H465" s="71"/>
      <c r="I465" s="72"/>
      <c r="J465" s="95"/>
      <c r="K465" s="71" t="s">
        <v>5238</v>
      </c>
      <c r="L465" s="96"/>
      <c r="M465" s="76">
        <v>6934.25244140625</v>
      </c>
      <c r="N465" s="76">
        <v>3623.902099609375</v>
      </c>
      <c r="O465" s="77"/>
      <c r="P465" s="78"/>
      <c r="Q465" s="78"/>
      <c r="R465" s="90"/>
      <c r="S465" s="48">
        <v>0</v>
      </c>
      <c r="T465" s="48">
        <v>1</v>
      </c>
      <c r="U465" s="49">
        <v>0</v>
      </c>
      <c r="V465" s="49">
        <v>0.058824</v>
      </c>
      <c r="W465" s="50"/>
      <c r="X465" s="50"/>
      <c r="Y465" s="50"/>
      <c r="Z465" s="49">
        <v>0</v>
      </c>
      <c r="AA465" s="73">
        <v>465</v>
      </c>
      <c r="AB465" s="73"/>
      <c r="AC465" s="74"/>
      <c r="AD465" s="81" t="s">
        <v>2880</v>
      </c>
      <c r="AE465" s="81">
        <v>1303</v>
      </c>
      <c r="AF465" s="81">
        <v>141</v>
      </c>
      <c r="AG465" s="81">
        <v>31779</v>
      </c>
      <c r="AH465" s="81">
        <v>75</v>
      </c>
      <c r="AI465" s="81"/>
      <c r="AJ465" s="81" t="s">
        <v>3296</v>
      </c>
      <c r="AK465" s="81" t="s">
        <v>3618</v>
      </c>
      <c r="AL465" s="85" t="s">
        <v>3813</v>
      </c>
      <c r="AM465" s="81"/>
      <c r="AN465" s="83">
        <v>40924.78710648148</v>
      </c>
      <c r="AO465" s="85" t="s">
        <v>4134</v>
      </c>
      <c r="AP465" s="81" t="b">
        <v>1</v>
      </c>
      <c r="AQ465" s="81" t="b">
        <v>0</v>
      </c>
      <c r="AR465" s="81" t="b">
        <v>1</v>
      </c>
      <c r="AS465" s="81"/>
      <c r="AT465" s="81">
        <v>14</v>
      </c>
      <c r="AU465" s="85" t="s">
        <v>4300</v>
      </c>
      <c r="AV465" s="81" t="b">
        <v>0</v>
      </c>
      <c r="AW465" s="81" t="s">
        <v>4520</v>
      </c>
      <c r="AX465" s="85" t="s">
        <v>4788</v>
      </c>
      <c r="AY465" s="81" t="s">
        <v>66</v>
      </c>
      <c r="AZ465" s="80" t="str">
        <f>REPLACE(INDEX(GroupVertices[Group],MATCH(Vertices[[#This Row],[Vertex]],GroupVertices[Vertex],0)),1,1,"")</f>
        <v>11</v>
      </c>
      <c r="BA465" s="2"/>
      <c r="BB465" s="3"/>
      <c r="BC465" s="3"/>
      <c r="BD465" s="3"/>
      <c r="BE465" s="3"/>
    </row>
    <row r="466" spans="1:57" ht="15">
      <c r="A466" s="66" t="s">
        <v>431</v>
      </c>
      <c r="B466" s="67"/>
      <c r="C466" s="67"/>
      <c r="D466" s="68">
        <v>1.5</v>
      </c>
      <c r="E466" s="93"/>
      <c r="F466" s="92" t="s">
        <v>1070</v>
      </c>
      <c r="G466" s="94"/>
      <c r="H466" s="71"/>
      <c r="I466" s="72"/>
      <c r="J466" s="95"/>
      <c r="K466" s="71" t="s">
        <v>5239</v>
      </c>
      <c r="L466" s="96"/>
      <c r="M466" s="76">
        <v>3961.5263671875</v>
      </c>
      <c r="N466" s="76">
        <v>8557.9970703125</v>
      </c>
      <c r="O466" s="77"/>
      <c r="P466" s="78"/>
      <c r="Q466" s="78"/>
      <c r="R466" s="90"/>
      <c r="S466" s="48">
        <v>0</v>
      </c>
      <c r="T466" s="48">
        <v>1</v>
      </c>
      <c r="U466" s="49">
        <v>0</v>
      </c>
      <c r="V466" s="49">
        <v>0.000775</v>
      </c>
      <c r="W466" s="50"/>
      <c r="X466" s="50"/>
      <c r="Y466" s="50"/>
      <c r="Z466" s="49">
        <v>0</v>
      </c>
      <c r="AA466" s="73">
        <v>466</v>
      </c>
      <c r="AB466" s="73"/>
      <c r="AC466" s="74"/>
      <c r="AD466" s="81" t="s">
        <v>2881</v>
      </c>
      <c r="AE466" s="81">
        <v>13349</v>
      </c>
      <c r="AF466" s="81">
        <v>13902</v>
      </c>
      <c r="AG466" s="81">
        <v>20545</v>
      </c>
      <c r="AH466" s="81">
        <v>17116</v>
      </c>
      <c r="AI466" s="81"/>
      <c r="AJ466" s="81" t="s">
        <v>3297</v>
      </c>
      <c r="AK466" s="81" t="s">
        <v>3619</v>
      </c>
      <c r="AL466" s="85" t="s">
        <v>3814</v>
      </c>
      <c r="AM466" s="81"/>
      <c r="AN466" s="83">
        <v>40178.89597222222</v>
      </c>
      <c r="AO466" s="85" t="s">
        <v>4135</v>
      </c>
      <c r="AP466" s="81" t="b">
        <v>0</v>
      </c>
      <c r="AQ466" s="81" t="b">
        <v>0</v>
      </c>
      <c r="AR466" s="81" t="b">
        <v>0</v>
      </c>
      <c r="AS466" s="81"/>
      <c r="AT466" s="81">
        <v>71</v>
      </c>
      <c r="AU466" s="85" t="s">
        <v>4300</v>
      </c>
      <c r="AV466" s="81" t="b">
        <v>0</v>
      </c>
      <c r="AW466" s="81" t="s">
        <v>4520</v>
      </c>
      <c r="AX466" s="85" t="s">
        <v>4789</v>
      </c>
      <c r="AY466" s="81" t="s">
        <v>66</v>
      </c>
      <c r="AZ466" s="80" t="str">
        <f>REPLACE(INDEX(GroupVertices[Group],MATCH(Vertices[[#This Row],[Vertex]],GroupVertices[Vertex],0)),1,1,"")</f>
        <v>3</v>
      </c>
      <c r="BA466" s="2"/>
      <c r="BB466" s="3"/>
      <c r="BC466" s="3"/>
      <c r="BD466" s="3"/>
      <c r="BE466" s="3"/>
    </row>
    <row r="467" spans="1:57" ht="15">
      <c r="A467" s="66" t="s">
        <v>432</v>
      </c>
      <c r="B467" s="67"/>
      <c r="C467" s="67"/>
      <c r="D467" s="68">
        <v>1.5</v>
      </c>
      <c r="E467" s="93"/>
      <c r="F467" s="92" t="s">
        <v>1071</v>
      </c>
      <c r="G467" s="94"/>
      <c r="H467" s="71"/>
      <c r="I467" s="72"/>
      <c r="J467" s="95"/>
      <c r="K467" s="71" t="s">
        <v>5240</v>
      </c>
      <c r="L467" s="96"/>
      <c r="M467" s="76">
        <v>6455.52197265625</v>
      </c>
      <c r="N467" s="76">
        <v>7914.4580078125</v>
      </c>
      <c r="O467" s="77"/>
      <c r="P467" s="78"/>
      <c r="Q467" s="78"/>
      <c r="R467" s="90"/>
      <c r="S467" s="48">
        <v>0</v>
      </c>
      <c r="T467" s="48">
        <v>1</v>
      </c>
      <c r="U467" s="49">
        <v>0</v>
      </c>
      <c r="V467" s="49">
        <v>0.000775</v>
      </c>
      <c r="W467" s="50"/>
      <c r="X467" s="50"/>
      <c r="Y467" s="50"/>
      <c r="Z467" s="49">
        <v>0</v>
      </c>
      <c r="AA467" s="73">
        <v>467</v>
      </c>
      <c r="AB467" s="73"/>
      <c r="AC467" s="74"/>
      <c r="AD467" s="81" t="s">
        <v>2882</v>
      </c>
      <c r="AE467" s="81">
        <v>196</v>
      </c>
      <c r="AF467" s="81">
        <v>416</v>
      </c>
      <c r="AG467" s="81">
        <v>58123</v>
      </c>
      <c r="AH467" s="81">
        <v>99205</v>
      </c>
      <c r="AI467" s="81"/>
      <c r="AJ467" s="81"/>
      <c r="AK467" s="81" t="s">
        <v>3620</v>
      </c>
      <c r="AL467" s="85" t="s">
        <v>3815</v>
      </c>
      <c r="AM467" s="81"/>
      <c r="AN467" s="83">
        <v>40917.252488425926</v>
      </c>
      <c r="AO467" s="85" t="s">
        <v>4136</v>
      </c>
      <c r="AP467" s="81" t="b">
        <v>0</v>
      </c>
      <c r="AQ467" s="81" t="b">
        <v>0</v>
      </c>
      <c r="AR467" s="81" t="b">
        <v>1</v>
      </c>
      <c r="AS467" s="81"/>
      <c r="AT467" s="81">
        <v>14</v>
      </c>
      <c r="AU467" s="85" t="s">
        <v>4300</v>
      </c>
      <c r="AV467" s="81" t="b">
        <v>0</v>
      </c>
      <c r="AW467" s="81" t="s">
        <v>4520</v>
      </c>
      <c r="AX467" s="85" t="s">
        <v>4790</v>
      </c>
      <c r="AY467" s="81" t="s">
        <v>66</v>
      </c>
      <c r="AZ467" s="80" t="str">
        <f>REPLACE(INDEX(GroupVertices[Group],MATCH(Vertices[[#This Row],[Vertex]],GroupVertices[Vertex],0)),1,1,"")</f>
        <v>3</v>
      </c>
      <c r="BA467" s="2"/>
      <c r="BB467" s="3"/>
      <c r="BC467" s="3"/>
      <c r="BD467" s="3"/>
      <c r="BE467" s="3"/>
    </row>
    <row r="468" spans="1:57" ht="15">
      <c r="A468" s="66" t="s">
        <v>435</v>
      </c>
      <c r="B468" s="67"/>
      <c r="C468" s="67"/>
      <c r="D468" s="68">
        <v>1.5</v>
      </c>
      <c r="E468" s="93"/>
      <c r="F468" s="92" t="s">
        <v>1073</v>
      </c>
      <c r="G468" s="94"/>
      <c r="H468" s="71"/>
      <c r="I468" s="72"/>
      <c r="J468" s="95"/>
      <c r="K468" s="71" t="s">
        <v>5243</v>
      </c>
      <c r="L468" s="96"/>
      <c r="M468" s="76">
        <v>5010.703125</v>
      </c>
      <c r="N468" s="76">
        <v>7403.4892578125</v>
      </c>
      <c r="O468" s="77"/>
      <c r="P468" s="78"/>
      <c r="Q468" s="78"/>
      <c r="R468" s="90"/>
      <c r="S468" s="48">
        <v>0</v>
      </c>
      <c r="T468" s="48">
        <v>1</v>
      </c>
      <c r="U468" s="49">
        <v>0</v>
      </c>
      <c r="V468" s="49">
        <v>0.000775</v>
      </c>
      <c r="W468" s="50"/>
      <c r="X468" s="50"/>
      <c r="Y468" s="50"/>
      <c r="Z468" s="49">
        <v>0</v>
      </c>
      <c r="AA468" s="73">
        <v>468</v>
      </c>
      <c r="AB468" s="73"/>
      <c r="AC468" s="74"/>
      <c r="AD468" s="81" t="s">
        <v>2885</v>
      </c>
      <c r="AE468" s="81">
        <v>2671</v>
      </c>
      <c r="AF468" s="81">
        <v>2403</v>
      </c>
      <c r="AG468" s="81">
        <v>18182</v>
      </c>
      <c r="AH468" s="81">
        <v>15429</v>
      </c>
      <c r="AI468" s="81"/>
      <c r="AJ468" s="81" t="s">
        <v>3300</v>
      </c>
      <c r="AK468" s="81" t="s">
        <v>3622</v>
      </c>
      <c r="AL468" s="81"/>
      <c r="AM468" s="81"/>
      <c r="AN468" s="83">
        <v>42895.144166666665</v>
      </c>
      <c r="AO468" s="85" t="s">
        <v>4139</v>
      </c>
      <c r="AP468" s="81" t="b">
        <v>1</v>
      </c>
      <c r="AQ468" s="81" t="b">
        <v>0</v>
      </c>
      <c r="AR468" s="81" t="b">
        <v>0</v>
      </c>
      <c r="AS468" s="81"/>
      <c r="AT468" s="81">
        <v>5</v>
      </c>
      <c r="AU468" s="81"/>
      <c r="AV468" s="81" t="b">
        <v>0</v>
      </c>
      <c r="AW468" s="81" t="s">
        <v>4520</v>
      </c>
      <c r="AX468" s="85" t="s">
        <v>4793</v>
      </c>
      <c r="AY468" s="81" t="s">
        <v>66</v>
      </c>
      <c r="AZ468" s="80" t="str">
        <f>REPLACE(INDEX(GroupVertices[Group],MATCH(Vertices[[#This Row],[Vertex]],GroupVertices[Vertex],0)),1,1,"")</f>
        <v>3</v>
      </c>
      <c r="BA468" s="2"/>
      <c r="BB468" s="3"/>
      <c r="BC468" s="3"/>
      <c r="BD468" s="3"/>
      <c r="BE468" s="3"/>
    </row>
    <row r="469" spans="1:57" ht="15">
      <c r="A469" s="66" t="s">
        <v>437</v>
      </c>
      <c r="B469" s="67"/>
      <c r="C469" s="67"/>
      <c r="D469" s="68">
        <v>1.5</v>
      </c>
      <c r="E469" s="93"/>
      <c r="F469" s="92" t="s">
        <v>925</v>
      </c>
      <c r="G469" s="94"/>
      <c r="H469" s="71"/>
      <c r="I469" s="72"/>
      <c r="J469" s="95"/>
      <c r="K469" s="71" t="s">
        <v>5245</v>
      </c>
      <c r="L469" s="96"/>
      <c r="M469" s="76">
        <v>6617.337890625</v>
      </c>
      <c r="N469" s="76">
        <v>4676.11767578125</v>
      </c>
      <c r="O469" s="77"/>
      <c r="P469" s="78"/>
      <c r="Q469" s="78"/>
      <c r="R469" s="90"/>
      <c r="S469" s="48">
        <v>0</v>
      </c>
      <c r="T469" s="48">
        <v>1</v>
      </c>
      <c r="U469" s="49">
        <v>0</v>
      </c>
      <c r="V469" s="49">
        <v>0.058824</v>
      </c>
      <c r="W469" s="50"/>
      <c r="X469" s="50"/>
      <c r="Y469" s="50"/>
      <c r="Z469" s="49">
        <v>0</v>
      </c>
      <c r="AA469" s="73">
        <v>469</v>
      </c>
      <c r="AB469" s="73"/>
      <c r="AC469" s="74"/>
      <c r="AD469" s="81" t="s">
        <v>2887</v>
      </c>
      <c r="AE469" s="81">
        <v>368</v>
      </c>
      <c r="AF469" s="81">
        <v>3</v>
      </c>
      <c r="AG469" s="81">
        <v>344</v>
      </c>
      <c r="AH469" s="81">
        <v>161</v>
      </c>
      <c r="AI469" s="81"/>
      <c r="AJ469" s="81"/>
      <c r="AK469" s="81"/>
      <c r="AL469" s="81"/>
      <c r="AM469" s="81"/>
      <c r="AN469" s="83">
        <v>43571.18278935185</v>
      </c>
      <c r="AO469" s="81"/>
      <c r="AP469" s="81" t="b">
        <v>1</v>
      </c>
      <c r="AQ469" s="81" t="b">
        <v>1</v>
      </c>
      <c r="AR469" s="81" t="b">
        <v>0</v>
      </c>
      <c r="AS469" s="81"/>
      <c r="AT469" s="81">
        <v>0</v>
      </c>
      <c r="AU469" s="81"/>
      <c r="AV469" s="81" t="b">
        <v>0</v>
      </c>
      <c r="AW469" s="81" t="s">
        <v>4520</v>
      </c>
      <c r="AX469" s="85" t="s">
        <v>4795</v>
      </c>
      <c r="AY469" s="81" t="s">
        <v>66</v>
      </c>
      <c r="AZ469" s="80" t="str">
        <f>REPLACE(INDEX(GroupVertices[Group],MATCH(Vertices[[#This Row],[Vertex]],GroupVertices[Vertex],0)),1,1,"")</f>
        <v>11</v>
      </c>
      <c r="BA469" s="2"/>
      <c r="BB469" s="3"/>
      <c r="BC469" s="3"/>
      <c r="BD469" s="3"/>
      <c r="BE469" s="3"/>
    </row>
    <row r="470" spans="1:57" ht="15">
      <c r="A470" s="66" t="s">
        <v>441</v>
      </c>
      <c r="B470" s="67"/>
      <c r="C470" s="67"/>
      <c r="D470" s="68">
        <v>1.5</v>
      </c>
      <c r="E470" s="93"/>
      <c r="F470" s="92" t="s">
        <v>1075</v>
      </c>
      <c r="G470" s="94"/>
      <c r="H470" s="71"/>
      <c r="I470" s="72"/>
      <c r="J470" s="95"/>
      <c r="K470" s="71" t="s">
        <v>5249</v>
      </c>
      <c r="L470" s="96"/>
      <c r="M470" s="76">
        <v>6622.38330078125</v>
      </c>
      <c r="N470" s="76">
        <v>4084.5048828125</v>
      </c>
      <c r="O470" s="77"/>
      <c r="P470" s="78"/>
      <c r="Q470" s="78"/>
      <c r="R470" s="90"/>
      <c r="S470" s="48">
        <v>0</v>
      </c>
      <c r="T470" s="48">
        <v>1</v>
      </c>
      <c r="U470" s="49">
        <v>0</v>
      </c>
      <c r="V470" s="49">
        <v>0.058824</v>
      </c>
      <c r="W470" s="50"/>
      <c r="X470" s="50"/>
      <c r="Y470" s="50"/>
      <c r="Z470" s="49">
        <v>0</v>
      </c>
      <c r="AA470" s="73">
        <v>470</v>
      </c>
      <c r="AB470" s="73"/>
      <c r="AC470" s="74"/>
      <c r="AD470" s="81" t="s">
        <v>2891</v>
      </c>
      <c r="AE470" s="81">
        <v>242</v>
      </c>
      <c r="AF470" s="81">
        <v>23</v>
      </c>
      <c r="AG470" s="81">
        <v>379</v>
      </c>
      <c r="AH470" s="81">
        <v>726</v>
      </c>
      <c r="AI470" s="81"/>
      <c r="AJ470" s="81" t="s">
        <v>3304</v>
      </c>
      <c r="AK470" s="81" t="s">
        <v>3607</v>
      </c>
      <c r="AL470" s="81"/>
      <c r="AM470" s="81"/>
      <c r="AN470" s="83">
        <v>43527.77055555556</v>
      </c>
      <c r="AO470" s="85" t="s">
        <v>4144</v>
      </c>
      <c r="AP470" s="81" t="b">
        <v>1</v>
      </c>
      <c r="AQ470" s="81" t="b">
        <v>0</v>
      </c>
      <c r="AR470" s="81" t="b">
        <v>0</v>
      </c>
      <c r="AS470" s="81"/>
      <c r="AT470" s="81">
        <v>0</v>
      </c>
      <c r="AU470" s="81"/>
      <c r="AV470" s="81" t="b">
        <v>0</v>
      </c>
      <c r="AW470" s="81" t="s">
        <v>4520</v>
      </c>
      <c r="AX470" s="85" t="s">
        <v>4799</v>
      </c>
      <c r="AY470" s="81" t="s">
        <v>66</v>
      </c>
      <c r="AZ470" s="80" t="str">
        <f>REPLACE(INDEX(GroupVertices[Group],MATCH(Vertices[[#This Row],[Vertex]],GroupVertices[Vertex],0)),1,1,"")</f>
        <v>11</v>
      </c>
      <c r="BA470" s="2"/>
      <c r="BB470" s="3"/>
      <c r="BC470" s="3"/>
      <c r="BD470" s="3"/>
      <c r="BE470" s="3"/>
    </row>
    <row r="471" spans="1:57" ht="15">
      <c r="A471" s="66" t="s">
        <v>443</v>
      </c>
      <c r="B471" s="67"/>
      <c r="C471" s="67"/>
      <c r="D471" s="68">
        <v>1.5</v>
      </c>
      <c r="E471" s="93"/>
      <c r="F471" s="92" t="s">
        <v>4434</v>
      </c>
      <c r="G471" s="94"/>
      <c r="H471" s="71"/>
      <c r="I471" s="72"/>
      <c r="J471" s="95"/>
      <c r="K471" s="71" t="s">
        <v>5251</v>
      </c>
      <c r="L471" s="96"/>
      <c r="M471" s="76">
        <v>7666.73486328125</v>
      </c>
      <c r="N471" s="76">
        <v>8624.521484375</v>
      </c>
      <c r="O471" s="77"/>
      <c r="P471" s="78"/>
      <c r="Q471" s="78"/>
      <c r="R471" s="90"/>
      <c r="S471" s="48">
        <v>0</v>
      </c>
      <c r="T471" s="48">
        <v>1</v>
      </c>
      <c r="U471" s="49">
        <v>0</v>
      </c>
      <c r="V471" s="49">
        <v>0.000654</v>
      </c>
      <c r="W471" s="50"/>
      <c r="X471" s="50"/>
      <c r="Y471" s="50"/>
      <c r="Z471" s="49">
        <v>0</v>
      </c>
      <c r="AA471" s="73">
        <v>471</v>
      </c>
      <c r="AB471" s="73"/>
      <c r="AC471" s="74"/>
      <c r="AD471" s="81" t="s">
        <v>2893</v>
      </c>
      <c r="AE471" s="81">
        <v>4615</v>
      </c>
      <c r="AF471" s="81">
        <v>3001</v>
      </c>
      <c r="AG471" s="81">
        <v>175262</v>
      </c>
      <c r="AH471" s="81">
        <v>283559</v>
      </c>
      <c r="AI471" s="81"/>
      <c r="AJ471" s="81" t="s">
        <v>3305</v>
      </c>
      <c r="AK471" s="81" t="s">
        <v>3625</v>
      </c>
      <c r="AL471" s="81"/>
      <c r="AM471" s="81"/>
      <c r="AN471" s="83">
        <v>40790.27087962963</v>
      </c>
      <c r="AO471" s="85" t="s">
        <v>4146</v>
      </c>
      <c r="AP471" s="81" t="b">
        <v>0</v>
      </c>
      <c r="AQ471" s="81" t="b">
        <v>0</v>
      </c>
      <c r="AR471" s="81" t="b">
        <v>1</v>
      </c>
      <c r="AS471" s="81"/>
      <c r="AT471" s="81">
        <v>57</v>
      </c>
      <c r="AU471" s="85" t="s">
        <v>4302</v>
      </c>
      <c r="AV471" s="81" t="b">
        <v>0</v>
      </c>
      <c r="AW471" s="81" t="s">
        <v>4520</v>
      </c>
      <c r="AX471" s="85" t="s">
        <v>4801</v>
      </c>
      <c r="AY471" s="81" t="s">
        <v>66</v>
      </c>
      <c r="AZ471" s="80" t="str">
        <f>REPLACE(INDEX(GroupVertices[Group],MATCH(Vertices[[#This Row],[Vertex]],GroupVertices[Vertex],0)),1,1,"")</f>
        <v>4</v>
      </c>
      <c r="BA471" s="2"/>
      <c r="BB471" s="3"/>
      <c r="BC471" s="3"/>
      <c r="BD471" s="3"/>
      <c r="BE471" s="3"/>
    </row>
    <row r="472" spans="1:57" ht="15">
      <c r="A472" s="66" t="s">
        <v>444</v>
      </c>
      <c r="B472" s="67"/>
      <c r="C472" s="67"/>
      <c r="D472" s="68">
        <v>1.5</v>
      </c>
      <c r="E472" s="93"/>
      <c r="F472" s="92" t="s">
        <v>1077</v>
      </c>
      <c r="G472" s="94"/>
      <c r="H472" s="71"/>
      <c r="I472" s="72"/>
      <c r="J472" s="95"/>
      <c r="K472" s="71" t="s">
        <v>5252</v>
      </c>
      <c r="L472" s="96"/>
      <c r="M472" s="76">
        <v>6455.201171875</v>
      </c>
      <c r="N472" s="76">
        <v>8675.51171875</v>
      </c>
      <c r="O472" s="77"/>
      <c r="P472" s="78"/>
      <c r="Q472" s="78"/>
      <c r="R472" s="90"/>
      <c r="S472" s="48">
        <v>0</v>
      </c>
      <c r="T472" s="48">
        <v>1</v>
      </c>
      <c r="U472" s="49">
        <v>0</v>
      </c>
      <c r="V472" s="49">
        <v>0.000775</v>
      </c>
      <c r="W472" s="50"/>
      <c r="X472" s="50"/>
      <c r="Y472" s="50"/>
      <c r="Z472" s="49">
        <v>0</v>
      </c>
      <c r="AA472" s="73">
        <v>472</v>
      </c>
      <c r="AB472" s="73"/>
      <c r="AC472" s="74"/>
      <c r="AD472" s="81" t="s">
        <v>2894</v>
      </c>
      <c r="AE472" s="81">
        <v>242</v>
      </c>
      <c r="AF472" s="81">
        <v>12</v>
      </c>
      <c r="AG472" s="81">
        <v>56</v>
      </c>
      <c r="AH472" s="81">
        <v>91</v>
      </c>
      <c r="AI472" s="81"/>
      <c r="AJ472" s="81" t="s">
        <v>3306</v>
      </c>
      <c r="AK472" s="81" t="s">
        <v>3626</v>
      </c>
      <c r="AL472" s="81"/>
      <c r="AM472" s="81"/>
      <c r="AN472" s="83">
        <v>43516.98128472222</v>
      </c>
      <c r="AO472" s="85" t="s">
        <v>4147</v>
      </c>
      <c r="AP472" s="81" t="b">
        <v>1</v>
      </c>
      <c r="AQ472" s="81" t="b">
        <v>0</v>
      </c>
      <c r="AR472" s="81" t="b">
        <v>0</v>
      </c>
      <c r="AS472" s="81"/>
      <c r="AT472" s="81">
        <v>0</v>
      </c>
      <c r="AU472" s="81"/>
      <c r="AV472" s="81" t="b">
        <v>0</v>
      </c>
      <c r="AW472" s="81" t="s">
        <v>4520</v>
      </c>
      <c r="AX472" s="85" t="s">
        <v>4802</v>
      </c>
      <c r="AY472" s="81" t="s">
        <v>66</v>
      </c>
      <c r="AZ472" s="80" t="str">
        <f>REPLACE(INDEX(GroupVertices[Group],MATCH(Vertices[[#This Row],[Vertex]],GroupVertices[Vertex],0)),1,1,"")</f>
        <v>3</v>
      </c>
      <c r="BA472" s="2"/>
      <c r="BB472" s="3"/>
      <c r="BC472" s="3"/>
      <c r="BD472" s="3"/>
      <c r="BE472" s="3"/>
    </row>
    <row r="473" spans="1:57" ht="15">
      <c r="A473" s="66" t="s">
        <v>451</v>
      </c>
      <c r="B473" s="67"/>
      <c r="C473" s="67"/>
      <c r="D473" s="68">
        <v>1.5</v>
      </c>
      <c r="E473" s="93"/>
      <c r="F473" s="92" t="s">
        <v>1082</v>
      </c>
      <c r="G473" s="94"/>
      <c r="H473" s="71"/>
      <c r="I473" s="72"/>
      <c r="J473" s="95"/>
      <c r="K473" s="71" t="s">
        <v>5259</v>
      </c>
      <c r="L473" s="96"/>
      <c r="M473" s="76">
        <v>7281.30224609375</v>
      </c>
      <c r="N473" s="76">
        <v>3644.591796875</v>
      </c>
      <c r="O473" s="77"/>
      <c r="P473" s="78"/>
      <c r="Q473" s="78"/>
      <c r="R473" s="90"/>
      <c r="S473" s="48">
        <v>0</v>
      </c>
      <c r="T473" s="48">
        <v>1</v>
      </c>
      <c r="U473" s="49">
        <v>0</v>
      </c>
      <c r="V473" s="49">
        <v>0.058824</v>
      </c>
      <c r="W473" s="50"/>
      <c r="X473" s="50"/>
      <c r="Y473" s="50"/>
      <c r="Z473" s="49">
        <v>0</v>
      </c>
      <c r="AA473" s="73">
        <v>473</v>
      </c>
      <c r="AB473" s="73"/>
      <c r="AC473" s="74"/>
      <c r="AD473" s="81" t="s">
        <v>2902</v>
      </c>
      <c r="AE473" s="81">
        <v>353</v>
      </c>
      <c r="AF473" s="81">
        <v>385</v>
      </c>
      <c r="AG473" s="81">
        <v>19025</v>
      </c>
      <c r="AH473" s="81">
        <v>17194</v>
      </c>
      <c r="AI473" s="81"/>
      <c r="AJ473" s="81" t="s">
        <v>3313</v>
      </c>
      <c r="AK473" s="81" t="s">
        <v>2577</v>
      </c>
      <c r="AL473" s="81"/>
      <c r="AM473" s="81"/>
      <c r="AN473" s="83">
        <v>40866.228055555555</v>
      </c>
      <c r="AO473" s="85" t="s">
        <v>4153</v>
      </c>
      <c r="AP473" s="81" t="b">
        <v>1</v>
      </c>
      <c r="AQ473" s="81" t="b">
        <v>0</v>
      </c>
      <c r="AR473" s="81" t="b">
        <v>0</v>
      </c>
      <c r="AS473" s="81"/>
      <c r="AT473" s="81">
        <v>20</v>
      </c>
      <c r="AU473" s="85" t="s">
        <v>4300</v>
      </c>
      <c r="AV473" s="81" t="b">
        <v>0</v>
      </c>
      <c r="AW473" s="81" t="s">
        <v>4520</v>
      </c>
      <c r="AX473" s="85" t="s">
        <v>4810</v>
      </c>
      <c r="AY473" s="81" t="s">
        <v>66</v>
      </c>
      <c r="AZ473" s="80" t="str">
        <f>REPLACE(INDEX(GroupVertices[Group],MATCH(Vertices[[#This Row],[Vertex]],GroupVertices[Vertex],0)),1,1,"")</f>
        <v>11</v>
      </c>
      <c r="BA473" s="2"/>
      <c r="BB473" s="3"/>
      <c r="BC473" s="3"/>
      <c r="BD473" s="3"/>
      <c r="BE473" s="3"/>
    </row>
    <row r="474" spans="1:57" ht="15">
      <c r="A474" s="66" t="s">
        <v>463</v>
      </c>
      <c r="B474" s="67"/>
      <c r="C474" s="67"/>
      <c r="D474" s="68">
        <v>1.5</v>
      </c>
      <c r="E474" s="93"/>
      <c r="F474" s="92" t="s">
        <v>1087</v>
      </c>
      <c r="G474" s="94"/>
      <c r="H474" s="71"/>
      <c r="I474" s="72"/>
      <c r="J474" s="95"/>
      <c r="K474" s="71" t="s">
        <v>5271</v>
      </c>
      <c r="L474" s="96"/>
      <c r="M474" s="76">
        <v>4296.45849609375</v>
      </c>
      <c r="N474" s="76">
        <v>729.03173828125</v>
      </c>
      <c r="O474" s="77"/>
      <c r="P474" s="78"/>
      <c r="Q474" s="78"/>
      <c r="R474" s="90"/>
      <c r="S474" s="48">
        <v>0</v>
      </c>
      <c r="T474" s="48">
        <v>1</v>
      </c>
      <c r="U474" s="49">
        <v>0</v>
      </c>
      <c r="V474" s="49">
        <v>0.000437</v>
      </c>
      <c r="W474" s="50"/>
      <c r="X474" s="50"/>
      <c r="Y474" s="50"/>
      <c r="Z474" s="49">
        <v>0</v>
      </c>
      <c r="AA474" s="73">
        <v>474</v>
      </c>
      <c r="AB474" s="73"/>
      <c r="AC474" s="74"/>
      <c r="AD474" s="81" t="s">
        <v>2914</v>
      </c>
      <c r="AE474" s="81">
        <v>760</v>
      </c>
      <c r="AF474" s="81">
        <v>593</v>
      </c>
      <c r="AG474" s="81">
        <v>38414</v>
      </c>
      <c r="AH474" s="81">
        <v>133706</v>
      </c>
      <c r="AI474" s="81"/>
      <c r="AJ474" s="81" t="s">
        <v>3323</v>
      </c>
      <c r="AK474" s="81" t="s">
        <v>3634</v>
      </c>
      <c r="AL474" s="81"/>
      <c r="AM474" s="81"/>
      <c r="AN474" s="83">
        <v>41203.73365740741</v>
      </c>
      <c r="AO474" s="85" t="s">
        <v>4164</v>
      </c>
      <c r="AP474" s="81" t="b">
        <v>0</v>
      </c>
      <c r="AQ474" s="81" t="b">
        <v>0</v>
      </c>
      <c r="AR474" s="81" t="b">
        <v>1</v>
      </c>
      <c r="AS474" s="81"/>
      <c r="AT474" s="81">
        <v>7</v>
      </c>
      <c r="AU474" s="85" t="s">
        <v>4300</v>
      </c>
      <c r="AV474" s="81" t="b">
        <v>0</v>
      </c>
      <c r="AW474" s="81" t="s">
        <v>4520</v>
      </c>
      <c r="AX474" s="85" t="s">
        <v>4822</v>
      </c>
      <c r="AY474" s="81" t="s">
        <v>66</v>
      </c>
      <c r="AZ474" s="80" t="str">
        <f>REPLACE(INDEX(GroupVertices[Group],MATCH(Vertices[[#This Row],[Vertex]],GroupVertices[Vertex],0)),1,1,"")</f>
        <v>5</v>
      </c>
      <c r="BA474" s="2"/>
      <c r="BB474" s="3"/>
      <c r="BC474" s="3"/>
      <c r="BD474" s="3"/>
      <c r="BE474" s="3"/>
    </row>
    <row r="475" spans="1:57" ht="15">
      <c r="A475" s="66" t="s">
        <v>473</v>
      </c>
      <c r="B475" s="67"/>
      <c r="C475" s="67"/>
      <c r="D475" s="68">
        <v>1.5</v>
      </c>
      <c r="E475" s="93"/>
      <c r="F475" s="92" t="s">
        <v>1092</v>
      </c>
      <c r="G475" s="94"/>
      <c r="H475" s="71"/>
      <c r="I475" s="72"/>
      <c r="J475" s="95"/>
      <c r="K475" s="71" t="s">
        <v>5281</v>
      </c>
      <c r="L475" s="96"/>
      <c r="M475" s="76">
        <v>4280.2353515625</v>
      </c>
      <c r="N475" s="76">
        <v>7216.09765625</v>
      </c>
      <c r="O475" s="77"/>
      <c r="P475" s="78"/>
      <c r="Q475" s="78"/>
      <c r="R475" s="90"/>
      <c r="S475" s="48">
        <v>0</v>
      </c>
      <c r="T475" s="48">
        <v>1</v>
      </c>
      <c r="U475" s="49">
        <v>0</v>
      </c>
      <c r="V475" s="49">
        <v>0.000775</v>
      </c>
      <c r="W475" s="50"/>
      <c r="X475" s="50"/>
      <c r="Y475" s="50"/>
      <c r="Z475" s="49">
        <v>0</v>
      </c>
      <c r="AA475" s="73">
        <v>475</v>
      </c>
      <c r="AB475" s="73"/>
      <c r="AC475" s="74"/>
      <c r="AD475" s="81" t="s">
        <v>2924</v>
      </c>
      <c r="AE475" s="81">
        <v>217</v>
      </c>
      <c r="AF475" s="81">
        <v>278</v>
      </c>
      <c r="AG475" s="81">
        <v>90509</v>
      </c>
      <c r="AH475" s="81">
        <v>269</v>
      </c>
      <c r="AI475" s="81"/>
      <c r="AJ475" s="81"/>
      <c r="AK475" s="81" t="s">
        <v>3640</v>
      </c>
      <c r="AL475" s="85" t="s">
        <v>3826</v>
      </c>
      <c r="AM475" s="81"/>
      <c r="AN475" s="83">
        <v>40960.32450231481</v>
      </c>
      <c r="AO475" s="85" t="s">
        <v>4173</v>
      </c>
      <c r="AP475" s="81" t="b">
        <v>1</v>
      </c>
      <c r="AQ475" s="81" t="b">
        <v>0</v>
      </c>
      <c r="AR475" s="81" t="b">
        <v>1</v>
      </c>
      <c r="AS475" s="81"/>
      <c r="AT475" s="81">
        <v>8</v>
      </c>
      <c r="AU475" s="85" t="s">
        <v>4300</v>
      </c>
      <c r="AV475" s="81" t="b">
        <v>0</v>
      </c>
      <c r="AW475" s="81" t="s">
        <v>4520</v>
      </c>
      <c r="AX475" s="85" t="s">
        <v>4832</v>
      </c>
      <c r="AY475" s="81" t="s">
        <v>66</v>
      </c>
      <c r="AZ475" s="80" t="str">
        <f>REPLACE(INDEX(GroupVertices[Group],MATCH(Vertices[[#This Row],[Vertex]],GroupVertices[Vertex],0)),1,1,"")</f>
        <v>3</v>
      </c>
      <c r="BA475" s="2"/>
      <c r="BB475" s="3"/>
      <c r="BC475" s="3"/>
      <c r="BD475" s="3"/>
      <c r="BE475" s="3"/>
    </row>
    <row r="476" spans="1:57" ht="15">
      <c r="A476" s="66" t="s">
        <v>476</v>
      </c>
      <c r="B476" s="67"/>
      <c r="C476" s="67"/>
      <c r="D476" s="68">
        <v>1.5</v>
      </c>
      <c r="E476" s="93"/>
      <c r="F476" s="92" t="s">
        <v>1093</v>
      </c>
      <c r="G476" s="94"/>
      <c r="H476" s="71"/>
      <c r="I476" s="72"/>
      <c r="J476" s="95"/>
      <c r="K476" s="71" t="s">
        <v>5283</v>
      </c>
      <c r="L476" s="96"/>
      <c r="M476" s="76">
        <v>7322.85302734375</v>
      </c>
      <c r="N476" s="76">
        <v>887.5050659179688</v>
      </c>
      <c r="O476" s="77"/>
      <c r="P476" s="78"/>
      <c r="Q476" s="78"/>
      <c r="R476" s="90"/>
      <c r="S476" s="48">
        <v>0</v>
      </c>
      <c r="T476" s="48">
        <v>1</v>
      </c>
      <c r="U476" s="49">
        <v>0</v>
      </c>
      <c r="V476" s="49">
        <v>0.333333</v>
      </c>
      <c r="W476" s="50"/>
      <c r="X476" s="50"/>
      <c r="Y476" s="50"/>
      <c r="Z476" s="49">
        <v>0</v>
      </c>
      <c r="AA476" s="73">
        <v>476</v>
      </c>
      <c r="AB476" s="73"/>
      <c r="AC476" s="74"/>
      <c r="AD476" s="81" t="s">
        <v>2926</v>
      </c>
      <c r="AE476" s="81">
        <v>781</v>
      </c>
      <c r="AF476" s="81">
        <v>784</v>
      </c>
      <c r="AG476" s="81">
        <v>58956</v>
      </c>
      <c r="AH476" s="81">
        <v>87579</v>
      </c>
      <c r="AI476" s="81"/>
      <c r="AJ476" s="81" t="s">
        <v>3333</v>
      </c>
      <c r="AK476" s="81" t="s">
        <v>3642</v>
      </c>
      <c r="AL476" s="81"/>
      <c r="AM476" s="81"/>
      <c r="AN476" s="83">
        <v>41047.8809837963</v>
      </c>
      <c r="AO476" s="85" t="s">
        <v>4175</v>
      </c>
      <c r="AP476" s="81" t="b">
        <v>0</v>
      </c>
      <c r="AQ476" s="81" t="b">
        <v>0</v>
      </c>
      <c r="AR476" s="81" t="b">
        <v>1</v>
      </c>
      <c r="AS476" s="81"/>
      <c r="AT476" s="81">
        <v>7</v>
      </c>
      <c r="AU476" s="85" t="s">
        <v>4300</v>
      </c>
      <c r="AV476" s="81" t="b">
        <v>0</v>
      </c>
      <c r="AW476" s="81" t="s">
        <v>4520</v>
      </c>
      <c r="AX476" s="85" t="s">
        <v>4834</v>
      </c>
      <c r="AY476" s="81" t="s">
        <v>66</v>
      </c>
      <c r="AZ476" s="80" t="str">
        <f>REPLACE(INDEX(GroupVertices[Group],MATCH(Vertices[[#This Row],[Vertex]],GroupVertices[Vertex],0)),1,1,"")</f>
        <v>23</v>
      </c>
      <c r="BA476" s="2"/>
      <c r="BB476" s="3"/>
      <c r="BC476" s="3"/>
      <c r="BD476" s="3"/>
      <c r="BE476" s="3"/>
    </row>
    <row r="477" spans="1:57" ht="15">
      <c r="A477" s="66" t="s">
        <v>479</v>
      </c>
      <c r="B477" s="67"/>
      <c r="C477" s="67"/>
      <c r="D477" s="68">
        <v>1.5</v>
      </c>
      <c r="E477" s="93"/>
      <c r="F477" s="92" t="s">
        <v>1096</v>
      </c>
      <c r="G477" s="94"/>
      <c r="H477" s="71"/>
      <c r="I477" s="72"/>
      <c r="J477" s="95"/>
      <c r="K477" s="71" t="s">
        <v>5286</v>
      </c>
      <c r="L477" s="96"/>
      <c r="M477" s="76">
        <v>5362.54248046875</v>
      </c>
      <c r="N477" s="76">
        <v>7696.4462890625</v>
      </c>
      <c r="O477" s="77"/>
      <c r="P477" s="78"/>
      <c r="Q477" s="78"/>
      <c r="R477" s="90"/>
      <c r="S477" s="48">
        <v>0</v>
      </c>
      <c r="T477" s="48">
        <v>1</v>
      </c>
      <c r="U477" s="49">
        <v>0</v>
      </c>
      <c r="V477" s="49">
        <v>0.000775</v>
      </c>
      <c r="W477" s="50"/>
      <c r="X477" s="50"/>
      <c r="Y477" s="50"/>
      <c r="Z477" s="49">
        <v>0</v>
      </c>
      <c r="AA477" s="73">
        <v>477</v>
      </c>
      <c r="AB477" s="73"/>
      <c r="AC477" s="74"/>
      <c r="AD477" s="81" t="s">
        <v>2929</v>
      </c>
      <c r="AE477" s="81">
        <v>121</v>
      </c>
      <c r="AF477" s="81">
        <v>123</v>
      </c>
      <c r="AG477" s="81">
        <v>2682</v>
      </c>
      <c r="AH477" s="81">
        <v>2694</v>
      </c>
      <c r="AI477" s="81"/>
      <c r="AJ477" s="81"/>
      <c r="AK477" s="81" t="s">
        <v>3501</v>
      </c>
      <c r="AL477" s="81"/>
      <c r="AM477" s="81"/>
      <c r="AN477" s="83">
        <v>42896.99199074074</v>
      </c>
      <c r="AO477" s="85" t="s">
        <v>4176</v>
      </c>
      <c r="AP477" s="81" t="b">
        <v>1</v>
      </c>
      <c r="AQ477" s="81" t="b">
        <v>0</v>
      </c>
      <c r="AR477" s="81" t="b">
        <v>0</v>
      </c>
      <c r="AS477" s="81"/>
      <c r="AT477" s="81">
        <v>0</v>
      </c>
      <c r="AU477" s="81"/>
      <c r="AV477" s="81" t="b">
        <v>0</v>
      </c>
      <c r="AW477" s="81" t="s">
        <v>4520</v>
      </c>
      <c r="AX477" s="85" t="s">
        <v>4837</v>
      </c>
      <c r="AY477" s="81" t="s">
        <v>66</v>
      </c>
      <c r="AZ477" s="80" t="str">
        <f>REPLACE(INDEX(GroupVertices[Group],MATCH(Vertices[[#This Row],[Vertex]],GroupVertices[Vertex],0)),1,1,"")</f>
        <v>3</v>
      </c>
      <c r="BA477" s="2"/>
      <c r="BB477" s="3"/>
      <c r="BC477" s="3"/>
      <c r="BD477" s="3"/>
      <c r="BE477" s="3"/>
    </row>
    <row r="478" spans="1:57" ht="15">
      <c r="A478" s="66" t="s">
        <v>487</v>
      </c>
      <c r="B478" s="67"/>
      <c r="C478" s="67"/>
      <c r="D478" s="68">
        <v>1.5</v>
      </c>
      <c r="E478" s="93"/>
      <c r="F478" s="92" t="s">
        <v>1098</v>
      </c>
      <c r="G478" s="94"/>
      <c r="H478" s="71"/>
      <c r="I478" s="72"/>
      <c r="J478" s="95"/>
      <c r="K478" s="71" t="s">
        <v>5294</v>
      </c>
      <c r="L478" s="96"/>
      <c r="M478" s="76">
        <v>6608.8984375</v>
      </c>
      <c r="N478" s="76">
        <v>9664.34765625</v>
      </c>
      <c r="O478" s="77"/>
      <c r="P478" s="78"/>
      <c r="Q478" s="78"/>
      <c r="R478" s="90"/>
      <c r="S478" s="48">
        <v>0</v>
      </c>
      <c r="T478" s="48">
        <v>1</v>
      </c>
      <c r="U478" s="49">
        <v>0</v>
      </c>
      <c r="V478" s="49">
        <v>0.000775</v>
      </c>
      <c r="W478" s="50"/>
      <c r="X478" s="50"/>
      <c r="Y478" s="50"/>
      <c r="Z478" s="49">
        <v>0</v>
      </c>
      <c r="AA478" s="73">
        <v>478</v>
      </c>
      <c r="AB478" s="73"/>
      <c r="AC478" s="74"/>
      <c r="AD478" s="81" t="s">
        <v>2937</v>
      </c>
      <c r="AE478" s="81">
        <v>177</v>
      </c>
      <c r="AF478" s="81">
        <v>139</v>
      </c>
      <c r="AG478" s="81">
        <v>3004</v>
      </c>
      <c r="AH478" s="81">
        <v>11146</v>
      </c>
      <c r="AI478" s="81"/>
      <c r="AJ478" s="81"/>
      <c r="AK478" s="81" t="s">
        <v>3647</v>
      </c>
      <c r="AL478" s="81"/>
      <c r="AM478" s="81"/>
      <c r="AN478" s="83">
        <v>43350.65230324074</v>
      </c>
      <c r="AO478" s="85" t="s">
        <v>4183</v>
      </c>
      <c r="AP478" s="81" t="b">
        <v>1</v>
      </c>
      <c r="AQ478" s="81" t="b">
        <v>0</v>
      </c>
      <c r="AR478" s="81" t="b">
        <v>1</v>
      </c>
      <c r="AS478" s="81"/>
      <c r="AT478" s="81">
        <v>0</v>
      </c>
      <c r="AU478" s="81"/>
      <c r="AV478" s="81" t="b">
        <v>0</v>
      </c>
      <c r="AW478" s="81" t="s">
        <v>4520</v>
      </c>
      <c r="AX478" s="85" t="s">
        <v>4845</v>
      </c>
      <c r="AY478" s="81" t="s">
        <v>66</v>
      </c>
      <c r="AZ478" s="80" t="str">
        <f>REPLACE(INDEX(GroupVertices[Group],MATCH(Vertices[[#This Row],[Vertex]],GroupVertices[Vertex],0)),1,1,"")</f>
        <v>3</v>
      </c>
      <c r="BA478" s="2"/>
      <c r="BB478" s="3"/>
      <c r="BC478" s="3"/>
      <c r="BD478" s="3"/>
      <c r="BE478" s="3"/>
    </row>
    <row r="479" spans="1:57" ht="15">
      <c r="A479" s="66" t="s">
        <v>495</v>
      </c>
      <c r="B479" s="67"/>
      <c r="C479" s="67"/>
      <c r="D479" s="68">
        <v>1.5</v>
      </c>
      <c r="E479" s="93"/>
      <c r="F479" s="92" t="s">
        <v>1101</v>
      </c>
      <c r="G479" s="94"/>
      <c r="H479" s="71"/>
      <c r="I479" s="72"/>
      <c r="J479" s="95"/>
      <c r="K479" s="71" t="s">
        <v>5301</v>
      </c>
      <c r="L479" s="96"/>
      <c r="M479" s="76">
        <v>7193.69921875</v>
      </c>
      <c r="N479" s="76">
        <v>7577.59814453125</v>
      </c>
      <c r="O479" s="77"/>
      <c r="P479" s="78"/>
      <c r="Q479" s="78"/>
      <c r="R479" s="90"/>
      <c r="S479" s="48">
        <v>0</v>
      </c>
      <c r="T479" s="48">
        <v>1</v>
      </c>
      <c r="U479" s="49">
        <v>0</v>
      </c>
      <c r="V479" s="49">
        <v>0.000775</v>
      </c>
      <c r="W479" s="50"/>
      <c r="X479" s="50"/>
      <c r="Y479" s="50"/>
      <c r="Z479" s="49">
        <v>0</v>
      </c>
      <c r="AA479" s="73">
        <v>479</v>
      </c>
      <c r="AB479" s="73"/>
      <c r="AC479" s="74"/>
      <c r="AD479" s="81" t="s">
        <v>2944</v>
      </c>
      <c r="AE479" s="81">
        <v>1124</v>
      </c>
      <c r="AF479" s="81">
        <v>571</v>
      </c>
      <c r="AG479" s="81">
        <v>6217</v>
      </c>
      <c r="AH479" s="81">
        <v>2428</v>
      </c>
      <c r="AI479" s="81"/>
      <c r="AJ479" s="81" t="s">
        <v>3347</v>
      </c>
      <c r="AK479" s="81" t="s">
        <v>3654</v>
      </c>
      <c r="AL479" s="81"/>
      <c r="AM479" s="81"/>
      <c r="AN479" s="83">
        <v>42676.65263888889</v>
      </c>
      <c r="AO479" s="85" t="s">
        <v>4189</v>
      </c>
      <c r="AP479" s="81" t="b">
        <v>1</v>
      </c>
      <c r="AQ479" s="81" t="b">
        <v>0</v>
      </c>
      <c r="AR479" s="81" t="b">
        <v>1</v>
      </c>
      <c r="AS479" s="81"/>
      <c r="AT479" s="81">
        <v>8</v>
      </c>
      <c r="AU479" s="81"/>
      <c r="AV479" s="81" t="b">
        <v>0</v>
      </c>
      <c r="AW479" s="81" t="s">
        <v>4520</v>
      </c>
      <c r="AX479" s="85" t="s">
        <v>4852</v>
      </c>
      <c r="AY479" s="81" t="s">
        <v>66</v>
      </c>
      <c r="AZ479" s="80" t="str">
        <f>REPLACE(INDEX(GroupVertices[Group],MATCH(Vertices[[#This Row],[Vertex]],GroupVertices[Vertex],0)),1,1,"")</f>
        <v>3</v>
      </c>
      <c r="BA479" s="2"/>
      <c r="BB479" s="3"/>
      <c r="BC479" s="3"/>
      <c r="BD479" s="3"/>
      <c r="BE479" s="3"/>
    </row>
    <row r="480" spans="1:57" ht="15">
      <c r="A480" s="66" t="s">
        <v>499</v>
      </c>
      <c r="B480" s="67"/>
      <c r="C480" s="67"/>
      <c r="D480" s="68">
        <v>1.5</v>
      </c>
      <c r="E480" s="93"/>
      <c r="F480" s="92" t="s">
        <v>1102</v>
      </c>
      <c r="G480" s="94"/>
      <c r="H480" s="71"/>
      <c r="I480" s="72"/>
      <c r="J480" s="95"/>
      <c r="K480" s="71" t="s">
        <v>5306</v>
      </c>
      <c r="L480" s="96"/>
      <c r="M480" s="76">
        <v>6002.43212890625</v>
      </c>
      <c r="N480" s="76">
        <v>9796.92578125</v>
      </c>
      <c r="O480" s="77"/>
      <c r="P480" s="78"/>
      <c r="Q480" s="78"/>
      <c r="R480" s="90"/>
      <c r="S480" s="48">
        <v>0</v>
      </c>
      <c r="T480" s="48">
        <v>1</v>
      </c>
      <c r="U480" s="49">
        <v>0</v>
      </c>
      <c r="V480" s="49">
        <v>0.000775</v>
      </c>
      <c r="W480" s="50"/>
      <c r="X480" s="50"/>
      <c r="Y480" s="50"/>
      <c r="Z480" s="49">
        <v>0</v>
      </c>
      <c r="AA480" s="73">
        <v>480</v>
      </c>
      <c r="AB480" s="73"/>
      <c r="AC480" s="74"/>
      <c r="AD480" s="81" t="s">
        <v>2949</v>
      </c>
      <c r="AE480" s="81">
        <v>4955</v>
      </c>
      <c r="AF480" s="81">
        <v>1225</v>
      </c>
      <c r="AG480" s="81">
        <v>44569</v>
      </c>
      <c r="AH480" s="81">
        <v>6568</v>
      </c>
      <c r="AI480" s="81"/>
      <c r="AJ480" s="81" t="s">
        <v>3352</v>
      </c>
      <c r="AK480" s="81" t="s">
        <v>3658</v>
      </c>
      <c r="AL480" s="81"/>
      <c r="AM480" s="81"/>
      <c r="AN480" s="83">
        <v>39942.67548611111</v>
      </c>
      <c r="AO480" s="85" t="s">
        <v>4194</v>
      </c>
      <c r="AP480" s="81" t="b">
        <v>0</v>
      </c>
      <c r="AQ480" s="81" t="b">
        <v>0</v>
      </c>
      <c r="AR480" s="81" t="b">
        <v>0</v>
      </c>
      <c r="AS480" s="81"/>
      <c r="AT480" s="81">
        <v>61</v>
      </c>
      <c r="AU480" s="85" t="s">
        <v>4312</v>
      </c>
      <c r="AV480" s="81" t="b">
        <v>0</v>
      </c>
      <c r="AW480" s="81" t="s">
        <v>4520</v>
      </c>
      <c r="AX480" s="85" t="s">
        <v>4857</v>
      </c>
      <c r="AY480" s="81" t="s">
        <v>66</v>
      </c>
      <c r="AZ480" s="80" t="str">
        <f>REPLACE(INDEX(GroupVertices[Group],MATCH(Vertices[[#This Row],[Vertex]],GroupVertices[Vertex],0)),1,1,"")</f>
        <v>3</v>
      </c>
      <c r="BA480" s="2"/>
      <c r="BB480" s="3"/>
      <c r="BC480" s="3"/>
      <c r="BD480" s="3"/>
      <c r="BE480" s="3"/>
    </row>
    <row r="481" spans="1:57" ht="15">
      <c r="A481" s="66" t="s">
        <v>517</v>
      </c>
      <c r="B481" s="67"/>
      <c r="C481" s="67"/>
      <c r="D481" s="68">
        <v>1.5</v>
      </c>
      <c r="E481" s="93"/>
      <c r="F481" s="92" t="s">
        <v>1111</v>
      </c>
      <c r="G481" s="94"/>
      <c r="H481" s="71"/>
      <c r="I481" s="72"/>
      <c r="J481" s="95"/>
      <c r="K481" s="71" t="s">
        <v>5327</v>
      </c>
      <c r="L481" s="96"/>
      <c r="M481" s="76">
        <v>5655.1767578125</v>
      </c>
      <c r="N481" s="76">
        <v>7340.36962890625</v>
      </c>
      <c r="O481" s="77"/>
      <c r="P481" s="78"/>
      <c r="Q481" s="78"/>
      <c r="R481" s="90"/>
      <c r="S481" s="48">
        <v>0</v>
      </c>
      <c r="T481" s="48">
        <v>1</v>
      </c>
      <c r="U481" s="49">
        <v>0</v>
      </c>
      <c r="V481" s="49">
        <v>0.000775</v>
      </c>
      <c r="W481" s="50"/>
      <c r="X481" s="50"/>
      <c r="Y481" s="50"/>
      <c r="Z481" s="49">
        <v>0</v>
      </c>
      <c r="AA481" s="73">
        <v>481</v>
      </c>
      <c r="AB481" s="73"/>
      <c r="AC481" s="74"/>
      <c r="AD481" s="81" t="s">
        <v>2970</v>
      </c>
      <c r="AE481" s="81">
        <v>387</v>
      </c>
      <c r="AF481" s="81">
        <v>509</v>
      </c>
      <c r="AG481" s="81">
        <v>3020</v>
      </c>
      <c r="AH481" s="81">
        <v>6424</v>
      </c>
      <c r="AI481" s="81"/>
      <c r="AJ481" s="81" t="s">
        <v>3372</v>
      </c>
      <c r="AK481" s="81" t="s">
        <v>3670</v>
      </c>
      <c r="AL481" s="85" t="s">
        <v>3847</v>
      </c>
      <c r="AM481" s="81"/>
      <c r="AN481" s="83">
        <v>42536.65918981482</v>
      </c>
      <c r="AO481" s="85" t="s">
        <v>4214</v>
      </c>
      <c r="AP481" s="81" t="b">
        <v>1</v>
      </c>
      <c r="AQ481" s="81" t="b">
        <v>0</v>
      </c>
      <c r="AR481" s="81" t="b">
        <v>0</v>
      </c>
      <c r="AS481" s="81"/>
      <c r="AT481" s="81">
        <v>1</v>
      </c>
      <c r="AU481" s="81"/>
      <c r="AV481" s="81" t="b">
        <v>0</v>
      </c>
      <c r="AW481" s="81" t="s">
        <v>4520</v>
      </c>
      <c r="AX481" s="85" t="s">
        <v>4878</v>
      </c>
      <c r="AY481" s="81" t="s">
        <v>66</v>
      </c>
      <c r="AZ481" s="80" t="str">
        <f>REPLACE(INDEX(GroupVertices[Group],MATCH(Vertices[[#This Row],[Vertex]],GroupVertices[Vertex],0)),1,1,"")</f>
        <v>3</v>
      </c>
      <c r="BA481" s="2"/>
      <c r="BB481" s="3"/>
      <c r="BC481" s="3"/>
      <c r="BD481" s="3"/>
      <c r="BE481" s="3"/>
    </row>
    <row r="482" spans="1:57" ht="15">
      <c r="A482" s="66" t="s">
        <v>520</v>
      </c>
      <c r="B482" s="67"/>
      <c r="C482" s="67"/>
      <c r="D482" s="68">
        <v>1.5</v>
      </c>
      <c r="E482" s="93"/>
      <c r="F482" s="92" t="s">
        <v>1113</v>
      </c>
      <c r="G482" s="94"/>
      <c r="H482" s="71"/>
      <c r="I482" s="72"/>
      <c r="J482" s="95"/>
      <c r="K482" s="71" t="s">
        <v>5333</v>
      </c>
      <c r="L482" s="96"/>
      <c r="M482" s="76">
        <v>6296.7080078125</v>
      </c>
      <c r="N482" s="76">
        <v>7201.25830078125</v>
      </c>
      <c r="O482" s="77"/>
      <c r="P482" s="78"/>
      <c r="Q482" s="78"/>
      <c r="R482" s="90"/>
      <c r="S482" s="48">
        <v>0</v>
      </c>
      <c r="T482" s="48">
        <v>1</v>
      </c>
      <c r="U482" s="49">
        <v>0</v>
      </c>
      <c r="V482" s="49">
        <v>0.000775</v>
      </c>
      <c r="W482" s="50"/>
      <c r="X482" s="50"/>
      <c r="Y482" s="50"/>
      <c r="Z482" s="49">
        <v>0</v>
      </c>
      <c r="AA482" s="73">
        <v>482</v>
      </c>
      <c r="AB482" s="73"/>
      <c r="AC482" s="74"/>
      <c r="AD482" s="81" t="s">
        <v>2976</v>
      </c>
      <c r="AE482" s="81">
        <v>35</v>
      </c>
      <c r="AF482" s="81">
        <v>11397</v>
      </c>
      <c r="AG482" s="81">
        <v>41307</v>
      </c>
      <c r="AH482" s="81">
        <v>98029</v>
      </c>
      <c r="AI482" s="81"/>
      <c r="AJ482" s="81" t="s">
        <v>3378</v>
      </c>
      <c r="AK482" s="81" t="s">
        <v>3672</v>
      </c>
      <c r="AL482" s="85" t="s">
        <v>3849</v>
      </c>
      <c r="AM482" s="81"/>
      <c r="AN482" s="83">
        <v>40191.33414351852</v>
      </c>
      <c r="AO482" s="85" t="s">
        <v>4220</v>
      </c>
      <c r="AP482" s="81" t="b">
        <v>0</v>
      </c>
      <c r="AQ482" s="81" t="b">
        <v>0</v>
      </c>
      <c r="AR482" s="81" t="b">
        <v>1</v>
      </c>
      <c r="AS482" s="81"/>
      <c r="AT482" s="81">
        <v>302</v>
      </c>
      <c r="AU482" s="85" t="s">
        <v>4302</v>
      </c>
      <c r="AV482" s="81" t="b">
        <v>1</v>
      </c>
      <c r="AW482" s="81" t="s">
        <v>4520</v>
      </c>
      <c r="AX482" s="85" t="s">
        <v>4884</v>
      </c>
      <c r="AY482" s="81" t="s">
        <v>66</v>
      </c>
      <c r="AZ482" s="80" t="str">
        <f>REPLACE(INDEX(GroupVertices[Group],MATCH(Vertices[[#This Row],[Vertex]],GroupVertices[Vertex],0)),1,1,"")</f>
        <v>3</v>
      </c>
      <c r="BA482" s="2"/>
      <c r="BB482" s="3"/>
      <c r="BC482" s="3"/>
      <c r="BD482" s="3"/>
      <c r="BE482" s="3"/>
    </row>
    <row r="483" spans="1:57" ht="15">
      <c r="A483" s="66" t="s">
        <v>521</v>
      </c>
      <c r="B483" s="67"/>
      <c r="C483" s="67"/>
      <c r="D483" s="68">
        <v>1.5</v>
      </c>
      <c r="E483" s="93"/>
      <c r="F483" s="92" t="s">
        <v>1114</v>
      </c>
      <c r="G483" s="94"/>
      <c r="H483" s="71"/>
      <c r="I483" s="72"/>
      <c r="J483" s="95"/>
      <c r="K483" s="71" t="s">
        <v>5334</v>
      </c>
      <c r="L483" s="96"/>
      <c r="M483" s="76">
        <v>9281.2822265625</v>
      </c>
      <c r="N483" s="76">
        <v>1050.2178955078125</v>
      </c>
      <c r="O483" s="77"/>
      <c r="P483" s="78"/>
      <c r="Q483" s="78"/>
      <c r="R483" s="90"/>
      <c r="S483" s="48">
        <v>0</v>
      </c>
      <c r="T483" s="48">
        <v>1</v>
      </c>
      <c r="U483" s="49">
        <v>0</v>
      </c>
      <c r="V483" s="49">
        <v>1</v>
      </c>
      <c r="W483" s="50"/>
      <c r="X483" s="50"/>
      <c r="Y483" s="50"/>
      <c r="Z483" s="49">
        <v>0</v>
      </c>
      <c r="AA483" s="73">
        <v>483</v>
      </c>
      <c r="AB483" s="73"/>
      <c r="AC483" s="74"/>
      <c r="AD483" s="81" t="s">
        <v>2977</v>
      </c>
      <c r="AE483" s="81">
        <v>741</v>
      </c>
      <c r="AF483" s="81">
        <v>338</v>
      </c>
      <c r="AG483" s="81">
        <v>7675</v>
      </c>
      <c r="AH483" s="81">
        <v>3662</v>
      </c>
      <c r="AI483" s="81"/>
      <c r="AJ483" s="81" t="s">
        <v>3379</v>
      </c>
      <c r="AK483" s="81" t="s">
        <v>3497</v>
      </c>
      <c r="AL483" s="81"/>
      <c r="AM483" s="81"/>
      <c r="AN483" s="83">
        <v>42002.15038194445</v>
      </c>
      <c r="AO483" s="85" t="s">
        <v>4221</v>
      </c>
      <c r="AP483" s="81" t="b">
        <v>1</v>
      </c>
      <c r="AQ483" s="81" t="b">
        <v>0</v>
      </c>
      <c r="AR483" s="81" t="b">
        <v>1</v>
      </c>
      <c r="AS483" s="81"/>
      <c r="AT483" s="81">
        <v>1</v>
      </c>
      <c r="AU483" s="85" t="s">
        <v>4300</v>
      </c>
      <c r="AV483" s="81" t="b">
        <v>0</v>
      </c>
      <c r="AW483" s="81" t="s">
        <v>4520</v>
      </c>
      <c r="AX483" s="85" t="s">
        <v>4885</v>
      </c>
      <c r="AY483" s="81" t="s">
        <v>66</v>
      </c>
      <c r="AZ483" s="80" t="str">
        <f>REPLACE(INDEX(GroupVertices[Group],MATCH(Vertices[[#This Row],[Vertex]],GroupVertices[Vertex],0)),1,1,"")</f>
        <v>31</v>
      </c>
      <c r="BA483" s="2"/>
      <c r="BB483" s="3"/>
      <c r="BC483" s="3"/>
      <c r="BD483" s="3"/>
      <c r="BE483" s="3"/>
    </row>
    <row r="484" spans="1:57" ht="15">
      <c r="A484" s="66" t="s">
        <v>524</v>
      </c>
      <c r="B484" s="67"/>
      <c r="C484" s="67"/>
      <c r="D484" s="68">
        <v>1.5</v>
      </c>
      <c r="E484" s="93"/>
      <c r="F484" s="92" t="s">
        <v>1116</v>
      </c>
      <c r="G484" s="94"/>
      <c r="H484" s="71"/>
      <c r="I484" s="72"/>
      <c r="J484" s="95"/>
      <c r="K484" s="71" t="s">
        <v>5337</v>
      </c>
      <c r="L484" s="96"/>
      <c r="M484" s="76">
        <v>7572.095703125</v>
      </c>
      <c r="N484" s="76">
        <v>4658.79541015625</v>
      </c>
      <c r="O484" s="77"/>
      <c r="P484" s="78"/>
      <c r="Q484" s="78"/>
      <c r="R484" s="90"/>
      <c r="S484" s="48">
        <v>0</v>
      </c>
      <c r="T484" s="48">
        <v>1</v>
      </c>
      <c r="U484" s="49">
        <v>0</v>
      </c>
      <c r="V484" s="49">
        <v>0.058824</v>
      </c>
      <c r="W484" s="50"/>
      <c r="X484" s="50"/>
      <c r="Y484" s="50"/>
      <c r="Z484" s="49">
        <v>0</v>
      </c>
      <c r="AA484" s="73">
        <v>484</v>
      </c>
      <c r="AB484" s="73"/>
      <c r="AC484" s="74"/>
      <c r="AD484" s="81" t="s">
        <v>2980</v>
      </c>
      <c r="AE484" s="81">
        <v>400</v>
      </c>
      <c r="AF484" s="81">
        <v>451</v>
      </c>
      <c r="AG484" s="81">
        <v>11221</v>
      </c>
      <c r="AH484" s="81">
        <v>12236</v>
      </c>
      <c r="AI484" s="81"/>
      <c r="AJ484" s="81" t="s">
        <v>3381</v>
      </c>
      <c r="AK484" s="81"/>
      <c r="AL484" s="81"/>
      <c r="AM484" s="81"/>
      <c r="AN484" s="83">
        <v>40810.51366898148</v>
      </c>
      <c r="AO484" s="85" t="s">
        <v>4224</v>
      </c>
      <c r="AP484" s="81" t="b">
        <v>0</v>
      </c>
      <c r="AQ484" s="81" t="b">
        <v>0</v>
      </c>
      <c r="AR484" s="81" t="b">
        <v>1</v>
      </c>
      <c r="AS484" s="81"/>
      <c r="AT484" s="81">
        <v>2</v>
      </c>
      <c r="AU484" s="85" t="s">
        <v>4300</v>
      </c>
      <c r="AV484" s="81" t="b">
        <v>0</v>
      </c>
      <c r="AW484" s="81" t="s">
        <v>4520</v>
      </c>
      <c r="AX484" s="85" t="s">
        <v>4888</v>
      </c>
      <c r="AY484" s="81" t="s">
        <v>66</v>
      </c>
      <c r="AZ484" s="80" t="str">
        <f>REPLACE(INDEX(GroupVertices[Group],MATCH(Vertices[[#This Row],[Vertex]],GroupVertices[Vertex],0)),1,1,"")</f>
        <v>11</v>
      </c>
      <c r="BA484" s="2"/>
      <c r="BB484" s="3"/>
      <c r="BC484" s="3"/>
      <c r="BD484" s="3"/>
      <c r="BE484" s="3"/>
    </row>
    <row r="485" spans="1:57" ht="15">
      <c r="A485" s="66" t="s">
        <v>525</v>
      </c>
      <c r="B485" s="67"/>
      <c r="C485" s="67"/>
      <c r="D485" s="68">
        <v>1.5</v>
      </c>
      <c r="E485" s="93"/>
      <c r="F485" s="92" t="s">
        <v>1117</v>
      </c>
      <c r="G485" s="94"/>
      <c r="H485" s="71"/>
      <c r="I485" s="72"/>
      <c r="J485" s="95"/>
      <c r="K485" s="71" t="s">
        <v>5338</v>
      </c>
      <c r="L485" s="96"/>
      <c r="M485" s="76">
        <v>6889.23486328125</v>
      </c>
      <c r="N485" s="76">
        <v>8558.53515625</v>
      </c>
      <c r="O485" s="77"/>
      <c r="P485" s="78"/>
      <c r="Q485" s="78"/>
      <c r="R485" s="90"/>
      <c r="S485" s="48">
        <v>0</v>
      </c>
      <c r="T485" s="48">
        <v>1</v>
      </c>
      <c r="U485" s="49">
        <v>0</v>
      </c>
      <c r="V485" s="49">
        <v>0.000775</v>
      </c>
      <c r="W485" s="50"/>
      <c r="X485" s="50"/>
      <c r="Y485" s="50"/>
      <c r="Z485" s="49">
        <v>0</v>
      </c>
      <c r="AA485" s="73">
        <v>485</v>
      </c>
      <c r="AB485" s="73"/>
      <c r="AC485" s="74"/>
      <c r="AD485" s="81" t="s">
        <v>2981</v>
      </c>
      <c r="AE485" s="81">
        <v>728</v>
      </c>
      <c r="AF485" s="81">
        <v>1920</v>
      </c>
      <c r="AG485" s="81">
        <v>25334</v>
      </c>
      <c r="AH485" s="81">
        <v>43405</v>
      </c>
      <c r="AI485" s="81"/>
      <c r="AJ485" s="81" t="s">
        <v>3382</v>
      </c>
      <c r="AK485" s="81" t="s">
        <v>3463</v>
      </c>
      <c r="AL485" s="85" t="s">
        <v>3850</v>
      </c>
      <c r="AM485" s="81"/>
      <c r="AN485" s="83">
        <v>40860.06302083333</v>
      </c>
      <c r="AO485" s="85" t="s">
        <v>4225</v>
      </c>
      <c r="AP485" s="81" t="b">
        <v>0</v>
      </c>
      <c r="AQ485" s="81" t="b">
        <v>0</v>
      </c>
      <c r="AR485" s="81" t="b">
        <v>1</v>
      </c>
      <c r="AS485" s="81"/>
      <c r="AT485" s="81">
        <v>6</v>
      </c>
      <c r="AU485" s="85" t="s">
        <v>4300</v>
      </c>
      <c r="AV485" s="81" t="b">
        <v>0</v>
      </c>
      <c r="AW485" s="81" t="s">
        <v>4520</v>
      </c>
      <c r="AX485" s="85" t="s">
        <v>4889</v>
      </c>
      <c r="AY485" s="81" t="s">
        <v>66</v>
      </c>
      <c r="AZ485" s="80" t="str">
        <f>REPLACE(INDEX(GroupVertices[Group],MATCH(Vertices[[#This Row],[Vertex]],GroupVertices[Vertex],0)),1,1,"")</f>
        <v>3</v>
      </c>
      <c r="BA485" s="2"/>
      <c r="BB485" s="3"/>
      <c r="BC485" s="3"/>
      <c r="BD485" s="3"/>
      <c r="BE485" s="3"/>
    </row>
    <row r="486" spans="1:57" ht="15">
      <c r="A486" s="66" t="s">
        <v>529</v>
      </c>
      <c r="B486" s="67"/>
      <c r="C486" s="67"/>
      <c r="D486" s="68">
        <v>1.5</v>
      </c>
      <c r="E486" s="93"/>
      <c r="F486" s="92" t="s">
        <v>4485</v>
      </c>
      <c r="G486" s="94"/>
      <c r="H486" s="71"/>
      <c r="I486" s="72"/>
      <c r="J486" s="95"/>
      <c r="K486" s="71" t="s">
        <v>5342</v>
      </c>
      <c r="L486" s="96"/>
      <c r="M486" s="76">
        <v>9281.255859375</v>
      </c>
      <c r="N486" s="76">
        <v>532.5452880859375</v>
      </c>
      <c r="O486" s="77"/>
      <c r="P486" s="78"/>
      <c r="Q486" s="78"/>
      <c r="R486" s="90"/>
      <c r="S486" s="48">
        <v>0</v>
      </c>
      <c r="T486" s="48">
        <v>1</v>
      </c>
      <c r="U486" s="49">
        <v>0</v>
      </c>
      <c r="V486" s="49">
        <v>1</v>
      </c>
      <c r="W486" s="50"/>
      <c r="X486" s="50"/>
      <c r="Y486" s="50"/>
      <c r="Z486" s="49">
        <v>0</v>
      </c>
      <c r="AA486" s="73">
        <v>486</v>
      </c>
      <c r="AB486" s="73"/>
      <c r="AC486" s="74"/>
      <c r="AD486" s="81" t="s">
        <v>2985</v>
      </c>
      <c r="AE486" s="81">
        <v>165</v>
      </c>
      <c r="AF486" s="81">
        <v>66</v>
      </c>
      <c r="AG486" s="81">
        <v>2521</v>
      </c>
      <c r="AH486" s="81">
        <v>6814</v>
      </c>
      <c r="AI486" s="81"/>
      <c r="AJ486" s="81" t="s">
        <v>3385</v>
      </c>
      <c r="AK486" s="81" t="s">
        <v>3674</v>
      </c>
      <c r="AL486" s="81"/>
      <c r="AM486" s="81"/>
      <c r="AN486" s="83">
        <v>43216.68732638889</v>
      </c>
      <c r="AO486" s="81"/>
      <c r="AP486" s="81" t="b">
        <v>1</v>
      </c>
      <c r="AQ486" s="81" t="b">
        <v>0</v>
      </c>
      <c r="AR486" s="81" t="b">
        <v>0</v>
      </c>
      <c r="AS486" s="81"/>
      <c r="AT486" s="81">
        <v>0</v>
      </c>
      <c r="AU486" s="81"/>
      <c r="AV486" s="81" t="b">
        <v>0</v>
      </c>
      <c r="AW486" s="81" t="s">
        <v>4520</v>
      </c>
      <c r="AX486" s="85" t="s">
        <v>4893</v>
      </c>
      <c r="AY486" s="81" t="s">
        <v>66</v>
      </c>
      <c r="AZ486" s="80" t="str">
        <f>REPLACE(INDEX(GroupVertices[Group],MATCH(Vertices[[#This Row],[Vertex]],GroupVertices[Vertex],0)),1,1,"")</f>
        <v>30</v>
      </c>
      <c r="BA486" s="2"/>
      <c r="BB486" s="3"/>
      <c r="BC486" s="3"/>
      <c r="BD486" s="3"/>
      <c r="BE486" s="3"/>
    </row>
    <row r="487" spans="1:57" ht="15">
      <c r="A487" s="66" t="s">
        <v>531</v>
      </c>
      <c r="B487" s="67"/>
      <c r="C487" s="67"/>
      <c r="D487" s="68">
        <v>1.5</v>
      </c>
      <c r="E487" s="93"/>
      <c r="F487" s="92" t="s">
        <v>1120</v>
      </c>
      <c r="G487" s="94"/>
      <c r="H487" s="71"/>
      <c r="I487" s="72"/>
      <c r="J487" s="95"/>
      <c r="K487" s="71" t="s">
        <v>5344</v>
      </c>
      <c r="L487" s="96"/>
      <c r="M487" s="76">
        <v>5169.796875</v>
      </c>
      <c r="N487" s="76">
        <v>1054.740966796875</v>
      </c>
      <c r="O487" s="77"/>
      <c r="P487" s="78"/>
      <c r="Q487" s="78"/>
      <c r="R487" s="90"/>
      <c r="S487" s="48">
        <v>0</v>
      </c>
      <c r="T487" s="48">
        <v>1</v>
      </c>
      <c r="U487" s="49">
        <v>0</v>
      </c>
      <c r="V487" s="49">
        <v>0.05</v>
      </c>
      <c r="W487" s="50"/>
      <c r="X487" s="50"/>
      <c r="Y487" s="50"/>
      <c r="Z487" s="49">
        <v>0</v>
      </c>
      <c r="AA487" s="73">
        <v>487</v>
      </c>
      <c r="AB487" s="73"/>
      <c r="AC487" s="74"/>
      <c r="AD487" s="81" t="s">
        <v>2987</v>
      </c>
      <c r="AE487" s="81">
        <v>1252</v>
      </c>
      <c r="AF487" s="81">
        <v>178</v>
      </c>
      <c r="AG487" s="81">
        <v>4955</v>
      </c>
      <c r="AH487" s="81">
        <v>8061</v>
      </c>
      <c r="AI487" s="81"/>
      <c r="AJ487" s="81" t="s">
        <v>3387</v>
      </c>
      <c r="AK487" s="81" t="s">
        <v>3505</v>
      </c>
      <c r="AL487" s="85" t="s">
        <v>3852</v>
      </c>
      <c r="AM487" s="81"/>
      <c r="AN487" s="83">
        <v>39926.847916666666</v>
      </c>
      <c r="AO487" s="85" t="s">
        <v>4229</v>
      </c>
      <c r="AP487" s="81" t="b">
        <v>0</v>
      </c>
      <c r="AQ487" s="81" t="b">
        <v>0</v>
      </c>
      <c r="AR487" s="81" t="b">
        <v>1</v>
      </c>
      <c r="AS487" s="81"/>
      <c r="AT487" s="81">
        <v>6</v>
      </c>
      <c r="AU487" s="85" t="s">
        <v>4303</v>
      </c>
      <c r="AV487" s="81" t="b">
        <v>0</v>
      </c>
      <c r="AW487" s="81" t="s">
        <v>4520</v>
      </c>
      <c r="AX487" s="85" t="s">
        <v>4895</v>
      </c>
      <c r="AY487" s="81" t="s">
        <v>66</v>
      </c>
      <c r="AZ487" s="80" t="str">
        <f>REPLACE(INDEX(GroupVertices[Group],MATCH(Vertices[[#This Row],[Vertex]],GroupVertices[Vertex],0)),1,1,"")</f>
        <v>12</v>
      </c>
      <c r="BA487" s="2"/>
      <c r="BB487" s="3"/>
      <c r="BC487" s="3"/>
      <c r="BD487" s="3"/>
      <c r="BE487" s="3"/>
    </row>
    <row r="488" spans="1:57" ht="15">
      <c r="A488" s="66" t="s">
        <v>532</v>
      </c>
      <c r="B488" s="67"/>
      <c r="C488" s="67"/>
      <c r="D488" s="68">
        <v>1.5</v>
      </c>
      <c r="E488" s="93"/>
      <c r="F488" s="92" t="s">
        <v>1121</v>
      </c>
      <c r="G488" s="94"/>
      <c r="H488" s="71"/>
      <c r="I488" s="72"/>
      <c r="J488" s="95"/>
      <c r="K488" s="71" t="s">
        <v>5345</v>
      </c>
      <c r="L488" s="96"/>
      <c r="M488" s="76">
        <v>6429.119140625</v>
      </c>
      <c r="N488" s="76">
        <v>9587.48046875</v>
      </c>
      <c r="O488" s="77"/>
      <c r="P488" s="78"/>
      <c r="Q488" s="78"/>
      <c r="R488" s="90"/>
      <c r="S488" s="48">
        <v>0</v>
      </c>
      <c r="T488" s="48">
        <v>1</v>
      </c>
      <c r="U488" s="49">
        <v>0</v>
      </c>
      <c r="V488" s="49">
        <v>0.000488</v>
      </c>
      <c r="W488" s="50"/>
      <c r="X488" s="50"/>
      <c r="Y488" s="50"/>
      <c r="Z488" s="49">
        <v>0</v>
      </c>
      <c r="AA488" s="73">
        <v>488</v>
      </c>
      <c r="AB488" s="73"/>
      <c r="AC488" s="74"/>
      <c r="AD488" s="81" t="s">
        <v>2988</v>
      </c>
      <c r="AE488" s="81">
        <v>759</v>
      </c>
      <c r="AF488" s="81">
        <v>34159</v>
      </c>
      <c r="AG488" s="81">
        <v>30552</v>
      </c>
      <c r="AH488" s="81">
        <v>5122</v>
      </c>
      <c r="AI488" s="81"/>
      <c r="AJ488" s="81" t="s">
        <v>3388</v>
      </c>
      <c r="AK488" s="81" t="s">
        <v>3676</v>
      </c>
      <c r="AL488" s="85" t="s">
        <v>3853</v>
      </c>
      <c r="AM488" s="81"/>
      <c r="AN488" s="83">
        <v>39924.9197337963</v>
      </c>
      <c r="AO488" s="85" t="s">
        <v>4230</v>
      </c>
      <c r="AP488" s="81" t="b">
        <v>0</v>
      </c>
      <c r="AQ488" s="81" t="b">
        <v>0</v>
      </c>
      <c r="AR488" s="81" t="b">
        <v>1</v>
      </c>
      <c r="AS488" s="81"/>
      <c r="AT488" s="81">
        <v>1038</v>
      </c>
      <c r="AU488" s="85" t="s">
        <v>4300</v>
      </c>
      <c r="AV488" s="81" t="b">
        <v>1</v>
      </c>
      <c r="AW488" s="81" t="s">
        <v>4520</v>
      </c>
      <c r="AX488" s="85" t="s">
        <v>4896</v>
      </c>
      <c r="AY488" s="81" t="s">
        <v>66</v>
      </c>
      <c r="AZ488" s="80" t="str">
        <f>REPLACE(INDEX(GroupVertices[Group],MATCH(Vertices[[#This Row],[Vertex]],GroupVertices[Vertex],0)),1,1,"")</f>
        <v>3</v>
      </c>
      <c r="BA488" s="2"/>
      <c r="BB488" s="3"/>
      <c r="BC488" s="3"/>
      <c r="BD488" s="3"/>
      <c r="BE488" s="3"/>
    </row>
    <row r="489" spans="1:57" ht="15">
      <c r="A489" s="66" t="s">
        <v>550</v>
      </c>
      <c r="B489" s="67"/>
      <c r="C489" s="67"/>
      <c r="D489" s="68">
        <v>1.5</v>
      </c>
      <c r="E489" s="93"/>
      <c r="F489" s="92" t="s">
        <v>1132</v>
      </c>
      <c r="G489" s="94"/>
      <c r="H489" s="71"/>
      <c r="I489" s="72"/>
      <c r="J489" s="95"/>
      <c r="K489" s="71" t="s">
        <v>5360</v>
      </c>
      <c r="L489" s="96"/>
      <c r="M489" s="76">
        <v>9738.087890625</v>
      </c>
      <c r="N489" s="76">
        <v>4612.8427734375</v>
      </c>
      <c r="O489" s="77"/>
      <c r="P489" s="78"/>
      <c r="Q489" s="78"/>
      <c r="R489" s="90"/>
      <c r="S489" s="48">
        <v>0</v>
      </c>
      <c r="T489" s="48">
        <v>1</v>
      </c>
      <c r="U489" s="49">
        <v>0</v>
      </c>
      <c r="V489" s="49">
        <v>0.076923</v>
      </c>
      <c r="W489" s="50"/>
      <c r="X489" s="50"/>
      <c r="Y489" s="50"/>
      <c r="Z489" s="49">
        <v>0</v>
      </c>
      <c r="AA489" s="73">
        <v>489</v>
      </c>
      <c r="AB489" s="73"/>
      <c r="AC489" s="74"/>
      <c r="AD489" s="81" t="s">
        <v>3002</v>
      </c>
      <c r="AE489" s="81">
        <v>1000</v>
      </c>
      <c r="AF489" s="81">
        <v>330</v>
      </c>
      <c r="AG489" s="81">
        <v>23806</v>
      </c>
      <c r="AH489" s="81">
        <v>4356</v>
      </c>
      <c r="AI489" s="81"/>
      <c r="AJ489" s="81" t="s">
        <v>3402</v>
      </c>
      <c r="AK489" s="81"/>
      <c r="AL489" s="81"/>
      <c r="AM489" s="81"/>
      <c r="AN489" s="83">
        <v>41938.43002314815</v>
      </c>
      <c r="AO489" s="85" t="s">
        <v>4245</v>
      </c>
      <c r="AP489" s="81" t="b">
        <v>1</v>
      </c>
      <c r="AQ489" s="81" t="b">
        <v>0</v>
      </c>
      <c r="AR489" s="81" t="b">
        <v>1</v>
      </c>
      <c r="AS489" s="81"/>
      <c r="AT489" s="81">
        <v>2</v>
      </c>
      <c r="AU489" s="85" t="s">
        <v>4300</v>
      </c>
      <c r="AV489" s="81" t="b">
        <v>0</v>
      </c>
      <c r="AW489" s="81" t="s">
        <v>4520</v>
      </c>
      <c r="AX489" s="85" t="s">
        <v>4912</v>
      </c>
      <c r="AY489" s="81" t="s">
        <v>66</v>
      </c>
      <c r="AZ489" s="80" t="str">
        <f>REPLACE(INDEX(GroupVertices[Group],MATCH(Vertices[[#This Row],[Vertex]],GroupVertices[Vertex],0)),1,1,"")</f>
        <v>14</v>
      </c>
      <c r="BA489" s="2"/>
      <c r="BB489" s="3"/>
      <c r="BC489" s="3"/>
      <c r="BD489" s="3"/>
      <c r="BE489" s="3"/>
    </row>
    <row r="490" spans="1:57" ht="15">
      <c r="A490" s="66" t="s">
        <v>552</v>
      </c>
      <c r="B490" s="67"/>
      <c r="C490" s="67"/>
      <c r="D490" s="68">
        <v>1.5</v>
      </c>
      <c r="E490" s="93"/>
      <c r="F490" s="92" t="s">
        <v>1133</v>
      </c>
      <c r="G490" s="94"/>
      <c r="H490" s="71"/>
      <c r="I490" s="72"/>
      <c r="J490" s="95"/>
      <c r="K490" s="71" t="s">
        <v>5362</v>
      </c>
      <c r="L490" s="96"/>
      <c r="M490" s="76">
        <v>9524.537109375</v>
      </c>
      <c r="N490" s="76">
        <v>1834.184814453125</v>
      </c>
      <c r="O490" s="77"/>
      <c r="P490" s="78"/>
      <c r="Q490" s="78"/>
      <c r="R490" s="90"/>
      <c r="S490" s="48">
        <v>0</v>
      </c>
      <c r="T490" s="48">
        <v>1</v>
      </c>
      <c r="U490" s="49">
        <v>0</v>
      </c>
      <c r="V490" s="49">
        <v>1</v>
      </c>
      <c r="W490" s="50"/>
      <c r="X490" s="50"/>
      <c r="Y490" s="50"/>
      <c r="Z490" s="49">
        <v>0</v>
      </c>
      <c r="AA490" s="73">
        <v>490</v>
      </c>
      <c r="AB490" s="73"/>
      <c r="AC490" s="74"/>
      <c r="AD490" s="81" t="s">
        <v>3004</v>
      </c>
      <c r="AE490" s="81">
        <v>564</v>
      </c>
      <c r="AF490" s="81">
        <v>186</v>
      </c>
      <c r="AG490" s="81">
        <v>2061</v>
      </c>
      <c r="AH490" s="81">
        <v>430</v>
      </c>
      <c r="AI490" s="81"/>
      <c r="AJ490" s="81" t="s">
        <v>3403</v>
      </c>
      <c r="AK490" s="81" t="s">
        <v>3684</v>
      </c>
      <c r="AL490" s="81"/>
      <c r="AM490" s="81"/>
      <c r="AN490" s="83">
        <v>41135.13350694445</v>
      </c>
      <c r="AO490" s="85" t="s">
        <v>4246</v>
      </c>
      <c r="AP490" s="81" t="b">
        <v>0</v>
      </c>
      <c r="AQ490" s="81" t="b">
        <v>0</v>
      </c>
      <c r="AR490" s="81" t="b">
        <v>1</v>
      </c>
      <c r="AS490" s="81"/>
      <c r="AT490" s="81">
        <v>1</v>
      </c>
      <c r="AU490" s="85" t="s">
        <v>4300</v>
      </c>
      <c r="AV490" s="81" t="b">
        <v>0</v>
      </c>
      <c r="AW490" s="81" t="s">
        <v>4520</v>
      </c>
      <c r="AX490" s="85" t="s">
        <v>4914</v>
      </c>
      <c r="AY490" s="81" t="s">
        <v>66</v>
      </c>
      <c r="AZ490" s="80" t="str">
        <f>REPLACE(INDEX(GroupVertices[Group],MATCH(Vertices[[#This Row],[Vertex]],GroupVertices[Vertex],0)),1,1,"")</f>
        <v>28</v>
      </c>
      <c r="BA490" s="2"/>
      <c r="BB490" s="3"/>
      <c r="BC490" s="3"/>
      <c r="BD490" s="3"/>
      <c r="BE490" s="3"/>
    </row>
    <row r="491" spans="1:57" ht="15">
      <c r="A491" s="66" t="s">
        <v>555</v>
      </c>
      <c r="B491" s="67"/>
      <c r="C491" s="67"/>
      <c r="D491" s="68">
        <v>1.5</v>
      </c>
      <c r="E491" s="93"/>
      <c r="F491" s="92" t="s">
        <v>1135</v>
      </c>
      <c r="G491" s="94"/>
      <c r="H491" s="71"/>
      <c r="I491" s="72"/>
      <c r="J491" s="95"/>
      <c r="K491" s="71" t="s">
        <v>5365</v>
      </c>
      <c r="L491" s="96"/>
      <c r="M491" s="76">
        <v>8575.759765625</v>
      </c>
      <c r="N491" s="76">
        <v>1050.216064453125</v>
      </c>
      <c r="O491" s="77"/>
      <c r="P491" s="78"/>
      <c r="Q491" s="78"/>
      <c r="R491" s="90"/>
      <c r="S491" s="48">
        <v>0</v>
      </c>
      <c r="T491" s="48">
        <v>1</v>
      </c>
      <c r="U491" s="49">
        <v>0</v>
      </c>
      <c r="V491" s="49">
        <v>1</v>
      </c>
      <c r="W491" s="50"/>
      <c r="X491" s="50"/>
      <c r="Y491" s="50"/>
      <c r="Z491" s="49">
        <v>0</v>
      </c>
      <c r="AA491" s="73">
        <v>491</v>
      </c>
      <c r="AB491" s="73"/>
      <c r="AC491" s="74"/>
      <c r="AD491" s="81" t="s">
        <v>3007</v>
      </c>
      <c r="AE491" s="81">
        <v>43730</v>
      </c>
      <c r="AF491" s="81">
        <v>40616</v>
      </c>
      <c r="AG491" s="81">
        <v>84629</v>
      </c>
      <c r="AH491" s="81">
        <v>383</v>
      </c>
      <c r="AI491" s="81"/>
      <c r="AJ491" s="81" t="s">
        <v>3405</v>
      </c>
      <c r="AK491" s="81" t="s">
        <v>3685</v>
      </c>
      <c r="AL491" s="85" t="s">
        <v>3862</v>
      </c>
      <c r="AM491" s="81"/>
      <c r="AN491" s="83">
        <v>41519.70259259259</v>
      </c>
      <c r="AO491" s="85" t="s">
        <v>4249</v>
      </c>
      <c r="AP491" s="81" t="b">
        <v>0</v>
      </c>
      <c r="AQ491" s="81" t="b">
        <v>0</v>
      </c>
      <c r="AR491" s="81" t="b">
        <v>0</v>
      </c>
      <c r="AS491" s="81"/>
      <c r="AT491" s="81">
        <v>225</v>
      </c>
      <c r="AU491" s="85" t="s">
        <v>4300</v>
      </c>
      <c r="AV491" s="81" t="b">
        <v>0</v>
      </c>
      <c r="AW491" s="81" t="s">
        <v>4520</v>
      </c>
      <c r="AX491" s="85" t="s">
        <v>4917</v>
      </c>
      <c r="AY491" s="81" t="s">
        <v>66</v>
      </c>
      <c r="AZ491" s="80" t="str">
        <f>REPLACE(INDEX(GroupVertices[Group],MATCH(Vertices[[#This Row],[Vertex]],GroupVertices[Vertex],0)),1,1,"")</f>
        <v>27</v>
      </c>
      <c r="BA491" s="2"/>
      <c r="BB491" s="3"/>
      <c r="BC491" s="3"/>
      <c r="BD491" s="3"/>
      <c r="BE491" s="3"/>
    </row>
    <row r="492" spans="1:57" ht="15">
      <c r="A492" s="66" t="s">
        <v>560</v>
      </c>
      <c r="B492" s="67"/>
      <c r="C492" s="67"/>
      <c r="D492" s="68">
        <v>1.5</v>
      </c>
      <c r="E492" s="93"/>
      <c r="F492" s="92" t="s">
        <v>4496</v>
      </c>
      <c r="G492" s="94"/>
      <c r="H492" s="71"/>
      <c r="I492" s="72"/>
      <c r="J492" s="95"/>
      <c r="K492" s="71" t="s">
        <v>5370</v>
      </c>
      <c r="L492" s="96"/>
      <c r="M492" s="76">
        <v>8878.296875</v>
      </c>
      <c r="N492" s="76">
        <v>7437.02001953125</v>
      </c>
      <c r="O492" s="77"/>
      <c r="P492" s="78"/>
      <c r="Q492" s="78"/>
      <c r="R492" s="90"/>
      <c r="S492" s="48">
        <v>0</v>
      </c>
      <c r="T492" s="48">
        <v>1</v>
      </c>
      <c r="U492" s="49">
        <v>0</v>
      </c>
      <c r="V492" s="49">
        <v>0.000654</v>
      </c>
      <c r="W492" s="50"/>
      <c r="X492" s="50"/>
      <c r="Y492" s="50"/>
      <c r="Z492" s="49">
        <v>0</v>
      </c>
      <c r="AA492" s="73">
        <v>492</v>
      </c>
      <c r="AB492" s="73"/>
      <c r="AC492" s="74"/>
      <c r="AD492" s="81" t="s">
        <v>3012</v>
      </c>
      <c r="AE492" s="81">
        <v>501</v>
      </c>
      <c r="AF492" s="81">
        <v>66</v>
      </c>
      <c r="AG492" s="81">
        <v>1777</v>
      </c>
      <c r="AH492" s="81">
        <v>11748</v>
      </c>
      <c r="AI492" s="81"/>
      <c r="AJ492" s="81" t="s">
        <v>3410</v>
      </c>
      <c r="AK492" s="81" t="s">
        <v>3688</v>
      </c>
      <c r="AL492" s="85" t="s">
        <v>3864</v>
      </c>
      <c r="AM492" s="81"/>
      <c r="AN492" s="83">
        <v>42827.63707175926</v>
      </c>
      <c r="AO492" s="85" t="s">
        <v>4254</v>
      </c>
      <c r="AP492" s="81" t="b">
        <v>0</v>
      </c>
      <c r="AQ492" s="81" t="b">
        <v>0</v>
      </c>
      <c r="AR492" s="81" t="b">
        <v>1</v>
      </c>
      <c r="AS492" s="81"/>
      <c r="AT492" s="81">
        <v>0</v>
      </c>
      <c r="AU492" s="85" t="s">
        <v>4300</v>
      </c>
      <c r="AV492" s="81" t="b">
        <v>0</v>
      </c>
      <c r="AW492" s="81" t="s">
        <v>4520</v>
      </c>
      <c r="AX492" s="85" t="s">
        <v>4922</v>
      </c>
      <c r="AY492" s="81" t="s">
        <v>66</v>
      </c>
      <c r="AZ492" s="80" t="str">
        <f>REPLACE(INDEX(GroupVertices[Group],MATCH(Vertices[[#This Row],[Vertex]],GroupVertices[Vertex],0)),1,1,"")</f>
        <v>4</v>
      </c>
      <c r="BA492" s="2"/>
      <c r="BB492" s="3"/>
      <c r="BC492" s="3"/>
      <c r="BD492" s="3"/>
      <c r="BE492" s="3"/>
    </row>
    <row r="493" spans="1:57" ht="15">
      <c r="A493" s="66" t="s">
        <v>562</v>
      </c>
      <c r="B493" s="67"/>
      <c r="C493" s="67"/>
      <c r="D493" s="68">
        <v>1.5</v>
      </c>
      <c r="E493" s="93"/>
      <c r="F493" s="92" t="s">
        <v>1138</v>
      </c>
      <c r="G493" s="94"/>
      <c r="H493" s="71"/>
      <c r="I493" s="72"/>
      <c r="J493" s="95"/>
      <c r="K493" s="71" t="s">
        <v>5372</v>
      </c>
      <c r="L493" s="96"/>
      <c r="M493" s="76">
        <v>6315.5078125</v>
      </c>
      <c r="N493" s="76">
        <v>7481.1669921875</v>
      </c>
      <c r="O493" s="77"/>
      <c r="P493" s="78"/>
      <c r="Q493" s="78"/>
      <c r="R493" s="90"/>
      <c r="S493" s="48">
        <v>0</v>
      </c>
      <c r="T493" s="48">
        <v>1</v>
      </c>
      <c r="U493" s="49">
        <v>0</v>
      </c>
      <c r="V493" s="49">
        <v>0.000775</v>
      </c>
      <c r="W493" s="50"/>
      <c r="X493" s="50"/>
      <c r="Y493" s="50"/>
      <c r="Z493" s="49">
        <v>0</v>
      </c>
      <c r="AA493" s="73">
        <v>493</v>
      </c>
      <c r="AB493" s="73"/>
      <c r="AC493" s="74"/>
      <c r="AD493" s="81" t="s">
        <v>3014</v>
      </c>
      <c r="AE493" s="81">
        <v>498</v>
      </c>
      <c r="AF493" s="81">
        <v>488</v>
      </c>
      <c r="AG493" s="81">
        <v>8118</v>
      </c>
      <c r="AH493" s="81">
        <v>4567</v>
      </c>
      <c r="AI493" s="81"/>
      <c r="AJ493" s="81" t="s">
        <v>3412</v>
      </c>
      <c r="AK493" s="81" t="s">
        <v>3690</v>
      </c>
      <c r="AL493" s="81"/>
      <c r="AM493" s="81"/>
      <c r="AN493" s="83">
        <v>40809.20892361111</v>
      </c>
      <c r="AO493" s="85" t="s">
        <v>4256</v>
      </c>
      <c r="AP493" s="81" t="b">
        <v>1</v>
      </c>
      <c r="AQ493" s="81" t="b">
        <v>0</v>
      </c>
      <c r="AR493" s="81" t="b">
        <v>1</v>
      </c>
      <c r="AS493" s="81"/>
      <c r="AT493" s="81">
        <v>2</v>
      </c>
      <c r="AU493" s="85" t="s">
        <v>4300</v>
      </c>
      <c r="AV493" s="81" t="b">
        <v>0</v>
      </c>
      <c r="AW493" s="81" t="s">
        <v>4520</v>
      </c>
      <c r="AX493" s="85" t="s">
        <v>4924</v>
      </c>
      <c r="AY493" s="81" t="s">
        <v>66</v>
      </c>
      <c r="AZ493" s="80" t="str">
        <f>REPLACE(INDEX(GroupVertices[Group],MATCH(Vertices[[#This Row],[Vertex]],GroupVertices[Vertex],0)),1,1,"")</f>
        <v>3</v>
      </c>
      <c r="BA493" s="2"/>
      <c r="BB493" s="3"/>
      <c r="BC493" s="3"/>
      <c r="BD493" s="3"/>
      <c r="BE493" s="3"/>
    </row>
    <row r="494" spans="1:57" ht="15">
      <c r="A494" s="66" t="s">
        <v>568</v>
      </c>
      <c r="B494" s="67"/>
      <c r="C494" s="67"/>
      <c r="D494" s="68">
        <v>1.5</v>
      </c>
      <c r="E494" s="93"/>
      <c r="F494" s="92" t="s">
        <v>1139</v>
      </c>
      <c r="G494" s="94"/>
      <c r="H494" s="71"/>
      <c r="I494" s="72"/>
      <c r="J494" s="95"/>
      <c r="K494" s="71" t="s">
        <v>5377</v>
      </c>
      <c r="L494" s="96"/>
      <c r="M494" s="76">
        <v>9366.673828125</v>
      </c>
      <c r="N494" s="76">
        <v>4940.337890625</v>
      </c>
      <c r="O494" s="77"/>
      <c r="P494" s="78"/>
      <c r="Q494" s="78"/>
      <c r="R494" s="90"/>
      <c r="S494" s="48">
        <v>0</v>
      </c>
      <c r="T494" s="48">
        <v>1</v>
      </c>
      <c r="U494" s="49">
        <v>0</v>
      </c>
      <c r="V494" s="49">
        <v>0.076923</v>
      </c>
      <c r="W494" s="50"/>
      <c r="X494" s="50"/>
      <c r="Y494" s="50"/>
      <c r="Z494" s="49">
        <v>0</v>
      </c>
      <c r="AA494" s="73">
        <v>494</v>
      </c>
      <c r="AB494" s="73"/>
      <c r="AC494" s="74"/>
      <c r="AD494" s="81" t="s">
        <v>3019</v>
      </c>
      <c r="AE494" s="81">
        <v>899</v>
      </c>
      <c r="AF494" s="81">
        <v>756</v>
      </c>
      <c r="AG494" s="81">
        <v>23270</v>
      </c>
      <c r="AH494" s="81">
        <v>100758</v>
      </c>
      <c r="AI494" s="81"/>
      <c r="AJ494" s="81" t="s">
        <v>3417</v>
      </c>
      <c r="AK494" s="81"/>
      <c r="AL494" s="81"/>
      <c r="AM494" s="81"/>
      <c r="AN494" s="83">
        <v>41884.09340277778</v>
      </c>
      <c r="AO494" s="85" t="s">
        <v>4261</v>
      </c>
      <c r="AP494" s="81" t="b">
        <v>0</v>
      </c>
      <c r="AQ494" s="81" t="b">
        <v>0</v>
      </c>
      <c r="AR494" s="81" t="b">
        <v>0</v>
      </c>
      <c r="AS494" s="81"/>
      <c r="AT494" s="81">
        <v>7</v>
      </c>
      <c r="AU494" s="85" t="s">
        <v>4300</v>
      </c>
      <c r="AV494" s="81" t="b">
        <v>0</v>
      </c>
      <c r="AW494" s="81" t="s">
        <v>4520</v>
      </c>
      <c r="AX494" s="85" t="s">
        <v>4929</v>
      </c>
      <c r="AY494" s="81" t="s">
        <v>66</v>
      </c>
      <c r="AZ494" s="80" t="str">
        <f>REPLACE(INDEX(GroupVertices[Group],MATCH(Vertices[[#This Row],[Vertex]],GroupVertices[Vertex],0)),1,1,"")</f>
        <v>14</v>
      </c>
      <c r="BA494" s="2"/>
      <c r="BB494" s="3"/>
      <c r="BC494" s="3"/>
      <c r="BD494" s="3"/>
      <c r="BE494" s="3"/>
    </row>
    <row r="495" spans="1:57" ht="15">
      <c r="A495" s="66" t="s">
        <v>569</v>
      </c>
      <c r="B495" s="67"/>
      <c r="C495" s="67"/>
      <c r="D495" s="68">
        <v>1.5</v>
      </c>
      <c r="E495" s="93"/>
      <c r="F495" s="92" t="s">
        <v>1140</v>
      </c>
      <c r="G495" s="94"/>
      <c r="H495" s="71"/>
      <c r="I495" s="72"/>
      <c r="J495" s="95"/>
      <c r="K495" s="71" t="s">
        <v>5378</v>
      </c>
      <c r="L495" s="96"/>
      <c r="M495" s="76">
        <v>4075.275390625</v>
      </c>
      <c r="N495" s="76">
        <v>7728.4736328125</v>
      </c>
      <c r="O495" s="77"/>
      <c r="P495" s="78"/>
      <c r="Q495" s="78"/>
      <c r="R495" s="90"/>
      <c r="S495" s="48">
        <v>0</v>
      </c>
      <c r="T495" s="48">
        <v>1</v>
      </c>
      <c r="U495" s="49">
        <v>0</v>
      </c>
      <c r="V495" s="49">
        <v>0.000775</v>
      </c>
      <c r="W495" s="50"/>
      <c r="X495" s="50"/>
      <c r="Y495" s="50"/>
      <c r="Z495" s="49">
        <v>0</v>
      </c>
      <c r="AA495" s="73">
        <v>495</v>
      </c>
      <c r="AB495" s="73"/>
      <c r="AC495" s="74"/>
      <c r="AD495" s="81" t="s">
        <v>3020</v>
      </c>
      <c r="AE495" s="81">
        <v>4940</v>
      </c>
      <c r="AF495" s="81">
        <v>1684</v>
      </c>
      <c r="AG495" s="81">
        <v>128135</v>
      </c>
      <c r="AH495" s="81">
        <v>107738</v>
      </c>
      <c r="AI495" s="81"/>
      <c r="AJ495" s="81" t="s">
        <v>3418</v>
      </c>
      <c r="AK495" s="81" t="s">
        <v>3694</v>
      </c>
      <c r="AL495" s="85" t="s">
        <v>3868</v>
      </c>
      <c r="AM495" s="81"/>
      <c r="AN495" s="83">
        <v>41883.01734953704</v>
      </c>
      <c r="AO495" s="85" t="s">
        <v>4262</v>
      </c>
      <c r="AP495" s="81" t="b">
        <v>1</v>
      </c>
      <c r="AQ495" s="81" t="b">
        <v>0</v>
      </c>
      <c r="AR495" s="81" t="b">
        <v>1</v>
      </c>
      <c r="AS495" s="81"/>
      <c r="AT495" s="81">
        <v>57</v>
      </c>
      <c r="AU495" s="85" t="s">
        <v>4300</v>
      </c>
      <c r="AV495" s="81" t="b">
        <v>0</v>
      </c>
      <c r="AW495" s="81" t="s">
        <v>4520</v>
      </c>
      <c r="AX495" s="85" t="s">
        <v>4930</v>
      </c>
      <c r="AY495" s="81" t="s">
        <v>66</v>
      </c>
      <c r="AZ495" s="80" t="str">
        <f>REPLACE(INDEX(GroupVertices[Group],MATCH(Vertices[[#This Row],[Vertex]],GroupVertices[Vertex],0)),1,1,"")</f>
        <v>3</v>
      </c>
      <c r="BA495" s="2"/>
      <c r="BB495" s="3"/>
      <c r="BC495" s="3"/>
      <c r="BD495" s="3"/>
      <c r="BE495" s="3"/>
    </row>
    <row r="496" spans="1:57" ht="15">
      <c r="A496" s="66" t="s">
        <v>572</v>
      </c>
      <c r="B496" s="67"/>
      <c r="C496" s="67"/>
      <c r="D496" s="68">
        <v>1.5</v>
      </c>
      <c r="E496" s="93"/>
      <c r="F496" s="92" t="s">
        <v>1143</v>
      </c>
      <c r="G496" s="94"/>
      <c r="H496" s="71"/>
      <c r="I496" s="72"/>
      <c r="J496" s="95"/>
      <c r="K496" s="71" t="s">
        <v>5380</v>
      </c>
      <c r="L496" s="96"/>
      <c r="M496" s="76">
        <v>4809.923828125</v>
      </c>
      <c r="N496" s="76">
        <v>2158.43701171875</v>
      </c>
      <c r="O496" s="77"/>
      <c r="P496" s="78"/>
      <c r="Q496" s="78"/>
      <c r="R496" s="90"/>
      <c r="S496" s="48">
        <v>0</v>
      </c>
      <c r="T496" s="48">
        <v>1</v>
      </c>
      <c r="U496" s="49">
        <v>0</v>
      </c>
      <c r="V496" s="49">
        <v>0.000437</v>
      </c>
      <c r="W496" s="50"/>
      <c r="X496" s="50"/>
      <c r="Y496" s="50"/>
      <c r="Z496" s="49">
        <v>0</v>
      </c>
      <c r="AA496" s="73">
        <v>496</v>
      </c>
      <c r="AB496" s="73"/>
      <c r="AC496" s="74"/>
      <c r="AD496" s="81" t="s">
        <v>3022</v>
      </c>
      <c r="AE496" s="81">
        <v>2829</v>
      </c>
      <c r="AF496" s="81">
        <v>2921</v>
      </c>
      <c r="AG496" s="81">
        <v>25148</v>
      </c>
      <c r="AH496" s="81">
        <v>8561</v>
      </c>
      <c r="AI496" s="81"/>
      <c r="AJ496" s="81" t="s">
        <v>3420</v>
      </c>
      <c r="AK496" s="81" t="s">
        <v>3695</v>
      </c>
      <c r="AL496" s="85" t="s">
        <v>3869</v>
      </c>
      <c r="AM496" s="81"/>
      <c r="AN496" s="83">
        <v>41112.67219907408</v>
      </c>
      <c r="AO496" s="85" t="s">
        <v>4264</v>
      </c>
      <c r="AP496" s="81" t="b">
        <v>0</v>
      </c>
      <c r="AQ496" s="81" t="b">
        <v>0</v>
      </c>
      <c r="AR496" s="81" t="b">
        <v>1</v>
      </c>
      <c r="AS496" s="81"/>
      <c r="AT496" s="81">
        <v>3</v>
      </c>
      <c r="AU496" s="85" t="s">
        <v>4302</v>
      </c>
      <c r="AV496" s="81" t="b">
        <v>0</v>
      </c>
      <c r="AW496" s="81" t="s">
        <v>4520</v>
      </c>
      <c r="AX496" s="85" t="s">
        <v>4932</v>
      </c>
      <c r="AY496" s="81" t="s">
        <v>66</v>
      </c>
      <c r="AZ496" s="80" t="str">
        <f>REPLACE(INDEX(GroupVertices[Group],MATCH(Vertices[[#This Row],[Vertex]],GroupVertices[Vertex],0)),1,1,"")</f>
        <v>5</v>
      </c>
      <c r="BA496" s="2"/>
      <c r="BB496" s="3"/>
      <c r="BC496" s="3"/>
      <c r="BD496" s="3"/>
      <c r="BE496" s="3"/>
    </row>
    <row r="497" spans="1:57" ht="15">
      <c r="A497" s="66" t="s">
        <v>573</v>
      </c>
      <c r="B497" s="67"/>
      <c r="C497" s="67"/>
      <c r="D497" s="68">
        <v>1.5</v>
      </c>
      <c r="E497" s="93"/>
      <c r="F497" s="92" t="s">
        <v>1144</v>
      </c>
      <c r="G497" s="94"/>
      <c r="H497" s="71"/>
      <c r="I497" s="72"/>
      <c r="J497" s="95"/>
      <c r="K497" s="71" t="s">
        <v>5381</v>
      </c>
      <c r="L497" s="96"/>
      <c r="M497" s="76">
        <v>6028.2783203125</v>
      </c>
      <c r="N497" s="76">
        <v>7417.95361328125</v>
      </c>
      <c r="O497" s="77"/>
      <c r="P497" s="78"/>
      <c r="Q497" s="78"/>
      <c r="R497" s="90"/>
      <c r="S497" s="48">
        <v>0</v>
      </c>
      <c r="T497" s="48">
        <v>1</v>
      </c>
      <c r="U497" s="49">
        <v>0</v>
      </c>
      <c r="V497" s="49">
        <v>0.000775</v>
      </c>
      <c r="W497" s="50"/>
      <c r="X497" s="50"/>
      <c r="Y497" s="50"/>
      <c r="Z497" s="49">
        <v>0</v>
      </c>
      <c r="AA497" s="73">
        <v>497</v>
      </c>
      <c r="AB497" s="73"/>
      <c r="AC497" s="74"/>
      <c r="AD497" s="81" t="s">
        <v>3023</v>
      </c>
      <c r="AE497" s="81">
        <v>17</v>
      </c>
      <c r="AF497" s="81">
        <v>4</v>
      </c>
      <c r="AG497" s="81">
        <v>18</v>
      </c>
      <c r="AH497" s="81">
        <v>114</v>
      </c>
      <c r="AI497" s="81"/>
      <c r="AJ497" s="81" t="s">
        <v>3421</v>
      </c>
      <c r="AK497" s="81"/>
      <c r="AL497" s="81"/>
      <c r="AM497" s="81"/>
      <c r="AN497" s="83">
        <v>43638.07667824074</v>
      </c>
      <c r="AO497" s="85" t="s">
        <v>4265</v>
      </c>
      <c r="AP497" s="81" t="b">
        <v>1</v>
      </c>
      <c r="AQ497" s="81" t="b">
        <v>0</v>
      </c>
      <c r="AR497" s="81" t="b">
        <v>0</v>
      </c>
      <c r="AS497" s="81"/>
      <c r="AT497" s="81">
        <v>0</v>
      </c>
      <c r="AU497" s="81"/>
      <c r="AV497" s="81" t="b">
        <v>0</v>
      </c>
      <c r="AW497" s="81" t="s">
        <v>4520</v>
      </c>
      <c r="AX497" s="85" t="s">
        <v>4933</v>
      </c>
      <c r="AY497" s="81" t="s">
        <v>66</v>
      </c>
      <c r="AZ497" s="80" t="str">
        <f>REPLACE(INDEX(GroupVertices[Group],MATCH(Vertices[[#This Row],[Vertex]],GroupVertices[Vertex],0)),1,1,"")</f>
        <v>3</v>
      </c>
      <c r="BA497" s="2"/>
      <c r="BB497" s="3"/>
      <c r="BC497" s="3"/>
      <c r="BD497" s="3"/>
      <c r="BE497" s="3"/>
    </row>
    <row r="498" spans="1:57" ht="15">
      <c r="A498" s="66" t="s">
        <v>578</v>
      </c>
      <c r="B498" s="67"/>
      <c r="C498" s="67"/>
      <c r="D498" s="68">
        <v>1.5</v>
      </c>
      <c r="E498" s="93"/>
      <c r="F498" s="92" t="s">
        <v>4504</v>
      </c>
      <c r="G498" s="94"/>
      <c r="H498" s="71"/>
      <c r="I498" s="72"/>
      <c r="J498" s="95"/>
      <c r="K498" s="71" t="s">
        <v>5385</v>
      </c>
      <c r="L498" s="96"/>
      <c r="M498" s="76">
        <v>2579.5947265625</v>
      </c>
      <c r="N498" s="76">
        <v>863.2306518554688</v>
      </c>
      <c r="O498" s="77"/>
      <c r="P498" s="78"/>
      <c r="Q498" s="78"/>
      <c r="R498" s="90"/>
      <c r="S498" s="48">
        <v>0</v>
      </c>
      <c r="T498" s="48">
        <v>1</v>
      </c>
      <c r="U498" s="49">
        <v>0</v>
      </c>
      <c r="V498" s="49">
        <v>0.000895</v>
      </c>
      <c r="W498" s="50"/>
      <c r="X498" s="50"/>
      <c r="Y498" s="50"/>
      <c r="Z498" s="49">
        <v>0</v>
      </c>
      <c r="AA498" s="73">
        <v>498</v>
      </c>
      <c r="AB498" s="73"/>
      <c r="AC498" s="74"/>
      <c r="AD498" s="81" t="s">
        <v>3027</v>
      </c>
      <c r="AE498" s="81">
        <v>176</v>
      </c>
      <c r="AF498" s="81">
        <v>28</v>
      </c>
      <c r="AG498" s="81">
        <v>1155</v>
      </c>
      <c r="AH498" s="81">
        <v>2319</v>
      </c>
      <c r="AI498" s="81"/>
      <c r="AJ498" s="81" t="s">
        <v>3425</v>
      </c>
      <c r="AK498" s="81"/>
      <c r="AL498" s="85" t="s">
        <v>3870</v>
      </c>
      <c r="AM498" s="81"/>
      <c r="AN498" s="83">
        <v>43561.856400462966</v>
      </c>
      <c r="AO498" s="85" t="s">
        <v>4269</v>
      </c>
      <c r="AP498" s="81" t="b">
        <v>1</v>
      </c>
      <c r="AQ498" s="81" t="b">
        <v>0</v>
      </c>
      <c r="AR498" s="81" t="b">
        <v>0</v>
      </c>
      <c r="AS498" s="81"/>
      <c r="AT498" s="81">
        <v>0</v>
      </c>
      <c r="AU498" s="81"/>
      <c r="AV498" s="81" t="b">
        <v>0</v>
      </c>
      <c r="AW498" s="81" t="s">
        <v>4520</v>
      </c>
      <c r="AX498" s="85" t="s">
        <v>4937</v>
      </c>
      <c r="AY498" s="81" t="s">
        <v>66</v>
      </c>
      <c r="AZ498" s="80" t="str">
        <f>REPLACE(INDEX(GroupVertices[Group],MATCH(Vertices[[#This Row],[Vertex]],GroupVertices[Vertex],0)),1,1,"")</f>
        <v>1</v>
      </c>
      <c r="BA498" s="2"/>
      <c r="BB498" s="3"/>
      <c r="BC498" s="3"/>
      <c r="BD498" s="3"/>
      <c r="BE498" s="3"/>
    </row>
    <row r="499" spans="1:57" ht="15">
      <c r="A499" s="66" t="s">
        <v>580</v>
      </c>
      <c r="B499" s="67"/>
      <c r="C499" s="67"/>
      <c r="D499" s="68">
        <v>1.5</v>
      </c>
      <c r="E499" s="93"/>
      <c r="F499" s="92" t="s">
        <v>4506</v>
      </c>
      <c r="G499" s="94"/>
      <c r="H499" s="71"/>
      <c r="I499" s="72"/>
      <c r="J499" s="95"/>
      <c r="K499" s="71" t="s">
        <v>5387</v>
      </c>
      <c r="L499" s="96"/>
      <c r="M499" s="76">
        <v>9200.05859375</v>
      </c>
      <c r="N499" s="76">
        <v>9578.23046875</v>
      </c>
      <c r="O499" s="77"/>
      <c r="P499" s="78"/>
      <c r="Q499" s="78"/>
      <c r="R499" s="90"/>
      <c r="S499" s="48">
        <v>0</v>
      </c>
      <c r="T499" s="48">
        <v>1</v>
      </c>
      <c r="U499" s="49">
        <v>0</v>
      </c>
      <c r="V499" s="49">
        <v>0.000441</v>
      </c>
      <c r="W499" s="50"/>
      <c r="X499" s="50"/>
      <c r="Y499" s="50"/>
      <c r="Z499" s="49">
        <v>0</v>
      </c>
      <c r="AA499" s="73">
        <v>499</v>
      </c>
      <c r="AB499" s="73"/>
      <c r="AC499" s="74"/>
      <c r="AD499" s="81" t="s">
        <v>3029</v>
      </c>
      <c r="AE499" s="81">
        <v>227</v>
      </c>
      <c r="AF499" s="81">
        <v>133</v>
      </c>
      <c r="AG499" s="81">
        <v>231</v>
      </c>
      <c r="AH499" s="81">
        <v>830</v>
      </c>
      <c r="AI499" s="81"/>
      <c r="AJ499" s="81" t="s">
        <v>3427</v>
      </c>
      <c r="AK499" s="81"/>
      <c r="AL499" s="81"/>
      <c r="AM499" s="81"/>
      <c r="AN499" s="83">
        <v>42936.49256944445</v>
      </c>
      <c r="AO499" s="85" t="s">
        <v>4271</v>
      </c>
      <c r="AP499" s="81" t="b">
        <v>1</v>
      </c>
      <c r="AQ499" s="81" t="b">
        <v>0</v>
      </c>
      <c r="AR499" s="81" t="b">
        <v>0</v>
      </c>
      <c r="AS499" s="81"/>
      <c r="AT499" s="81">
        <v>0</v>
      </c>
      <c r="AU499" s="81"/>
      <c r="AV499" s="81" t="b">
        <v>0</v>
      </c>
      <c r="AW499" s="81" t="s">
        <v>4520</v>
      </c>
      <c r="AX499" s="85" t="s">
        <v>4939</v>
      </c>
      <c r="AY499" s="81" t="s">
        <v>66</v>
      </c>
      <c r="AZ499" s="80" t="str">
        <f>REPLACE(INDEX(GroupVertices[Group],MATCH(Vertices[[#This Row],[Vertex]],GroupVertices[Vertex],0)),1,1,"")</f>
        <v>4</v>
      </c>
      <c r="BA499" s="2"/>
      <c r="BB499" s="3"/>
      <c r="BC499" s="3"/>
      <c r="BD499" s="3"/>
      <c r="BE499" s="3"/>
    </row>
    <row r="500" spans="1:57" ht="15">
      <c r="A500" s="66" t="s">
        <v>583</v>
      </c>
      <c r="B500" s="67"/>
      <c r="C500" s="67"/>
      <c r="D500" s="68">
        <v>1.5</v>
      </c>
      <c r="E500" s="93"/>
      <c r="F500" s="92" t="s">
        <v>1147</v>
      </c>
      <c r="G500" s="94"/>
      <c r="H500" s="71"/>
      <c r="I500" s="72"/>
      <c r="J500" s="95"/>
      <c r="K500" s="71" t="s">
        <v>5389</v>
      </c>
      <c r="L500" s="96"/>
      <c r="M500" s="76">
        <v>8490.619140625</v>
      </c>
      <c r="N500" s="76">
        <v>2415.41064453125</v>
      </c>
      <c r="O500" s="77"/>
      <c r="P500" s="78"/>
      <c r="Q500" s="78"/>
      <c r="R500" s="90"/>
      <c r="S500" s="48">
        <v>0</v>
      </c>
      <c r="T500" s="48">
        <v>1</v>
      </c>
      <c r="U500" s="49">
        <v>0</v>
      </c>
      <c r="V500" s="49">
        <v>0.333333</v>
      </c>
      <c r="W500" s="50"/>
      <c r="X500" s="50"/>
      <c r="Y500" s="50"/>
      <c r="Z500" s="49">
        <v>0</v>
      </c>
      <c r="AA500" s="73">
        <v>500</v>
      </c>
      <c r="AB500" s="73"/>
      <c r="AC500" s="74"/>
      <c r="AD500" s="81" t="s">
        <v>3032</v>
      </c>
      <c r="AE500" s="81">
        <v>514</v>
      </c>
      <c r="AF500" s="81">
        <v>1940</v>
      </c>
      <c r="AG500" s="81">
        <v>20251</v>
      </c>
      <c r="AH500" s="81">
        <v>19488</v>
      </c>
      <c r="AI500" s="81"/>
      <c r="AJ500" s="81" t="s">
        <v>3430</v>
      </c>
      <c r="AK500" s="81" t="s">
        <v>3698</v>
      </c>
      <c r="AL500" s="85" t="s">
        <v>3872</v>
      </c>
      <c r="AM500" s="81"/>
      <c r="AN500" s="83">
        <v>41127.809965277775</v>
      </c>
      <c r="AO500" s="85" t="s">
        <v>4274</v>
      </c>
      <c r="AP500" s="81" t="b">
        <v>1</v>
      </c>
      <c r="AQ500" s="81" t="b">
        <v>0</v>
      </c>
      <c r="AR500" s="81" t="b">
        <v>0</v>
      </c>
      <c r="AS500" s="81"/>
      <c r="AT500" s="81">
        <v>13</v>
      </c>
      <c r="AU500" s="85" t="s">
        <v>4300</v>
      </c>
      <c r="AV500" s="81" t="b">
        <v>0</v>
      </c>
      <c r="AW500" s="81" t="s">
        <v>4520</v>
      </c>
      <c r="AX500" s="85" t="s">
        <v>4942</v>
      </c>
      <c r="AY500" s="81" t="s">
        <v>66</v>
      </c>
      <c r="AZ500" s="80" t="str">
        <f>REPLACE(INDEX(GroupVertices[Group],MATCH(Vertices[[#This Row],[Vertex]],GroupVertices[Vertex],0)),1,1,"")</f>
        <v>20</v>
      </c>
      <c r="BA500" s="2"/>
      <c r="BB500" s="3"/>
      <c r="BC500" s="3"/>
      <c r="BD500" s="3"/>
      <c r="BE500" s="3"/>
    </row>
    <row r="501" spans="1:57" ht="15">
      <c r="A501" s="66" t="s">
        <v>585</v>
      </c>
      <c r="B501" s="67"/>
      <c r="C501" s="67"/>
      <c r="D501" s="68">
        <v>1.5</v>
      </c>
      <c r="E501" s="93"/>
      <c r="F501" s="92" t="s">
        <v>1148</v>
      </c>
      <c r="G501" s="94"/>
      <c r="H501" s="71"/>
      <c r="I501" s="72"/>
      <c r="J501" s="95"/>
      <c r="K501" s="71" t="s">
        <v>5391</v>
      </c>
      <c r="L501" s="96"/>
      <c r="M501" s="76">
        <v>8636.580078125</v>
      </c>
      <c r="N501" s="76">
        <v>2662.476806640625</v>
      </c>
      <c r="O501" s="77"/>
      <c r="P501" s="78"/>
      <c r="Q501" s="78"/>
      <c r="R501" s="90"/>
      <c r="S501" s="48">
        <v>0</v>
      </c>
      <c r="T501" s="48">
        <v>1</v>
      </c>
      <c r="U501" s="49">
        <v>0</v>
      </c>
      <c r="V501" s="49">
        <v>0.333333</v>
      </c>
      <c r="W501" s="50"/>
      <c r="X501" s="50"/>
      <c r="Y501" s="50"/>
      <c r="Z501" s="49">
        <v>0</v>
      </c>
      <c r="AA501" s="73">
        <v>501</v>
      </c>
      <c r="AB501" s="73"/>
      <c r="AC501" s="74"/>
      <c r="AD501" s="81" t="s">
        <v>3034</v>
      </c>
      <c r="AE501" s="81">
        <v>596</v>
      </c>
      <c r="AF501" s="81">
        <v>530</v>
      </c>
      <c r="AG501" s="81">
        <v>119271</v>
      </c>
      <c r="AH501" s="81">
        <v>23864</v>
      </c>
      <c r="AI501" s="81"/>
      <c r="AJ501" s="81" t="s">
        <v>3432</v>
      </c>
      <c r="AK501" s="81" t="s">
        <v>3700</v>
      </c>
      <c r="AL501" s="81"/>
      <c r="AM501" s="81"/>
      <c r="AN501" s="83">
        <v>40351.01490740741</v>
      </c>
      <c r="AO501" s="85" t="s">
        <v>4276</v>
      </c>
      <c r="AP501" s="81" t="b">
        <v>1</v>
      </c>
      <c r="AQ501" s="81" t="b">
        <v>0</v>
      </c>
      <c r="AR501" s="81" t="b">
        <v>1</v>
      </c>
      <c r="AS501" s="81"/>
      <c r="AT501" s="81">
        <v>44</v>
      </c>
      <c r="AU501" s="85" t="s">
        <v>4300</v>
      </c>
      <c r="AV501" s="81" t="b">
        <v>0</v>
      </c>
      <c r="AW501" s="81" t="s">
        <v>4520</v>
      </c>
      <c r="AX501" s="85" t="s">
        <v>4944</v>
      </c>
      <c r="AY501" s="81" t="s">
        <v>66</v>
      </c>
      <c r="AZ501" s="80" t="str">
        <f>REPLACE(INDEX(GroupVertices[Group],MATCH(Vertices[[#This Row],[Vertex]],GroupVertices[Vertex],0)),1,1,"")</f>
        <v>21</v>
      </c>
      <c r="BA501" s="2"/>
      <c r="BB501" s="3"/>
      <c r="BC501" s="3"/>
      <c r="BD501" s="3"/>
      <c r="BE501" s="3"/>
    </row>
    <row r="502" spans="1:57" ht="15">
      <c r="A502" s="66" t="s">
        <v>589</v>
      </c>
      <c r="B502" s="67"/>
      <c r="C502" s="67"/>
      <c r="D502" s="68">
        <v>1.5</v>
      </c>
      <c r="E502" s="93"/>
      <c r="F502" s="92" t="s">
        <v>1152</v>
      </c>
      <c r="G502" s="94"/>
      <c r="H502" s="71"/>
      <c r="I502" s="72"/>
      <c r="J502" s="95"/>
      <c r="K502" s="71" t="s">
        <v>5394</v>
      </c>
      <c r="L502" s="96"/>
      <c r="M502" s="76">
        <v>7955.39306640625</v>
      </c>
      <c r="N502" s="76">
        <v>2662.469970703125</v>
      </c>
      <c r="O502" s="77"/>
      <c r="P502" s="78"/>
      <c r="Q502" s="78"/>
      <c r="R502" s="90"/>
      <c r="S502" s="48">
        <v>0</v>
      </c>
      <c r="T502" s="48">
        <v>1</v>
      </c>
      <c r="U502" s="49">
        <v>0</v>
      </c>
      <c r="V502" s="49">
        <v>0.333333</v>
      </c>
      <c r="W502" s="50"/>
      <c r="X502" s="50"/>
      <c r="Y502" s="50"/>
      <c r="Z502" s="49">
        <v>0</v>
      </c>
      <c r="AA502" s="73">
        <v>502</v>
      </c>
      <c r="AB502" s="73"/>
      <c r="AC502" s="74"/>
      <c r="AD502" s="81" t="s">
        <v>3037</v>
      </c>
      <c r="AE502" s="81">
        <v>185</v>
      </c>
      <c r="AF502" s="81">
        <v>14072</v>
      </c>
      <c r="AG502" s="81">
        <v>7616</v>
      </c>
      <c r="AH502" s="81">
        <v>3389</v>
      </c>
      <c r="AI502" s="81"/>
      <c r="AJ502" s="81" t="s">
        <v>3434</v>
      </c>
      <c r="AK502" s="81" t="s">
        <v>3701</v>
      </c>
      <c r="AL502" s="85" t="s">
        <v>3872</v>
      </c>
      <c r="AM502" s="81"/>
      <c r="AN502" s="83">
        <v>41790.33483796296</v>
      </c>
      <c r="AO502" s="85" t="s">
        <v>4278</v>
      </c>
      <c r="AP502" s="81" t="b">
        <v>1</v>
      </c>
      <c r="AQ502" s="81" t="b">
        <v>0</v>
      </c>
      <c r="AR502" s="81" t="b">
        <v>0</v>
      </c>
      <c r="AS502" s="81"/>
      <c r="AT502" s="81">
        <v>28</v>
      </c>
      <c r="AU502" s="85" t="s">
        <v>4300</v>
      </c>
      <c r="AV502" s="81" t="b">
        <v>0</v>
      </c>
      <c r="AW502" s="81" t="s">
        <v>4520</v>
      </c>
      <c r="AX502" s="85" t="s">
        <v>4947</v>
      </c>
      <c r="AY502" s="81" t="s">
        <v>66</v>
      </c>
      <c r="AZ502" s="80" t="str">
        <f>REPLACE(INDEX(GroupVertices[Group],MATCH(Vertices[[#This Row],[Vertex]],GroupVertices[Vertex],0)),1,1,"")</f>
        <v>20</v>
      </c>
      <c r="BA502" s="2"/>
      <c r="BB502" s="3"/>
      <c r="BC502" s="3"/>
      <c r="BD502" s="3"/>
      <c r="BE502" s="3"/>
    </row>
    <row r="503" spans="1:57" ht="15">
      <c r="A503" s="66" t="s">
        <v>603</v>
      </c>
      <c r="B503" s="67"/>
      <c r="C503" s="67"/>
      <c r="D503" s="68">
        <v>1.5</v>
      </c>
      <c r="E503" s="93"/>
      <c r="F503" s="92" t="s">
        <v>1157</v>
      </c>
      <c r="G503" s="94"/>
      <c r="H503" s="71"/>
      <c r="I503" s="72"/>
      <c r="J503" s="95"/>
      <c r="K503" s="71" t="s">
        <v>5405</v>
      </c>
      <c r="L503" s="96"/>
      <c r="M503" s="76">
        <v>4600.0498046875</v>
      </c>
      <c r="N503" s="76">
        <v>7121.0107421875</v>
      </c>
      <c r="O503" s="77"/>
      <c r="P503" s="78"/>
      <c r="Q503" s="78"/>
      <c r="R503" s="90"/>
      <c r="S503" s="48">
        <v>0</v>
      </c>
      <c r="T503" s="48">
        <v>1</v>
      </c>
      <c r="U503" s="49">
        <v>0</v>
      </c>
      <c r="V503" s="49">
        <v>0.000775</v>
      </c>
      <c r="W503" s="50"/>
      <c r="X503" s="50"/>
      <c r="Y503" s="50"/>
      <c r="Z503" s="49">
        <v>0</v>
      </c>
      <c r="AA503" s="73">
        <v>503</v>
      </c>
      <c r="AB503" s="73"/>
      <c r="AC503" s="74"/>
      <c r="AD503" s="81" t="s">
        <v>3048</v>
      </c>
      <c r="AE503" s="81">
        <v>4754</v>
      </c>
      <c r="AF503" s="81">
        <v>2707</v>
      </c>
      <c r="AG503" s="81">
        <v>47553</v>
      </c>
      <c r="AH503" s="81">
        <v>24619</v>
      </c>
      <c r="AI503" s="81"/>
      <c r="AJ503" s="81" t="s">
        <v>3444</v>
      </c>
      <c r="AK503" s="81" t="s">
        <v>3706</v>
      </c>
      <c r="AL503" s="85" t="s">
        <v>3877</v>
      </c>
      <c r="AM503" s="81"/>
      <c r="AN503" s="83">
        <v>40120.73615740741</v>
      </c>
      <c r="AO503" s="85" t="s">
        <v>4286</v>
      </c>
      <c r="AP503" s="81" t="b">
        <v>1</v>
      </c>
      <c r="AQ503" s="81" t="b">
        <v>0</v>
      </c>
      <c r="AR503" s="81" t="b">
        <v>1</v>
      </c>
      <c r="AS503" s="81"/>
      <c r="AT503" s="81">
        <v>35</v>
      </c>
      <c r="AU503" s="85" t="s">
        <v>4300</v>
      </c>
      <c r="AV503" s="81" t="b">
        <v>0</v>
      </c>
      <c r="AW503" s="81" t="s">
        <v>4520</v>
      </c>
      <c r="AX503" s="85" t="s">
        <v>4958</v>
      </c>
      <c r="AY503" s="81" t="s">
        <v>66</v>
      </c>
      <c r="AZ503" s="80" t="str">
        <f>REPLACE(INDEX(GroupVertices[Group],MATCH(Vertices[[#This Row],[Vertex]],GroupVertices[Vertex],0)),1,1,"")</f>
        <v>3</v>
      </c>
      <c r="BA503" s="2"/>
      <c r="BB503" s="3"/>
      <c r="BC503" s="3"/>
      <c r="BD503" s="3"/>
      <c r="BE503" s="3"/>
    </row>
    <row r="504" spans="1:57" ht="15">
      <c r="A504" s="66" t="s">
        <v>605</v>
      </c>
      <c r="B504" s="67"/>
      <c r="C504" s="67"/>
      <c r="D504" s="68">
        <v>1.5</v>
      </c>
      <c r="E504" s="93"/>
      <c r="F504" s="92" t="s">
        <v>1158</v>
      </c>
      <c r="G504" s="94"/>
      <c r="H504" s="71"/>
      <c r="I504" s="72"/>
      <c r="J504" s="95"/>
      <c r="K504" s="71" t="s">
        <v>5407</v>
      </c>
      <c r="L504" s="96"/>
      <c r="M504" s="76">
        <v>5709.81201171875</v>
      </c>
      <c r="N504" s="76">
        <v>1301.6485595703125</v>
      </c>
      <c r="O504" s="77"/>
      <c r="P504" s="78"/>
      <c r="Q504" s="78"/>
      <c r="R504" s="90"/>
      <c r="S504" s="48">
        <v>0</v>
      </c>
      <c r="T504" s="48">
        <v>1</v>
      </c>
      <c r="U504" s="49">
        <v>0</v>
      </c>
      <c r="V504" s="49">
        <v>0.05</v>
      </c>
      <c r="W504" s="50"/>
      <c r="X504" s="50"/>
      <c r="Y504" s="50"/>
      <c r="Z504" s="49">
        <v>0</v>
      </c>
      <c r="AA504" s="73">
        <v>504</v>
      </c>
      <c r="AB504" s="73"/>
      <c r="AC504" s="74"/>
      <c r="AD504" s="81" t="s">
        <v>3050</v>
      </c>
      <c r="AE504" s="81">
        <v>1977</v>
      </c>
      <c r="AF504" s="81">
        <v>2394</v>
      </c>
      <c r="AG504" s="81">
        <v>245994</v>
      </c>
      <c r="AH504" s="81">
        <v>148437</v>
      </c>
      <c r="AI504" s="81"/>
      <c r="AJ504" s="81" t="s">
        <v>3446</v>
      </c>
      <c r="AK504" s="81" t="s">
        <v>3549</v>
      </c>
      <c r="AL504" s="85" t="s">
        <v>3878</v>
      </c>
      <c r="AM504" s="81"/>
      <c r="AN504" s="83">
        <v>40677.009097222224</v>
      </c>
      <c r="AO504" s="85" t="s">
        <v>4288</v>
      </c>
      <c r="AP504" s="81" t="b">
        <v>0</v>
      </c>
      <c r="AQ504" s="81" t="b">
        <v>0</v>
      </c>
      <c r="AR504" s="81" t="b">
        <v>1</v>
      </c>
      <c r="AS504" s="81"/>
      <c r="AT504" s="81">
        <v>82</v>
      </c>
      <c r="AU504" s="85" t="s">
        <v>4314</v>
      </c>
      <c r="AV504" s="81" t="b">
        <v>0</v>
      </c>
      <c r="AW504" s="81" t="s">
        <v>4520</v>
      </c>
      <c r="AX504" s="85" t="s">
        <v>4960</v>
      </c>
      <c r="AY504" s="81" t="s">
        <v>66</v>
      </c>
      <c r="AZ504" s="80" t="str">
        <f>REPLACE(INDEX(GroupVertices[Group],MATCH(Vertices[[#This Row],[Vertex]],GroupVertices[Vertex],0)),1,1,"")</f>
        <v>12</v>
      </c>
      <c r="BA504" s="2"/>
      <c r="BB504" s="3"/>
      <c r="BC504" s="3"/>
      <c r="BD504" s="3"/>
      <c r="BE504" s="3"/>
    </row>
    <row r="505" spans="1:57" ht="15">
      <c r="A505" s="66" t="s">
        <v>606</v>
      </c>
      <c r="B505" s="67"/>
      <c r="C505" s="67"/>
      <c r="D505" s="68">
        <v>1.5</v>
      </c>
      <c r="E505" s="93"/>
      <c r="F505" s="92" t="s">
        <v>1159</v>
      </c>
      <c r="G505" s="94"/>
      <c r="H505" s="71"/>
      <c r="I505" s="72"/>
      <c r="J505" s="95"/>
      <c r="K505" s="71" t="s">
        <v>5408</v>
      </c>
      <c r="L505" s="96"/>
      <c r="M505" s="76">
        <v>3272.177978515625</v>
      </c>
      <c r="N505" s="76">
        <v>8694.83984375</v>
      </c>
      <c r="O505" s="77"/>
      <c r="P505" s="78"/>
      <c r="Q505" s="78"/>
      <c r="R505" s="90"/>
      <c r="S505" s="48">
        <v>0</v>
      </c>
      <c r="T505" s="48">
        <v>1</v>
      </c>
      <c r="U505" s="49">
        <v>0</v>
      </c>
      <c r="V505" s="49">
        <v>0.000775</v>
      </c>
      <c r="W505" s="50"/>
      <c r="X505" s="50"/>
      <c r="Y505" s="50"/>
      <c r="Z505" s="49">
        <v>0</v>
      </c>
      <c r="AA505" s="73">
        <v>505</v>
      </c>
      <c r="AB505" s="73"/>
      <c r="AC505" s="74"/>
      <c r="AD505" s="81" t="s">
        <v>3051</v>
      </c>
      <c r="AE505" s="81">
        <v>123</v>
      </c>
      <c r="AF505" s="81">
        <v>126</v>
      </c>
      <c r="AG505" s="81">
        <v>3521</v>
      </c>
      <c r="AH505" s="81">
        <v>4530</v>
      </c>
      <c r="AI505" s="81"/>
      <c r="AJ505" s="81" t="s">
        <v>3447</v>
      </c>
      <c r="AK505" s="81" t="s">
        <v>3527</v>
      </c>
      <c r="AL505" s="81"/>
      <c r="AM505" s="81"/>
      <c r="AN505" s="83">
        <v>43140.052152777775</v>
      </c>
      <c r="AO505" s="85" t="s">
        <v>4289</v>
      </c>
      <c r="AP505" s="81" t="b">
        <v>0</v>
      </c>
      <c r="AQ505" s="81" t="b">
        <v>0</v>
      </c>
      <c r="AR505" s="81" t="b">
        <v>0</v>
      </c>
      <c r="AS505" s="81"/>
      <c r="AT505" s="81">
        <v>0</v>
      </c>
      <c r="AU505" s="85" t="s">
        <v>4300</v>
      </c>
      <c r="AV505" s="81" t="b">
        <v>0</v>
      </c>
      <c r="AW505" s="81" t="s">
        <v>4520</v>
      </c>
      <c r="AX505" s="85" t="s">
        <v>4961</v>
      </c>
      <c r="AY505" s="81" t="s">
        <v>66</v>
      </c>
      <c r="AZ505" s="80" t="str">
        <f>REPLACE(INDEX(GroupVertices[Group],MATCH(Vertices[[#This Row],[Vertex]],GroupVertices[Vertex],0)),1,1,"")</f>
        <v>3</v>
      </c>
      <c r="BA505" s="2"/>
      <c r="BB505" s="3"/>
      <c r="BC505" s="3"/>
      <c r="BD505" s="3"/>
      <c r="BE505" s="3"/>
    </row>
    <row r="506" spans="1:57" ht="15">
      <c r="A506" s="66" t="s">
        <v>620</v>
      </c>
      <c r="B506" s="67"/>
      <c r="C506" s="67"/>
      <c r="D506" s="68">
        <v>1.5</v>
      </c>
      <c r="E506" s="93"/>
      <c r="F506" s="92" t="s">
        <v>1167</v>
      </c>
      <c r="G506" s="94"/>
      <c r="H506" s="71"/>
      <c r="I506" s="72"/>
      <c r="J506" s="95"/>
      <c r="K506" s="71" t="s">
        <v>5417</v>
      </c>
      <c r="L506" s="96"/>
      <c r="M506" s="76">
        <v>1907.572509765625</v>
      </c>
      <c r="N506" s="76">
        <v>5739.8837890625</v>
      </c>
      <c r="O506" s="77"/>
      <c r="P506" s="78"/>
      <c r="Q506" s="78"/>
      <c r="R506" s="90"/>
      <c r="S506" s="48">
        <v>0</v>
      </c>
      <c r="T506" s="48">
        <v>1</v>
      </c>
      <c r="U506" s="49">
        <v>0</v>
      </c>
      <c r="V506" s="49">
        <v>0.000694</v>
      </c>
      <c r="W506" s="50"/>
      <c r="X506" s="50"/>
      <c r="Y506" s="50"/>
      <c r="Z506" s="49">
        <v>0</v>
      </c>
      <c r="AA506" s="73">
        <v>506</v>
      </c>
      <c r="AB506" s="73"/>
      <c r="AC506" s="74"/>
      <c r="AD506" s="81" t="s">
        <v>3059</v>
      </c>
      <c r="AE506" s="81">
        <v>269</v>
      </c>
      <c r="AF506" s="81">
        <v>3281</v>
      </c>
      <c r="AG506" s="81">
        <v>14848</v>
      </c>
      <c r="AH506" s="81">
        <v>26313</v>
      </c>
      <c r="AI506" s="81"/>
      <c r="AJ506" s="81" t="s">
        <v>3453</v>
      </c>
      <c r="AK506" s="81" t="s">
        <v>3468</v>
      </c>
      <c r="AL506" s="85" t="s">
        <v>3885</v>
      </c>
      <c r="AM506" s="81"/>
      <c r="AN506" s="83">
        <v>42196.52309027778</v>
      </c>
      <c r="AO506" s="85" t="s">
        <v>4296</v>
      </c>
      <c r="AP506" s="81" t="b">
        <v>0</v>
      </c>
      <c r="AQ506" s="81" t="b">
        <v>0</v>
      </c>
      <c r="AR506" s="81" t="b">
        <v>1</v>
      </c>
      <c r="AS506" s="81"/>
      <c r="AT506" s="81">
        <v>44</v>
      </c>
      <c r="AU506" s="85" t="s">
        <v>4300</v>
      </c>
      <c r="AV506" s="81" t="b">
        <v>0</v>
      </c>
      <c r="AW506" s="81" t="s">
        <v>4520</v>
      </c>
      <c r="AX506" s="85" t="s">
        <v>4970</v>
      </c>
      <c r="AY506" s="81" t="s">
        <v>66</v>
      </c>
      <c r="AZ506" s="80" t="str">
        <f>REPLACE(INDEX(GroupVertices[Group],MATCH(Vertices[[#This Row],[Vertex]],GroupVertices[Vertex],0)),1,1,"")</f>
        <v>2</v>
      </c>
      <c r="BA506" s="2"/>
      <c r="BB506" s="3"/>
      <c r="BC506" s="3"/>
      <c r="BD506" s="3"/>
      <c r="BE506" s="3"/>
    </row>
    <row r="507" spans="1:57" ht="15">
      <c r="A507" s="66" t="s">
        <v>624</v>
      </c>
      <c r="B507" s="67"/>
      <c r="C507" s="67"/>
      <c r="D507" s="68">
        <v>1.5</v>
      </c>
      <c r="E507" s="93"/>
      <c r="F507" s="92" t="s">
        <v>4519</v>
      </c>
      <c r="G507" s="94"/>
      <c r="H507" s="71"/>
      <c r="I507" s="72"/>
      <c r="J507" s="95"/>
      <c r="K507" s="71" t="s">
        <v>5419</v>
      </c>
      <c r="L507" s="96"/>
      <c r="M507" s="76">
        <v>9154.240234375</v>
      </c>
      <c r="N507" s="76">
        <v>7499.240234375</v>
      </c>
      <c r="O507" s="77"/>
      <c r="P507" s="78"/>
      <c r="Q507" s="78"/>
      <c r="R507" s="90"/>
      <c r="S507" s="48">
        <v>0</v>
      </c>
      <c r="T507" s="48">
        <v>1</v>
      </c>
      <c r="U507" s="49">
        <v>0</v>
      </c>
      <c r="V507" s="49">
        <v>0.000441</v>
      </c>
      <c r="W507" s="50"/>
      <c r="X507" s="50"/>
      <c r="Y507" s="50"/>
      <c r="Z507" s="49">
        <v>0</v>
      </c>
      <c r="AA507" s="73">
        <v>507</v>
      </c>
      <c r="AB507" s="73"/>
      <c r="AC507" s="74"/>
      <c r="AD507" s="81" t="s">
        <v>3061</v>
      </c>
      <c r="AE507" s="81">
        <v>361</v>
      </c>
      <c r="AF507" s="81">
        <v>107</v>
      </c>
      <c r="AG507" s="81">
        <v>4437</v>
      </c>
      <c r="AH507" s="81">
        <v>2457</v>
      </c>
      <c r="AI507" s="81"/>
      <c r="AJ507" s="81" t="s">
        <v>3455</v>
      </c>
      <c r="AK507" s="81"/>
      <c r="AL507" s="81"/>
      <c r="AM507" s="81"/>
      <c r="AN507" s="83">
        <v>42778.798310185186</v>
      </c>
      <c r="AO507" s="85" t="s">
        <v>4298</v>
      </c>
      <c r="AP507" s="81" t="b">
        <v>1</v>
      </c>
      <c r="AQ507" s="81" t="b">
        <v>0</v>
      </c>
      <c r="AR507" s="81" t="b">
        <v>1</v>
      </c>
      <c r="AS507" s="81"/>
      <c r="AT507" s="81">
        <v>0</v>
      </c>
      <c r="AU507" s="81"/>
      <c r="AV507" s="81" t="b">
        <v>0</v>
      </c>
      <c r="AW507" s="81" t="s">
        <v>4520</v>
      </c>
      <c r="AX507" s="85" t="s">
        <v>4972</v>
      </c>
      <c r="AY507" s="81" t="s">
        <v>66</v>
      </c>
      <c r="AZ507" s="80" t="str">
        <f>REPLACE(INDEX(GroupVertices[Group],MATCH(Vertices[[#This Row],[Vertex]],GroupVertices[Vertex],0)),1,1,"")</f>
        <v>4</v>
      </c>
      <c r="BA507" s="2"/>
      <c r="BB507" s="3"/>
      <c r="BC507" s="3"/>
      <c r="BD507" s="3"/>
      <c r="BE507" s="3"/>
    </row>
    <row r="508" spans="1:57" ht="15">
      <c r="A508" s="66" t="s">
        <v>5422</v>
      </c>
      <c r="B508" s="67"/>
      <c r="C508" s="67"/>
      <c r="D508" s="68">
        <v>1.5</v>
      </c>
      <c r="E508" s="93"/>
      <c r="F508" s="92" t="s">
        <v>6012</v>
      </c>
      <c r="G508" s="94"/>
      <c r="H508" s="71"/>
      <c r="I508" s="72"/>
      <c r="J508" s="95"/>
      <c r="K508" s="71" t="s">
        <v>6108</v>
      </c>
      <c r="L508" s="96"/>
      <c r="M508" s="76">
        <v>1541.251953125</v>
      </c>
      <c r="N508" s="76">
        <v>202.95230102539062</v>
      </c>
      <c r="O508" s="77"/>
      <c r="P508" s="78"/>
      <c r="Q508" s="78"/>
      <c r="R508" s="90"/>
      <c r="S508" s="48">
        <v>0</v>
      </c>
      <c r="T508" s="48">
        <v>1</v>
      </c>
      <c r="U508" s="49">
        <v>0</v>
      </c>
      <c r="V508" s="49">
        <v>0.000895</v>
      </c>
      <c r="W508" s="50"/>
      <c r="X508" s="50"/>
      <c r="Y508" s="50"/>
      <c r="Z508" s="49">
        <v>0</v>
      </c>
      <c r="AA508" s="73">
        <v>508</v>
      </c>
      <c r="AB508" s="73"/>
      <c r="AC508" s="74"/>
      <c r="AD508" s="81" t="s">
        <v>5783</v>
      </c>
      <c r="AE508" s="81">
        <v>889</v>
      </c>
      <c r="AF508" s="81">
        <v>867</v>
      </c>
      <c r="AG508" s="81">
        <v>16914</v>
      </c>
      <c r="AH508" s="81">
        <v>115680</v>
      </c>
      <c r="AI508" s="81"/>
      <c r="AJ508" s="81" t="s">
        <v>5846</v>
      </c>
      <c r="AK508" s="81" t="s">
        <v>5898</v>
      </c>
      <c r="AL508" s="85" t="s">
        <v>5936</v>
      </c>
      <c r="AM508" s="81"/>
      <c r="AN508" s="83">
        <v>41355.172939814816</v>
      </c>
      <c r="AO508" s="85" t="s">
        <v>5955</v>
      </c>
      <c r="AP508" s="81" t="b">
        <v>0</v>
      </c>
      <c r="AQ508" s="81" t="b">
        <v>0</v>
      </c>
      <c r="AR508" s="81" t="b">
        <v>1</v>
      </c>
      <c r="AS508" s="81"/>
      <c r="AT508" s="81">
        <v>59</v>
      </c>
      <c r="AU508" s="85" t="s">
        <v>4300</v>
      </c>
      <c r="AV508" s="81" t="b">
        <v>0</v>
      </c>
      <c r="AW508" s="81" t="s">
        <v>4520</v>
      </c>
      <c r="AX508" s="85" t="s">
        <v>6042</v>
      </c>
      <c r="AY508" s="81" t="s">
        <v>66</v>
      </c>
      <c r="AZ508" s="80" t="str">
        <f>REPLACE(INDEX(GroupVertices[Group],MATCH(Vertices[[#This Row],[Vertex]],GroupVertices[Vertex],0)),1,1,"")</f>
        <v>1</v>
      </c>
      <c r="BA508" s="2"/>
      <c r="BB508" s="3"/>
      <c r="BC508" s="3"/>
      <c r="BD508" s="3"/>
      <c r="BE508" s="3"/>
    </row>
    <row r="509" spans="1:57" ht="15">
      <c r="A509" s="66" t="s">
        <v>5423</v>
      </c>
      <c r="B509" s="67"/>
      <c r="C509" s="67"/>
      <c r="D509" s="68">
        <v>1.5</v>
      </c>
      <c r="E509" s="93"/>
      <c r="F509" s="92" t="s">
        <v>5532</v>
      </c>
      <c r="G509" s="94"/>
      <c r="H509" s="71"/>
      <c r="I509" s="72"/>
      <c r="J509" s="95"/>
      <c r="K509" s="71" t="s">
        <v>6109</v>
      </c>
      <c r="L509" s="96"/>
      <c r="M509" s="76">
        <v>3619.2412109375</v>
      </c>
      <c r="N509" s="76">
        <v>7787.876953125</v>
      </c>
      <c r="O509" s="77"/>
      <c r="P509" s="78"/>
      <c r="Q509" s="78"/>
      <c r="R509" s="90"/>
      <c r="S509" s="48">
        <v>0</v>
      </c>
      <c r="T509" s="48">
        <v>1</v>
      </c>
      <c r="U509" s="49">
        <v>0</v>
      </c>
      <c r="V509" s="49">
        <v>0.000775</v>
      </c>
      <c r="W509" s="50"/>
      <c r="X509" s="50"/>
      <c r="Y509" s="50"/>
      <c r="Z509" s="49">
        <v>0</v>
      </c>
      <c r="AA509" s="73">
        <v>509</v>
      </c>
      <c r="AB509" s="73"/>
      <c r="AC509" s="74"/>
      <c r="AD509" s="81" t="s">
        <v>5784</v>
      </c>
      <c r="AE509" s="81">
        <v>2624</v>
      </c>
      <c r="AF509" s="81">
        <v>539</v>
      </c>
      <c r="AG509" s="81">
        <v>41115</v>
      </c>
      <c r="AH509" s="81">
        <v>12997</v>
      </c>
      <c r="AI509" s="81"/>
      <c r="AJ509" s="81" t="s">
        <v>5847</v>
      </c>
      <c r="AK509" s="81" t="s">
        <v>5899</v>
      </c>
      <c r="AL509" s="81"/>
      <c r="AM509" s="81"/>
      <c r="AN509" s="83">
        <v>40964.64329861111</v>
      </c>
      <c r="AO509" s="85" t="s">
        <v>5956</v>
      </c>
      <c r="AP509" s="81" t="b">
        <v>0</v>
      </c>
      <c r="AQ509" s="81" t="b">
        <v>0</v>
      </c>
      <c r="AR509" s="81" t="b">
        <v>1</v>
      </c>
      <c r="AS509" s="81"/>
      <c r="AT509" s="81">
        <v>2</v>
      </c>
      <c r="AU509" s="85" t="s">
        <v>4302</v>
      </c>
      <c r="AV509" s="81" t="b">
        <v>0</v>
      </c>
      <c r="AW509" s="81" t="s">
        <v>4520</v>
      </c>
      <c r="AX509" s="85" t="s">
        <v>6043</v>
      </c>
      <c r="AY509" s="81" t="s">
        <v>66</v>
      </c>
      <c r="AZ509" s="80" t="str">
        <f>REPLACE(INDEX(GroupVertices[Group],MATCH(Vertices[[#This Row],[Vertex]],GroupVertices[Vertex],0)),1,1,"")</f>
        <v>3</v>
      </c>
      <c r="BA509" s="2"/>
      <c r="BB509" s="3"/>
      <c r="BC509" s="3"/>
      <c r="BD509" s="3"/>
      <c r="BE509" s="3"/>
    </row>
    <row r="510" spans="1:57" ht="15">
      <c r="A510" s="66" t="s">
        <v>5425</v>
      </c>
      <c r="B510" s="67"/>
      <c r="C510" s="67"/>
      <c r="D510" s="68">
        <v>1.5</v>
      </c>
      <c r="E510" s="93"/>
      <c r="F510" s="92" t="s">
        <v>5534</v>
      </c>
      <c r="G510" s="94"/>
      <c r="H510" s="71"/>
      <c r="I510" s="72"/>
      <c r="J510" s="95"/>
      <c r="K510" s="71" t="s">
        <v>6111</v>
      </c>
      <c r="L510" s="96"/>
      <c r="M510" s="76">
        <v>2800.431396484375</v>
      </c>
      <c r="N510" s="76">
        <v>3425.893310546875</v>
      </c>
      <c r="O510" s="77"/>
      <c r="P510" s="78"/>
      <c r="Q510" s="78"/>
      <c r="R510" s="90"/>
      <c r="S510" s="48">
        <v>0</v>
      </c>
      <c r="T510" s="48">
        <v>1</v>
      </c>
      <c r="U510" s="49">
        <v>0</v>
      </c>
      <c r="V510" s="49">
        <v>0.000895</v>
      </c>
      <c r="W510" s="50"/>
      <c r="X510" s="50"/>
      <c r="Y510" s="50"/>
      <c r="Z510" s="49">
        <v>0</v>
      </c>
      <c r="AA510" s="73">
        <v>510</v>
      </c>
      <c r="AB510" s="73"/>
      <c r="AC510" s="74"/>
      <c r="AD510" s="81" t="s">
        <v>5786</v>
      </c>
      <c r="AE510" s="81">
        <v>384</v>
      </c>
      <c r="AF510" s="81">
        <v>132</v>
      </c>
      <c r="AG510" s="81">
        <v>6792</v>
      </c>
      <c r="AH510" s="81">
        <v>2825</v>
      </c>
      <c r="AI510" s="81"/>
      <c r="AJ510" s="81"/>
      <c r="AK510" s="81" t="s">
        <v>5901</v>
      </c>
      <c r="AL510" s="81"/>
      <c r="AM510" s="81"/>
      <c r="AN510" s="83">
        <v>40469.21408564815</v>
      </c>
      <c r="AO510" s="85" t="s">
        <v>5958</v>
      </c>
      <c r="AP510" s="81" t="b">
        <v>1</v>
      </c>
      <c r="AQ510" s="81" t="b">
        <v>0</v>
      </c>
      <c r="AR510" s="81" t="b">
        <v>1</v>
      </c>
      <c r="AS510" s="81"/>
      <c r="AT510" s="81">
        <v>1</v>
      </c>
      <c r="AU510" s="85" t="s">
        <v>4300</v>
      </c>
      <c r="AV510" s="81" t="b">
        <v>0</v>
      </c>
      <c r="AW510" s="81" t="s">
        <v>4520</v>
      </c>
      <c r="AX510" s="85" t="s">
        <v>6045</v>
      </c>
      <c r="AY510" s="81" t="s">
        <v>66</v>
      </c>
      <c r="AZ510" s="80" t="str">
        <f>REPLACE(INDEX(GroupVertices[Group],MATCH(Vertices[[#This Row],[Vertex]],GroupVertices[Vertex],0)),1,1,"")</f>
        <v>1</v>
      </c>
      <c r="BA510" s="2"/>
      <c r="BB510" s="3"/>
      <c r="BC510" s="3"/>
      <c r="BD510" s="3"/>
      <c r="BE510" s="3"/>
    </row>
    <row r="511" spans="1:57" ht="15">
      <c r="A511" s="66" t="s">
        <v>5429</v>
      </c>
      <c r="B511" s="67"/>
      <c r="C511" s="67"/>
      <c r="D511" s="68">
        <v>1.5</v>
      </c>
      <c r="E511" s="93"/>
      <c r="F511" s="92" t="s">
        <v>6014</v>
      </c>
      <c r="G511" s="94"/>
      <c r="H511" s="71"/>
      <c r="I511" s="72"/>
      <c r="J511" s="95"/>
      <c r="K511" s="71" t="s">
        <v>6115</v>
      </c>
      <c r="L511" s="96"/>
      <c r="M511" s="76">
        <v>7916.19287109375</v>
      </c>
      <c r="N511" s="76">
        <v>8060.85888671875</v>
      </c>
      <c r="O511" s="77"/>
      <c r="P511" s="78"/>
      <c r="Q511" s="78"/>
      <c r="R511" s="90"/>
      <c r="S511" s="48">
        <v>0</v>
      </c>
      <c r="T511" s="48">
        <v>1</v>
      </c>
      <c r="U511" s="49">
        <v>0</v>
      </c>
      <c r="V511" s="49">
        <v>0.000654</v>
      </c>
      <c r="W511" s="50"/>
      <c r="X511" s="50"/>
      <c r="Y511" s="50"/>
      <c r="Z511" s="49">
        <v>0</v>
      </c>
      <c r="AA511" s="73">
        <v>511</v>
      </c>
      <c r="AB511" s="73"/>
      <c r="AC511" s="74"/>
      <c r="AD511" s="81" t="s">
        <v>5790</v>
      </c>
      <c r="AE511" s="81">
        <v>1399</v>
      </c>
      <c r="AF511" s="81">
        <v>593</v>
      </c>
      <c r="AG511" s="81">
        <v>18223</v>
      </c>
      <c r="AH511" s="81">
        <v>61137</v>
      </c>
      <c r="AI511" s="81"/>
      <c r="AJ511" s="81" t="s">
        <v>5852</v>
      </c>
      <c r="AK511" s="81" t="s">
        <v>3623</v>
      </c>
      <c r="AL511" s="81"/>
      <c r="AM511" s="81"/>
      <c r="AN511" s="83">
        <v>42455.81329861111</v>
      </c>
      <c r="AO511" s="85" t="s">
        <v>5962</v>
      </c>
      <c r="AP511" s="81" t="b">
        <v>1</v>
      </c>
      <c r="AQ511" s="81" t="b">
        <v>0</v>
      </c>
      <c r="AR511" s="81" t="b">
        <v>1</v>
      </c>
      <c r="AS511" s="81"/>
      <c r="AT511" s="81">
        <v>5</v>
      </c>
      <c r="AU511" s="81"/>
      <c r="AV511" s="81" t="b">
        <v>0</v>
      </c>
      <c r="AW511" s="81" t="s">
        <v>4520</v>
      </c>
      <c r="AX511" s="85" t="s">
        <v>6049</v>
      </c>
      <c r="AY511" s="81" t="s">
        <v>66</v>
      </c>
      <c r="AZ511" s="80" t="str">
        <f>REPLACE(INDEX(GroupVertices[Group],MATCH(Vertices[[#This Row],[Vertex]],GroupVertices[Vertex],0)),1,1,"")</f>
        <v>4</v>
      </c>
      <c r="BA511" s="2"/>
      <c r="BB511" s="3"/>
      <c r="BC511" s="3"/>
      <c r="BD511" s="3"/>
      <c r="BE511" s="3"/>
    </row>
    <row r="512" spans="1:57" ht="15">
      <c r="A512" s="66" t="s">
        <v>5431</v>
      </c>
      <c r="B512" s="67"/>
      <c r="C512" s="67"/>
      <c r="D512" s="68">
        <v>1.5</v>
      </c>
      <c r="E512" s="93"/>
      <c r="F512" s="92" t="s">
        <v>6016</v>
      </c>
      <c r="G512" s="94"/>
      <c r="H512" s="71"/>
      <c r="I512" s="72"/>
      <c r="J512" s="95"/>
      <c r="K512" s="71" t="s">
        <v>6117</v>
      </c>
      <c r="L512" s="96"/>
      <c r="M512" s="76">
        <v>9376.8486328125</v>
      </c>
      <c r="N512" s="76">
        <v>7770.7021484375</v>
      </c>
      <c r="O512" s="77"/>
      <c r="P512" s="78"/>
      <c r="Q512" s="78"/>
      <c r="R512" s="90"/>
      <c r="S512" s="48">
        <v>0</v>
      </c>
      <c r="T512" s="48">
        <v>1</v>
      </c>
      <c r="U512" s="49">
        <v>0</v>
      </c>
      <c r="V512" s="49">
        <v>0.000441</v>
      </c>
      <c r="W512" s="50"/>
      <c r="X512" s="50"/>
      <c r="Y512" s="50"/>
      <c r="Z512" s="49">
        <v>0</v>
      </c>
      <c r="AA512" s="73">
        <v>512</v>
      </c>
      <c r="AB512" s="73"/>
      <c r="AC512" s="74"/>
      <c r="AD512" s="81" t="s">
        <v>5792</v>
      </c>
      <c r="AE512" s="81">
        <v>1553</v>
      </c>
      <c r="AF512" s="81">
        <v>259</v>
      </c>
      <c r="AG512" s="81">
        <v>37624</v>
      </c>
      <c r="AH512" s="81">
        <v>36090</v>
      </c>
      <c r="AI512" s="81"/>
      <c r="AJ512" s="81"/>
      <c r="AK512" s="81" t="s">
        <v>5902</v>
      </c>
      <c r="AL512" s="81"/>
      <c r="AM512" s="81"/>
      <c r="AN512" s="83">
        <v>43201.78488425926</v>
      </c>
      <c r="AO512" s="85" t="s">
        <v>5964</v>
      </c>
      <c r="AP512" s="81" t="b">
        <v>1</v>
      </c>
      <c r="AQ512" s="81" t="b">
        <v>0</v>
      </c>
      <c r="AR512" s="81" t="b">
        <v>0</v>
      </c>
      <c r="AS512" s="81"/>
      <c r="AT512" s="81">
        <v>1</v>
      </c>
      <c r="AU512" s="81"/>
      <c r="AV512" s="81" t="b">
        <v>0</v>
      </c>
      <c r="AW512" s="81" t="s">
        <v>4520</v>
      </c>
      <c r="AX512" s="85" t="s">
        <v>6051</v>
      </c>
      <c r="AY512" s="81" t="s">
        <v>66</v>
      </c>
      <c r="AZ512" s="80" t="str">
        <f>REPLACE(INDEX(GroupVertices[Group],MATCH(Vertices[[#This Row],[Vertex]],GroupVertices[Vertex],0)),1,1,"")</f>
        <v>4</v>
      </c>
      <c r="BA512" s="2"/>
      <c r="BB512" s="3"/>
      <c r="BC512" s="3"/>
      <c r="BD512" s="3"/>
      <c r="BE512" s="3"/>
    </row>
    <row r="513" spans="1:57" ht="15">
      <c r="A513" s="66" t="s">
        <v>5438</v>
      </c>
      <c r="B513" s="67"/>
      <c r="C513" s="67"/>
      <c r="D513" s="68">
        <v>1.5</v>
      </c>
      <c r="E513" s="93"/>
      <c r="F513" s="92" t="s">
        <v>5541</v>
      </c>
      <c r="G513" s="94"/>
      <c r="H513" s="71"/>
      <c r="I513" s="72"/>
      <c r="J513" s="95"/>
      <c r="K513" s="71" t="s">
        <v>6124</v>
      </c>
      <c r="L513" s="96"/>
      <c r="M513" s="76">
        <v>7084.4462890625</v>
      </c>
      <c r="N513" s="76">
        <v>4940.33837890625</v>
      </c>
      <c r="O513" s="77"/>
      <c r="P513" s="78"/>
      <c r="Q513" s="78"/>
      <c r="R513" s="90"/>
      <c r="S513" s="48">
        <v>0</v>
      </c>
      <c r="T513" s="48">
        <v>1</v>
      </c>
      <c r="U513" s="49">
        <v>0</v>
      </c>
      <c r="V513" s="49">
        <v>0.058824</v>
      </c>
      <c r="W513" s="50"/>
      <c r="X513" s="50"/>
      <c r="Y513" s="50"/>
      <c r="Z513" s="49">
        <v>0</v>
      </c>
      <c r="AA513" s="73">
        <v>513</v>
      </c>
      <c r="AB513" s="73"/>
      <c r="AC513" s="74"/>
      <c r="AD513" s="81" t="s">
        <v>5799</v>
      </c>
      <c r="AE513" s="81">
        <v>304</v>
      </c>
      <c r="AF513" s="81">
        <v>437</v>
      </c>
      <c r="AG513" s="81">
        <v>29715</v>
      </c>
      <c r="AH513" s="81">
        <v>48703</v>
      </c>
      <c r="AI513" s="81"/>
      <c r="AJ513" s="81"/>
      <c r="AK513" s="81" t="s">
        <v>5905</v>
      </c>
      <c r="AL513" s="81"/>
      <c r="AM513" s="81"/>
      <c r="AN513" s="83">
        <v>41617.79207175926</v>
      </c>
      <c r="AO513" s="85" t="s">
        <v>5969</v>
      </c>
      <c r="AP513" s="81" t="b">
        <v>0</v>
      </c>
      <c r="AQ513" s="81" t="b">
        <v>0</v>
      </c>
      <c r="AR513" s="81" t="b">
        <v>1</v>
      </c>
      <c r="AS513" s="81"/>
      <c r="AT513" s="81">
        <v>29</v>
      </c>
      <c r="AU513" s="85" t="s">
        <v>4300</v>
      </c>
      <c r="AV513" s="81" t="b">
        <v>0</v>
      </c>
      <c r="AW513" s="81" t="s">
        <v>4520</v>
      </c>
      <c r="AX513" s="85" t="s">
        <v>6058</v>
      </c>
      <c r="AY513" s="81" t="s">
        <v>66</v>
      </c>
      <c r="AZ513" s="80" t="str">
        <f>REPLACE(INDEX(GroupVertices[Group],MATCH(Vertices[[#This Row],[Vertex]],GroupVertices[Vertex],0)),1,1,"")</f>
        <v>11</v>
      </c>
      <c r="BA513" s="2"/>
      <c r="BB513" s="3"/>
      <c r="BC513" s="3"/>
      <c r="BD513" s="3"/>
      <c r="BE513" s="3"/>
    </row>
    <row r="514" spans="1:57" ht="15">
      <c r="A514" s="66" t="s">
        <v>5456</v>
      </c>
      <c r="B514" s="67"/>
      <c r="C514" s="67"/>
      <c r="D514" s="68">
        <v>1.5</v>
      </c>
      <c r="E514" s="93"/>
      <c r="F514" s="92" t="s">
        <v>5552</v>
      </c>
      <c r="G514" s="94"/>
      <c r="H514" s="71"/>
      <c r="I514" s="72"/>
      <c r="J514" s="95"/>
      <c r="K514" s="71" t="s">
        <v>6147</v>
      </c>
      <c r="L514" s="96"/>
      <c r="M514" s="76">
        <v>4923.18896484375</v>
      </c>
      <c r="N514" s="76">
        <v>7118.0576171875</v>
      </c>
      <c r="O514" s="77"/>
      <c r="P514" s="78"/>
      <c r="Q514" s="78"/>
      <c r="R514" s="90"/>
      <c r="S514" s="48">
        <v>0</v>
      </c>
      <c r="T514" s="48">
        <v>1</v>
      </c>
      <c r="U514" s="49">
        <v>0</v>
      </c>
      <c r="V514" s="49">
        <v>0.000775</v>
      </c>
      <c r="W514" s="50"/>
      <c r="X514" s="50"/>
      <c r="Y514" s="50"/>
      <c r="Z514" s="49">
        <v>0</v>
      </c>
      <c r="AA514" s="73">
        <v>514</v>
      </c>
      <c r="AB514" s="73"/>
      <c r="AC514" s="74"/>
      <c r="AD514" s="81" t="s">
        <v>5819</v>
      </c>
      <c r="AE514" s="81">
        <v>285</v>
      </c>
      <c r="AF514" s="81">
        <v>188</v>
      </c>
      <c r="AG514" s="81">
        <v>3461</v>
      </c>
      <c r="AH514" s="81">
        <v>2291</v>
      </c>
      <c r="AI514" s="81"/>
      <c r="AJ514" s="81" t="s">
        <v>5875</v>
      </c>
      <c r="AK514" s="81" t="s">
        <v>5918</v>
      </c>
      <c r="AL514" s="81"/>
      <c r="AM514" s="81"/>
      <c r="AN514" s="83">
        <v>41684.998252314814</v>
      </c>
      <c r="AO514" s="85" t="s">
        <v>5987</v>
      </c>
      <c r="AP514" s="81" t="b">
        <v>1</v>
      </c>
      <c r="AQ514" s="81" t="b">
        <v>0</v>
      </c>
      <c r="AR514" s="81" t="b">
        <v>1</v>
      </c>
      <c r="AS514" s="81"/>
      <c r="AT514" s="81">
        <v>1</v>
      </c>
      <c r="AU514" s="85" t="s">
        <v>4300</v>
      </c>
      <c r="AV514" s="81" t="b">
        <v>0</v>
      </c>
      <c r="AW514" s="81" t="s">
        <v>4520</v>
      </c>
      <c r="AX514" s="85" t="s">
        <v>6078</v>
      </c>
      <c r="AY514" s="81" t="s">
        <v>66</v>
      </c>
      <c r="AZ514" s="80" t="str">
        <f>REPLACE(INDEX(GroupVertices[Group],MATCH(Vertices[[#This Row],[Vertex]],GroupVertices[Vertex],0)),1,1,"")</f>
        <v>3</v>
      </c>
      <c r="BA514" s="2"/>
      <c r="BB514" s="3"/>
      <c r="BC514" s="3"/>
      <c r="BD514" s="3"/>
      <c r="BE514" s="3"/>
    </row>
    <row r="515" spans="1:57" ht="15">
      <c r="A515" s="66" t="s">
        <v>5465</v>
      </c>
      <c r="B515" s="67"/>
      <c r="C515" s="67"/>
      <c r="D515" s="68">
        <v>1.5</v>
      </c>
      <c r="E515" s="93"/>
      <c r="F515" s="92" t="s">
        <v>5557</v>
      </c>
      <c r="G515" s="94"/>
      <c r="H515" s="71"/>
      <c r="I515" s="72"/>
      <c r="J515" s="95"/>
      <c r="K515" s="71" t="s">
        <v>6156</v>
      </c>
      <c r="L515" s="96"/>
      <c r="M515" s="76">
        <v>6180.65478515625</v>
      </c>
      <c r="N515" s="76">
        <v>8267.357421875</v>
      </c>
      <c r="O515" s="77"/>
      <c r="P515" s="78"/>
      <c r="Q515" s="78"/>
      <c r="R515" s="90"/>
      <c r="S515" s="48">
        <v>0</v>
      </c>
      <c r="T515" s="48">
        <v>1</v>
      </c>
      <c r="U515" s="49">
        <v>0</v>
      </c>
      <c r="V515" s="49">
        <v>0.000775</v>
      </c>
      <c r="W515" s="50"/>
      <c r="X515" s="50"/>
      <c r="Y515" s="50"/>
      <c r="Z515" s="49">
        <v>0</v>
      </c>
      <c r="AA515" s="73">
        <v>515</v>
      </c>
      <c r="AB515" s="73"/>
      <c r="AC515" s="74"/>
      <c r="AD515" s="81" t="s">
        <v>5828</v>
      </c>
      <c r="AE515" s="81">
        <v>297</v>
      </c>
      <c r="AF515" s="81">
        <v>10</v>
      </c>
      <c r="AG515" s="81">
        <v>174</v>
      </c>
      <c r="AH515" s="81">
        <v>632</v>
      </c>
      <c r="AI515" s="81"/>
      <c r="AJ515" s="81" t="s">
        <v>5881</v>
      </c>
      <c r="AK515" s="81" t="s">
        <v>5923</v>
      </c>
      <c r="AL515" s="81"/>
      <c r="AM515" s="81"/>
      <c r="AN515" s="83">
        <v>42928.874502314815</v>
      </c>
      <c r="AO515" s="81"/>
      <c r="AP515" s="81" t="b">
        <v>1</v>
      </c>
      <c r="AQ515" s="81" t="b">
        <v>0</v>
      </c>
      <c r="AR515" s="81" t="b">
        <v>0</v>
      </c>
      <c r="AS515" s="81"/>
      <c r="AT515" s="81">
        <v>0</v>
      </c>
      <c r="AU515" s="81"/>
      <c r="AV515" s="81" t="b">
        <v>0</v>
      </c>
      <c r="AW515" s="81" t="s">
        <v>4520</v>
      </c>
      <c r="AX515" s="85" t="s">
        <v>6087</v>
      </c>
      <c r="AY515" s="81" t="s">
        <v>66</v>
      </c>
      <c r="AZ515" s="80" t="str">
        <f>REPLACE(INDEX(GroupVertices[Group],MATCH(Vertices[[#This Row],[Vertex]],GroupVertices[Vertex],0)),1,1,"")</f>
        <v>3</v>
      </c>
      <c r="BA515" s="2"/>
      <c r="BB515" s="3"/>
      <c r="BC515" s="3"/>
      <c r="BD515" s="3"/>
      <c r="BE515" s="3"/>
    </row>
    <row r="516" spans="1:57" ht="15">
      <c r="A516" s="66" t="s">
        <v>5466</v>
      </c>
      <c r="B516" s="67"/>
      <c r="C516" s="67"/>
      <c r="D516" s="68">
        <v>1.5</v>
      </c>
      <c r="E516" s="93"/>
      <c r="F516" s="92" t="s">
        <v>6032</v>
      </c>
      <c r="G516" s="94"/>
      <c r="H516" s="71"/>
      <c r="I516" s="72"/>
      <c r="J516" s="95"/>
      <c r="K516" s="71" t="s">
        <v>6157</v>
      </c>
      <c r="L516" s="96"/>
      <c r="M516" s="76">
        <v>8590.4951171875</v>
      </c>
      <c r="N516" s="76">
        <v>7122.27001953125</v>
      </c>
      <c r="O516" s="77"/>
      <c r="P516" s="78"/>
      <c r="Q516" s="78"/>
      <c r="R516" s="90"/>
      <c r="S516" s="48">
        <v>0</v>
      </c>
      <c r="T516" s="48">
        <v>1</v>
      </c>
      <c r="U516" s="49">
        <v>0</v>
      </c>
      <c r="V516" s="49">
        <v>0.000441</v>
      </c>
      <c r="W516" s="50"/>
      <c r="X516" s="50"/>
      <c r="Y516" s="50"/>
      <c r="Z516" s="49">
        <v>0</v>
      </c>
      <c r="AA516" s="73">
        <v>516</v>
      </c>
      <c r="AB516" s="73"/>
      <c r="AC516" s="74"/>
      <c r="AD516" s="81" t="s">
        <v>5829</v>
      </c>
      <c r="AE516" s="81">
        <v>1052</v>
      </c>
      <c r="AF516" s="81">
        <v>258</v>
      </c>
      <c r="AG516" s="81">
        <v>55510</v>
      </c>
      <c r="AH516" s="81">
        <v>2866</v>
      </c>
      <c r="AI516" s="81"/>
      <c r="AJ516" s="81" t="s">
        <v>5882</v>
      </c>
      <c r="AK516" s="81" t="s">
        <v>5924</v>
      </c>
      <c r="AL516" s="85" t="s">
        <v>5952</v>
      </c>
      <c r="AM516" s="81"/>
      <c r="AN516" s="83">
        <v>40566.84085648148</v>
      </c>
      <c r="AO516" s="85" t="s">
        <v>5996</v>
      </c>
      <c r="AP516" s="81" t="b">
        <v>0</v>
      </c>
      <c r="AQ516" s="81" t="b">
        <v>0</v>
      </c>
      <c r="AR516" s="81" t="b">
        <v>1</v>
      </c>
      <c r="AS516" s="81"/>
      <c r="AT516" s="81">
        <v>3</v>
      </c>
      <c r="AU516" s="85" t="s">
        <v>4300</v>
      </c>
      <c r="AV516" s="81" t="b">
        <v>0</v>
      </c>
      <c r="AW516" s="81" t="s">
        <v>4520</v>
      </c>
      <c r="AX516" s="85" t="s">
        <v>6088</v>
      </c>
      <c r="AY516" s="81" t="s">
        <v>66</v>
      </c>
      <c r="AZ516" s="80" t="str">
        <f>REPLACE(INDEX(GroupVertices[Group],MATCH(Vertices[[#This Row],[Vertex]],GroupVertices[Vertex],0)),1,1,"")</f>
        <v>4</v>
      </c>
      <c r="BA516" s="2"/>
      <c r="BB516" s="3"/>
      <c r="BC516" s="3"/>
      <c r="BD516" s="3"/>
      <c r="BE516" s="3"/>
    </row>
    <row r="517" spans="1:57" ht="15">
      <c r="A517" s="66" t="s">
        <v>5471</v>
      </c>
      <c r="B517" s="67"/>
      <c r="C517" s="67"/>
      <c r="D517" s="68">
        <v>1.5</v>
      </c>
      <c r="E517" s="93"/>
      <c r="F517" s="92" t="s">
        <v>5560</v>
      </c>
      <c r="G517" s="94"/>
      <c r="H517" s="71"/>
      <c r="I517" s="72"/>
      <c r="J517" s="95"/>
      <c r="K517" s="71" t="s">
        <v>6162</v>
      </c>
      <c r="L517" s="96"/>
      <c r="M517" s="76">
        <v>3611.584228515625</v>
      </c>
      <c r="N517" s="76">
        <v>3107.90576171875</v>
      </c>
      <c r="O517" s="77"/>
      <c r="P517" s="78"/>
      <c r="Q517" s="78"/>
      <c r="R517" s="90"/>
      <c r="S517" s="48">
        <v>0</v>
      </c>
      <c r="T517" s="48">
        <v>1</v>
      </c>
      <c r="U517" s="49">
        <v>0</v>
      </c>
      <c r="V517" s="49">
        <v>0.000437</v>
      </c>
      <c r="W517" s="50"/>
      <c r="X517" s="50"/>
      <c r="Y517" s="50"/>
      <c r="Z517" s="49">
        <v>0</v>
      </c>
      <c r="AA517" s="73">
        <v>517</v>
      </c>
      <c r="AB517" s="73"/>
      <c r="AC517" s="74"/>
      <c r="AD517" s="81" t="s">
        <v>5834</v>
      </c>
      <c r="AE517" s="81">
        <v>841</v>
      </c>
      <c r="AF517" s="81">
        <v>935</v>
      </c>
      <c r="AG517" s="81">
        <v>28168</v>
      </c>
      <c r="AH517" s="81">
        <v>52979</v>
      </c>
      <c r="AI517" s="81"/>
      <c r="AJ517" s="81" t="s">
        <v>5886</v>
      </c>
      <c r="AK517" s="81" t="s">
        <v>5927</v>
      </c>
      <c r="AL517" s="81"/>
      <c r="AM517" s="81"/>
      <c r="AN517" s="83">
        <v>41025.95980324074</v>
      </c>
      <c r="AO517" s="85" t="s">
        <v>6000</v>
      </c>
      <c r="AP517" s="81" t="b">
        <v>0</v>
      </c>
      <c r="AQ517" s="81" t="b">
        <v>0</v>
      </c>
      <c r="AR517" s="81" t="b">
        <v>1</v>
      </c>
      <c r="AS517" s="81"/>
      <c r="AT517" s="81">
        <v>0</v>
      </c>
      <c r="AU517" s="85" t="s">
        <v>4300</v>
      </c>
      <c r="AV517" s="81" t="b">
        <v>0</v>
      </c>
      <c r="AW517" s="81" t="s">
        <v>4520</v>
      </c>
      <c r="AX517" s="85" t="s">
        <v>6093</v>
      </c>
      <c r="AY517" s="81" t="s">
        <v>66</v>
      </c>
      <c r="AZ517" s="80" t="str">
        <f>REPLACE(INDEX(GroupVertices[Group],MATCH(Vertices[[#This Row],[Vertex]],GroupVertices[Vertex],0)),1,1,"")</f>
        <v>5</v>
      </c>
      <c r="BA517" s="2"/>
      <c r="BB517" s="3"/>
      <c r="BC517" s="3"/>
      <c r="BD517" s="3"/>
      <c r="BE517" s="3"/>
    </row>
    <row r="518" spans="1:57" ht="15">
      <c r="A518" s="66" t="s">
        <v>5482</v>
      </c>
      <c r="B518" s="67"/>
      <c r="C518" s="67"/>
      <c r="D518" s="68">
        <v>1.5</v>
      </c>
      <c r="E518" s="93"/>
      <c r="F518" s="92" t="s">
        <v>5564</v>
      </c>
      <c r="G518" s="94"/>
      <c r="H518" s="71"/>
      <c r="I518" s="72"/>
      <c r="J518" s="95"/>
      <c r="K518" s="71" t="s">
        <v>6173</v>
      </c>
      <c r="L518" s="96"/>
      <c r="M518" s="76">
        <v>4466.18994140625</v>
      </c>
      <c r="N518" s="76">
        <v>9669.6826171875</v>
      </c>
      <c r="O518" s="77"/>
      <c r="P518" s="78"/>
      <c r="Q518" s="78"/>
      <c r="R518" s="90"/>
      <c r="S518" s="48">
        <v>0</v>
      </c>
      <c r="T518" s="48">
        <v>1</v>
      </c>
      <c r="U518" s="49">
        <v>0</v>
      </c>
      <c r="V518" s="49">
        <v>0.000775</v>
      </c>
      <c r="W518" s="50"/>
      <c r="X518" s="50"/>
      <c r="Y518" s="50"/>
      <c r="Z518" s="49">
        <v>0</v>
      </c>
      <c r="AA518" s="73">
        <v>518</v>
      </c>
      <c r="AB518" s="73"/>
      <c r="AC518" s="74"/>
      <c r="AD518" s="81" t="s">
        <v>5845</v>
      </c>
      <c r="AE518" s="81">
        <v>387</v>
      </c>
      <c r="AF518" s="81">
        <v>448</v>
      </c>
      <c r="AG518" s="81">
        <v>18874</v>
      </c>
      <c r="AH518" s="81">
        <v>6360</v>
      </c>
      <c r="AI518" s="81"/>
      <c r="AJ518" s="81" t="s">
        <v>5897</v>
      </c>
      <c r="AK518" s="81" t="s">
        <v>5935</v>
      </c>
      <c r="AL518" s="81"/>
      <c r="AM518" s="81"/>
      <c r="AN518" s="83">
        <v>42063.75528935185</v>
      </c>
      <c r="AO518" s="85" t="s">
        <v>6011</v>
      </c>
      <c r="AP518" s="81" t="b">
        <v>0</v>
      </c>
      <c r="AQ518" s="81" t="b">
        <v>0</v>
      </c>
      <c r="AR518" s="81" t="b">
        <v>0</v>
      </c>
      <c r="AS518" s="81"/>
      <c r="AT518" s="81">
        <v>2</v>
      </c>
      <c r="AU518" s="85" t="s">
        <v>4300</v>
      </c>
      <c r="AV518" s="81" t="b">
        <v>0</v>
      </c>
      <c r="AW518" s="81" t="s">
        <v>4520</v>
      </c>
      <c r="AX518" s="85" t="s">
        <v>6104</v>
      </c>
      <c r="AY518" s="81" t="s">
        <v>66</v>
      </c>
      <c r="AZ518" s="80" t="str">
        <f>REPLACE(INDEX(GroupVertices[Group],MATCH(Vertices[[#This Row],[Vertex]],GroupVertices[Vertex],0)),1,1,"")</f>
        <v>3</v>
      </c>
      <c r="BA518" s="2"/>
      <c r="BB518" s="3"/>
      <c r="BC518" s="3"/>
      <c r="BD518" s="3"/>
      <c r="BE518" s="3"/>
    </row>
    <row r="519" spans="1:56" ht="15">
      <c r="A519"/>
      <c r="J519"/>
      <c r="AA519"/>
      <c r="AB519"/>
      <c r="AC519"/>
      <c r="AD519"/>
      <c r="AE519"/>
      <c r="AF519"/>
      <c r="AG519"/>
      <c r="AH519"/>
      <c r="AZ519" s="2"/>
      <c r="BA519" s="3"/>
      <c r="BB519" s="3"/>
      <c r="BC519" s="3"/>
      <c r="BD519" s="3"/>
    </row>
    <row r="520" spans="1:56" ht="15">
      <c r="A520"/>
      <c r="J520"/>
      <c r="AA520"/>
      <c r="AB520"/>
      <c r="AC520"/>
      <c r="AD520"/>
      <c r="AE520"/>
      <c r="AF520"/>
      <c r="AG520"/>
      <c r="AH520"/>
      <c r="AZ520" s="2"/>
      <c r="BA520" s="3"/>
      <c r="BB520" s="3"/>
      <c r="BC520" s="3"/>
      <c r="BD520" s="3"/>
    </row>
    <row r="521" spans="1:56" ht="15">
      <c r="A521"/>
      <c r="J521"/>
      <c r="AA521"/>
      <c r="AB521"/>
      <c r="AC521"/>
      <c r="AD521"/>
      <c r="AE521"/>
      <c r="AF521"/>
      <c r="AG521"/>
      <c r="AH521"/>
      <c r="AZ521" s="2"/>
      <c r="BA521" s="3"/>
      <c r="BB521" s="3"/>
      <c r="BC521" s="3"/>
      <c r="BD521" s="3"/>
    </row>
    <row r="522" spans="1:56" ht="15">
      <c r="A522"/>
      <c r="J522"/>
      <c r="AA522"/>
      <c r="AB522"/>
      <c r="AC522"/>
      <c r="AD522"/>
      <c r="AE522"/>
      <c r="AF522"/>
      <c r="AG522"/>
      <c r="AH522"/>
      <c r="AZ522" s="2"/>
      <c r="BA522" s="3"/>
      <c r="BB522" s="3"/>
      <c r="BC522" s="3"/>
      <c r="BD522" s="3"/>
    </row>
    <row r="523" spans="1:56" ht="15">
      <c r="A523"/>
      <c r="J523"/>
      <c r="AA523"/>
      <c r="AB523"/>
      <c r="AC523"/>
      <c r="AD523"/>
      <c r="AE523"/>
      <c r="AF523"/>
      <c r="AG523"/>
      <c r="AH523"/>
      <c r="AZ523" s="2"/>
      <c r="BA523" s="3"/>
      <c r="BB523" s="3"/>
      <c r="BC523" s="3"/>
      <c r="BD523" s="3"/>
    </row>
    <row r="524" spans="1:56" ht="15">
      <c r="A524"/>
      <c r="J524"/>
      <c r="AA524"/>
      <c r="AB524"/>
      <c r="AC524"/>
      <c r="AD524"/>
      <c r="AE524"/>
      <c r="AF524"/>
      <c r="AG524"/>
      <c r="AH524"/>
      <c r="AZ524" s="2"/>
      <c r="BA524" s="3"/>
      <c r="BB524" s="3"/>
      <c r="BC524" s="3"/>
      <c r="BD524" s="3"/>
    </row>
    <row r="525" spans="1:56" ht="15">
      <c r="A525"/>
      <c r="J525"/>
      <c r="AA525"/>
      <c r="AB525"/>
      <c r="AC525"/>
      <c r="AD525"/>
      <c r="AE525"/>
      <c r="AF525"/>
      <c r="AG525"/>
      <c r="AH525"/>
      <c r="AZ525" s="2"/>
      <c r="BA525" s="3"/>
      <c r="BB525" s="3"/>
      <c r="BC525" s="3"/>
      <c r="BD525" s="3"/>
    </row>
    <row r="526" spans="1:56" ht="15">
      <c r="A526"/>
      <c r="J526"/>
      <c r="AA526"/>
      <c r="AB526"/>
      <c r="AC526"/>
      <c r="AD526"/>
      <c r="AE526"/>
      <c r="AF526"/>
      <c r="AG526"/>
      <c r="AH526"/>
      <c r="AZ526" s="2"/>
      <c r="BA526" s="3"/>
      <c r="BB526" s="3"/>
      <c r="BC526" s="3"/>
      <c r="BD526" s="3"/>
    </row>
    <row r="527" spans="1:56" ht="15">
      <c r="A527"/>
      <c r="J527"/>
      <c r="AA527"/>
      <c r="AB527"/>
      <c r="AC527"/>
      <c r="AD527"/>
      <c r="AE527"/>
      <c r="AF527"/>
      <c r="AG527"/>
      <c r="AH527"/>
      <c r="AZ527" s="2"/>
      <c r="BA527" s="3"/>
      <c r="BB527" s="3"/>
      <c r="BC527" s="3"/>
      <c r="BD527" s="3"/>
    </row>
    <row r="528" spans="1:56" ht="15">
      <c r="A528"/>
      <c r="J528"/>
      <c r="AA528"/>
      <c r="AB528"/>
      <c r="AC528"/>
      <c r="AD528"/>
      <c r="AE528"/>
      <c r="AF528"/>
      <c r="AG528"/>
      <c r="AH528"/>
      <c r="AZ528" s="2"/>
      <c r="BA528" s="3"/>
      <c r="BB528" s="3"/>
      <c r="BC528" s="3"/>
      <c r="BD528" s="3"/>
    </row>
    <row r="529" spans="1:56" ht="15">
      <c r="A529"/>
      <c r="J529"/>
      <c r="AA529"/>
      <c r="AB529"/>
      <c r="AC529"/>
      <c r="AD529"/>
      <c r="AE529"/>
      <c r="AF529"/>
      <c r="AG529"/>
      <c r="AH529"/>
      <c r="AZ529" s="2"/>
      <c r="BA529" s="3"/>
      <c r="BB529" s="3"/>
      <c r="BC529" s="3"/>
      <c r="BD529" s="3"/>
    </row>
    <row r="530" spans="1:56" ht="15">
      <c r="A530"/>
      <c r="J530"/>
      <c r="AA530"/>
      <c r="AB530"/>
      <c r="AC530"/>
      <c r="AD530"/>
      <c r="AE530"/>
      <c r="AF530"/>
      <c r="AG530"/>
      <c r="AH530"/>
      <c r="AZ530" s="2"/>
      <c r="BA530" s="3"/>
      <c r="BB530" s="3"/>
      <c r="BC530" s="3"/>
      <c r="BD530" s="3"/>
    </row>
    <row r="531" spans="1:56" ht="15">
      <c r="A531"/>
      <c r="J531"/>
      <c r="AA531"/>
      <c r="AB531"/>
      <c r="AC531"/>
      <c r="AD531"/>
      <c r="AE531"/>
      <c r="AF531"/>
      <c r="AG531"/>
      <c r="AH531"/>
      <c r="AZ531" s="2"/>
      <c r="BA531" s="3"/>
      <c r="BB531" s="3"/>
      <c r="BC531" s="3"/>
      <c r="BD5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8"/>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8"/>
    <dataValidation allowBlank="1" showInputMessage="1" promptTitle="Vertex Tooltip" prompt="Enter optional text that will pop up when the mouse is hovered over the vertex." errorTitle="Invalid Vertex Image Key" sqref="K3:K5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8"/>
    <dataValidation allowBlank="1" showInputMessage="1" promptTitle="Vertex Label Fill Color" prompt="To select an optional fill color for the Label shape, right-click and select Select Color on the right-click menu." sqref="I3:I518"/>
    <dataValidation allowBlank="1" showInputMessage="1" promptTitle="Vertex Image File" prompt="Enter the path to an image file.  Hover over the column header for examples." errorTitle="Invalid Vertex Image Key" sqref="F3:F518"/>
    <dataValidation allowBlank="1" showInputMessage="1" promptTitle="Vertex Color" prompt="To select an optional vertex color, right-click and select Select Color on the right-click menu." sqref="B3:B518"/>
    <dataValidation allowBlank="1" showInputMessage="1" promptTitle="Vertex Opacity" prompt="Enter an optional vertex opacity between 0 (transparent) and 100 (opaque)." errorTitle="Invalid Vertex Opacity" error="The optional vertex opacity must be a whole number between 0 and 10." sqref="E3:E518"/>
    <dataValidation type="list" allowBlank="1" showInputMessage="1" showErrorMessage="1" promptTitle="Vertex Shape" prompt="Select an optional vertex shape." errorTitle="Invalid Vertex Shape" error="You have entered an invalid vertex shape.  Try selecting from the drop-down list instead." sqref="C3:C5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8">
      <formula1>ValidVertexLabelPositions</formula1>
    </dataValidation>
    <dataValidation allowBlank="1" showInputMessage="1" showErrorMessage="1" promptTitle="Vertex Name" prompt="Enter the name of the vertex." sqref="A3:A518"/>
  </dataValidations>
  <hyperlinks>
    <hyperlink ref="AJ268" r:id="rId1" display="https://t.co/fxrw3wPv7z"/>
    <hyperlink ref="AL119" r:id="rId2" display="https://t.co/e4MkGedDM6"/>
    <hyperlink ref="AL120" r:id="rId3" display="https://t.co/UQ6B1gu7fU"/>
    <hyperlink ref="AL46" r:id="rId4" display="https://t.co/RscRtJrrJ7"/>
    <hyperlink ref="AL302" r:id="rId5" display="https://t.co/2cmyKxJfSb"/>
    <hyperlink ref="AL3" r:id="rId6" display="https://t.co/waP3jKXsVr"/>
    <hyperlink ref="AL16" r:id="rId7" display="https://t.co/DyIWthkowB"/>
    <hyperlink ref="AL18" r:id="rId8" display="https://t.co/k5Fk8jSTPZ"/>
    <hyperlink ref="AL17" r:id="rId9" display="https://t.co/vopy6STcwk"/>
    <hyperlink ref="AL36" r:id="rId10" display="https://t.co/971o7gb8WX"/>
    <hyperlink ref="AL11" r:id="rId11" display="https://t.co/ryc08LDqRi"/>
    <hyperlink ref="AL210" r:id="rId12" display="https://t.co/5lIEdUDDHV"/>
    <hyperlink ref="AL121" r:id="rId13" display="https://t.co/QKSetSIBpZ"/>
    <hyperlink ref="AL56" r:id="rId14" display="https://t.co/S2dPWtOUyX"/>
    <hyperlink ref="AL296" r:id="rId15" display="https://t.co/nKqgH7zfw6"/>
    <hyperlink ref="AL5" r:id="rId16" display="https://t.co/od2NOjUWjA"/>
    <hyperlink ref="AL58" r:id="rId17" display="https://t.co/vf7JU9yeoU"/>
    <hyperlink ref="AL392" r:id="rId18" display="https://t.co/DgoMWxBEGh"/>
    <hyperlink ref="AL59" r:id="rId19" display="https://t.co/oacFqIsmYE"/>
    <hyperlink ref="AL82" r:id="rId20" display="https://t.co/BYVXnEX8RU"/>
    <hyperlink ref="AL283" r:id="rId21" display="https://t.co/zU29g06dpb"/>
    <hyperlink ref="AL35" r:id="rId22" display="https://t.co/8WZPCMqDjm"/>
    <hyperlink ref="AL33" r:id="rId23" display="https://t.co/0vGN3JaVMZ"/>
    <hyperlink ref="AL304" r:id="rId24" display="https://t.co/Gy8d5ytpCD"/>
    <hyperlink ref="AL50" r:id="rId25" display="https://t.co/8j3GHMqPyN"/>
    <hyperlink ref="AL29" r:id="rId26" display="https://t.co/KwDC2kBf7y"/>
    <hyperlink ref="AL4" r:id="rId27" display="https://t.co/m37EOVFzAv"/>
    <hyperlink ref="AL47" r:id="rId28" display="https://t.co/aTqEIAHdXC"/>
    <hyperlink ref="AL44" r:id="rId29" display="https://t.co/CBQ5LFSBsI"/>
    <hyperlink ref="AL19" r:id="rId30" display="https://t.co/tjlIrKqzhQ"/>
    <hyperlink ref="AL284" r:id="rId31" display="https://t.co/tCRWVmR2M5"/>
    <hyperlink ref="AL26" r:id="rId32" display="https://t.co/7NWSOWdzbs"/>
    <hyperlink ref="AL395" r:id="rId33" display="https://t.co/ONGWmK00cQ"/>
    <hyperlink ref="AL6" r:id="rId34" display="https://t.co/YFNjoQLkl4"/>
    <hyperlink ref="AL8" r:id="rId35" display="https://t.co/RWtna0eCJY"/>
    <hyperlink ref="AL401" r:id="rId36" display="http://t.co/GhGZjgssC3"/>
    <hyperlink ref="AL310" r:id="rId37" display="https://t.co/tzx47lart7"/>
    <hyperlink ref="AL15" r:id="rId38" display="https://t.co/bk59qHwClG"/>
    <hyperlink ref="AL14" r:id="rId39" display="https://t.co/AOUC3lB2gk"/>
    <hyperlink ref="AL407" r:id="rId40" display="http://t.co/xME2dBqMw2"/>
    <hyperlink ref="AL40" r:id="rId41" display="https://t.co/9A19dUIGVX"/>
    <hyperlink ref="AL413" r:id="rId42" display="https://t.co/9EyjAXHBfA"/>
    <hyperlink ref="AL77" r:id="rId43" display="https://t.co/oQd4HjXi5L"/>
    <hyperlink ref="AL299" r:id="rId44" display="https://t.co/sF5hUyznUA"/>
    <hyperlink ref="AL79" r:id="rId45" display="https://t.co/RnMVfOuCue"/>
    <hyperlink ref="AL65" r:id="rId46" display="https://t.co/7Owk5Ym70P"/>
    <hyperlink ref="AL51" r:id="rId47" display="https://t.co/4NBL1fQXPc"/>
    <hyperlink ref="AL83" r:id="rId48" display="https://t.co/essuksNUWm"/>
    <hyperlink ref="AL24" r:id="rId49" display="https://t.co/iT8Gv9CItb"/>
    <hyperlink ref="AL21" r:id="rId50" display="https://t.co/qHTMr6S3PA"/>
    <hyperlink ref="AL22" r:id="rId51" display="https://t.co/VJ7X1WTAiR"/>
    <hyperlink ref="AL27" r:id="rId52" display="https://t.co/DJ4WrwSMsb"/>
    <hyperlink ref="AL313" r:id="rId53" display="https://t.co/3X18HXbcrY"/>
    <hyperlink ref="AL42" r:id="rId54" display="https://t.co/PdZCEFcc1B"/>
    <hyperlink ref="AL52" r:id="rId55" display="https://t.co/TzFOp067T6"/>
    <hyperlink ref="AL85" r:id="rId56" display="https://t.co/XRdu5XVYxa"/>
    <hyperlink ref="AL66" r:id="rId57" display="https://t.co/VxSOXkC9eM"/>
    <hyperlink ref="AL318" r:id="rId58" display="https://t.co/n4Ur0tEfFk"/>
    <hyperlink ref="AL430" r:id="rId59" display="http://t.co/uYyUMLaYH6"/>
    <hyperlink ref="AL179" r:id="rId60" display="https://t.co/0VQZVCRMeT"/>
    <hyperlink ref="AL37" r:id="rId61" display="https://t.co/XKBwaTWVkR"/>
    <hyperlink ref="AL28" r:id="rId62" display="https://t.co/LCWBe5Sia1"/>
    <hyperlink ref="AL122" r:id="rId63" display="https://t.co/9DBHEv0Yyc"/>
    <hyperlink ref="AL62" r:id="rId64" display="https://t.co/miIteAOGER"/>
    <hyperlink ref="AL63" r:id="rId65" display="https://t.co/z7TUJE8Zuk"/>
    <hyperlink ref="AL7" r:id="rId66" display="https://t.co/fRCmUMoYzq"/>
    <hyperlink ref="AL446" r:id="rId67" display="https://t.co/Xv5DGzw90Q"/>
    <hyperlink ref="AL197" r:id="rId68" display="https://t.co/ZKqL2VMkAK"/>
    <hyperlink ref="AL287" r:id="rId69" display="https://t.co/d2WxWynPg2"/>
    <hyperlink ref="AL216" r:id="rId70" display="https://t.co/0qQW2y2iIk"/>
    <hyperlink ref="AL219" r:id="rId71" display="https://t.co/I2pbb1nbAS"/>
    <hyperlink ref="AL321" r:id="rId72" display="https://t.co/5NrvksTGh4"/>
    <hyperlink ref="AL223" r:id="rId73" display="https://t.co/dMotFdwj6U"/>
    <hyperlink ref="AL227" r:id="rId74" display="https://t.co/Jz4IjkgV7r"/>
    <hyperlink ref="AL232" r:id="rId75" display="https://t.co/gk6amciVRv"/>
    <hyperlink ref="AL324" r:id="rId76" display="https://t.co/qYtnxWroOf"/>
    <hyperlink ref="AL92" r:id="rId77" display="https://t.co/wmeZd0hT0C"/>
    <hyperlink ref="AL150" r:id="rId78" display="https://t.co/BROPZwugLL"/>
    <hyperlink ref="AL25" r:id="rId79" display="https://t.co/jPEji9tZYr"/>
    <hyperlink ref="AL20" r:id="rId80" display="http://t.co/t4jx0fg61Z"/>
    <hyperlink ref="AL23" r:id="rId81" display="https://t.co/JvKZEdymtV"/>
    <hyperlink ref="AL453" r:id="rId82" display="https://t.co/1vk3OXuKx3"/>
    <hyperlink ref="AL454" r:id="rId83" display="https://t.co/La2Eqo9SW1"/>
    <hyperlink ref="AL53" r:id="rId84" display="https://t.co/IZcXwu1ptz"/>
    <hyperlink ref="AL55" r:id="rId85" display="https://t.co/ROtuvcL3eH"/>
    <hyperlink ref="AL202" r:id="rId86" display="https://t.co/UXns31c2H3"/>
    <hyperlink ref="AL456" r:id="rId87" display="https://t.co/cL6sZHkQWZ"/>
    <hyperlink ref="AL93" r:id="rId88" display="https://t.co/opROSHndUp"/>
    <hyperlink ref="AL236" r:id="rId89" display="https://t.co/Jm0NA1L7nA"/>
    <hyperlink ref="AL459" r:id="rId90" display="https://t.co/2Pk5g92JP5"/>
    <hyperlink ref="AL160" r:id="rId91" display="https://t.co/tcZdB0TaIB"/>
    <hyperlink ref="AL49" r:id="rId92" display="https://t.co/a1TjwPzW1G"/>
    <hyperlink ref="AL43" r:id="rId93" display="https://t.co/RqqkIwR5jx"/>
    <hyperlink ref="AL184" r:id="rId94" display="https://t.co/TnvHauPWHw"/>
    <hyperlink ref="AL460" r:id="rId95" display="https://t.co/o94sX61ppV"/>
    <hyperlink ref="AL125" r:id="rId96" display="https://t.co/9xBqSTPoYF"/>
    <hyperlink ref="AL126" r:id="rId97" display="https://t.co/Y59a19ByvN"/>
    <hyperlink ref="AL31" r:id="rId98" display="https://t.co/pkgwQpFlNO"/>
    <hyperlink ref="AL48" r:id="rId99" display="https://t.co/kMJsYCJRIE"/>
    <hyperlink ref="AL465" r:id="rId100" display="https://t.co/nxNFNIFNml"/>
    <hyperlink ref="AL466" r:id="rId101" display="https://t.co/zgkcvg1gAV"/>
    <hyperlink ref="AL467" r:id="rId102" display="https://t.co/VLEBIHRKeM"/>
    <hyperlink ref="AL243" r:id="rId103" display="https://t.co/A7D6AjT11Y"/>
    <hyperlink ref="AL187" r:id="rId104" display="https://t.co/G3xTogexfp"/>
    <hyperlink ref="AL95" r:id="rId105" display="https://t.co/7UNEiSteEM"/>
    <hyperlink ref="AL245" r:id="rId106" display="https://t.co/T0NmK4de8P"/>
    <hyperlink ref="AL326" r:id="rId107" display="https://t.co/yV0jdeusmq"/>
    <hyperlink ref="AL96" r:id="rId108" display="https://t.co/SNsnVGucLf"/>
    <hyperlink ref="AL12" r:id="rId109" display="https://t.co/16qaCVDBpS"/>
    <hyperlink ref="AL333" r:id="rId110" display="https://t.co/2FLLY1KasP"/>
    <hyperlink ref="AL247" r:id="rId111" display="https://t.co/FNbkGBcI8d"/>
    <hyperlink ref="AL100" r:id="rId112" display="https://t.co/qgjT1czlO3"/>
    <hyperlink ref="AL475" r:id="rId113" display="https://t.co/Z3ruZQEHja"/>
    <hyperlink ref="AL140" r:id="rId114" display="https://t.co/shZxSZvdWA"/>
    <hyperlink ref="AL250" r:id="rId115" display="https://t.co/ZUD650OBjZ"/>
    <hyperlink ref="AL158" r:id="rId116" display="https://t.co/ibVbams0uz"/>
    <hyperlink ref="AL101" r:id="rId117" display="https://t.co/PvBL6cSHzC"/>
    <hyperlink ref="AL252" r:id="rId118" display="https://t.co/DMC20UrEld"/>
    <hyperlink ref="AL102" r:id="rId119" display="https://t.co/9V5gLRR3a8"/>
    <hyperlink ref="AL253" r:id="rId120" display="https://t.co/YjtyymeJYX"/>
    <hyperlink ref="AL103" r:id="rId121" display="http://t.co/9OITqE7pZf"/>
    <hyperlink ref="AL148" r:id="rId122" display="https://t.co/9KPPKsya3n"/>
    <hyperlink ref="AL127" r:id="rId123" display="https://t.co/9KPPKsya3n"/>
    <hyperlink ref="AL343" r:id="rId124" display="https://t.co/iRw3oZQpFB"/>
    <hyperlink ref="AL344" r:id="rId125" display="https://t.co/fpfXs4NToB"/>
    <hyperlink ref="AL258" r:id="rId126" display="https://t.co/giW01hxtp4"/>
    <hyperlink ref="AL259" r:id="rId127" display="https://t.co/zX6m1e19k1"/>
    <hyperlink ref="AL345" r:id="rId128" display="https://t.co/Usf0c4RPEi"/>
    <hyperlink ref="AL41" r:id="rId129" display="https://t.co/Usf0c59r2S"/>
    <hyperlink ref="AL38" r:id="rId130" display="https://t.co/p546HRqqI3"/>
    <hyperlink ref="AL346" r:id="rId131" display="https://t.co/Z7trTsbr8U"/>
    <hyperlink ref="AL104" r:id="rId132" display="https://t.co/zMlXfQ8qjY"/>
    <hyperlink ref="AL260" r:id="rId133" display="https://t.co/6ZbKiU7cg3"/>
    <hyperlink ref="AL67" r:id="rId134" display="https://t.co/oF1m9aomEU"/>
    <hyperlink ref="AL481" r:id="rId135" display="https://t.co/gFopq7Dcw5"/>
    <hyperlink ref="AL129" r:id="rId136" display="https://t.co/mYzVNLkeKp"/>
    <hyperlink ref="AL482" r:id="rId137" display="https://t.co/KpfptJU0YS"/>
    <hyperlink ref="AL485" r:id="rId138" display="https://t.co/YfAsuovHEg"/>
    <hyperlink ref="AL64" r:id="rId139" display="https://t.co/HFTvZgQTPY"/>
    <hyperlink ref="AL487" r:id="rId140" display="https://t.co/aulh3MynbL"/>
    <hyperlink ref="AL488" r:id="rId141" display="https://t.co/wsK1mKgb9q"/>
    <hyperlink ref="AL132" r:id="rId142" display="https://t.co/VROpnGEY77"/>
    <hyperlink ref="AL351" r:id="rId143" display="https://t.co/HBKn3SaPR0"/>
    <hyperlink ref="AL352" r:id="rId144" display="https://t.co/1lVNR0rl7c"/>
    <hyperlink ref="AL282" r:id="rId145" display="https://t.co/U2q220xBQx"/>
    <hyperlink ref="AL204" r:id="rId146" display="https://t.co/OoIMyQVCA6"/>
    <hyperlink ref="AL491" r:id="rId147" display="https://t.co/DvKB5iLJsz"/>
    <hyperlink ref="AL134" r:id="rId148" display="https://t.co/iOu8QTNVwp"/>
    <hyperlink ref="AL492" r:id="rId149" display="https://t.co/jSTVLpAqhH"/>
    <hyperlink ref="AL205" r:id="rId150" display="https://t.co/35ZBdqql3o"/>
    <hyperlink ref="AL360" r:id="rId151" display="https://t.co/DKHlKSmIcY"/>
    <hyperlink ref="AL361" r:id="rId152" display="https://t.co/em5nIS8E7F"/>
    <hyperlink ref="AL495" r:id="rId153" display="https://t.co/Gp6mwTYstK"/>
    <hyperlink ref="AL496" r:id="rId154" display="https://t.co/xpXntBpdp0"/>
    <hyperlink ref="AL498" r:id="rId155" display="https://t.co/qaMKE25oGm"/>
    <hyperlink ref="AL500" r:id="rId156" display="https://t.co/zaLZgu2inV"/>
    <hyperlink ref="AL54" r:id="rId157" display="https://t.co/TpHa3RAPZW"/>
    <hyperlink ref="AL502" r:id="rId158" display="https://t.co/zaLZgu2inV"/>
    <hyperlink ref="AL211" r:id="rId159" display="https://t.co/gOAZz7Sj49"/>
    <hyperlink ref="AL135" r:id="rId160" display="https://t.co/CkSgZm1WZe"/>
    <hyperlink ref="AL110" r:id="rId161" display="https://t.co/YajdViXfc1"/>
    <hyperlink ref="AL503" r:id="rId162" display="https://t.co/n7UCVo3Lut"/>
    <hyperlink ref="AL504" r:id="rId163" display="https://t.co/UggbLso16d"/>
    <hyperlink ref="AL367" r:id="rId164" display="https://t.co/AJa2egpefd"/>
    <hyperlink ref="AL111" r:id="rId165" display="https://t.co/5IQ8cd6tV6"/>
    <hyperlink ref="AL369" r:id="rId166" display="https://t.co/MFToVdgSXZ"/>
    <hyperlink ref="AL301" r:id="rId167" display="https://t.co/UK1WgjeUZo"/>
    <hyperlink ref="AL57" r:id="rId168" display="https://t.co/EkG6ZPbdsO"/>
    <hyperlink ref="AL291" r:id="rId169" display="https://t.co/u26leLzB0W"/>
    <hyperlink ref="AL506" r:id="rId170" display="https://t.co/P5QRk0JF62"/>
    <hyperlink ref="AL508" r:id="rId171" display="https://t.co/dv7aszFwfO"/>
    <hyperlink ref="AL371" r:id="rId172" display="https://t.co/Yx9DSxk4ly"/>
    <hyperlink ref="AL112" r:id="rId173" display="https://t.co/1loVewANUz"/>
    <hyperlink ref="AL272" r:id="rId174" display="https://t.co/ddG0WWhbbO"/>
    <hyperlink ref="AL213" r:id="rId175" display="https://t.co/s6MEJxcUig"/>
    <hyperlink ref="AL75" r:id="rId176" display="http://t.co/Abcydlf2YW"/>
    <hyperlink ref="AL70" r:id="rId177" display="https://t.co/UvFR5CfMf6"/>
    <hyperlink ref="AL71" r:id="rId178" display="https://t.co/TkTeLJH7rv"/>
    <hyperlink ref="AL214" r:id="rId179" display="https://t.co/5dlI4afzBd"/>
    <hyperlink ref="AL379" r:id="rId180" display="https://t.co/N7O0TD4JLV"/>
    <hyperlink ref="AL292" r:id="rId181" display="https://t.co/8VWBxVLshC"/>
    <hyperlink ref="AL381" r:id="rId182" display="https://t.co/9UI8vHd2nW"/>
    <hyperlink ref="AL276" r:id="rId183" display="https://t.co/Us2e1XVvjv"/>
    <hyperlink ref="AL115" r:id="rId184" display="https://t.co/fGzkBlbzML"/>
    <hyperlink ref="AL72" r:id="rId185" display="https://t.co/F3fLcf5sH7"/>
    <hyperlink ref="AL144" r:id="rId186" display="https://t.co/PKYR9Arz7Y"/>
    <hyperlink ref="AL116" r:id="rId187" display="https://t.co/xZdztvKRca"/>
    <hyperlink ref="AL293" r:id="rId188" display="https://t.co/9ceKgbK2yA"/>
    <hyperlink ref="AL294" r:id="rId189" display="https://t.co/N0uMdOw7sx"/>
    <hyperlink ref="AL280" r:id="rId190" display="https://t.co/BwPxogts6t"/>
    <hyperlink ref="AL516" r:id="rId191" display="https://t.co/bLb6yLBGWq"/>
    <hyperlink ref="AL39" r:id="rId192" display="https://t.co/K7Q25DNqzQ"/>
    <hyperlink ref="AL389" r:id="rId193" display="https://t.co/fML3Zy9urY"/>
    <hyperlink ref="AO212" r:id="rId194" display="https://pbs.twimg.com/profile_banners/1111209196610043904/1556635601"/>
    <hyperlink ref="AO119" r:id="rId195" display="https://pbs.twimg.com/profile_banners/47417553/1547569144"/>
    <hyperlink ref="AO120" r:id="rId196" display="https://pbs.twimg.com/profile_banners/274567918/1506224476"/>
    <hyperlink ref="AO390" r:id="rId197" display="https://pbs.twimg.com/profile_banners/60465909/1507672969"/>
    <hyperlink ref="AO46" r:id="rId198" display="https://pbs.twimg.com/profile_banners/17610785/1556237034"/>
    <hyperlink ref="AO302" r:id="rId199" display="https://pbs.twimg.com/profile_banners/566799745/1523240277"/>
    <hyperlink ref="AO3" r:id="rId200" display="https://pbs.twimg.com/profile_banners/50096544/1562615440"/>
    <hyperlink ref="AO16" r:id="rId201" display="https://pbs.twimg.com/profile_banners/19426551/1556406501"/>
    <hyperlink ref="AO165" r:id="rId202" display="https://pbs.twimg.com/profile_banners/550535401/1556256358"/>
    <hyperlink ref="AO18" r:id="rId203" display="https://pbs.twimg.com/profile_banners/22146282/1555677911"/>
    <hyperlink ref="AO17" r:id="rId204" display="https://pbs.twimg.com/profile_banners/105147032/1560206102"/>
    <hyperlink ref="AO36" r:id="rId205" display="https://pbs.twimg.com/profile_banners/463449029/1546383001"/>
    <hyperlink ref="AO164" r:id="rId206" display="https://pbs.twimg.com/profile_banners/397719596/1533697646"/>
    <hyperlink ref="AO11" r:id="rId207" display="https://pbs.twimg.com/profile_banners/47964412/1557153520"/>
    <hyperlink ref="AO9" r:id="rId208" display="https://pbs.twimg.com/profile_banners/278855421/1544382385"/>
    <hyperlink ref="AO210" r:id="rId209" display="https://pbs.twimg.com/profile_banners/334359116/1439998135"/>
    <hyperlink ref="AO121" r:id="rId210" display="https://pbs.twimg.com/profile_banners/420023946/1467746248"/>
    <hyperlink ref="AO56" r:id="rId211" display="https://pbs.twimg.com/profile_banners/1312367672/1550804179"/>
    <hyperlink ref="AO170" r:id="rId212" display="https://pbs.twimg.com/profile_banners/20495703/1490112258"/>
    <hyperlink ref="AO296" r:id="rId213" display="https://pbs.twimg.com/profile_banners/264344355/1502328427"/>
    <hyperlink ref="AO5" r:id="rId214" display="https://pbs.twimg.com/profile_banners/35890043/1561478870"/>
    <hyperlink ref="AO13" r:id="rId215" display="https://pbs.twimg.com/profile_banners/1057255670/1553912750"/>
    <hyperlink ref="AO166" r:id="rId216" display="https://pbs.twimg.com/profile_banners/1080906374383423488/1552545724"/>
    <hyperlink ref="AO58" r:id="rId217" display="https://pbs.twimg.com/profile_banners/207672098/1562957038"/>
    <hyperlink ref="AO392" r:id="rId218" display="https://pbs.twimg.com/profile_banners/335567535/1562443565"/>
    <hyperlink ref="AO59" r:id="rId219" display="https://pbs.twimg.com/profile_banners/25113456/1558738533"/>
    <hyperlink ref="AO393" r:id="rId220" display="https://pbs.twimg.com/profile_banners/1516872757/1527624307"/>
    <hyperlink ref="AO82" r:id="rId221" display="https://pbs.twimg.com/profile_banners/68504781/1506875471"/>
    <hyperlink ref="AO303" r:id="rId222" display="https://pbs.twimg.com/profile_banners/811997198/1462905713"/>
    <hyperlink ref="AO198" r:id="rId223" display="https://pbs.twimg.com/profile_banners/305282057/1555729751"/>
    <hyperlink ref="AO171" r:id="rId224" display="https://pbs.twimg.com/profile_banners/2895636942/1537890952"/>
    <hyperlink ref="AO283" r:id="rId225" display="https://pbs.twimg.com/profile_banners/208267169/1559752696"/>
    <hyperlink ref="AO35" r:id="rId226" display="https://pbs.twimg.com/profile_banners/25545388/1559185948"/>
    <hyperlink ref="AO33" r:id="rId227" display="https://pbs.twimg.com/profile_banners/81731828/1483908795"/>
    <hyperlink ref="AO34" r:id="rId228" display="https://pbs.twimg.com/profile_banners/566750129/1385030862"/>
    <hyperlink ref="AO304" r:id="rId229" display="https://pbs.twimg.com/profile_banners/935353027640246273/1511841856"/>
    <hyperlink ref="AO50" r:id="rId230" display="https://pbs.twimg.com/profile_banners/713374440868827137/1557237691"/>
    <hyperlink ref="AO29" r:id="rId231" display="https://pbs.twimg.com/profile_banners/339525672/1467679271"/>
    <hyperlink ref="AO305" r:id="rId232" display="https://pbs.twimg.com/profile_banners/1082288777207472128/1547821839"/>
    <hyperlink ref="AO306" r:id="rId233" display="https://pbs.twimg.com/profile_banners/1021252087567376385/1562572894"/>
    <hyperlink ref="AO4" r:id="rId234" display="https://pbs.twimg.com/profile_banners/713143/1556224249"/>
    <hyperlink ref="AO47" r:id="rId235" display="https://pbs.twimg.com/profile_banners/19383279/1556806338"/>
    <hyperlink ref="AO44" r:id="rId236" display="https://pbs.twimg.com/profile_banners/168681472/1533922407"/>
    <hyperlink ref="AO45" r:id="rId237" display="https://pbs.twimg.com/profile_banners/3107841168/1517033225"/>
    <hyperlink ref="AO307" r:id="rId238" display="https://pbs.twimg.com/profile_banners/21278402/1447198770"/>
    <hyperlink ref="AO19" r:id="rId239" display="https://pbs.twimg.com/profile_banners/240734425/1558537450"/>
    <hyperlink ref="AO284" r:id="rId240" display="https://pbs.twimg.com/profile_banners/2414840258/1559624931"/>
    <hyperlink ref="AO199" r:id="rId241" display="https://pbs.twimg.com/profile_banners/1895719574/1559105336"/>
    <hyperlink ref="AO394" r:id="rId242" display="https://pbs.twimg.com/profile_banners/460438767/1547783874"/>
    <hyperlink ref="AO26" r:id="rId243" display="https://pbs.twimg.com/profile_banners/2393267215/1549222793"/>
    <hyperlink ref="AO395" r:id="rId244" display="https://pbs.twimg.com/profile_banners/16729536/1536860810"/>
    <hyperlink ref="AO6" r:id="rId245" display="https://pbs.twimg.com/profile_banners/16332223/1562000847"/>
    <hyperlink ref="AO396" r:id="rId246" display="https://pbs.twimg.com/profile_banners/2572318966/1488251093"/>
    <hyperlink ref="AO8" r:id="rId247" display="https://pbs.twimg.com/profile_banners/180884045/1560955330"/>
    <hyperlink ref="AO397" r:id="rId248" display="https://pbs.twimg.com/profile_banners/723574902679171072/1471837531"/>
    <hyperlink ref="AO308" r:id="rId249" display="https://pbs.twimg.com/profile_banners/1210369135/1561959124"/>
    <hyperlink ref="AO173" r:id="rId250" display="https://pbs.twimg.com/profile_banners/1138271676263780353/1560221254"/>
    <hyperlink ref="AO398" r:id="rId251" display="https://pbs.twimg.com/profile_banners/4049765654/1514498149"/>
    <hyperlink ref="AO174" r:id="rId252" display="https://pbs.twimg.com/profile_banners/388413250/1553133570"/>
    <hyperlink ref="AO297" r:id="rId253" display="https://pbs.twimg.com/profile_banners/940006003/1508300245"/>
    <hyperlink ref="AO400" r:id="rId254" display="https://pbs.twimg.com/profile_banners/464341176/1524077934"/>
    <hyperlink ref="AO309" r:id="rId255" display="https://pbs.twimg.com/profile_banners/861047542355808257/1556430434"/>
    <hyperlink ref="AO403" r:id="rId256" display="https://pbs.twimg.com/profile_banners/440989511/1544652910"/>
    <hyperlink ref="AO298" r:id="rId257" display="https://pbs.twimg.com/profile_banners/232095732/1407522010"/>
    <hyperlink ref="AO404" r:id="rId258" display="https://pbs.twimg.com/profile_banners/279425928/1540599375"/>
    <hyperlink ref="AO405" r:id="rId259" display="https://pbs.twimg.com/profile_banners/377245272/1507960118"/>
    <hyperlink ref="AO406" r:id="rId260" display="https://pbs.twimg.com/profile_banners/1136601391/1563211743"/>
    <hyperlink ref="AO310" r:id="rId261" display="https://pbs.twimg.com/profile_banners/452687253/1545466706"/>
    <hyperlink ref="AO15" r:id="rId262" display="https://pbs.twimg.com/profile_banners/16347506/1560514009"/>
    <hyperlink ref="AO14" r:id="rId263" display="https://pbs.twimg.com/profile_banners/345606922/1541459193"/>
    <hyperlink ref="AO175" r:id="rId264" display="https://pbs.twimg.com/profile_banners/966217171436220417/1536470300"/>
    <hyperlink ref="AO407" r:id="rId265" display="https://pbs.twimg.com/profile_banners/2996355326/1422235577"/>
    <hyperlink ref="AO40" r:id="rId266" display="https://pbs.twimg.com/profile_banners/66759007/1539710270"/>
    <hyperlink ref="AO408" r:id="rId267" display="https://pbs.twimg.com/profile_banners/823767834685648896/1562093443"/>
    <hyperlink ref="AO409" r:id="rId268" display="https://pbs.twimg.com/profile_banners/267244472/1469214385"/>
    <hyperlink ref="AO410" r:id="rId269" display="https://pbs.twimg.com/profile_banners/3410852199/1538448338"/>
    <hyperlink ref="AO311" r:id="rId270" display="https://pbs.twimg.com/profile_banners/33449838/1486395069"/>
    <hyperlink ref="AO411" r:id="rId271" display="https://pbs.twimg.com/profile_banners/990456442447478786/1556253900"/>
    <hyperlink ref="AO176" r:id="rId272" display="https://pbs.twimg.com/profile_banners/614084694/1511674045"/>
    <hyperlink ref="AO412" r:id="rId273" display="https://pbs.twimg.com/profile_banners/1071880762729754624/1562561794"/>
    <hyperlink ref="AO413" r:id="rId274" display="https://pbs.twimg.com/profile_banners/1471435670/1522266190"/>
    <hyperlink ref="AO414" r:id="rId275" display="https://pbs.twimg.com/profile_banners/553185227/1504291926"/>
    <hyperlink ref="AO30" r:id="rId276" display="https://pbs.twimg.com/profile_banners/1033798772/1473643715"/>
    <hyperlink ref="AO415" r:id="rId277" display="https://pbs.twimg.com/profile_banners/15459807/1404399003"/>
    <hyperlink ref="AO77" r:id="rId278" display="https://pbs.twimg.com/profile_banners/2688251669/1517830020"/>
    <hyperlink ref="AO299" r:id="rId279" display="https://pbs.twimg.com/profile_banners/1920064568/1500739036"/>
    <hyperlink ref="AO78" r:id="rId280" display="https://pbs.twimg.com/profile_banners/920691581274832896/1508346078"/>
    <hyperlink ref="AO79" r:id="rId281" display="https://pbs.twimg.com/profile_banners/310362110/1504727551"/>
    <hyperlink ref="AO65" r:id="rId282" display="https://pbs.twimg.com/profile_banners/289992853/1539972741"/>
    <hyperlink ref="AO416" r:id="rId283" display="https://pbs.twimg.com/profile_banners/2768478797/1549654772"/>
    <hyperlink ref="AO51" r:id="rId284" display="https://pbs.twimg.com/profile_banners/66758174/1539708382"/>
    <hyperlink ref="AO83" r:id="rId285" display="https://pbs.twimg.com/profile_banners/895864198152032256/1502426450"/>
    <hyperlink ref="AO289" r:id="rId286" display="https://pbs.twimg.com/profile_banners/2594902104/1541089357"/>
    <hyperlink ref="AO24" r:id="rId287" display="https://pbs.twimg.com/profile_banners/25084916/1559851514"/>
    <hyperlink ref="AO22" r:id="rId288" display="https://pbs.twimg.com/profile_banners/274394039/1524091950"/>
    <hyperlink ref="AO200" r:id="rId289" display="https://pbs.twimg.com/profile_banners/1095380031487004672/1549994234"/>
    <hyperlink ref="AO417" r:id="rId290" display="https://pbs.twimg.com/profile_banners/1442251675/1557948726"/>
    <hyperlink ref="AO27" r:id="rId291" display="https://pbs.twimg.com/profile_banners/541304690/1501381493"/>
    <hyperlink ref="AO290" r:id="rId292" display="https://pbs.twimg.com/profile_banners/2775840770/1561389640"/>
    <hyperlink ref="AO418" r:id="rId293" display="https://pbs.twimg.com/profile_banners/876589239596724229/1515523995"/>
    <hyperlink ref="AO419" r:id="rId294" display="https://pbs.twimg.com/profile_banners/203611493/1559952492"/>
    <hyperlink ref="AO312" r:id="rId295" display="https://pbs.twimg.com/profile_banners/2517587523/1559009395"/>
    <hyperlink ref="AO313" r:id="rId296" display="https://pbs.twimg.com/profile_banners/312692899/1560355736"/>
    <hyperlink ref="AO42" r:id="rId297" display="https://pbs.twimg.com/profile_banners/17076218/1561411962"/>
    <hyperlink ref="AO314" r:id="rId298" display="https://pbs.twimg.com/profile_banners/1278812966/1500903571"/>
    <hyperlink ref="AO420" r:id="rId299" display="https://pbs.twimg.com/profile_banners/2258071585/1562043690"/>
    <hyperlink ref="AO421" r:id="rId300" display="https://pbs.twimg.com/profile_banners/211760389/1351445063"/>
    <hyperlink ref="AO315" r:id="rId301" display="https://pbs.twimg.com/profile_banners/427956863/1552977326"/>
    <hyperlink ref="AO422" r:id="rId302" display="https://pbs.twimg.com/profile_banners/537353731/1560357975"/>
    <hyperlink ref="AO84" r:id="rId303" display="https://pbs.twimg.com/profile_banners/593354286/1523823704"/>
    <hyperlink ref="AO423" r:id="rId304" display="https://pbs.twimg.com/profile_banners/179372981/1562536685"/>
    <hyperlink ref="AO52" r:id="rId305" display="https://pbs.twimg.com/profile_banners/259493529/1556257903"/>
    <hyperlink ref="AO424" r:id="rId306" display="https://pbs.twimg.com/profile_banners/58307473/1406221788"/>
    <hyperlink ref="AO177" r:id="rId307" display="https://pbs.twimg.com/profile_banners/2813714065/1559944667"/>
    <hyperlink ref="AO425" r:id="rId308" display="https://pbs.twimg.com/profile_banners/232070373/1558110842"/>
    <hyperlink ref="AO85" r:id="rId309" display="https://pbs.twimg.com/profile_banners/4920089085/1560950825"/>
    <hyperlink ref="AO426" r:id="rId310" display="https://pbs.twimg.com/profile_banners/4710263534/1542393985"/>
    <hyperlink ref="AO427" r:id="rId311" display="https://pbs.twimg.com/profile_banners/981729133615955969/1561225470"/>
    <hyperlink ref="AO316" r:id="rId312" display="https://pbs.twimg.com/profile_banners/514971815/1545949710"/>
    <hyperlink ref="AO73" r:id="rId313" display="https://pbs.twimg.com/profile_banners/214287552/1543992057"/>
    <hyperlink ref="AO66" r:id="rId314" display="https://pbs.twimg.com/profile_banners/2995207581/1489264110"/>
    <hyperlink ref="AO149" r:id="rId315" display="https://pbs.twimg.com/profile_banners/27561107/1560851412"/>
    <hyperlink ref="AO428" r:id="rId316" display="https://pbs.twimg.com/profile_banners/2269422532/1562219836"/>
    <hyperlink ref="AO317" r:id="rId317" display="https://pbs.twimg.com/profile_banners/238467895/1511611770"/>
    <hyperlink ref="AO60" r:id="rId318" display="https://pbs.twimg.com/profile_banners/762735058654367744/1552678754"/>
    <hyperlink ref="AO429" r:id="rId319" display="https://pbs.twimg.com/profile_banners/105790677/1562829952"/>
    <hyperlink ref="AO318" r:id="rId320" display="https://pbs.twimg.com/profile_banners/232940302/1483939600"/>
    <hyperlink ref="AO319" r:id="rId321" display="https://pbs.twimg.com/profile_banners/2971893197/1562537163"/>
    <hyperlink ref="AO320" r:id="rId322" display="https://pbs.twimg.com/profile_banners/611426279/1560830726"/>
    <hyperlink ref="AO430" r:id="rId323" display="https://pbs.twimg.com/profile_banners/754200464/1548169196"/>
    <hyperlink ref="AO86" r:id="rId324" display="https://pbs.twimg.com/profile_banners/1149690618693636097/1562943717"/>
    <hyperlink ref="AO431" r:id="rId325" display="https://pbs.twimg.com/profile_banners/2323074721/1511114801"/>
    <hyperlink ref="AO432" r:id="rId326" display="https://pbs.twimg.com/profile_banners/347499064/1505911899"/>
    <hyperlink ref="AO433" r:id="rId327" display="https://pbs.twimg.com/profile_banners/606429964/1501513399"/>
    <hyperlink ref="AO87" r:id="rId328" display="https://pbs.twimg.com/profile_banners/191216401/1405074221"/>
    <hyperlink ref="AO179" r:id="rId329" display="https://pbs.twimg.com/profile_banners/497432910/1537219597"/>
    <hyperlink ref="AO146" r:id="rId330" display="https://pbs.twimg.com/profile_banners/163699759/1429395534"/>
    <hyperlink ref="AO434" r:id="rId331" display="https://pbs.twimg.com/profile_banners/328751094/1560473532"/>
    <hyperlink ref="AO435" r:id="rId332" display="https://pbs.twimg.com/profile_banners/336737783/1546819035"/>
    <hyperlink ref="AO436" r:id="rId333" display="https://pbs.twimg.com/profile_banners/1707986575/1562108253"/>
    <hyperlink ref="AO37" r:id="rId334" display="https://pbs.twimg.com/profile_banners/156813016/1505944137"/>
    <hyperlink ref="AO201" r:id="rId335" display="https://pbs.twimg.com/profile_banners/1887872900/1555136666"/>
    <hyperlink ref="AO437" r:id="rId336" display="https://pbs.twimg.com/profile_banners/2272157529/1498582685"/>
    <hyperlink ref="AO438" r:id="rId337" display="https://pbs.twimg.com/profile_banners/63425712/1387903663"/>
    <hyperlink ref="AO439" r:id="rId338" display="https://pbs.twimg.com/profile_banners/1029313621/1427479060"/>
    <hyperlink ref="AO28" r:id="rId339" display="https://pbs.twimg.com/profile_banners/389038362/1559753925"/>
    <hyperlink ref="AO208" r:id="rId340" display="https://pbs.twimg.com/profile_banners/1106339690146336770/1555712778"/>
    <hyperlink ref="AO122" r:id="rId341" display="https://pbs.twimg.com/profile_banners/8824902/1556115986"/>
    <hyperlink ref="AO123" r:id="rId342" display="https://pbs.twimg.com/profile_banners/2248855666/1537191192"/>
    <hyperlink ref="AO61" r:id="rId343" display="https://pbs.twimg.com/profile_banners/2764680087/1415905052"/>
    <hyperlink ref="AO440" r:id="rId344" display="https://pbs.twimg.com/profile_banners/1063955354/1561313631"/>
    <hyperlink ref="AO285" r:id="rId345" display="https://pbs.twimg.com/profile_banners/90821002/1521905903"/>
    <hyperlink ref="AO62" r:id="rId346" display="https://pbs.twimg.com/profile_banners/1113135061115854849/1559923859"/>
    <hyperlink ref="AO441" r:id="rId347" display="https://pbs.twimg.com/profile_banners/147069536/1355892452"/>
    <hyperlink ref="AO442" r:id="rId348" display="https://pbs.twimg.com/profile_banners/1029797027868274688/1555462500"/>
    <hyperlink ref="AO63" r:id="rId349" display="https://pbs.twimg.com/profile_banners/167382982/1541042088"/>
    <hyperlink ref="AO443" r:id="rId350" display="https://pbs.twimg.com/profile_banners/983826560586321920/1555269485"/>
    <hyperlink ref="AO286" r:id="rId351" display="https://pbs.twimg.com/profile_banners/2732977853/1559756984"/>
    <hyperlink ref="AO89" r:id="rId352" display="https://pbs.twimg.com/profile_banners/2966346221/1509300092"/>
    <hyperlink ref="AO444" r:id="rId353" display="https://pbs.twimg.com/profile_banners/1105159024801046529/1558468498"/>
    <hyperlink ref="AO139" r:id="rId354" display="https://pbs.twimg.com/profile_banners/1478343751/1562999601"/>
    <hyperlink ref="AO7" r:id="rId355" display="https://pbs.twimg.com/profile_banners/2251189969/1489508896"/>
    <hyperlink ref="AO445" r:id="rId356" display="https://pbs.twimg.com/profile_banners/2818188480/1562097209"/>
    <hyperlink ref="AO446" r:id="rId357" display="https://pbs.twimg.com/profile_banners/325802340/1551390671"/>
    <hyperlink ref="AO215" r:id="rId358" display="https://pbs.twimg.com/profile_banners/293248950/1348421593"/>
    <hyperlink ref="AO197" r:id="rId359" display="https://pbs.twimg.com/profile_banners/1072589095/1562114729"/>
    <hyperlink ref="AO216" r:id="rId360" display="https://pbs.twimg.com/profile_banners/609586459/1535866147"/>
    <hyperlink ref="AO180" r:id="rId361" display="https://pbs.twimg.com/profile_banners/1033054206175981568/1552485416"/>
    <hyperlink ref="AO217" r:id="rId362" display="https://pbs.twimg.com/profile_banners/1086266785949716481/1552194552"/>
    <hyperlink ref="AO218" r:id="rId363" display="https://pbs.twimg.com/profile_banners/2249800195/1535688879"/>
    <hyperlink ref="AO219" r:id="rId364" display="https://pbs.twimg.com/profile_banners/1613064072/1561941516"/>
    <hyperlink ref="AO220" r:id="rId365" display="https://pbs.twimg.com/profile_banners/734875180497920001/1554259319"/>
    <hyperlink ref="AO90" r:id="rId366" display="https://pbs.twimg.com/profile_banners/2165786345/1556508920"/>
    <hyperlink ref="AO321" r:id="rId367" display="https://pbs.twimg.com/profile_banners/238298399/1561736758"/>
    <hyperlink ref="AO181" r:id="rId368" display="https://pbs.twimg.com/profile_banners/4164537374/1563128725"/>
    <hyperlink ref="AO221" r:id="rId369" display="https://pbs.twimg.com/profile_banners/1540049756/1555778016"/>
    <hyperlink ref="AO222" r:id="rId370" display="https://pbs.twimg.com/profile_banners/2162577807/1560445293"/>
    <hyperlink ref="AO322" r:id="rId371" display="https://pbs.twimg.com/profile_banners/938967185136873472/1550064568"/>
    <hyperlink ref="AO91" r:id="rId372" display="https://pbs.twimg.com/profile_banners/1033282630760849409/1561344421"/>
    <hyperlink ref="AO223" r:id="rId373" display="https://pbs.twimg.com/profile_banners/69436592/1559718633"/>
    <hyperlink ref="AO224" r:id="rId374" display="https://pbs.twimg.com/profile_banners/316269452/1463058040"/>
    <hyperlink ref="AO323" r:id="rId375" display="https://pbs.twimg.com/profile_banners/1166469480/1495096002"/>
    <hyperlink ref="AO448" r:id="rId376" display="https://pbs.twimg.com/profile_banners/43213889/1557938137"/>
    <hyperlink ref="AO225" r:id="rId377" display="https://pbs.twimg.com/profile_banners/771211799995699200/1563135731"/>
    <hyperlink ref="AO449" r:id="rId378" display="https://pbs.twimg.com/profile_banners/1913028272/1540918738"/>
    <hyperlink ref="AO182" r:id="rId379" display="https://pbs.twimg.com/profile_banners/732039876/1555265781"/>
    <hyperlink ref="AO226" r:id="rId380" display="https://pbs.twimg.com/profile_banners/437180707/1562472475"/>
    <hyperlink ref="AO227" r:id="rId381" display="https://pbs.twimg.com/profile_banners/40611454/1433179458"/>
    <hyperlink ref="AO228" r:id="rId382" display="https://pbs.twimg.com/profile_banners/637341153/1558842162"/>
    <hyperlink ref="AO229" r:id="rId383" display="https://pbs.twimg.com/profile_banners/261824087/1386053672"/>
    <hyperlink ref="AO167" r:id="rId384" display="https://pbs.twimg.com/profile_banners/230687491/1531257864"/>
    <hyperlink ref="AO230" r:id="rId385" display="https://pbs.twimg.com/profile_banners/2857007766/1532177786"/>
    <hyperlink ref="AO231" r:id="rId386" display="https://pbs.twimg.com/profile_banners/3437485353/1555575427"/>
    <hyperlink ref="AO450" r:id="rId387" display="https://pbs.twimg.com/profile_banners/856652808371744768/1543513601"/>
    <hyperlink ref="AO76" r:id="rId388" display="https://pbs.twimg.com/profile_banners/968970564986703877/1519855912"/>
    <hyperlink ref="AO451" r:id="rId389" display="https://pbs.twimg.com/profile_banners/1150045685636456448/1563035185"/>
    <hyperlink ref="AO452" r:id="rId390" display="https://pbs.twimg.com/profile_banners/2712406279/1555902995"/>
    <hyperlink ref="AO232" r:id="rId391" display="https://pbs.twimg.com/profile_banners/356378754/1447805141"/>
    <hyperlink ref="AO324" r:id="rId392" display="https://pbs.twimg.com/profile_banners/879722942061568000/1534169826"/>
    <hyperlink ref="AO92" r:id="rId393" display="https://pbs.twimg.com/profile_banners/903286010204880896/1558467119"/>
    <hyperlink ref="AO233" r:id="rId394" display="https://pbs.twimg.com/profile_banners/155777869/1527883320"/>
    <hyperlink ref="AO150" r:id="rId395" display="https://pbs.twimg.com/profile_banners/50158925/1546359465"/>
    <hyperlink ref="AO25" r:id="rId396" display="https://pbs.twimg.com/profile_banners/13049362/1552417871"/>
    <hyperlink ref="AO23" r:id="rId397" display="https://pbs.twimg.com/profile_banners/1977157224/1533928910"/>
    <hyperlink ref="AO234" r:id="rId398" display="https://pbs.twimg.com/profile_banners/480123156/1489179326"/>
    <hyperlink ref="AO235" r:id="rId399" display="https://pbs.twimg.com/profile_banners/2927152326/1558830971"/>
    <hyperlink ref="AO453" r:id="rId400" display="https://pbs.twimg.com/profile_banners/58405962/1519736405"/>
    <hyperlink ref="AO454" r:id="rId401" display="https://pbs.twimg.com/profile_banners/19341074/1495718889"/>
    <hyperlink ref="AO53" r:id="rId402" display="https://pbs.twimg.com/profile_banners/589295947/1531326391"/>
    <hyperlink ref="AO137" r:id="rId403" display="https://pbs.twimg.com/profile_banners/1034986156876865541/1562650787"/>
    <hyperlink ref="AO147" r:id="rId404" display="https://pbs.twimg.com/profile_banners/1046786811211771904/1550407943"/>
    <hyperlink ref="AO124" r:id="rId405" display="https://pbs.twimg.com/profile_banners/1155445567/1550782617"/>
    <hyperlink ref="AO55" r:id="rId406" display="https://pbs.twimg.com/profile_banners/36155311/1556239518"/>
    <hyperlink ref="AO202" r:id="rId407" display="https://pbs.twimg.com/profile_banners/1104434276/1560095557"/>
    <hyperlink ref="AO455" r:id="rId408" display="https://pbs.twimg.com/profile_banners/323093257/1518395557"/>
    <hyperlink ref="AO456" r:id="rId409" display="https://pbs.twimg.com/profile_banners/45084262/1562127592"/>
    <hyperlink ref="AO151" r:id="rId410" display="https://pbs.twimg.com/profile_banners/4384042179/1559060828"/>
    <hyperlink ref="AO183" r:id="rId411" display="https://pbs.twimg.com/profile_banners/970285318418173952/1552676990"/>
    <hyperlink ref="AO457" r:id="rId412" display="https://pbs.twimg.com/profile_banners/35826899/1383581072"/>
    <hyperlink ref="AO93" r:id="rId413" display="https://pbs.twimg.com/profile_banners/48728768/1458975256"/>
    <hyperlink ref="AO236" r:id="rId414" display="https://pbs.twimg.com/profile_banners/601494374/1563165059"/>
    <hyperlink ref="AO237" r:id="rId415" display="https://pbs.twimg.com/profile_banners/886043133313724416/1544455914"/>
    <hyperlink ref="AO152" r:id="rId416" display="https://pbs.twimg.com/profile_banners/1641161790/1536433359"/>
    <hyperlink ref="AO459" r:id="rId417" display="https://pbs.twimg.com/profile_banners/854364276429004801/1550292327"/>
    <hyperlink ref="AO94" r:id="rId418" display="https://pbs.twimg.com/profile_banners/574727812/1562699933"/>
    <hyperlink ref="AO160" r:id="rId419" display="https://pbs.twimg.com/profile_banners/37515556/1363356641"/>
    <hyperlink ref="AO49" r:id="rId420" display="https://pbs.twimg.com/profile_banners/215423552/1562182047"/>
    <hyperlink ref="AO43" r:id="rId421" display="https://pbs.twimg.com/profile_banners/2557521/1516042897"/>
    <hyperlink ref="AO32" r:id="rId422" display="https://pbs.twimg.com/profile_banners/214140469/1560617678"/>
    <hyperlink ref="AO184" r:id="rId423" display="https://pbs.twimg.com/profile_banners/77234541/1536867671"/>
    <hyperlink ref="AO460" r:id="rId424" display="https://pbs.twimg.com/profile_banners/738980213154058240/1497993007"/>
    <hyperlink ref="AO161" r:id="rId425" display="https://pbs.twimg.com/profile_banners/326186136/1526533870"/>
    <hyperlink ref="AO238" r:id="rId426" display="https://pbs.twimg.com/profile_banners/2295342416/1517334145"/>
    <hyperlink ref="AO143" r:id="rId427" display="https://pbs.twimg.com/profile_banners/209141345/1563091953"/>
    <hyperlink ref="AO125" r:id="rId428" display="https://pbs.twimg.com/profile_banners/1017032094206357504/1532975896"/>
    <hyperlink ref="AO126" r:id="rId429" display="https://pbs.twimg.com/profile_banners/39202557/1528912173"/>
    <hyperlink ref="AO31" r:id="rId430" display="https://pbs.twimg.com/profile_banners/44666348/1555601560"/>
    <hyperlink ref="AO461" r:id="rId431" display="https://pbs.twimg.com/profile_banners/336605796/1511122967"/>
    <hyperlink ref="AO240" r:id="rId432" display="https://pbs.twimg.com/profile_banners/736915218/1528175351"/>
    <hyperlink ref="AO241" r:id="rId433" display="https://pbs.twimg.com/profile_banners/1154330300/1547407556"/>
    <hyperlink ref="AO462" r:id="rId434" display="https://pbs.twimg.com/profile_banners/723574723548827648/1559237697"/>
    <hyperlink ref="AO463" r:id="rId435" display="https://pbs.twimg.com/profile_banners/898738097726382080/1504058161"/>
    <hyperlink ref="AO48" r:id="rId436" display="https://pbs.twimg.com/profile_banners/18734310/1560911755"/>
    <hyperlink ref="AO325" r:id="rId437" display="https://pbs.twimg.com/profile_banners/491472688/1558048639"/>
    <hyperlink ref="AO153" r:id="rId438" display="https://pbs.twimg.com/profile_banners/435402430/1561851512"/>
    <hyperlink ref="AO154" r:id="rId439" display="https://pbs.twimg.com/profile_banners/254987536/1558307381"/>
    <hyperlink ref="AO242" r:id="rId440" display="https://pbs.twimg.com/profile_banners/30649607/1555197189"/>
    <hyperlink ref="AO464" r:id="rId441" display="https://pbs.twimg.com/profile_banners/519112143/1471009821"/>
    <hyperlink ref="AO465" r:id="rId442" display="https://pbs.twimg.com/profile_banners/465789150/1549512929"/>
    <hyperlink ref="AO466" r:id="rId443" display="https://pbs.twimg.com/profile_banners/100847796/1523750408"/>
    <hyperlink ref="AO467" r:id="rId444" display="https://pbs.twimg.com/profile_banners/459019465/1560748979"/>
    <hyperlink ref="AO243" r:id="rId445" display="https://pbs.twimg.com/profile_banners/3882570322/1560657560"/>
    <hyperlink ref="AO187" r:id="rId446" display="https://pbs.twimg.com/profile_banners/2474745680/1555896539"/>
    <hyperlink ref="AO468" r:id="rId447" display="https://pbs.twimg.com/profile_banners/873018716132429825/1559692718"/>
    <hyperlink ref="AO244" r:id="rId448" display="https://pbs.twimg.com/profile_banners/468726024/1554653625"/>
    <hyperlink ref="AO95" r:id="rId449" display="https://pbs.twimg.com/profile_banners/1025267890063376385/1562904499"/>
    <hyperlink ref="AO155" r:id="rId450" display="https://pbs.twimg.com/profile_banners/266961023/1535260611"/>
    <hyperlink ref="AO245" r:id="rId451" display="https://pbs.twimg.com/profile_banners/2264946919/1553596642"/>
    <hyperlink ref="AO470" r:id="rId452" display="https://pbs.twimg.com/profile_banners/1102274842806620162/1559432292"/>
    <hyperlink ref="AO326" r:id="rId453" display="https://pbs.twimg.com/profile_banners/1135886905/1562458118"/>
    <hyperlink ref="AO471" r:id="rId454" display="https://pbs.twimg.com/profile_banners/367588981/1556840821"/>
    <hyperlink ref="AO472" r:id="rId455" display="https://pbs.twimg.com/profile_banners/1098364941407444993/1550799828"/>
    <hyperlink ref="AO96" r:id="rId456" display="https://pbs.twimg.com/profile_banners/16353664/1546626622"/>
    <hyperlink ref="AO97" r:id="rId457" display="https://pbs.twimg.com/profile_banners/1020686843665362944/1536016547"/>
    <hyperlink ref="AO327" r:id="rId458" display="https://pbs.twimg.com/profile_banners/269068108/1559940861"/>
    <hyperlink ref="AO12" r:id="rId459" display="https://pbs.twimg.com/profile_banners/575554657/1515546680"/>
    <hyperlink ref="AO98" r:id="rId460" display="https://pbs.twimg.com/profile_banners/494348407/1525352645"/>
    <hyperlink ref="AO473" r:id="rId461" display="https://pbs.twimg.com/profile_banners/416058647/1561144569"/>
    <hyperlink ref="AO329" r:id="rId462" display="https://pbs.twimg.com/profile_banners/545578393/1561938432"/>
    <hyperlink ref="AO246" r:id="rId463" display="https://pbs.twimg.com/profile_banners/923235315887869953/1543863478"/>
    <hyperlink ref="AO156" r:id="rId464" display="https://pbs.twimg.com/profile_banners/1105505186649464832/1561234509"/>
    <hyperlink ref="AO330" r:id="rId465" display="https://pbs.twimg.com/profile_banners/210616674/1560451165"/>
    <hyperlink ref="AO99" r:id="rId466" display="https://pbs.twimg.com/profile_banners/177217007/1480621205"/>
    <hyperlink ref="AO331" r:id="rId467" display="https://pbs.twimg.com/profile_banners/802229336455675905/1480109514"/>
    <hyperlink ref="AO333" r:id="rId468" display="https://pbs.twimg.com/profile_banners/389775050/1555944117"/>
    <hyperlink ref="AO334" r:id="rId469" display="https://pbs.twimg.com/profile_banners/2511747580/1461902628"/>
    <hyperlink ref="AO300" r:id="rId470" display="https://pbs.twimg.com/profile_banners/311502111/1530111298"/>
    <hyperlink ref="AO335" r:id="rId471" display="https://pbs.twimg.com/profile_banners/1143103328206905344/1562180538"/>
    <hyperlink ref="AO474" r:id="rId472" display="https://pbs.twimg.com/profile_banners/895805431/1560131159"/>
    <hyperlink ref="AO247" r:id="rId473" display="https://pbs.twimg.com/profile_banners/939706645/1546484351"/>
    <hyperlink ref="AO188" r:id="rId474" display="https://pbs.twimg.com/profile_banners/286873901/1449795011"/>
    <hyperlink ref="AO336" r:id="rId475" display="https://pbs.twimg.com/profile_banners/2957531860/1559854055"/>
    <hyperlink ref="AO337" r:id="rId476" display="https://pbs.twimg.com/profile_banners/1138157744815529984/1560719006"/>
    <hyperlink ref="AO248" r:id="rId477" display="https://pbs.twimg.com/profile_banners/767025037/1515471606"/>
    <hyperlink ref="AO157" r:id="rId478" display="https://pbs.twimg.com/profile_banners/905780887152988161/1559856804"/>
    <hyperlink ref="AO338" r:id="rId479" display="https://pbs.twimg.com/profile_banners/340383771/1562704384"/>
    <hyperlink ref="AO100" r:id="rId480" display="https://pbs.twimg.com/profile_banners/2553859676/1557255171"/>
    <hyperlink ref="AO475" r:id="rId481" display="https://pbs.twimg.com/profile_banners/498626181/1553788371"/>
    <hyperlink ref="AO249" r:id="rId482" display="https://pbs.twimg.com/profile_banners/2502130619/1553153892"/>
    <hyperlink ref="AO476" r:id="rId483" display="https://pbs.twimg.com/profile_banners/584158697/1549255797"/>
    <hyperlink ref="AO477" r:id="rId484" display="https://pbs.twimg.com/profile_banners/873688344722522112/1544997744"/>
    <hyperlink ref="AO250" r:id="rId485" display="https://pbs.twimg.com/profile_banners/165584745/1499643216"/>
    <hyperlink ref="AO101" r:id="rId486" display="https://pbs.twimg.com/profile_banners/711370596152520704/1557673368"/>
    <hyperlink ref="AO203" r:id="rId487" display="https://pbs.twimg.com/profile_banners/558060722/1534094891"/>
    <hyperlink ref="AO341" r:id="rId488" display="https://pbs.twimg.com/profile_banners/136707876/1561769461"/>
    <hyperlink ref="AO251" r:id="rId489" display="https://pbs.twimg.com/profile_banners/4888751016/1553580918"/>
    <hyperlink ref="AO252" r:id="rId490" display="https://pbs.twimg.com/profile_banners/3185819738/1430815087"/>
    <hyperlink ref="AO478" r:id="rId491" display="https://pbs.twimg.com/profile_banners/1038089336955138049/1554678921"/>
    <hyperlink ref="AO253" r:id="rId492" display="https://pbs.twimg.com/profile_banners/394665227/1547438880"/>
    <hyperlink ref="AO103" r:id="rId493" display="https://pbs.twimg.com/profile_banners/17000333/1561386038"/>
    <hyperlink ref="AO168" r:id="rId494" display="https://pbs.twimg.com/profile_banners/88974697/1364269726"/>
    <hyperlink ref="AO342" r:id="rId495" display="https://pbs.twimg.com/profile_banners/797941042838241280/1479080743"/>
    <hyperlink ref="AO189" r:id="rId496" display="https://pbs.twimg.com/profile_banners/32328933/1519998005"/>
    <hyperlink ref="AO479" r:id="rId497" display="https://pbs.twimg.com/profile_banners/793840036630237184/1478102305"/>
    <hyperlink ref="AO148" r:id="rId498" display="https://pbs.twimg.com/profile_banners/725437539922923521/1461793843"/>
    <hyperlink ref="AO127" r:id="rId499" display="https://pbs.twimg.com/profile_banners/2600350848/1546290462"/>
    <hyperlink ref="AO254" r:id="rId500" display="https://pbs.twimg.com/profile_banners/314171905/1543032299"/>
    <hyperlink ref="AO255" r:id="rId501" display="https://pbs.twimg.com/profile_banners/791123165388734464/1494458635"/>
    <hyperlink ref="AO480" r:id="rId502" display="https://pbs.twimg.com/profile_banners/38878129/1490771917"/>
    <hyperlink ref="AO343" r:id="rId503" display="https://pbs.twimg.com/profile_banners/2645299910/1533420221"/>
    <hyperlink ref="AO256" r:id="rId504" display="https://pbs.twimg.com/profile_banners/829527284004569088/1552713064"/>
    <hyperlink ref="AO257" r:id="rId505" display="https://pbs.twimg.com/profile_banners/1638544735/1535112309"/>
    <hyperlink ref="AO344" r:id="rId506" display="https://pbs.twimg.com/profile_banners/166755581/1548049688"/>
    <hyperlink ref="AO190" r:id="rId507" display="https://pbs.twimg.com/profile_banners/1782850026/1445288509"/>
    <hyperlink ref="AO258" r:id="rId508" display="https://pbs.twimg.com/profile_banners/2744841777/1562179198"/>
    <hyperlink ref="AO345" r:id="rId509" display="https://pbs.twimg.com/profile_banners/2779940176/1518142889"/>
    <hyperlink ref="AO41" r:id="rId510" display="https://pbs.twimg.com/profile_banners/162783211/1537761800"/>
    <hyperlink ref="AO38" r:id="rId511" display="https://pbs.twimg.com/profile_banners/43403778/1557166907"/>
    <hyperlink ref="AO346" r:id="rId512" display="https://pbs.twimg.com/profile_banners/758076509567459328/1563032252"/>
    <hyperlink ref="AO104" r:id="rId513" display="https://pbs.twimg.com/profile_banners/1013171648441339905/1552940162"/>
    <hyperlink ref="AO347" r:id="rId514" display="https://pbs.twimg.com/profile_banners/745132438993567744/1547871267"/>
    <hyperlink ref="AO260" r:id="rId515" display="https://pbs.twimg.com/profile_banners/2922981420/1557860588"/>
    <hyperlink ref="AO191" r:id="rId516" display="https://pbs.twimg.com/profile_banners/1115623173016379392/1556050639"/>
    <hyperlink ref="AO261" r:id="rId517" display="https://pbs.twimg.com/profile_banners/3228392935/1562040507"/>
    <hyperlink ref="AO348" r:id="rId518" display="https://pbs.twimg.com/profile_banners/1038870331086254081/1561930250"/>
    <hyperlink ref="AO105" r:id="rId519" display="https://pbs.twimg.com/profile_banners/3439112553/1543276469"/>
    <hyperlink ref="AO67" r:id="rId520" display="https://pbs.twimg.com/profile_banners/31126587/1556228419"/>
    <hyperlink ref="AO349" r:id="rId521" display="https://pbs.twimg.com/profile_banners/2861504196/1550358141"/>
    <hyperlink ref="AO481" r:id="rId522" display="https://pbs.twimg.com/profile_banners/743108110781272064/1557546500"/>
    <hyperlink ref="AO209" r:id="rId523" display="https://pbs.twimg.com/profile_banners/2183737172/1552411963"/>
    <hyperlink ref="AO128" r:id="rId524" display="https://pbs.twimg.com/profile_banners/612268949/1479360813"/>
    <hyperlink ref="AO129" r:id="rId525" display="https://pbs.twimg.com/profile_banners/560350106/1473351425"/>
    <hyperlink ref="AO130" r:id="rId526" display="https://pbs.twimg.com/profile_banners/1628700679/1470366414"/>
    <hyperlink ref="AO262" r:id="rId527" display="https://pbs.twimg.com/profile_banners/850392324/1558249928"/>
    <hyperlink ref="AO482" r:id="rId528" display="https://pbs.twimg.com/profile_banners/104418660/1562977492"/>
    <hyperlink ref="AO483" r:id="rId529" display="https://pbs.twimg.com/profile_banners/2948275557/1562188701"/>
    <hyperlink ref="AO131" r:id="rId530" display="https://pbs.twimg.com/profile_banners/538291980/1516937205"/>
    <hyperlink ref="AO263" r:id="rId531" display="https://pbs.twimg.com/profile_banners/2394993714/1562705966"/>
    <hyperlink ref="AO484" r:id="rId532" display="https://pbs.twimg.com/profile_banners/379126881/1493497212"/>
    <hyperlink ref="AO485" r:id="rId533" display="https://pbs.twimg.com/profile_banners/411134792/1562828551"/>
    <hyperlink ref="AO264" r:id="rId534" display="https://pbs.twimg.com/profile_banners/242958346/1558752366"/>
    <hyperlink ref="AO106" r:id="rId535" display="https://pbs.twimg.com/profile_banners/1141140784642711553/1561857491"/>
    <hyperlink ref="AO64" r:id="rId536" display="https://pbs.twimg.com/profile_banners/897829904473100288/1560432204"/>
    <hyperlink ref="AO487" r:id="rId537" display="https://pbs.twimg.com/profile_banners/34717382/1562827062"/>
    <hyperlink ref="AO488" r:id="rId538" display="https://pbs.twimg.com/profile_banners/34060848/1440454769"/>
    <hyperlink ref="AO80" r:id="rId539" display="https://pbs.twimg.com/profile_banners/317561712/1542992419"/>
    <hyperlink ref="AO132" r:id="rId540" display="https://pbs.twimg.com/profile_banners/31504542/1555988359"/>
    <hyperlink ref="AO351" r:id="rId541" display="https://pbs.twimg.com/profile_banners/554041062/1560882073"/>
    <hyperlink ref="AO352" r:id="rId542" display="https://pbs.twimg.com/profile_banners/715354801/1536459358"/>
    <hyperlink ref="AO192" r:id="rId543" display="https://pbs.twimg.com/profile_banners/936462114708897793/1545006647"/>
    <hyperlink ref="AO353" r:id="rId544" display="https://pbs.twimg.com/profile_banners/237675950/1508913800"/>
    <hyperlink ref="AO354" r:id="rId545" display="https://pbs.twimg.com/profile_banners/2485378175/1529466510"/>
    <hyperlink ref="AO193" r:id="rId546" display="https://pbs.twimg.com/profile_banners/168221321/1478465594"/>
    <hyperlink ref="AO282" r:id="rId547" display="https://pbs.twimg.com/profile_banners/876148658/1467168365"/>
    <hyperlink ref="AO141" r:id="rId548" display="https://pbs.twimg.com/profile_banners/185496923/1380235580"/>
    <hyperlink ref="AO265" r:id="rId549" display="https://pbs.twimg.com/profile_banners/1139628085521866752/1562266259"/>
    <hyperlink ref="AO489" r:id="rId550" display="https://pbs.twimg.com/profile_banners/2844968513/1556043746"/>
    <hyperlink ref="AO490" r:id="rId551" display="https://pbs.twimg.com/profile_banners/756355028/1563216051"/>
    <hyperlink ref="AO133" r:id="rId552" display="https://pbs.twimg.com/profile_banners/933170624/1516563056"/>
    <hyperlink ref="AO356" r:id="rId553" display="https://pbs.twimg.com/profile_banners/971067824486735872/1562996699"/>
    <hyperlink ref="AO491" r:id="rId554" display="https://pbs.twimg.com/profile_banners/1722881942/1473904385"/>
    <hyperlink ref="AO134" r:id="rId555" display="https://pbs.twimg.com/profile_banners/153972139/1525885136"/>
    <hyperlink ref="AO159" r:id="rId556" display="https://pbs.twimg.com/profile_banners/1136386191534809089/1559770937"/>
    <hyperlink ref="AO357" r:id="rId557" display="https://pbs.twimg.com/profile_banners/1138431742153580544/1562767246"/>
    <hyperlink ref="AO358" r:id="rId558" display="https://pbs.twimg.com/profile_banners/2774056389/1558239237"/>
    <hyperlink ref="AO492" r:id="rId559" display="https://pbs.twimg.com/profile_banners/848554962263187456/1561488272"/>
    <hyperlink ref="AO205" r:id="rId560" display="https://pbs.twimg.com/profile_banners/727530331335618561/1561614282"/>
    <hyperlink ref="AO493" r:id="rId561" display="https://pbs.twimg.com/profile_banners/378415500/1562444601"/>
    <hyperlink ref="AO359" r:id="rId562" display="https://pbs.twimg.com/profile_banners/237917511/1560285127"/>
    <hyperlink ref="AO360" r:id="rId563" display="https://pbs.twimg.com/profile_banners/1573311080/1560296979"/>
    <hyperlink ref="AO361" r:id="rId564" display="https://pbs.twimg.com/profile_banners/276813746/1544049764"/>
    <hyperlink ref="AO266" r:id="rId565" display="https://pbs.twimg.com/profile_banners/3336193877/1559285139"/>
    <hyperlink ref="AO494" r:id="rId566" display="https://pbs.twimg.com/profile_banners/2785047854/1542758114"/>
    <hyperlink ref="AO495" r:id="rId567" display="https://pbs.twimg.com/profile_banners/2757747940/1560312992"/>
    <hyperlink ref="AO81" r:id="rId568" display="https://pbs.twimg.com/profile_banners/310106421/1518516119"/>
    <hyperlink ref="AO496" r:id="rId569" display="https://pbs.twimg.com/profile_banners/710901108/1555808978"/>
    <hyperlink ref="AO497" r:id="rId570" display="https://pbs.twimg.com/profile_banners/1142248441285881856/1562996851"/>
    <hyperlink ref="AO136" r:id="rId571" display="https://pbs.twimg.com/profile_banners/4810256618/1546792467"/>
    <hyperlink ref="AO68" r:id="rId572" display="https://pbs.twimg.com/profile_banners/103746213/1548769313"/>
    <hyperlink ref="AO69" r:id="rId573" display="https://pbs.twimg.com/profile_banners/110884703/1484891119"/>
    <hyperlink ref="AO498" r:id="rId574" display="https://pbs.twimg.com/profile_banners/1114627140144771072/1562094748"/>
    <hyperlink ref="AO107" r:id="rId575" display="https://pbs.twimg.com/profile_banners/57493299/1360957124"/>
    <hyperlink ref="AO499" r:id="rId576" display="https://pbs.twimg.com/profile_banners/888002875649077248/1515502298"/>
    <hyperlink ref="AO267" r:id="rId577" display="https://pbs.twimg.com/profile_banners/2583122125/1552417370"/>
    <hyperlink ref="AO500" r:id="rId578" display="https://pbs.twimg.com/profile_banners/741265068/1529424011"/>
    <hyperlink ref="AO54" r:id="rId579" display="https://pbs.twimg.com/profile_banners/3067574300/1545959859"/>
    <hyperlink ref="AO501" r:id="rId580" display="https://pbs.twimg.com/profile_banners/158176274/1533593582"/>
    <hyperlink ref="AO362" r:id="rId581" display="https://pbs.twimg.com/profile_banners/799031406701649921/1561497982"/>
    <hyperlink ref="AO502" r:id="rId582" display="https://pbs.twimg.com/profile_banners/2536908781/1501642323"/>
    <hyperlink ref="AO211" r:id="rId583" display="https://pbs.twimg.com/profile_banners/1944881082/1423262969"/>
    <hyperlink ref="AO135" r:id="rId584" display="https://pbs.twimg.com/profile_banners/73437290/1562889837"/>
    <hyperlink ref="AO364" r:id="rId585" display="https://pbs.twimg.com/profile_banners/240463930/1554216816"/>
    <hyperlink ref="AO365" r:id="rId586" display="https://pbs.twimg.com/profile_banners/504754923/1558311557"/>
    <hyperlink ref="AO109" r:id="rId587" display="https://pbs.twimg.com/profile_banners/27176135/1532048609"/>
    <hyperlink ref="AO110" r:id="rId588" display="https://pbs.twimg.com/profile_banners/1100975250169303040/1553972452"/>
    <hyperlink ref="AO194" r:id="rId589" display="https://pbs.twimg.com/profile_banners/3366947537/1540469136"/>
    <hyperlink ref="AO503" r:id="rId590" display="https://pbs.twimg.com/profile_banners/87240960/1536470634"/>
    <hyperlink ref="AO269" r:id="rId591" display="https://pbs.twimg.com/profile_banners/252196811/1456691184"/>
    <hyperlink ref="AO504" r:id="rId592" display="https://pbs.twimg.com/profile_banners/298250115/1560484687"/>
    <hyperlink ref="AO505" r:id="rId593" display="https://pbs.twimg.com/profile_banners/961770398344921088/1552030944"/>
    <hyperlink ref="AO367" r:id="rId594" display="https://pbs.twimg.com/profile_banners/104967663/1552343086"/>
    <hyperlink ref="AO270" r:id="rId595" display="https://pbs.twimg.com/profile_banners/2263552758/1543087859"/>
    <hyperlink ref="AO369" r:id="rId596" display="https://pbs.twimg.com/profile_banners/1394847174/1545185932"/>
    <hyperlink ref="AO301" r:id="rId597" display="https://pbs.twimg.com/profile_banners/1040276257/1560713402"/>
    <hyperlink ref="AO57" r:id="rId598" display="https://pbs.twimg.com/profile_banners/456271532/1556584525"/>
    <hyperlink ref="AO291" r:id="rId599" display="https://pbs.twimg.com/profile_banners/2988829244/1548802887"/>
    <hyperlink ref="AO506" r:id="rId600" display="https://pbs.twimg.com/profile_banners/3370697681/1562444688"/>
    <hyperlink ref="AO271" r:id="rId601" display="https://pbs.twimg.com/profile_banners/502521497/1459641239"/>
    <hyperlink ref="AO507" r:id="rId602" display="https://pbs.twimg.com/profile_banners/830856389694103552/1486935137"/>
    <hyperlink ref="AO370" r:id="rId603" display="https://pbs.twimg.com/profile_banners/2588770986/1560660050"/>
    <hyperlink ref="AO508" r:id="rId604" display="https://pbs.twimg.com/profile_banners/1287680844/1549999904"/>
    <hyperlink ref="AO509" r:id="rId605" display="https://pbs.twimg.com/profile_banners/503153585/1511230159"/>
    <hyperlink ref="AO371" r:id="rId606" display="https://pbs.twimg.com/profile_banners/3280805730/1468207739"/>
    <hyperlink ref="AO510" r:id="rId607" display="https://pbs.twimg.com/profile_banners/204208254/1401197449"/>
    <hyperlink ref="AO206" r:id="rId608" display="https://pbs.twimg.com/profile_banners/2605266520/1559831981"/>
    <hyperlink ref="AO372" r:id="rId609" display="https://pbs.twimg.com/profile_banners/1707409416/1474678143"/>
    <hyperlink ref="AO112" r:id="rId610" display="https://pbs.twimg.com/profile_banners/14181617/1524694615"/>
    <hyperlink ref="AO511" r:id="rId611" display="https://pbs.twimg.com/profile_banners/713810541135970305/1549393996"/>
    <hyperlink ref="AO373" r:id="rId612" display="https://pbs.twimg.com/profile_banners/1056518082/1531187392"/>
    <hyperlink ref="AO512" r:id="rId613" display="https://pbs.twimg.com/profile_banners/984141589420310528/1523488483"/>
    <hyperlink ref="AO374" r:id="rId614" display="https://pbs.twimg.com/profile_banners/91049767/1551539367"/>
    <hyperlink ref="AO272" r:id="rId615" display="https://pbs.twimg.com/profile_banners/2164390163/1562905983"/>
    <hyperlink ref="AO375" r:id="rId616" display="https://pbs.twimg.com/profile_banners/545457939/1472976498"/>
    <hyperlink ref="AO213" r:id="rId617" display="https://pbs.twimg.com/profile_banners/1917969048/1556901032"/>
    <hyperlink ref="AO513" r:id="rId618" display="https://pbs.twimg.com/profile_banners/2216208723/1531102427"/>
    <hyperlink ref="AO163" r:id="rId619" display="https://pbs.twimg.com/profile_banners/1115664399870484481/1556018603"/>
    <hyperlink ref="AO70" r:id="rId620" display="https://pbs.twimg.com/profile_banners/67971206/1556040742"/>
    <hyperlink ref="AO71" r:id="rId621" display="https://pbs.twimg.com/profile_banners/19316413/1440370806"/>
    <hyperlink ref="AO214" r:id="rId622" display="https://pbs.twimg.com/profile_banners/80204559/1510111803"/>
    <hyperlink ref="AO273" r:id="rId623" display="https://pbs.twimg.com/profile_banners/1028205896/1550221920"/>
    <hyperlink ref="AO378" r:id="rId624" display="https://pbs.twimg.com/profile_banners/258586083/1562979876"/>
    <hyperlink ref="AO379" r:id="rId625" display="https://pbs.twimg.com/profile_banners/2380801483/1557200563"/>
    <hyperlink ref="AO138" r:id="rId626" display="https://pbs.twimg.com/profile_banners/1047858138324467712/1554413285"/>
    <hyperlink ref="AO274" r:id="rId627" display="https://pbs.twimg.com/profile_banners/4764911886/1537237298"/>
    <hyperlink ref="AO114" r:id="rId628" display="https://pbs.twimg.com/profile_banners/136402205/1538771758"/>
    <hyperlink ref="AO207" r:id="rId629" display="https://pbs.twimg.com/profile_banners/36359263/1555703349"/>
    <hyperlink ref="AO275" r:id="rId630" display="https://pbs.twimg.com/profile_banners/3051607184/1555314643"/>
    <hyperlink ref="AO380" r:id="rId631" display="https://pbs.twimg.com/profile_banners/976503296872669185/1544619077"/>
    <hyperlink ref="AO292" r:id="rId632" display="https://pbs.twimg.com/profile_banners/373530050/1508785998"/>
    <hyperlink ref="AO381" r:id="rId633" display="https://pbs.twimg.com/profile_banners/461433188/1448240081"/>
    <hyperlink ref="AO276" r:id="rId634" display="https://pbs.twimg.com/profile_banners/598952207/1558452545"/>
    <hyperlink ref="AO277" r:id="rId635" display="https://pbs.twimg.com/profile_banners/3402349947/1524546153"/>
    <hyperlink ref="AO115" r:id="rId636" display="https://pbs.twimg.com/profile_banners/2415581461/1486882934"/>
    <hyperlink ref="AO72" r:id="rId637" display="https://pbs.twimg.com/profile_banners/10228272/1562959185"/>
    <hyperlink ref="AO144" r:id="rId638" display="https://pbs.twimg.com/profile_banners/968121167088443393/1520095341"/>
    <hyperlink ref="AO116" r:id="rId639" display="https://pbs.twimg.com/profile_banners/1044306772067053569/1537826593"/>
    <hyperlink ref="AO514" r:id="rId640" display="https://pbs.twimg.com/profile_banners/2344283479/1561375071"/>
    <hyperlink ref="AO278" r:id="rId641" display="https://pbs.twimg.com/profile_banners/234261110/1562547003"/>
    <hyperlink ref="AO293" r:id="rId642" display="https://pbs.twimg.com/profile_banners/4159742055/1547749079"/>
    <hyperlink ref="AO117" r:id="rId643" display="https://pbs.twimg.com/profile_banners/761613210117996544/1563216020"/>
    <hyperlink ref="AO294" r:id="rId644" display="https://pbs.twimg.com/profile_banners/762298874266460164/1501567868"/>
    <hyperlink ref="AO279" r:id="rId645" display="https://pbs.twimg.com/profile_banners/3177535012/1539277281"/>
    <hyperlink ref="AO195" r:id="rId646" display="https://pbs.twimg.com/profile_banners/355872526/1563060481"/>
    <hyperlink ref="AO280" r:id="rId647" display="https://pbs.twimg.com/profile_banners/3011751020/1561012015"/>
    <hyperlink ref="AO295" r:id="rId648" display="https://pbs.twimg.com/profile_banners/316547773/1493053735"/>
    <hyperlink ref="AO516" r:id="rId649" display="https://pbs.twimg.com/profile_banners/242042639/1559854321"/>
    <hyperlink ref="AO288" r:id="rId650" display="https://pbs.twimg.com/profile_banners/963153265/1559500545"/>
    <hyperlink ref="AO382" r:id="rId651" display="https://pbs.twimg.com/profile_banners/516816272/1542985763"/>
    <hyperlink ref="AO142" r:id="rId652" display="https://pbs.twimg.com/profile_banners/2905032814/1512070768"/>
    <hyperlink ref="AO517" r:id="rId653" display="https://pbs.twimg.com/profile_banners/564110213/1553434126"/>
    <hyperlink ref="AO383" r:id="rId654" display="https://pbs.twimg.com/profile_banners/895046063664627712/1502231147"/>
    <hyperlink ref="AO39" r:id="rId655" display="https://pbs.twimg.com/profile_banners/33583496/1555549528"/>
    <hyperlink ref="AO384" r:id="rId656" display="https://pbs.twimg.com/profile_banners/3295490436/1561953943"/>
    <hyperlink ref="AO118" r:id="rId657" display="https://pbs.twimg.com/profile_banners/803980343300734981/1557571761"/>
    <hyperlink ref="AO385" r:id="rId658" display="https://pbs.twimg.com/profile_banners/2691722675/1547582652"/>
    <hyperlink ref="AO386" r:id="rId659" display="https://pbs.twimg.com/profile_banners/27892208/1535573187"/>
    <hyperlink ref="AO387" r:id="rId660" display="https://pbs.twimg.com/profile_banners/1036634586/1489981811"/>
    <hyperlink ref="AO388" r:id="rId661" display="https://pbs.twimg.com/profile_banners/2872452669/1538495588"/>
    <hyperlink ref="AO389" r:id="rId662" display="https://pbs.twimg.com/profile_banners/496185177/1562966893"/>
    <hyperlink ref="AO162" r:id="rId663" display="https://pbs.twimg.com/profile_banners/3279126750/1508896055"/>
    <hyperlink ref="AO518" r:id="rId664" display="https://pbs.twimg.com/profile_banners/3050641334/1558459299"/>
    <hyperlink ref="AU119" r:id="rId665" display="http://abs.twimg.com/images/themes/theme1/bg.png"/>
    <hyperlink ref="AU120" r:id="rId666" display="http://abs.twimg.com/images/themes/theme15/bg.png"/>
    <hyperlink ref="AU390" r:id="rId667" display="http://abs.twimg.com/images/themes/theme1/bg.png"/>
    <hyperlink ref="AU46" r:id="rId668" display="http://abs.twimg.com/images/themes/theme1/bg.png"/>
    <hyperlink ref="AU302" r:id="rId669" display="http://abs.twimg.com/images/themes/theme9/bg.gif"/>
    <hyperlink ref="AU3" r:id="rId670" display="http://abs.twimg.com/images/themes/theme1/bg.png"/>
    <hyperlink ref="AU16" r:id="rId671" display="http://abs.twimg.com/images/themes/theme1/bg.png"/>
    <hyperlink ref="AU165" r:id="rId672" display="http://abs.twimg.com/images/themes/theme1/bg.png"/>
    <hyperlink ref="AU18" r:id="rId673" display="http://abs.twimg.com/images/themes/theme14/bg.gif"/>
    <hyperlink ref="AU17" r:id="rId674" display="http://abs.twimg.com/images/themes/theme14/bg.gif"/>
    <hyperlink ref="AU36" r:id="rId675" display="http://abs.twimg.com/images/themes/theme1/bg.png"/>
    <hyperlink ref="AU391" r:id="rId676" display="http://abs.twimg.com/images/themes/theme1/bg.png"/>
    <hyperlink ref="AU164" r:id="rId677" display="http://abs.twimg.com/images/themes/theme14/bg.gif"/>
    <hyperlink ref="AU169" r:id="rId678" display="http://abs.twimg.com/images/themes/theme1/bg.png"/>
    <hyperlink ref="AU11" r:id="rId679" display="http://abs.twimg.com/images/themes/theme1/bg.png"/>
    <hyperlink ref="AU9" r:id="rId680" display="http://abs.twimg.com/images/themes/theme1/bg.png"/>
    <hyperlink ref="AU10" r:id="rId681" display="http://abs.twimg.com/images/themes/theme6/bg.gif"/>
    <hyperlink ref="AU210" r:id="rId682" display="http://abs.twimg.com/images/themes/theme1/bg.png"/>
    <hyperlink ref="AU121" r:id="rId683" display="http://abs.twimg.com/images/themes/theme1/bg.png"/>
    <hyperlink ref="AU56" r:id="rId684" display="http://abs.twimg.com/images/themes/theme6/bg.gif"/>
    <hyperlink ref="AU170" r:id="rId685" display="http://abs.twimg.com/images/themes/theme1/bg.png"/>
    <hyperlink ref="AU296" r:id="rId686" display="http://abs.twimg.com/images/themes/theme9/bg.gif"/>
    <hyperlink ref="AU5" r:id="rId687" display="http://abs.twimg.com/images/themes/theme1/bg.png"/>
    <hyperlink ref="AU13" r:id="rId688" display="http://abs.twimg.com/images/themes/theme1/bg.png"/>
    <hyperlink ref="AU58" r:id="rId689" display="http://abs.twimg.com/images/themes/theme14/bg.gif"/>
    <hyperlink ref="AU392" r:id="rId690" display="http://abs.twimg.com/images/themes/theme1/bg.png"/>
    <hyperlink ref="AU59" r:id="rId691" display="http://abs.twimg.com/images/themes/theme1/bg.png"/>
    <hyperlink ref="AU393" r:id="rId692" display="http://abs.twimg.com/images/themes/theme1/bg.png"/>
    <hyperlink ref="AU82" r:id="rId693" display="http://abs.twimg.com/images/themes/theme16/bg.gif"/>
    <hyperlink ref="AU303" r:id="rId694" display="http://abs.twimg.com/images/themes/theme1/bg.png"/>
    <hyperlink ref="AU198" r:id="rId695" display="http://abs.twimg.com/images/themes/theme9/bg.gif"/>
    <hyperlink ref="AU171" r:id="rId696" display="http://abs.twimg.com/images/themes/theme1/bg.png"/>
    <hyperlink ref="AU283" r:id="rId697" display="http://abs.twimg.com/images/themes/theme1/bg.png"/>
    <hyperlink ref="AU35" r:id="rId698" display="http://abs.twimg.com/images/themes/theme1/bg.png"/>
    <hyperlink ref="AU33" r:id="rId699" display="http://abs.twimg.com/images/themes/theme1/bg.png"/>
    <hyperlink ref="AU34" r:id="rId700" display="http://abs.twimg.com/images/themes/theme1/bg.png"/>
    <hyperlink ref="AU304" r:id="rId701" display="http://abs.twimg.com/images/themes/theme1/bg.png"/>
    <hyperlink ref="AU50" r:id="rId702" display="http://abs.twimg.com/images/themes/theme1/bg.png"/>
    <hyperlink ref="AU29" r:id="rId703" display="http://abs.twimg.com/images/themes/theme1/bg.png"/>
    <hyperlink ref="AU4" r:id="rId704" display="http://abs.twimg.com/images/themes/theme1/bg.png"/>
    <hyperlink ref="AU47" r:id="rId705" display="http://abs.twimg.com/images/themes/theme9/bg.gif"/>
    <hyperlink ref="AU44" r:id="rId706" display="http://abs.twimg.com/images/themes/theme1/bg.png"/>
    <hyperlink ref="AU45" r:id="rId707" display="http://abs.twimg.com/images/themes/theme1/bg.png"/>
    <hyperlink ref="AU307" r:id="rId708" display="http://abs.twimg.com/images/themes/theme14/bg.gif"/>
    <hyperlink ref="AU19" r:id="rId709" display="http://abs.twimg.com/images/themes/theme9/bg.gif"/>
    <hyperlink ref="AU284" r:id="rId710" display="http://abs.twimg.com/images/themes/theme18/bg.gif"/>
    <hyperlink ref="AU199" r:id="rId711" display="http://abs.twimg.com/images/themes/theme1/bg.png"/>
    <hyperlink ref="AU394" r:id="rId712" display="http://abs.twimg.com/images/themes/theme14/bg.gif"/>
    <hyperlink ref="AU26" r:id="rId713" display="http://abs.twimg.com/images/themes/theme1/bg.png"/>
    <hyperlink ref="AU395" r:id="rId714" display="http://abs.twimg.com/images/themes/theme9/bg.gif"/>
    <hyperlink ref="AU6" r:id="rId715" display="http://abs.twimg.com/images/themes/theme1/bg.png"/>
    <hyperlink ref="AU396" r:id="rId716" display="http://abs.twimg.com/images/themes/theme1/bg.png"/>
    <hyperlink ref="AU8" r:id="rId717" display="http://abs.twimg.com/images/themes/theme1/bg.png"/>
    <hyperlink ref="AU308" r:id="rId718" display="http://abs.twimg.com/images/themes/theme1/bg.png"/>
    <hyperlink ref="AU398" r:id="rId719" display="http://abs.twimg.com/images/themes/theme1/bg.png"/>
    <hyperlink ref="AU399" r:id="rId720" display="http://abs.twimg.com/images/themes/theme1/bg.png"/>
    <hyperlink ref="AU174" r:id="rId721" display="http://abs.twimg.com/images/themes/theme1/bg.png"/>
    <hyperlink ref="AU297" r:id="rId722" display="http://abs.twimg.com/images/themes/theme1/bg.png"/>
    <hyperlink ref="AU400" r:id="rId723" display="http://abs.twimg.com/images/themes/theme1/bg.png"/>
    <hyperlink ref="AU401" r:id="rId724" display="http://abs.twimg.com/images/themes/theme14/bg.gif"/>
    <hyperlink ref="AU403" r:id="rId725" display="http://abs.twimg.com/images/themes/theme1/bg.png"/>
    <hyperlink ref="AU298" r:id="rId726" display="http://abs.twimg.com/images/themes/theme1/bg.png"/>
    <hyperlink ref="AU404" r:id="rId727" display="http://abs.twimg.com/images/themes/theme1/bg.png"/>
    <hyperlink ref="AU405" r:id="rId728" display="http://abs.twimg.com/images/themes/theme15/bg.png"/>
    <hyperlink ref="AU406" r:id="rId729" display="http://abs.twimg.com/images/themes/theme1/bg.png"/>
    <hyperlink ref="AU310" r:id="rId730" display="http://abs.twimg.com/images/themes/theme14/bg.gif"/>
    <hyperlink ref="AU15" r:id="rId731" display="http://abs.twimg.com/images/themes/theme1/bg.png"/>
    <hyperlink ref="AU14" r:id="rId732" display="http://abs.twimg.com/images/themes/theme1/bg.png"/>
    <hyperlink ref="AU407" r:id="rId733" display="http://abs.twimg.com/images/themes/theme1/bg.png"/>
    <hyperlink ref="AU40" r:id="rId734" display="http://abs.twimg.com/images/themes/theme1/bg.png"/>
    <hyperlink ref="AU409" r:id="rId735" display="http://abs.twimg.com/images/themes/theme1/bg.png"/>
    <hyperlink ref="AU410" r:id="rId736" display="http://abs.twimg.com/images/themes/theme1/bg.png"/>
    <hyperlink ref="AU311" r:id="rId737" display="http://abs.twimg.com/images/themes/theme4/bg.gif"/>
    <hyperlink ref="AU176" r:id="rId738" display="http://abs.twimg.com/images/themes/theme1/bg.png"/>
    <hyperlink ref="AU413" r:id="rId739" display="http://abs.twimg.com/images/themes/theme1/bg.png"/>
    <hyperlink ref="AU414" r:id="rId740" display="http://abs.twimg.com/images/themes/theme1/bg.png"/>
    <hyperlink ref="AU30" r:id="rId741" display="http://abs.twimg.com/images/themes/theme1/bg.png"/>
    <hyperlink ref="AU415" r:id="rId742" display="http://abs.twimg.com/images/themes/theme14/bg.gif"/>
    <hyperlink ref="AU77" r:id="rId743" display="http://abs.twimg.com/images/themes/theme1/bg.png"/>
    <hyperlink ref="AU299" r:id="rId744" display="http://abs.twimg.com/images/themes/theme1/bg.png"/>
    <hyperlink ref="AU79" r:id="rId745" display="http://abs.twimg.com/images/themes/theme1/bg.png"/>
    <hyperlink ref="AU65" r:id="rId746" display="http://abs.twimg.com/images/themes/theme14/bg.gif"/>
    <hyperlink ref="AU416" r:id="rId747" display="http://abs.twimg.com/images/themes/theme1/bg.png"/>
    <hyperlink ref="AU51" r:id="rId748" display="http://abs.twimg.com/images/themes/theme1/bg.png"/>
    <hyperlink ref="AU289" r:id="rId749" display="http://abs.twimg.com/images/themes/theme1/bg.png"/>
    <hyperlink ref="AU24" r:id="rId750" display="http://abs.twimg.com/images/themes/theme1/bg.png"/>
    <hyperlink ref="AU21" r:id="rId751" display="http://abs.twimg.com/images/themes/theme1/bg.png"/>
    <hyperlink ref="AU22" r:id="rId752" display="http://abs.twimg.com/images/themes/theme1/bg.png"/>
    <hyperlink ref="AU417" r:id="rId753" display="http://abs.twimg.com/images/themes/theme1/bg.png"/>
    <hyperlink ref="AU27" r:id="rId754" display="http://abs.twimg.com/images/themes/theme1/bg.png"/>
    <hyperlink ref="AU290" r:id="rId755" display="http://abs.twimg.com/images/themes/theme1/bg.png"/>
    <hyperlink ref="AU418" r:id="rId756" display="http://abs.twimg.com/images/themes/theme1/bg.png"/>
    <hyperlink ref="AU419" r:id="rId757" display="http://abs.twimg.com/images/themes/theme1/bg.png"/>
    <hyperlink ref="AU312" r:id="rId758" display="http://abs.twimg.com/images/themes/theme1/bg.png"/>
    <hyperlink ref="AU313" r:id="rId759" display="http://abs.twimg.com/images/themes/theme1/bg.png"/>
    <hyperlink ref="AU42" r:id="rId760" display="http://abs.twimg.com/images/themes/theme14/bg.gif"/>
    <hyperlink ref="AU314" r:id="rId761" display="http://abs.twimg.com/images/themes/theme14/bg.gif"/>
    <hyperlink ref="AU420" r:id="rId762" display="http://abs.twimg.com/images/themes/theme1/bg.png"/>
    <hyperlink ref="AU421" r:id="rId763" display="http://abs.twimg.com/images/themes/theme1/bg.png"/>
    <hyperlink ref="AU315" r:id="rId764" display="http://abs.twimg.com/images/themes/theme14/bg.gif"/>
    <hyperlink ref="AU422" r:id="rId765" display="http://abs.twimg.com/images/themes/theme1/bg.png"/>
    <hyperlink ref="AU84" r:id="rId766" display="http://abs.twimg.com/images/themes/theme1/bg.png"/>
    <hyperlink ref="AU423" r:id="rId767" display="http://abs.twimg.com/images/themes/theme15/bg.png"/>
    <hyperlink ref="AU52" r:id="rId768" display="http://abs.twimg.com/images/themes/theme14/bg.gif"/>
    <hyperlink ref="AU424" r:id="rId769" display="http://abs.twimg.com/images/themes/theme1/bg.png"/>
    <hyperlink ref="AU177" r:id="rId770" display="http://abs.twimg.com/images/themes/theme1/bg.png"/>
    <hyperlink ref="AU425" r:id="rId771" display="http://abs.twimg.com/images/themes/theme1/bg.png"/>
    <hyperlink ref="AU316" r:id="rId772" display="http://abs.twimg.com/images/themes/theme14/bg.gif"/>
    <hyperlink ref="AU73" r:id="rId773" display="http://abs.twimg.com/images/themes/theme1/bg.png"/>
    <hyperlink ref="AU74" r:id="rId774" display="http://abs.twimg.com/images/themes/theme1/bg.png"/>
    <hyperlink ref="AU66" r:id="rId775" display="http://abs.twimg.com/images/themes/theme1/bg.png"/>
    <hyperlink ref="AU149" r:id="rId776" display="http://abs.twimg.com/images/themes/theme1/bg.png"/>
    <hyperlink ref="AU428" r:id="rId777" display="http://abs.twimg.com/images/themes/theme1/bg.png"/>
    <hyperlink ref="AU317" r:id="rId778" display="http://abs.twimg.com/images/themes/theme1/bg.png"/>
    <hyperlink ref="AU60" r:id="rId779" display="http://abs.twimg.com/images/themes/theme1/bg.png"/>
    <hyperlink ref="AU429" r:id="rId780" display="http://abs.twimg.com/images/themes/theme1/bg.png"/>
    <hyperlink ref="AU318" r:id="rId781" display="http://abs.twimg.com/images/themes/theme14/bg.gif"/>
    <hyperlink ref="AU319" r:id="rId782" display="http://abs.twimg.com/images/themes/theme1/bg.png"/>
    <hyperlink ref="AU320" r:id="rId783" display="http://abs.twimg.com/images/themes/theme1/bg.png"/>
    <hyperlink ref="AU430" r:id="rId784" display="http://abs.twimg.com/images/themes/theme1/bg.png"/>
    <hyperlink ref="AU431" r:id="rId785" display="http://abs.twimg.com/images/themes/theme1/bg.png"/>
    <hyperlink ref="AU432" r:id="rId786" display="http://abs.twimg.com/images/themes/theme1/bg.png"/>
    <hyperlink ref="AU178" r:id="rId787" display="http://abs.twimg.com/images/themes/theme1/bg.png"/>
    <hyperlink ref="AU433" r:id="rId788" display="http://abs.twimg.com/images/themes/theme1/bg.png"/>
    <hyperlink ref="AU87" r:id="rId789" display="http://abs.twimg.com/images/themes/theme1/bg.png"/>
    <hyperlink ref="AU179" r:id="rId790" display="http://abs.twimg.com/images/themes/theme14/bg.gif"/>
    <hyperlink ref="AU146" r:id="rId791" display="http://abs.twimg.com/images/themes/theme1/bg.png"/>
    <hyperlink ref="AU434" r:id="rId792" display="http://abs.twimg.com/images/themes/theme1/bg.png"/>
    <hyperlink ref="AU435" r:id="rId793" display="http://abs.twimg.com/images/themes/theme1/bg.png"/>
    <hyperlink ref="AU436" r:id="rId794" display="http://abs.twimg.com/images/themes/theme1/bg.png"/>
    <hyperlink ref="AU37" r:id="rId795" display="http://abs.twimg.com/images/themes/theme1/bg.png"/>
    <hyperlink ref="AU201" r:id="rId796" display="http://abs.twimg.com/images/themes/theme1/bg.png"/>
    <hyperlink ref="AU437" r:id="rId797" display="http://abs.twimg.com/images/themes/theme1/bg.png"/>
    <hyperlink ref="AU438" r:id="rId798" display="http://abs.twimg.com/images/themes/theme1/bg.png"/>
    <hyperlink ref="AU439" r:id="rId799" display="http://abs.twimg.com/images/themes/theme1/bg.png"/>
    <hyperlink ref="AU28" r:id="rId800" display="http://abs.twimg.com/images/themes/theme14/bg.gif"/>
    <hyperlink ref="AU122" r:id="rId801" display="http://abs.twimg.com/images/themes/theme15/bg.png"/>
    <hyperlink ref="AU123" r:id="rId802" display="http://abs.twimg.com/images/themes/theme1/bg.png"/>
    <hyperlink ref="AU61" r:id="rId803" display="http://abs.twimg.com/images/themes/theme2/bg.gif"/>
    <hyperlink ref="AU440" r:id="rId804" display="http://abs.twimg.com/images/themes/theme1/bg.png"/>
    <hyperlink ref="AU88" r:id="rId805" display="http://abs.twimg.com/images/themes/theme1/bg.png"/>
    <hyperlink ref="AU285" r:id="rId806" display="http://abs.twimg.com/images/themes/theme14/bg.gif"/>
    <hyperlink ref="AU441" r:id="rId807" display="http://abs.twimg.com/images/themes/theme4/bg.gif"/>
    <hyperlink ref="AU63" r:id="rId808" display="http://abs.twimg.com/images/themes/theme1/bg.png"/>
    <hyperlink ref="AU286" r:id="rId809" display="http://abs.twimg.com/images/themes/theme1/bg.png"/>
    <hyperlink ref="AU89" r:id="rId810" display="http://abs.twimg.com/images/themes/theme1/bg.png"/>
    <hyperlink ref="AU139" r:id="rId811" display="http://abs.twimg.com/images/themes/theme1/bg.png"/>
    <hyperlink ref="AU7" r:id="rId812" display="http://abs.twimg.com/images/themes/theme1/bg.png"/>
    <hyperlink ref="AU445" r:id="rId813" display="http://abs.twimg.com/images/themes/theme1/bg.png"/>
    <hyperlink ref="AU446" r:id="rId814" display="http://abs.twimg.com/images/themes/theme14/bg.gif"/>
    <hyperlink ref="AU447" r:id="rId815" display="http://abs.twimg.com/images/themes/theme1/bg.png"/>
    <hyperlink ref="AU215" r:id="rId816" display="http://abs.twimg.com/images/themes/theme1/bg.png"/>
    <hyperlink ref="AU197" r:id="rId817" display="http://abs.twimg.com/images/themes/theme1/bg.png"/>
    <hyperlink ref="AU216" r:id="rId818" display="http://abs.twimg.com/images/themes/theme1/bg.png"/>
    <hyperlink ref="AU218" r:id="rId819" display="http://abs.twimg.com/images/themes/theme1/bg.png"/>
    <hyperlink ref="AU219" r:id="rId820" display="http://abs.twimg.com/images/themes/theme1/bg.png"/>
    <hyperlink ref="AU90" r:id="rId821" display="http://abs.twimg.com/images/themes/theme1/bg.png"/>
    <hyperlink ref="AU321" r:id="rId822" display="http://abs.twimg.com/images/themes/theme1/bg.png"/>
    <hyperlink ref="AU181" r:id="rId823" display="http://abs.twimg.com/images/themes/theme1/bg.png"/>
    <hyperlink ref="AU221" r:id="rId824" display="http://abs.twimg.com/images/themes/theme1/bg.png"/>
    <hyperlink ref="AU222" r:id="rId825" display="http://abs.twimg.com/images/themes/theme1/bg.png"/>
    <hyperlink ref="AU223" r:id="rId826" display="http://abs.twimg.com/images/themes/theme1/bg.png"/>
    <hyperlink ref="AU224" r:id="rId827" display="http://abs.twimg.com/images/themes/theme1/bg.png"/>
    <hyperlink ref="AU323" r:id="rId828" display="http://abs.twimg.com/images/themes/theme1/bg.png"/>
    <hyperlink ref="AU448" r:id="rId829" display="http://abs.twimg.com/images/themes/theme14/bg.gif"/>
    <hyperlink ref="AU449" r:id="rId830" display="http://abs.twimg.com/images/themes/theme9/bg.gif"/>
    <hyperlink ref="AU182" r:id="rId831" display="http://abs.twimg.com/images/themes/theme1/bg.png"/>
    <hyperlink ref="AU226" r:id="rId832" display="http://abs.twimg.com/images/themes/theme1/bg.png"/>
    <hyperlink ref="AU227" r:id="rId833" display="http://abs.twimg.com/images/themes/theme1/bg.png"/>
    <hyperlink ref="AU228" r:id="rId834" display="http://abs.twimg.com/images/themes/theme1/bg.png"/>
    <hyperlink ref="AU229" r:id="rId835" display="http://abs.twimg.com/images/themes/theme1/bg.png"/>
    <hyperlink ref="AU167" r:id="rId836" display="http://abs.twimg.com/images/themes/theme1/bg.png"/>
    <hyperlink ref="AU230" r:id="rId837" display="http://abs.twimg.com/images/themes/theme1/bg.png"/>
    <hyperlink ref="AU231" r:id="rId838" display="http://abs.twimg.com/images/themes/theme1/bg.png"/>
    <hyperlink ref="AU76" r:id="rId839" display="http://abs.twimg.com/images/themes/theme1/bg.png"/>
    <hyperlink ref="AU452" r:id="rId840" display="http://abs.twimg.com/images/themes/theme1/bg.png"/>
    <hyperlink ref="AU232" r:id="rId841" display="http://abs.twimg.com/images/themes/theme1/bg.png"/>
    <hyperlink ref="AU92" r:id="rId842" display="http://abs.twimg.com/images/themes/theme1/bg.png"/>
    <hyperlink ref="AU233" r:id="rId843" display="http://abs.twimg.com/images/themes/theme1/bg.png"/>
    <hyperlink ref="AU150" r:id="rId844" display="http://abs.twimg.com/images/themes/theme1/bg.png"/>
    <hyperlink ref="AU25" r:id="rId845" display="http://abs.twimg.com/images/themes/theme1/bg.png"/>
    <hyperlink ref="AU20" r:id="rId846" display="http://abs.twimg.com/images/themes/theme1/bg.png"/>
    <hyperlink ref="AU23" r:id="rId847" display="http://abs.twimg.com/images/themes/theme1/bg.png"/>
    <hyperlink ref="AU234" r:id="rId848" display="http://abs.twimg.com/images/themes/theme1/bg.png"/>
    <hyperlink ref="AU235" r:id="rId849" display="http://abs.twimg.com/images/themes/theme1/bg.png"/>
    <hyperlink ref="AU453" r:id="rId850" display="http://abs.twimg.com/images/themes/theme4/bg.gif"/>
    <hyperlink ref="AU454" r:id="rId851" display="http://abs.twimg.com/images/themes/theme9/bg.gif"/>
    <hyperlink ref="AU53" r:id="rId852" display="http://abs.twimg.com/images/themes/theme1/bg.png"/>
    <hyperlink ref="AU124" r:id="rId853" display="http://abs.twimg.com/images/themes/theme1/bg.png"/>
    <hyperlink ref="AU55" r:id="rId854" display="http://abs.twimg.com/images/themes/theme9/bg.gif"/>
    <hyperlink ref="AU202" r:id="rId855" display="http://abs.twimg.com/images/themes/theme1/bg.png"/>
    <hyperlink ref="AU455" r:id="rId856" display="http://abs.twimg.com/images/themes/theme9/bg.gif"/>
    <hyperlink ref="AU456" r:id="rId857" display="http://abs.twimg.com/images/themes/theme9/bg.gif"/>
    <hyperlink ref="AU151" r:id="rId858" display="http://abs.twimg.com/images/themes/theme1/bg.png"/>
    <hyperlink ref="AU183" r:id="rId859" display="http://abs.twimg.com/images/themes/theme1/bg.png"/>
    <hyperlink ref="AU457" r:id="rId860" display="http://abs.twimg.com/images/themes/theme4/bg.gif"/>
    <hyperlink ref="AU93" r:id="rId861" display="http://abs.twimg.com/images/themes/theme14/bg.gif"/>
    <hyperlink ref="AU236" r:id="rId862" display="http://abs.twimg.com/images/themes/theme1/bg.png"/>
    <hyperlink ref="AU237" r:id="rId863" display="http://abs.twimg.com/images/themes/theme1/bg.png"/>
    <hyperlink ref="AU458" r:id="rId864" display="http://abs.twimg.com/images/themes/theme1/bg.png"/>
    <hyperlink ref="AU152" r:id="rId865" display="http://abs.twimg.com/images/themes/theme1/bg.png"/>
    <hyperlink ref="AU94" r:id="rId866" display="http://abs.twimg.com/images/themes/theme1/bg.png"/>
    <hyperlink ref="AU160" r:id="rId867" display="http://abs.twimg.com/images/themes/theme14/bg.gif"/>
    <hyperlink ref="AU49" r:id="rId868" display="http://abs.twimg.com/images/themes/theme1/bg.png"/>
    <hyperlink ref="AU43" r:id="rId869" display="http://abs.twimg.com/images/themes/theme14/bg.gif"/>
    <hyperlink ref="AU32" r:id="rId870" display="http://abs.twimg.com/images/themes/theme1/bg.png"/>
    <hyperlink ref="AU184" r:id="rId871" display="http://abs.twimg.com/images/themes/theme2/bg.gif"/>
    <hyperlink ref="AU161" r:id="rId872" display="http://abs.twimg.com/images/themes/theme1/bg.png"/>
    <hyperlink ref="AU238" r:id="rId873" display="http://abs.twimg.com/images/themes/theme1/bg.png"/>
    <hyperlink ref="AU143" r:id="rId874" display="http://abs.twimg.com/images/themes/theme14/bg.gif"/>
    <hyperlink ref="AU125" r:id="rId875" display="http://abs.twimg.com/images/themes/theme1/bg.png"/>
    <hyperlink ref="AU126" r:id="rId876" display="http://abs.twimg.com/images/themes/theme1/bg.png"/>
    <hyperlink ref="AU31" r:id="rId877" display="http://abs.twimg.com/images/themes/theme1/bg.png"/>
    <hyperlink ref="AU239" r:id="rId878" display="http://abs.twimg.com/images/themes/theme1/bg.png"/>
    <hyperlink ref="AU461" r:id="rId879" display="http://abs.twimg.com/images/themes/theme14/bg.gif"/>
    <hyperlink ref="AU240" r:id="rId880" display="http://abs.twimg.com/images/themes/theme1/bg.png"/>
    <hyperlink ref="AU241" r:id="rId881" display="http://abs.twimg.com/images/themes/theme14/bg.gif"/>
    <hyperlink ref="AU48" r:id="rId882" display="http://abs.twimg.com/images/themes/theme1/bg.png"/>
    <hyperlink ref="AU325" r:id="rId883" display="http://abs.twimg.com/images/themes/theme1/bg.png"/>
    <hyperlink ref="AU153" r:id="rId884" display="http://abs.twimg.com/images/themes/theme1/bg.png"/>
    <hyperlink ref="AU186" r:id="rId885" display="http://abs.twimg.com/images/themes/theme1/bg.png"/>
    <hyperlink ref="AU154" r:id="rId886" display="http://abs.twimg.com/images/themes/theme1/bg.png"/>
    <hyperlink ref="AU242" r:id="rId887" display="http://abs.twimg.com/images/themes/theme1/bg.png"/>
    <hyperlink ref="AU464" r:id="rId888" display="http://abs.twimg.com/images/themes/theme1/bg.png"/>
    <hyperlink ref="AU465" r:id="rId889" display="http://abs.twimg.com/images/themes/theme1/bg.png"/>
    <hyperlink ref="AU466" r:id="rId890" display="http://abs.twimg.com/images/themes/theme1/bg.png"/>
    <hyperlink ref="AU467" r:id="rId891" display="http://abs.twimg.com/images/themes/theme1/bg.png"/>
    <hyperlink ref="AU243" r:id="rId892" display="http://abs.twimg.com/images/themes/theme1/bg.png"/>
    <hyperlink ref="AU187" r:id="rId893" display="http://abs.twimg.com/images/themes/theme1/bg.png"/>
    <hyperlink ref="AU244" r:id="rId894" display="http://abs.twimg.com/images/themes/theme1/bg.png"/>
    <hyperlink ref="AU155" r:id="rId895" display="http://abs.twimg.com/images/themes/theme14/bg.gif"/>
    <hyperlink ref="AU245" r:id="rId896" display="http://abs.twimg.com/images/themes/theme1/bg.png"/>
    <hyperlink ref="AU326" r:id="rId897" display="http://abs.twimg.com/images/themes/theme1/bg.png"/>
    <hyperlink ref="AU471" r:id="rId898" display="http://abs.twimg.com/images/themes/theme14/bg.gif"/>
    <hyperlink ref="AU96" r:id="rId899" display="http://abs.twimg.com/images/themes/theme1/bg.png"/>
    <hyperlink ref="AU97" r:id="rId900" display="http://abs.twimg.com/images/themes/theme1/bg.png"/>
    <hyperlink ref="AU327" r:id="rId901" display="http://abs.twimg.com/images/themes/theme1/bg.png"/>
    <hyperlink ref="AU12" r:id="rId902" display="http://abs.twimg.com/images/themes/theme1/bg.png"/>
    <hyperlink ref="AU98" r:id="rId903" display="http://abs.twimg.com/images/themes/theme1/bg.png"/>
    <hyperlink ref="AU473" r:id="rId904" display="http://abs.twimg.com/images/themes/theme1/bg.png"/>
    <hyperlink ref="AU329" r:id="rId905" display="http://abs.twimg.com/images/themes/theme1/bg.png"/>
    <hyperlink ref="AU330" r:id="rId906" display="http://abs.twimg.com/images/themes/theme1/bg.png"/>
    <hyperlink ref="AU99" r:id="rId907" display="http://abs.twimg.com/images/themes/theme1/bg.png"/>
    <hyperlink ref="AU332" r:id="rId908" display="http://abs.twimg.com/images/themes/theme1/bg.png"/>
    <hyperlink ref="AU333" r:id="rId909" display="http://abs.twimg.com/images/themes/theme14/bg.gif"/>
    <hyperlink ref="AU334" r:id="rId910" display="http://abs.twimg.com/images/themes/theme1/bg.png"/>
    <hyperlink ref="AU300" r:id="rId911" display="http://abs.twimg.com/images/themes/theme14/bg.gif"/>
    <hyperlink ref="AU474" r:id="rId912" display="http://abs.twimg.com/images/themes/theme1/bg.png"/>
    <hyperlink ref="AU247" r:id="rId913" display="http://abs.twimg.com/images/themes/theme14/bg.gif"/>
    <hyperlink ref="AU188" r:id="rId914" display="http://abs.twimg.com/images/themes/theme1/bg.png"/>
    <hyperlink ref="AU336" r:id="rId915" display="http://abs.twimg.com/images/themes/theme1/bg.png"/>
    <hyperlink ref="AU248" r:id="rId916" display="http://abs.twimg.com/images/themes/theme1/bg.png"/>
    <hyperlink ref="AU157" r:id="rId917" display="http://abs.twimg.com/images/themes/theme1/bg.png"/>
    <hyperlink ref="AU338" r:id="rId918" display="http://abs.twimg.com/images/themes/theme1/bg.png"/>
    <hyperlink ref="AU100" r:id="rId919" display="http://abs.twimg.com/images/themes/theme1/bg.png"/>
    <hyperlink ref="AU475" r:id="rId920" display="http://abs.twimg.com/images/themes/theme1/bg.png"/>
    <hyperlink ref="AU249" r:id="rId921" display="http://abs.twimg.com/images/themes/theme1/bg.png"/>
    <hyperlink ref="AU476" r:id="rId922" display="http://abs.twimg.com/images/themes/theme1/bg.png"/>
    <hyperlink ref="AU140" r:id="rId923" display="http://abs.twimg.com/images/themes/theme1/bg.png"/>
    <hyperlink ref="AU250" r:id="rId924" display="http://abs.twimg.com/images/themes/theme14/bg.gif"/>
    <hyperlink ref="AU101" r:id="rId925" display="http://abs.twimg.com/images/themes/theme1/bg.png"/>
    <hyperlink ref="AU203" r:id="rId926" display="http://abs.twimg.com/images/themes/theme1/bg.png"/>
    <hyperlink ref="AU341" r:id="rId927" display="http://abs.twimg.com/images/themes/theme15/bg.png"/>
    <hyperlink ref="AU252" r:id="rId928" display="http://abs.twimg.com/images/themes/theme1/bg.png"/>
    <hyperlink ref="AU253" r:id="rId929" display="http://abs.twimg.com/images/themes/theme1/bg.png"/>
    <hyperlink ref="AU103" r:id="rId930" display="http://abs.twimg.com/images/themes/theme1/bg.png"/>
    <hyperlink ref="AU168" r:id="rId931" display="http://abs.twimg.com/images/themes/theme5/bg.gif"/>
    <hyperlink ref="AU189" r:id="rId932" display="http://abs.twimg.com/images/themes/theme1/bg.png"/>
    <hyperlink ref="AU148" r:id="rId933" display="http://abs.twimg.com/images/themes/theme1/bg.png"/>
    <hyperlink ref="AU127" r:id="rId934" display="http://abs.twimg.com/images/themes/theme1/bg.png"/>
    <hyperlink ref="AU254" r:id="rId935" display="http://abs.twimg.com/images/themes/theme1/bg.png"/>
    <hyperlink ref="AU480" r:id="rId936" display="http://abs.twimg.com/images/themes/theme10/bg.gif"/>
    <hyperlink ref="AU343" r:id="rId937" display="http://abs.twimg.com/images/themes/theme1/bg.png"/>
    <hyperlink ref="AU257" r:id="rId938" display="http://abs.twimg.com/images/themes/theme1/bg.png"/>
    <hyperlink ref="AU344" r:id="rId939" display="http://abs.twimg.com/images/themes/theme9/bg.gif"/>
    <hyperlink ref="AU190" r:id="rId940" display="http://abs.twimg.com/images/themes/theme1/bg.png"/>
    <hyperlink ref="AU258" r:id="rId941" display="http://abs.twimg.com/images/themes/theme1/bg.png"/>
    <hyperlink ref="AU259" r:id="rId942" display="http://abs.twimg.com/images/themes/theme14/bg.gif"/>
    <hyperlink ref="AU345" r:id="rId943" display="http://abs.twimg.com/images/themes/theme1/bg.png"/>
    <hyperlink ref="AU41" r:id="rId944" display="http://abs.twimg.com/images/themes/theme1/bg.png"/>
    <hyperlink ref="AU38" r:id="rId945" display="http://abs.twimg.com/images/themes/theme1/bg.png"/>
    <hyperlink ref="AU346" r:id="rId946" display="http://abs.twimg.com/images/themes/theme1/bg.png"/>
    <hyperlink ref="AU104" r:id="rId947" display="http://abs.twimg.com/images/themes/theme1/bg.png"/>
    <hyperlink ref="AU260" r:id="rId948" display="http://abs.twimg.com/images/themes/theme1/bg.png"/>
    <hyperlink ref="AU261" r:id="rId949" display="http://abs.twimg.com/images/themes/theme1/bg.png"/>
    <hyperlink ref="AU348" r:id="rId950" display="http://abs.twimg.com/images/themes/theme1/bg.png"/>
    <hyperlink ref="AU105" r:id="rId951" display="http://abs.twimg.com/images/themes/theme1/bg.png"/>
    <hyperlink ref="AU67" r:id="rId952" display="http://abs.twimg.com/images/themes/theme1/bg.png"/>
    <hyperlink ref="AU349" r:id="rId953" display="http://abs.twimg.com/images/themes/theme1/bg.png"/>
    <hyperlink ref="AU209" r:id="rId954" display="http://abs.twimg.com/images/themes/theme1/bg.png"/>
    <hyperlink ref="AU128" r:id="rId955" display="http://abs.twimg.com/images/themes/theme1/bg.png"/>
    <hyperlink ref="AU129" r:id="rId956" display="http://abs.twimg.com/images/themes/theme1/bg.png"/>
    <hyperlink ref="AU130" r:id="rId957" display="http://abs.twimg.com/images/themes/theme1/bg.png"/>
    <hyperlink ref="AU262" r:id="rId958" display="http://abs.twimg.com/images/themes/theme14/bg.gif"/>
    <hyperlink ref="AU482" r:id="rId959" display="http://abs.twimg.com/images/themes/theme14/bg.gif"/>
    <hyperlink ref="AU483" r:id="rId960" display="http://abs.twimg.com/images/themes/theme1/bg.png"/>
    <hyperlink ref="AU131" r:id="rId961" display="http://abs.twimg.com/images/themes/theme15/bg.png"/>
    <hyperlink ref="AU263" r:id="rId962" display="http://abs.twimg.com/images/themes/theme1/bg.png"/>
    <hyperlink ref="AU484" r:id="rId963" display="http://abs.twimg.com/images/themes/theme1/bg.png"/>
    <hyperlink ref="AU485" r:id="rId964" display="http://abs.twimg.com/images/themes/theme1/bg.png"/>
    <hyperlink ref="AU264" r:id="rId965" display="http://abs.twimg.com/images/themes/theme1/bg.png"/>
    <hyperlink ref="AU64" r:id="rId966" display="http://abs.twimg.com/images/themes/theme1/bg.png"/>
    <hyperlink ref="AU350" r:id="rId967" display="http://abs.twimg.com/images/themes/theme1/bg.png"/>
    <hyperlink ref="AU487" r:id="rId968" display="http://abs.twimg.com/images/themes/theme15/bg.png"/>
    <hyperlink ref="AU488" r:id="rId969" display="http://abs.twimg.com/images/themes/theme1/bg.png"/>
    <hyperlink ref="AU80" r:id="rId970" display="http://abs.twimg.com/images/themes/theme19/bg.gif"/>
    <hyperlink ref="AU132" r:id="rId971" display="http://abs.twimg.com/images/themes/theme14/bg.gif"/>
    <hyperlink ref="AU351" r:id="rId972" display="http://abs.twimg.com/images/themes/theme1/bg.png"/>
    <hyperlink ref="AU352" r:id="rId973" display="http://abs.twimg.com/images/themes/theme1/bg.png"/>
    <hyperlink ref="AU353" r:id="rId974" display="http://abs.twimg.com/images/themes/theme1/bg.png"/>
    <hyperlink ref="AU354" r:id="rId975" display="http://abs.twimg.com/images/themes/theme1/bg.png"/>
    <hyperlink ref="AU193" r:id="rId976" display="http://abs.twimg.com/images/themes/theme1/bg.png"/>
    <hyperlink ref="AU282" r:id="rId977" display="http://abs.twimg.com/images/themes/theme1/bg.png"/>
    <hyperlink ref="AU141" r:id="rId978" display="http://abs.twimg.com/images/themes/theme1/bg.png"/>
    <hyperlink ref="AU489" r:id="rId979" display="http://abs.twimg.com/images/themes/theme1/bg.png"/>
    <hyperlink ref="AU204" r:id="rId980" display="http://abs.twimg.com/images/themes/theme1/bg.png"/>
    <hyperlink ref="AU490" r:id="rId981" display="http://abs.twimg.com/images/themes/theme1/bg.png"/>
    <hyperlink ref="AU133" r:id="rId982" display="http://abs.twimg.com/images/themes/theme1/bg.png"/>
    <hyperlink ref="AU491" r:id="rId983" display="http://abs.twimg.com/images/themes/theme1/bg.png"/>
    <hyperlink ref="AU134" r:id="rId984" display="http://abs.twimg.com/images/themes/theme1/bg.png"/>
    <hyperlink ref="AU358" r:id="rId985" display="http://abs.twimg.com/images/themes/theme1/bg.png"/>
    <hyperlink ref="AU492" r:id="rId986" display="http://abs.twimg.com/images/themes/theme1/bg.png"/>
    <hyperlink ref="AU493" r:id="rId987" display="http://abs.twimg.com/images/themes/theme1/bg.png"/>
    <hyperlink ref="AU359" r:id="rId988" display="http://abs.twimg.com/images/themes/theme11/bg.gif"/>
    <hyperlink ref="AU360" r:id="rId989" display="http://abs.twimg.com/images/themes/theme1/bg.png"/>
    <hyperlink ref="AU361" r:id="rId990" display="http://abs.twimg.com/images/themes/theme10/bg.gif"/>
    <hyperlink ref="AU266" r:id="rId991" display="http://abs.twimg.com/images/themes/theme1/bg.png"/>
    <hyperlink ref="AU494" r:id="rId992" display="http://abs.twimg.com/images/themes/theme1/bg.png"/>
    <hyperlink ref="AU495" r:id="rId993" display="http://abs.twimg.com/images/themes/theme1/bg.png"/>
    <hyperlink ref="AU81" r:id="rId994" display="http://abs.twimg.com/images/themes/theme1/bg.png"/>
    <hyperlink ref="AU496" r:id="rId995" display="http://abs.twimg.com/images/themes/theme14/bg.gif"/>
    <hyperlink ref="AU136" r:id="rId996" display="http://abs.twimg.com/images/themes/theme1/bg.png"/>
    <hyperlink ref="AU68" r:id="rId997" display="http://abs.twimg.com/images/themes/theme1/bg.png"/>
    <hyperlink ref="AU69" r:id="rId998" display="http://abs.twimg.com/images/themes/theme14/bg.gif"/>
    <hyperlink ref="AU107" r:id="rId999" display="http://abs.twimg.com/images/themes/theme14/bg.gif"/>
    <hyperlink ref="AU267" r:id="rId1000" display="http://abs.twimg.com/images/themes/theme1/bg.png"/>
    <hyperlink ref="AU500" r:id="rId1001" display="http://abs.twimg.com/images/themes/theme1/bg.png"/>
    <hyperlink ref="AU54" r:id="rId1002" display="http://abs.twimg.com/images/themes/theme1/bg.png"/>
    <hyperlink ref="AU501" r:id="rId1003" display="http://abs.twimg.com/images/themes/theme1/bg.png"/>
    <hyperlink ref="AU108" r:id="rId1004" display="http://abs.twimg.com/images/themes/theme1/bg.png"/>
    <hyperlink ref="AU502" r:id="rId1005" display="http://abs.twimg.com/images/themes/theme1/bg.png"/>
    <hyperlink ref="AU211" r:id="rId1006" display="http://abs.twimg.com/images/themes/theme1/bg.png"/>
    <hyperlink ref="AU135" r:id="rId1007" display="http://abs.twimg.com/images/themes/theme1/bg.png"/>
    <hyperlink ref="AU268" r:id="rId1008" display="http://abs.twimg.com/images/themes/theme14/bg.gif"/>
    <hyperlink ref="AU364" r:id="rId1009" display="http://abs.twimg.com/images/themes/theme1/bg.png"/>
    <hyperlink ref="AU365" r:id="rId1010" display="http://abs.twimg.com/images/themes/theme1/bg.png"/>
    <hyperlink ref="AU109" r:id="rId1011" display="http://abs.twimg.com/images/themes/theme1/bg.png"/>
    <hyperlink ref="AU194" r:id="rId1012" display="http://abs.twimg.com/images/themes/theme1/bg.png"/>
    <hyperlink ref="AU503" r:id="rId1013" display="http://abs.twimg.com/images/themes/theme1/bg.png"/>
    <hyperlink ref="AU269" r:id="rId1014" display="http://abs.twimg.com/images/themes/theme1/bg.png"/>
    <hyperlink ref="AU504" r:id="rId1015" display="http://abs.twimg.com/images/themes/theme12/bg.gif"/>
    <hyperlink ref="AU505" r:id="rId1016" display="http://abs.twimg.com/images/themes/theme1/bg.png"/>
    <hyperlink ref="AU367" r:id="rId1017" display="http://abs.twimg.com/images/themes/theme15/bg.png"/>
    <hyperlink ref="AU270" r:id="rId1018" display="http://abs.twimg.com/images/themes/theme1/bg.png"/>
    <hyperlink ref="AU111" r:id="rId1019" display="http://abs.twimg.com/images/themes/theme1/bg.png"/>
    <hyperlink ref="AU369" r:id="rId1020" display="http://abs.twimg.com/images/themes/theme1/bg.png"/>
    <hyperlink ref="AU301" r:id="rId1021" display="http://abs.twimg.com/images/themes/theme1/bg.png"/>
    <hyperlink ref="AU57" r:id="rId1022" display="http://abs.twimg.com/images/themes/theme1/bg.png"/>
    <hyperlink ref="AU291" r:id="rId1023" display="http://abs.twimg.com/images/themes/theme1/bg.png"/>
    <hyperlink ref="AU506" r:id="rId1024" display="http://abs.twimg.com/images/themes/theme1/bg.png"/>
    <hyperlink ref="AU271" r:id="rId1025" display="http://abs.twimg.com/images/themes/theme18/bg.gif"/>
    <hyperlink ref="AU370" r:id="rId1026" display="http://abs.twimg.com/images/themes/theme1/bg.png"/>
    <hyperlink ref="AU508" r:id="rId1027" display="http://abs.twimg.com/images/themes/theme1/bg.png"/>
    <hyperlink ref="AU509" r:id="rId1028" display="http://abs.twimg.com/images/themes/theme14/bg.gif"/>
    <hyperlink ref="AU371" r:id="rId1029" display="http://abs.twimg.com/images/themes/theme1/bg.png"/>
    <hyperlink ref="AU510" r:id="rId1030" display="http://abs.twimg.com/images/themes/theme1/bg.png"/>
    <hyperlink ref="AU206" r:id="rId1031" display="http://abs.twimg.com/images/themes/theme1/bg.png"/>
    <hyperlink ref="AU372" r:id="rId1032" display="http://abs.twimg.com/images/themes/theme1/bg.png"/>
    <hyperlink ref="AU112" r:id="rId1033" display="http://abs.twimg.com/images/themes/theme1/bg.png"/>
    <hyperlink ref="AU373" r:id="rId1034" display="http://abs.twimg.com/images/themes/theme1/bg.png"/>
    <hyperlink ref="AU113" r:id="rId1035" display="http://abs.twimg.com/images/themes/theme15/bg.png"/>
    <hyperlink ref="AU374" r:id="rId1036" display="http://abs.twimg.com/images/themes/theme1/bg.png"/>
    <hyperlink ref="AU272" r:id="rId1037" display="http://abs.twimg.com/images/themes/theme1/bg.png"/>
    <hyperlink ref="AU375" r:id="rId1038" display="http://abs.twimg.com/images/themes/theme1/bg.png"/>
    <hyperlink ref="AU213" r:id="rId1039" display="http://abs.twimg.com/images/themes/theme1/bg.png"/>
    <hyperlink ref="AU376" r:id="rId1040" display="http://abs.twimg.com/images/themes/theme1/bg.png"/>
    <hyperlink ref="AU513" r:id="rId1041" display="http://abs.twimg.com/images/themes/theme1/bg.png"/>
    <hyperlink ref="AU75" r:id="rId1042" display="http://abs.twimg.com/images/themes/theme1/bg.png"/>
    <hyperlink ref="AU70" r:id="rId1043" display="http://abs.twimg.com/images/themes/theme1/bg.png"/>
    <hyperlink ref="AU71" r:id="rId1044" display="http://abs.twimg.com/images/themes/theme10/bg.gif"/>
    <hyperlink ref="AU214" r:id="rId1045" display="http://abs.twimg.com/images/themes/theme1/bg.png"/>
    <hyperlink ref="AU273" r:id="rId1046" display="http://abs.twimg.com/images/themes/theme1/bg.png"/>
    <hyperlink ref="AU378" r:id="rId1047" display="http://abs.twimg.com/images/themes/theme1/bg.png"/>
    <hyperlink ref="AU379" r:id="rId1048" display="http://abs.twimg.com/images/themes/theme1/bg.png"/>
    <hyperlink ref="AU114" r:id="rId1049" display="http://abs.twimg.com/images/themes/theme1/bg.png"/>
    <hyperlink ref="AU207" r:id="rId1050" display="http://abs.twimg.com/images/themes/theme1/bg.png"/>
    <hyperlink ref="AU275" r:id="rId1051" display="http://abs.twimg.com/images/themes/theme1/bg.png"/>
    <hyperlink ref="AU292" r:id="rId1052" display="http://abs.twimg.com/images/themes/theme1/bg.png"/>
    <hyperlink ref="AU381" r:id="rId1053" display="http://abs.twimg.com/images/themes/theme14/bg.gif"/>
    <hyperlink ref="AU276" r:id="rId1054" display="http://abs.twimg.com/images/themes/theme9/bg.gif"/>
    <hyperlink ref="AU277" r:id="rId1055" display="http://abs.twimg.com/images/themes/theme1/bg.png"/>
    <hyperlink ref="AU115" r:id="rId1056" display="http://abs.twimg.com/images/themes/theme1/bg.png"/>
    <hyperlink ref="AU72" r:id="rId1057" display="http://abs.twimg.com/images/themes/theme14/bg.gif"/>
    <hyperlink ref="AU144" r:id="rId1058" display="http://abs.twimg.com/images/themes/theme1/bg.png"/>
    <hyperlink ref="AU116" r:id="rId1059" display="http://abs.twimg.com/images/themes/theme1/bg.png"/>
    <hyperlink ref="AU514" r:id="rId1060" display="http://abs.twimg.com/images/themes/theme1/bg.png"/>
    <hyperlink ref="AU278" r:id="rId1061" display="http://abs.twimg.com/images/themes/theme1/bg.png"/>
    <hyperlink ref="AU293" r:id="rId1062" display="http://abs.twimg.com/images/themes/theme1/bg.png"/>
    <hyperlink ref="AU279" r:id="rId1063" display="http://abs.twimg.com/images/themes/theme1/bg.png"/>
    <hyperlink ref="AU195" r:id="rId1064" display="http://abs.twimg.com/images/themes/theme1/bg.png"/>
    <hyperlink ref="AU280" r:id="rId1065" display="http://abs.twimg.com/images/themes/theme1/bg.png"/>
    <hyperlink ref="AU295" r:id="rId1066" display="http://abs.twimg.com/images/themes/theme1/bg.png"/>
    <hyperlink ref="AU516" r:id="rId1067" display="http://abs.twimg.com/images/themes/theme1/bg.png"/>
    <hyperlink ref="AU288" r:id="rId1068" display="http://abs.twimg.com/images/themes/theme1/bg.png"/>
    <hyperlink ref="AU382" r:id="rId1069" display="http://abs.twimg.com/images/themes/theme1/bg.png"/>
    <hyperlink ref="AU142" r:id="rId1070" display="http://abs.twimg.com/images/themes/theme1/bg.png"/>
    <hyperlink ref="AU517" r:id="rId1071" display="http://abs.twimg.com/images/themes/theme1/bg.png"/>
    <hyperlink ref="AU39" r:id="rId1072" display="http://abs.twimg.com/images/themes/theme1/bg.png"/>
    <hyperlink ref="AU384" r:id="rId1073" display="http://abs.twimg.com/images/themes/theme1/bg.png"/>
    <hyperlink ref="AU385" r:id="rId1074" display="http://abs.twimg.com/images/themes/theme1/bg.png"/>
    <hyperlink ref="AU386" r:id="rId1075" display="http://abs.twimg.com/images/themes/theme1/bg.png"/>
    <hyperlink ref="AU387" r:id="rId1076" display="http://abs.twimg.com/images/themes/theme1/bg.png"/>
    <hyperlink ref="AU388" r:id="rId1077" display="http://abs.twimg.com/images/themes/theme1/bg.png"/>
    <hyperlink ref="AU389" r:id="rId1078" display="http://abs.twimg.com/images/themes/theme13/bg.gif"/>
    <hyperlink ref="AU162" r:id="rId1079" display="http://abs.twimg.com/images/themes/theme1/bg.png"/>
    <hyperlink ref="AU518" r:id="rId1080" display="http://abs.twimg.com/images/themes/theme1/bg.png"/>
    <hyperlink ref="F212" r:id="rId1081" display="http://pbs.twimg.com/profile_images/1111210019285012480/wx8d5e2k_normal.jpg"/>
    <hyperlink ref="F119" r:id="rId1082" display="http://pbs.twimg.com/profile_images/1082396353400057856/dU_rRpdZ_normal.jpg"/>
    <hyperlink ref="F120" r:id="rId1083" display="http://pbs.twimg.com/profile_images/1002750341220216832/djdJRcNP_normal.jpg"/>
    <hyperlink ref="F390" r:id="rId1084" display="http://pbs.twimg.com/profile_images/1023994719817420800/Ss_kIOxe_normal.jpg"/>
    <hyperlink ref="F46" r:id="rId1085" display="http://pbs.twimg.com/profile_images/867042864903200768/eVajYpap_normal.jpg"/>
    <hyperlink ref="F302" r:id="rId1086" display="http://pbs.twimg.com/profile_images/1144465392498143232/qDkEllg8_normal.jpg"/>
    <hyperlink ref="F3" r:id="rId1087" display="http://pbs.twimg.com/profile_images/1121543342515474432/h5QwzvgT_normal.png"/>
    <hyperlink ref="F16" r:id="rId1088" display="http://pbs.twimg.com/profile_images/1146141875054583809/LGNvKKU3_normal.png"/>
    <hyperlink ref="F165" r:id="rId1089" display="http://pbs.twimg.com/profile_images/1148428905344393217/bwUbzDJt_normal.jpg"/>
    <hyperlink ref="F18" r:id="rId1090" display="http://pbs.twimg.com/profile_images/804691323982737408/zN_T-d7R_normal.jpg"/>
    <hyperlink ref="F17" r:id="rId1091" display="http://pbs.twimg.com/profile_images/1138213000094146561/lyeMGVG0_normal.jpg"/>
    <hyperlink ref="F36" r:id="rId1092" display="http://pbs.twimg.com/profile_images/1124009733067821060/busdbcqA_normal.jpg"/>
    <hyperlink ref="F391" r:id="rId1093" display="http://pbs.twimg.com/profile_images/729092521473638400/8zOxqmlc_normal.jpg"/>
    <hyperlink ref="F164" r:id="rId1094" display="http://pbs.twimg.com/profile_images/1055682034289598464/rxGGdF1w_normal.jpg"/>
    <hyperlink ref="F169" r:id="rId1095" display="http://pbs.twimg.com/profile_images/1144413976840814597/dK9Osp0p_normal.jpg"/>
    <hyperlink ref="F11" r:id="rId1096" display="http://pbs.twimg.com/profile_images/1117792918356615168/f27oNuqJ_normal.png"/>
    <hyperlink ref="F9" r:id="rId1097" display="http://pbs.twimg.com/profile_images/951459807000776704/LyC4W6lO_normal.jpg"/>
    <hyperlink ref="F10" r:id="rId1098" display="http://pbs.twimg.com/profile_images/970433942590406656/lRg2IU6O_normal.jpg"/>
    <hyperlink ref="F210" r:id="rId1099" display="http://pbs.twimg.com/profile_images/817552055997005826/j8wVERfQ_normal.jpg"/>
    <hyperlink ref="F121" r:id="rId1100" display="http://pbs.twimg.com/profile_images/940686311341613056/B2xdEvK__normal.jpg"/>
    <hyperlink ref="F56" r:id="rId1101" display="http://pbs.twimg.com/profile_images/1098778480144207872/6wS_bde__normal.jpg"/>
    <hyperlink ref="F170" r:id="rId1102" display="http://pbs.twimg.com/profile_images/975245788635975682/5U7FE9yX_normal.jpg"/>
    <hyperlink ref="F296" r:id="rId1103" display="http://pbs.twimg.com/profile_images/1124338512982106112/bJCjn5tR_normal.jpg"/>
    <hyperlink ref="F5" r:id="rId1104" display="http://pbs.twimg.com/profile_images/1143551376846413824/9Kt06UCh_normal.jpg"/>
    <hyperlink ref="F13" r:id="rId1105" display="http://pbs.twimg.com/profile_images/1131219948611801089/3tUcEs3R_normal.jpg"/>
    <hyperlink ref="F166" r:id="rId1106" display="http://pbs.twimg.com/profile_images/1080906457434906624/FDl0G-vJ_normal.jpg"/>
    <hyperlink ref="F58" r:id="rId1107" display="http://pbs.twimg.com/profile_images/1125170956530483205/5_wgfg_c_normal.jpg"/>
    <hyperlink ref="F392" r:id="rId1108" display="http://pbs.twimg.com/profile_images/1146746333279244288/VVAYcIfs_normal.jpg"/>
    <hyperlink ref="F59" r:id="rId1109" display="http://pbs.twimg.com/profile_images/1083393183541678080/qjInYJhv_normal.jpg"/>
    <hyperlink ref="F393" r:id="rId1110" display="http://pbs.twimg.com/profile_images/1033869319388770304/tayOiger_normal.jpg"/>
    <hyperlink ref="F82" r:id="rId1111" display="http://pbs.twimg.com/profile_images/997604791164506112/eQXWYioW_normal.jpg"/>
    <hyperlink ref="F303" r:id="rId1112" display="http://pbs.twimg.com/profile_images/1096945359597629440/-lhpNsvX_normal.jpg"/>
    <hyperlink ref="F198" r:id="rId1113" display="http://pbs.twimg.com/profile_images/1119437821952036864/PNpusjm__normal.jpg"/>
    <hyperlink ref="F171" r:id="rId1114" display="http://pbs.twimg.com/profile_images/1149477270567837702/5ERbuuRr_normal.jpg"/>
    <hyperlink ref="F283" r:id="rId1115" display="http://pbs.twimg.com/profile_images/1135670487231750144/vQk-_zIH_normal.jpg"/>
    <hyperlink ref="F35" r:id="rId1116" display="http://pbs.twimg.com/profile_images/1121566804663345152/KpzhsEhq_normal.png"/>
    <hyperlink ref="F33" r:id="rId1117" display="http://pbs.twimg.com/profile_images/1033212334301491200/nM-GmeFb_normal.jpg"/>
    <hyperlink ref="F34" r:id="rId1118" display="http://pbs.twimg.com/profile_images/378800000769541933/95cd8edb85264f5fbbe5dd4df8c5019a_normal.jpeg"/>
    <hyperlink ref="F304" r:id="rId1119" display="http://pbs.twimg.com/profile_images/935648457175343105/y3lVC_HD_normal.jpg"/>
    <hyperlink ref="F50" r:id="rId1120" display="http://pbs.twimg.com/profile_images/1136636987987832833/mUZ42asK_normal.png"/>
    <hyperlink ref="F29" r:id="rId1121" display="http://pbs.twimg.com/profile_images/1088208823200989184/7AS_LGOF_normal.jpg"/>
    <hyperlink ref="F305" r:id="rId1122" display="http://pbs.twimg.com/profile_images/1143609308187435008/E8mrHD63_normal.jpg"/>
    <hyperlink ref="F306" r:id="rId1123" display="http://pbs.twimg.com/profile_images/1148140385287360512/58fw5WTc_normal.jpg"/>
    <hyperlink ref="F4" r:id="rId1124" display="http://pbs.twimg.com/profile_images/1067471374002745344/wKNVDKpJ_normal.jpg"/>
    <hyperlink ref="F145" r:id="rId1125" display="http://pbs.twimg.com/profile_images/908422619191529472/yT6x7-PB_normal.jpg"/>
    <hyperlink ref="F47" r:id="rId1126" display="http://pbs.twimg.com/profile_images/1065366435982123014/BTZ12fKd_normal.jpg"/>
    <hyperlink ref="F44" r:id="rId1127" display="http://pbs.twimg.com/profile_images/1308296840/FightOn-Small_normal.jpg"/>
    <hyperlink ref="F45" r:id="rId1128" display="http://pbs.twimg.com/profile_images/892935652743839744/Ii99IF_f_normal.jpg"/>
    <hyperlink ref="F307" r:id="rId1129" display="http://pbs.twimg.com/profile_images/751214341848981504/4EYYf3xx_normal.jpg"/>
    <hyperlink ref="F19" r:id="rId1130" display="http://pbs.twimg.com/profile_images/1130850267321122818/LtxXWnTm_normal.png"/>
    <hyperlink ref="F172" r:id="rId1131" display="http://abs.twimg.com/sticky/default_profile_images/default_profile_normal.png"/>
    <hyperlink ref="F284" r:id="rId1132" display="http://pbs.twimg.com/profile_images/1090394721720119296/XmKZ50Fr_normal.jpg"/>
    <hyperlink ref="F199" r:id="rId1133" display="http://pbs.twimg.com/profile_images/828044660077690881/KhymoA4L_normal.jpg"/>
    <hyperlink ref="F394" r:id="rId1134" display="http://pbs.twimg.com/profile_images/1150768396839071744/7wkdCf6P_normal.jpg"/>
    <hyperlink ref="F26" r:id="rId1135" display="http://pbs.twimg.com/profile_images/1092145667059974144/DRUHGJ5W_normal.jpg"/>
    <hyperlink ref="F395" r:id="rId1136" display="http://pbs.twimg.com/profile_images/1115658210956808192/wNHjqPsO_normal.jpg"/>
    <hyperlink ref="F6" r:id="rId1137" display="http://pbs.twimg.com/profile_images/1145739313956581376/ZHyrAE5i_normal.png"/>
    <hyperlink ref="F396" r:id="rId1138" display="http://pbs.twimg.com/profile_images/1119347218887204865/YVlOlozW_normal.jpg"/>
    <hyperlink ref="F8" r:id="rId1139" display="http://pbs.twimg.com/profile_images/1092850154489679873/dcI_MZBZ_normal.jpg"/>
    <hyperlink ref="F397" r:id="rId1140" display="http://pbs.twimg.com/profile_images/1032038476911443968/HwWqWZbH_normal.jpg"/>
    <hyperlink ref="F308" r:id="rId1141" display="http://pbs.twimg.com/profile_images/1145563819009167360/e30DJAK2_normal.jpg"/>
    <hyperlink ref="F173" r:id="rId1142" display="http://pbs.twimg.com/profile_images/1138272031559102467/SapUYUgR_normal.jpg"/>
    <hyperlink ref="F398" r:id="rId1143" display="http://pbs.twimg.com/profile_images/1014974935733682176/3skWVEwS_normal.jpg"/>
    <hyperlink ref="F399" r:id="rId1144" display="http://pbs.twimg.com/profile_images/378800000780231615/8a06a9707aa0830407dbaebc0bc122ba_normal.jpeg"/>
    <hyperlink ref="F174" r:id="rId1145" display="http://pbs.twimg.com/profile_images/740928782161326081/FpgDYFq6_normal.jpg"/>
    <hyperlink ref="F297" r:id="rId1146" display="http://pbs.twimg.com/profile_images/1150687155041255429/5J_CpNku_normal.jpg"/>
    <hyperlink ref="F400" r:id="rId1147" display="http://pbs.twimg.com/profile_images/1064199322638503941/dHKd5Jjt_normal.jpg"/>
    <hyperlink ref="F401" r:id="rId1148" display="http://pbs.twimg.com/profile_images/1174184070/Coluna2_normal.jpg"/>
    <hyperlink ref="F309" r:id="rId1149" display="http://pbs.twimg.com/profile_images/1142231546595827713/07aYu9o2_normal.jpg"/>
    <hyperlink ref="F402" r:id="rId1150" display="http://pbs.twimg.com/profile_images/1111666444239015936/pUaPQVL3_normal.jpg"/>
    <hyperlink ref="F403" r:id="rId1151" display="http://pbs.twimg.com/profile_images/1149385920728031234/GyOkfg9b_normal.jpg"/>
    <hyperlink ref="F298" r:id="rId1152" display="http://pbs.twimg.com/profile_images/823396368131756032/XNkHGpyZ_normal.jpg"/>
    <hyperlink ref="F404" r:id="rId1153" display="http://pbs.twimg.com/profile_images/1109687324948848640/xs60Li_W_normal.jpg"/>
    <hyperlink ref="F405" r:id="rId1154" display="http://pbs.twimg.com/profile_images/919077319808925696/lJ2UIbTu_normal.jpg"/>
    <hyperlink ref="F406" r:id="rId1155" display="http://pbs.twimg.com/profile_images/1150475522322948099/MCOmA6pI_normal.jpg"/>
    <hyperlink ref="F310" r:id="rId1156" display="http://pbs.twimg.com/profile_images/1147377656360390662/7kjG87PC_normal.jpg"/>
    <hyperlink ref="F15" r:id="rId1157" display="http://pbs.twimg.com/profile_images/1071623239066157056/W2JfGjwC_normal.jpg"/>
    <hyperlink ref="F14" r:id="rId1158" display="http://pbs.twimg.com/profile_images/1111710881967030272/xSRQCPOf_normal.jpg"/>
    <hyperlink ref="F175" r:id="rId1159" display="http://pbs.twimg.com/profile_images/1146222807061323777/oyJnd1Nw_normal.jpg"/>
    <hyperlink ref="F407" r:id="rId1160" display="http://pbs.twimg.com/profile_images/559518489556176897/c7zLsiQZ_normal.jpeg"/>
    <hyperlink ref="F40" r:id="rId1161" display="http://pbs.twimg.com/profile_images/847531209231958016/8MzYLa3a_normal.jpg"/>
    <hyperlink ref="F408" r:id="rId1162" display="http://pbs.twimg.com/profile_images/1149207450278453249/r5ZPYa76_normal.jpg"/>
    <hyperlink ref="F409" r:id="rId1163" display="http://pbs.twimg.com/profile_images/996861957251764225/YdHShLGG_normal.jpg"/>
    <hyperlink ref="F410" r:id="rId1164" display="http://pbs.twimg.com/profile_images/1149412814794174466/Ry7wXZop_normal.jpg"/>
    <hyperlink ref="F311" r:id="rId1165" display="http://pbs.twimg.com/profile_images/828626973459099649/DzMkLZlp_normal.jpg"/>
    <hyperlink ref="F411" r:id="rId1166" display="http://pbs.twimg.com/profile_images/990463461095231489/me8x-bXE_normal.jpg"/>
    <hyperlink ref="F176" r:id="rId1167" display="http://pbs.twimg.com/profile_images/1077343784122372096/RdfpZNjm_normal.jpg"/>
    <hyperlink ref="F412" r:id="rId1168" display="http://pbs.twimg.com/profile_images/1139751164130369536/QpRqNp-N_normal.jpg"/>
    <hyperlink ref="F413" r:id="rId1169" display="http://pbs.twimg.com/profile_images/1135628679147638785/RDzClUbj_normal.jpg"/>
    <hyperlink ref="F414" r:id="rId1170" display="http://pbs.twimg.com/profile_images/980990390680551426/0oz011Fv_normal.jpg"/>
    <hyperlink ref="F30" r:id="rId1171" display="http://pbs.twimg.com/profile_images/1084272868920311808/iZRVsVhm_normal.jpg"/>
    <hyperlink ref="F415" r:id="rId1172" display="http://pbs.twimg.com/profile_images/1994941998/IMG00434-20120330-1423_normal.jpg"/>
    <hyperlink ref="F77" r:id="rId1173" display="http://pbs.twimg.com/profile_images/731628161767747584/cp0lulXs_normal.jpg"/>
    <hyperlink ref="F299" r:id="rId1174" display="http://pbs.twimg.com/profile_images/378800000529221114/7e62e11cbb485b84b720b6754caca34a_normal.png"/>
    <hyperlink ref="F78" r:id="rId1175" display="http://pbs.twimg.com/profile_images/920692125288742914/GYYrS52K_normal.jpg"/>
    <hyperlink ref="F79" r:id="rId1176" display="http://pbs.twimg.com/profile_images/852878412716793856/T8J9Ketc_normal.jpg"/>
    <hyperlink ref="F65" r:id="rId1177" display="http://pbs.twimg.com/profile_images/1107798072917024773/9uV08Rw-_normal.png"/>
    <hyperlink ref="F416" r:id="rId1178" display="http://pbs.twimg.com/profile_images/1136518124012953600/rFopq-Sn_normal.jpg"/>
    <hyperlink ref="F51" r:id="rId1179" display="http://pbs.twimg.com/profile_images/847531820757405696/FUkQsZIP_normal.jpg"/>
    <hyperlink ref="F83" r:id="rId1180" display="http://pbs.twimg.com/profile_images/904128524860186625/7_CMWh0Q_normal.jpg"/>
    <hyperlink ref="F289" r:id="rId1181" display="http://pbs.twimg.com/profile_images/1123342138027196416/eQCQ0F0n_normal.jpg"/>
    <hyperlink ref="F24" r:id="rId1182" display="http://pbs.twimg.com/profile_images/1130456470011731968/4PxAm2_8_normal.png"/>
    <hyperlink ref="F21" r:id="rId1183" display="http://pbs.twimg.com/profile_images/1087518820913229824/d7bOKUdH_normal.jpg"/>
    <hyperlink ref="F22" r:id="rId1184" display="http://pbs.twimg.com/profile_images/990703560252968960/WSbfEQ-5_normal.jpg"/>
    <hyperlink ref="F200" r:id="rId1185" display="http://pbs.twimg.com/profile_images/1129541365174546433/VluS1xXA_normal.jpg"/>
    <hyperlink ref="F417" r:id="rId1186" display="http://pbs.twimg.com/profile_images/1143215106928578566/h_KKYqS__normal.jpg"/>
    <hyperlink ref="F27" r:id="rId1187" display="http://pbs.twimg.com/profile_images/932385314244526082/iX4MBxAo_normal.jpg"/>
    <hyperlink ref="F290" r:id="rId1188" display="http://pbs.twimg.com/profile_images/1141084123093708800/KpLJeR1s_normal.jpg"/>
    <hyperlink ref="F418" r:id="rId1189" display="http://pbs.twimg.com/profile_images/1080669591230185472/VVmKHCoC_normal.jpg"/>
    <hyperlink ref="F419" r:id="rId1190" display="http://pbs.twimg.com/profile_images/1129541536050368512/t-Yy8e_8_normal.jpg"/>
    <hyperlink ref="F312" r:id="rId1191" display="http://pbs.twimg.com/profile_images/1133193643857240065/LrQ5QNw3_normal.jpg"/>
    <hyperlink ref="F313" r:id="rId1192" display="http://pbs.twimg.com/profile_images/1148359402665021440/bklNiKOy_normal.jpg"/>
    <hyperlink ref="F42" r:id="rId1193" display="http://pbs.twimg.com/profile_images/1113953232223600640/LjOYWSPL_normal.png"/>
    <hyperlink ref="F314" r:id="rId1194" display="http://pbs.twimg.com/profile_images/1037866915207761921/sgwrE5nc_normal.jpg"/>
    <hyperlink ref="F420" r:id="rId1195" display="http://pbs.twimg.com/profile_images/1128132092670255104/-Dmp3t90_normal.jpg"/>
    <hyperlink ref="F421" r:id="rId1196" display="http://pbs.twimg.com/profile_images/621550393093283840/CNpunjc8_normal.jpg"/>
    <hyperlink ref="F315" r:id="rId1197" display="http://pbs.twimg.com/profile_images/1023792188436738050/GrThKiKL_normal.jpg"/>
    <hyperlink ref="F422" r:id="rId1198" display="http://pbs.twimg.com/profile_images/1138849999465398273/Jp7piBxf_normal.jpg"/>
    <hyperlink ref="F84" r:id="rId1199" display="http://pbs.twimg.com/profile_images/1086822855713660929/PYZA5o9z_normal.jpg"/>
    <hyperlink ref="F423" r:id="rId1200" display="http://pbs.twimg.com/profile_images/1147664125415182336/ByNqkJmd_normal.jpg"/>
    <hyperlink ref="F52" r:id="rId1201" display="http://pbs.twimg.com/profile_images/1084216985075007488/dlGkI6Kx_normal.jpg"/>
    <hyperlink ref="F424" r:id="rId1202" display="http://pbs.twimg.com/profile_images/731529525809438720/o2i11ekP_normal.jpg"/>
    <hyperlink ref="F177" r:id="rId1203" display="http://pbs.twimg.com/profile_images/1143925057879756803/WDNxHDaP_normal.jpg"/>
    <hyperlink ref="F425" r:id="rId1204" display="http://pbs.twimg.com/profile_images/1109124909781970945/bryFMaHp_normal.jpg"/>
    <hyperlink ref="F85" r:id="rId1205" display="http://pbs.twimg.com/profile_images/1140030684305772544/dx8Xf1T-_normal.jpg"/>
    <hyperlink ref="F426" r:id="rId1206" display="http://pbs.twimg.com/profile_images/1148312833446359045/fbNDoiT6_normal.jpg"/>
    <hyperlink ref="F427" r:id="rId1207" display="http://pbs.twimg.com/profile_images/1024338389376499713/D49-lmVb_normal.jpg"/>
    <hyperlink ref="F316" r:id="rId1208" display="http://pbs.twimg.com/profile_images/1074430483105230848/Ed94Ioqm_normal.jpg"/>
    <hyperlink ref="F73" r:id="rId1209" display="http://pbs.twimg.com/profile_images/1120491804145659904/HHaEYSHL_normal.jpg"/>
    <hyperlink ref="F74" r:id="rId1210" display="http://pbs.twimg.com/profile_images/1125329649246937088/hRrNZFye_normal.jpg"/>
    <hyperlink ref="F66" r:id="rId1211" display="http://pbs.twimg.com/profile_images/1144694974040162305/LRh0hi1u_normal.jpg"/>
    <hyperlink ref="F149" r:id="rId1212" display="http://pbs.twimg.com/profile_images/1149161989639409664/-CpYwPEF_normal.jpg"/>
    <hyperlink ref="F428" r:id="rId1213" display="http://pbs.twimg.com/profile_images/1148659904485322752/FtzPBG8s_normal.jpg"/>
    <hyperlink ref="F317" r:id="rId1214" display="http://pbs.twimg.com/profile_images/1140374745428516865/_vUUIJE1_normal.jpg"/>
    <hyperlink ref="F60" r:id="rId1215" display="http://pbs.twimg.com/profile_images/1111703817865719808/MkHOSUS-_normal.jpg"/>
    <hyperlink ref="F429" r:id="rId1216" display="http://pbs.twimg.com/profile_images/1120891706155634693/FavWu9rG_normal.jpg"/>
    <hyperlink ref="F318" r:id="rId1217" display="http://pbs.twimg.com/profile_images/821163029228306434/14mDM9Gt_normal.jpg"/>
    <hyperlink ref="F319" r:id="rId1218" display="http://pbs.twimg.com/profile_images/1147990462348709888/YuG9LYM0_normal.jpg"/>
    <hyperlink ref="F320" r:id="rId1219" display="http://pbs.twimg.com/profile_images/1148833759908814848/VBd8zhDV_normal.jpg"/>
    <hyperlink ref="F430" r:id="rId1220" display="http://pbs.twimg.com/profile_images/1087726705941377024/uIOrprsX_normal.jpg"/>
    <hyperlink ref="F86" r:id="rId1221" display="http://pbs.twimg.com/profile_images/1149694473594474497/A40zqSTV_normal.png"/>
    <hyperlink ref="F431" r:id="rId1222" display="http://pbs.twimg.com/profile_images/1146197203599233024/nFkFwCfH_normal.jpg"/>
    <hyperlink ref="F432" r:id="rId1223" display="http://pbs.twimg.com/profile_images/1095601243529965568/GRYMDD8G_normal.jpg"/>
    <hyperlink ref="F178" r:id="rId1224" display="http://pbs.twimg.com/profile_images/1138564846205644806/RwsbyvIC_normal.jpg"/>
    <hyperlink ref="F433" r:id="rId1225" display="http://pbs.twimg.com/profile_images/902739488388112384/z-pjt5Ij_normal.jpg"/>
    <hyperlink ref="F87" r:id="rId1226" display="http://pbs.twimg.com/profile_images/691451173581295618/ZtoEKNPa_normal.jpg"/>
    <hyperlink ref="F179" r:id="rId1227" display="http://pbs.twimg.com/profile_images/802533884462243840/KGBmB-zJ_normal.jpg"/>
    <hyperlink ref="F146" r:id="rId1228" display="http://pbs.twimg.com/profile_images/959522966244491264/HokhlcO-_normal.jpg"/>
    <hyperlink ref="F434" r:id="rId1229" display="http://pbs.twimg.com/profile_images/1148485996624748544/2n3gA_Gl_normal.jpg"/>
    <hyperlink ref="F435" r:id="rId1230" display="http://pbs.twimg.com/profile_images/1147642961305448453/7yKREvpp_normal.jpg"/>
    <hyperlink ref="F436" r:id="rId1231" display="http://pbs.twimg.com/profile_images/1146191199755259905/wBXab9HB_normal.jpg"/>
    <hyperlink ref="F37" r:id="rId1232" display="http://pbs.twimg.com/profile_images/881992468748656641/KIaWpY3a_normal.jpg"/>
    <hyperlink ref="F201" r:id="rId1233" display="http://pbs.twimg.com/profile_images/1116950244544086016/Ke7o01rR_normal.jpg"/>
    <hyperlink ref="F437" r:id="rId1234" display="http://pbs.twimg.com/profile_images/1106536803211927553/43dVUdRX_normal.jpg"/>
    <hyperlink ref="F438" r:id="rId1235" display="http://pbs.twimg.com/profile_images/474628936107065346/2pGkU9Pn_normal.jpeg"/>
    <hyperlink ref="F439" r:id="rId1236" display="http://pbs.twimg.com/profile_images/581514320770514944/r-0JucjS_normal.jpg"/>
    <hyperlink ref="F28" r:id="rId1237" display="http://pbs.twimg.com/profile_images/1129460806465142785/3cLCUA4Z_normal.png"/>
    <hyperlink ref="F208" r:id="rId1238" display="http://pbs.twimg.com/profile_images/1135638645929435140/f_vjNFEg_normal.jpg"/>
    <hyperlink ref="F122" r:id="rId1239" display="http://pbs.twimg.com/profile_images/926822334773653505/C1QObiyZ_normal.jpg"/>
    <hyperlink ref="F123" r:id="rId1240" display="http://pbs.twimg.com/profile_images/1119308265597235207/kgTEwspq_normal.jpg"/>
    <hyperlink ref="F61" r:id="rId1241" display="http://pbs.twimg.com/profile_images/762737393837416448/rcHQPdgX_normal.jpg"/>
    <hyperlink ref="F440" r:id="rId1242" display="http://pbs.twimg.com/profile_images/1143023572824154112/ZIVkbwhU_normal.jpg"/>
    <hyperlink ref="F88" r:id="rId1243" display="http://pbs.twimg.com/profile_images/1154650176/peyton_hillis_normal.jpg"/>
    <hyperlink ref="F285" r:id="rId1244" display="http://pbs.twimg.com/profile_images/1076297192573464576/dbYm5Zln_normal.jpg"/>
    <hyperlink ref="F62" r:id="rId1245" display="http://pbs.twimg.com/profile_images/1137064534269710343/k5lQGlZf_normal.jpg"/>
    <hyperlink ref="F441" r:id="rId1246" display="http://pbs.twimg.com/profile_images/1062866378149965824/RJHvjr_G_normal.jpg"/>
    <hyperlink ref="F442" r:id="rId1247" display="http://pbs.twimg.com/profile_images/1150529918851309574/9v0bP6dr_normal.jpg"/>
    <hyperlink ref="F63" r:id="rId1248" display="http://pbs.twimg.com/profile_images/1116442145399943169/Jkjs9ErW_normal.png"/>
    <hyperlink ref="F443" r:id="rId1249" display="http://pbs.twimg.com/profile_images/1149476093046378501/hdQVigDV_normal.jpg"/>
    <hyperlink ref="F286" r:id="rId1250" display="http://pbs.twimg.com/profile_images/1136329265455042561/yFLo_XEi_normal.jpg"/>
    <hyperlink ref="F89" r:id="rId1251" display="http://pbs.twimg.com/profile_images/924693332835495936/OHvzyLWB_normal.jpg"/>
    <hyperlink ref="F444" r:id="rId1252" display="http://pbs.twimg.com/profile_images/1121090160018350085/xlOUO4L5_normal.jpg"/>
    <hyperlink ref="F139" r:id="rId1253" display="http://pbs.twimg.com/profile_images/1150575189463146496/ZvZp14Qo_normal.jpg"/>
    <hyperlink ref="F7" r:id="rId1254" display="http://pbs.twimg.com/profile_images/982426588544315392/nGFw0Lby_normal.jpg"/>
    <hyperlink ref="F445" r:id="rId1255" display="http://pbs.twimg.com/profile_images/1131951479118548994/mjdTuqwg_normal.jpg"/>
    <hyperlink ref="F446" r:id="rId1256" display="http://pbs.twimg.com/profile_images/831898373011550209/mnXiNd13_normal.jpg"/>
    <hyperlink ref="F447" r:id="rId1257" display="http://pbs.twimg.com/profile_images/440157333604143104/6vjJ1b01_normal.jpeg"/>
    <hyperlink ref="F215" r:id="rId1258" display="http://pbs.twimg.com/profile_images/1097224157849300992/FTJpcfsk_normal.jpg"/>
    <hyperlink ref="F197" r:id="rId1259" display="http://pbs.twimg.com/profile_images/1148734620482985984/sbBw6fTL_normal.png"/>
    <hyperlink ref="F287" r:id="rId1260" display="http://pbs.twimg.com/profile_images/1101090359097126918/gbhCZ6pT_normal.jpg"/>
    <hyperlink ref="F216" r:id="rId1261" display="http://pbs.twimg.com/profile_images/1071149151445020673/S2yfBhQc_normal.jpg"/>
    <hyperlink ref="F180" r:id="rId1262" display="http://pbs.twimg.com/profile_images/1105830097079160837/sfjFtPQw_normal.jpg"/>
    <hyperlink ref="F217" r:id="rId1263" display="http://pbs.twimg.com/profile_images/1104610127645233152/9Zgwpk0f_normal.jpg"/>
    <hyperlink ref="F218" r:id="rId1264" display="http://pbs.twimg.com/profile_images/1111313448976158720/dFYBi3zs_normal.jpg"/>
    <hyperlink ref="F219" r:id="rId1265" display="http://pbs.twimg.com/profile_images/1145126880892338176/WmcmKR61_normal.jpg"/>
    <hyperlink ref="F220" r:id="rId1266" display="http://pbs.twimg.com/profile_images/1147160065683656704/acQ7Pep5_normal.jpg"/>
    <hyperlink ref="F90" r:id="rId1267" display="http://pbs.twimg.com/profile_images/1105875954767986691/Xi1PfCJ2_normal.jpg"/>
    <hyperlink ref="F321" r:id="rId1268" display="http://pbs.twimg.com/profile_images/1143147319556235265/3cghkwy6_normal.jpg"/>
    <hyperlink ref="F181" r:id="rId1269" display="http://pbs.twimg.com/profile_images/1150471371601793024/0fdhbF7k_normal.jpg"/>
    <hyperlink ref="F221" r:id="rId1270" display="http://pbs.twimg.com/profile_images/1147436457000222722/6UUUVm7m_normal.jpg"/>
    <hyperlink ref="F222" r:id="rId1271" display="http://pbs.twimg.com/profile_images/1118663835932606464/5P69M2Uu_normal.png"/>
    <hyperlink ref="F322" r:id="rId1272" display="http://pbs.twimg.com/profile_images/1071528271198662656/-qTE4jtJ_normal.jpg"/>
    <hyperlink ref="F91" r:id="rId1273" display="http://pbs.twimg.com/profile_images/1146771670448910336/mTORHBMi_normal.jpg"/>
    <hyperlink ref="F223" r:id="rId1274" display="http://pbs.twimg.com/profile_images/1129594640951328768/LfhffBaF_normal.jpg"/>
    <hyperlink ref="F224" r:id="rId1275" display="http://pbs.twimg.com/profile_images/1107822420369567744/hrGwhXcU_normal.jpg"/>
    <hyperlink ref="F323" r:id="rId1276" display="http://pbs.twimg.com/profile_images/833169978769543168/y4cosWb6_normal.jpg"/>
    <hyperlink ref="F448" r:id="rId1277" display="http://pbs.twimg.com/profile_images/1127349584194199552/P279njS9_normal.jpg"/>
    <hyperlink ref="F225" r:id="rId1278" display="http://pbs.twimg.com/profile_images/1131109277383372800/FIgEFXcV_normal.jpg"/>
    <hyperlink ref="F449" r:id="rId1279" display="http://pbs.twimg.com/profile_images/1148607970609172480/De7CbSfh_normal.jpg"/>
    <hyperlink ref="F182" r:id="rId1280" display="http://pbs.twimg.com/profile_images/1123618045325455360/Z9rJ5yx7_normal.jpg"/>
    <hyperlink ref="F226" r:id="rId1281" display="http://pbs.twimg.com/profile_images/1011382883250995201/mjBRs6Gn_normal.jpg"/>
    <hyperlink ref="F227" r:id="rId1282" display="http://pbs.twimg.com/profile_images/1080867243842592771/YisA2abn_normal.jpg"/>
    <hyperlink ref="F228" r:id="rId1283" display="http://pbs.twimg.com/profile_images/1137294524735078401/IxLA1Ozu_normal.jpg"/>
    <hyperlink ref="F229" r:id="rId1284" display="http://pbs.twimg.com/profile_images/959359379567935488/zGivo-we_normal.jpg"/>
    <hyperlink ref="F167" r:id="rId1285" display="http://pbs.twimg.com/profile_images/1016803778689994752/9nOmJxAl_normal.jpg"/>
    <hyperlink ref="F230" r:id="rId1286" display="http://pbs.twimg.com/profile_images/1126536375682109442/wo8NsC0p_normal.jpg"/>
    <hyperlink ref="F231" r:id="rId1287" display="http://pbs.twimg.com/profile_images/1146827997581840384/sf6dzp6i_normal.jpg"/>
    <hyperlink ref="F450" r:id="rId1288" display="http://pbs.twimg.com/profile_images/1121546150962765824/c5oITorY_normal.jpg"/>
    <hyperlink ref="F76" r:id="rId1289" display="http://pbs.twimg.com/profile_images/1056767978614784000/gZuGou5c_normal.jpg"/>
    <hyperlink ref="F451" r:id="rId1290" display="http://pbs.twimg.com/profile_images/1150045916272791555/5c4jPWN4_normal.jpg"/>
    <hyperlink ref="F452" r:id="rId1291" display="http://pbs.twimg.com/profile_images/1120164684722733056/oVkch63T_normal.jpg"/>
    <hyperlink ref="F232" r:id="rId1292" display="http://pbs.twimg.com/profile_images/1068774555450101760/kxlKV91__normal.jpg"/>
    <hyperlink ref="F324" r:id="rId1293" display="http://pbs.twimg.com/profile_images/1143306977466028032/h37Tgs0__normal.jpg"/>
    <hyperlink ref="F92" r:id="rId1294" display="http://pbs.twimg.com/profile_images/1113182090546286592/bmJUFy7S_normal.jpg"/>
    <hyperlink ref="F233" r:id="rId1295" display="http://pbs.twimg.com/profile_images/1132419159269281792/iKaln40p_normal.jpg"/>
    <hyperlink ref="F150" r:id="rId1296" display="http://pbs.twimg.com/profile_images/1143021047605710848/MkeU8507_normal.jpg"/>
    <hyperlink ref="F25" r:id="rId1297" display="http://pbs.twimg.com/profile_images/839858358920310785/JVgCbSHx_normal.jpg"/>
    <hyperlink ref="F20" r:id="rId1298" display="http://pbs.twimg.com/profile_images/632044451150565376/sHXDMx-I_normal.jpg"/>
    <hyperlink ref="F23" r:id="rId1299" display="http://pbs.twimg.com/profile_images/991181965398298624/pBlgzatO_normal.jpg"/>
    <hyperlink ref="F234" r:id="rId1300" display="http://pbs.twimg.com/profile_images/999889022200594433/VQlVLoZ__normal.jpg"/>
    <hyperlink ref="F235" r:id="rId1301" display="http://pbs.twimg.com/profile_images/1117122016107065344/xlYaFXl4_normal.jpg"/>
    <hyperlink ref="F453" r:id="rId1302" display="http://pbs.twimg.com/profile_images/968468472421404674/IXX8zcEA_normal.jpg"/>
    <hyperlink ref="F454" r:id="rId1303" display="http://pbs.twimg.com/profile_images/1060184882775764992/0zjTTdp4_normal.jpg"/>
    <hyperlink ref="F53" r:id="rId1304" display="http://pbs.twimg.com/profile_images/927654393855361024/5EGNsy5x_normal.jpg"/>
    <hyperlink ref="F137" r:id="rId1305" display="http://pbs.twimg.com/profile_images/1148466755209224192/xrPeLdms_normal.jpg"/>
    <hyperlink ref="F147" r:id="rId1306" display="http://pbs.twimg.com/profile_images/1096831736913248257/t4YP8Yrx_normal.png"/>
    <hyperlink ref="F124" r:id="rId1307" display="http://pbs.twimg.com/profile_images/1098688039851905025/EbOZQL1a_normal.jpg"/>
    <hyperlink ref="F55" r:id="rId1308" display="http://pbs.twimg.com/profile_images/1062039778223374336/AZdulENG_normal.jpg"/>
    <hyperlink ref="F202" r:id="rId1309" display="http://pbs.twimg.com/profile_images/1139926652820086784/ijo5g9ip_normal.jpg"/>
    <hyperlink ref="F455" r:id="rId1310" display="http://pbs.twimg.com/profile_images/962846865472372736/6A16xFnw_normal.jpg"/>
    <hyperlink ref="F456" r:id="rId1311" display="http://pbs.twimg.com/profile_images/1143439850747469825/mDhiGKCz_normal.jpg"/>
    <hyperlink ref="F151" r:id="rId1312" display="http://pbs.twimg.com/profile_images/1141930536589508609/JqF2ZccA_normal.jpg"/>
    <hyperlink ref="F183" r:id="rId1313" display="http://pbs.twimg.com/profile_images/1106632866765697024/4A5b01ss_normal.jpg"/>
    <hyperlink ref="F457" r:id="rId1314" display="http://pbs.twimg.com/profile_images/523702449073176576/Z8ZIVV-G_normal.jpeg"/>
    <hyperlink ref="F93" r:id="rId1315" display="http://pbs.twimg.com/profile_images/867456723677831169/2A7-kLxY_normal.jpg"/>
    <hyperlink ref="F236" r:id="rId1316" display="http://pbs.twimg.com/profile_images/1150623508554289152/ESg1wY1i_normal.jpg"/>
    <hyperlink ref="F237" r:id="rId1317" display="http://pbs.twimg.com/profile_images/1144965591087951873/XY6y5TgC_normal.jpg"/>
    <hyperlink ref="F458" r:id="rId1318" display="http://pbs.twimg.com/profile_images/1130089791599595521/aW3f3dhx_normal.jpg"/>
    <hyperlink ref="F152" r:id="rId1319" display="http://pbs.twimg.com/profile_images/1145376890171142144/-6h2VsM__normal.jpg"/>
    <hyperlink ref="F459" r:id="rId1320" display="http://pbs.twimg.com/profile_images/1097180299094515712/GLnh8-rY_normal.jpg"/>
    <hyperlink ref="F94" r:id="rId1321" display="http://pbs.twimg.com/profile_images/1066420832749142016/FtqDEDn7_normal.jpg"/>
    <hyperlink ref="F160" r:id="rId1322" display="http://pbs.twimg.com/profile_images/3370654371/66063d6a0eb58e1c8271e5df5e113394_normal.jpeg"/>
    <hyperlink ref="F49" r:id="rId1323" display="http://pbs.twimg.com/profile_images/862345631175782401/PRKlCshL_normal.jpg"/>
    <hyperlink ref="F43" r:id="rId1324" display="http://pbs.twimg.com/profile_images/1027403255607746560/dIyhrGOz_normal.jpg"/>
    <hyperlink ref="F32" r:id="rId1325" display="http://pbs.twimg.com/profile_images/1139939656005509120/Cf1v2iyY_normal.jpg"/>
    <hyperlink ref="F184" r:id="rId1326" display="http://pbs.twimg.com/profile_images/1146491987287248903/R96dEcdo_normal.jpg"/>
    <hyperlink ref="F460" r:id="rId1327" display="http://pbs.twimg.com/profile_images/993697950953066496/LuvNuoXz_normal.jpg"/>
    <hyperlink ref="F161" r:id="rId1328" display="http://pbs.twimg.com/profile_images/2278494856/76s6Ni6m_normal"/>
    <hyperlink ref="F238" r:id="rId1329" display="http://pbs.twimg.com/profile_images/1075672437465931776/8DTkkooo_normal.jpg"/>
    <hyperlink ref="F143" r:id="rId1330" display="http://pbs.twimg.com/profile_images/1146241800472014848/geu8WYcQ_normal.jpg"/>
    <hyperlink ref="F125" r:id="rId1331" display="http://pbs.twimg.com/profile_images/1023995560066473985/aP5EOLwo_normal.jpg"/>
    <hyperlink ref="F126" r:id="rId1332" display="http://pbs.twimg.com/profile_images/1006957230263029763/jJ39DNX2_normal.jpg"/>
    <hyperlink ref="F31" r:id="rId1333" display="http://pbs.twimg.com/profile_images/961310561198800896/MGKtk2en_normal.jpg"/>
    <hyperlink ref="F239" r:id="rId1334" display="http://pbs.twimg.com/profile_images/426833856327450624/-PCsG70P_normal.jpeg"/>
    <hyperlink ref="F185" r:id="rId1335" display="http://abs.twimg.com/sticky/default_profile_images/default_profile_normal.png"/>
    <hyperlink ref="F461" r:id="rId1336" display="http://pbs.twimg.com/profile_images/940610562228092928/3X21Laph_normal.jpg"/>
    <hyperlink ref="F240" r:id="rId1337" display="http://pbs.twimg.com/profile_images/1138971208928636928/LTu9_Brt_normal.jpg"/>
    <hyperlink ref="F241" r:id="rId1338" display="http://pbs.twimg.com/profile_images/1021146458156920833/OGMesbvK_normal.jpg"/>
    <hyperlink ref="F462" r:id="rId1339" display="http://pbs.twimg.com/profile_images/1103735607182802945/j8Qp-uAy_normal.jpg"/>
    <hyperlink ref="F463" r:id="rId1340" display="http://pbs.twimg.com/profile_images/1115515001538789376/cIrFNAVC_normal.jpg"/>
    <hyperlink ref="F48" r:id="rId1341" display="http://pbs.twimg.com/profile_images/1075058861092950016/6jUYdO1i_normal.jpg"/>
    <hyperlink ref="F325" r:id="rId1342" display="http://pbs.twimg.com/profile_images/1089528511008694277/Kqg3pWRk_normal.jpg"/>
    <hyperlink ref="F153" r:id="rId1343" display="http://pbs.twimg.com/profile_images/1077673381305176064/LQIDelmx_normal.jpg"/>
    <hyperlink ref="F186" r:id="rId1344" display="http://pbs.twimg.com/profile_images/977347009370783745/sCfXFiaN_normal.jpg"/>
    <hyperlink ref="F154" r:id="rId1345" display="http://pbs.twimg.com/profile_images/1131116324493680641/nKCsZg0b_normal.jpg"/>
    <hyperlink ref="F242" r:id="rId1346" display="http://pbs.twimg.com/profile_images/1147908813418356736/OAruSeHU_normal.jpg"/>
    <hyperlink ref="F464" r:id="rId1347" display="http://pbs.twimg.com/profile_images/1125134633849499651/04gaMopq_normal.jpg"/>
    <hyperlink ref="F465" r:id="rId1348" display="http://pbs.twimg.com/profile_images/1141895729033678848/3avgnwmO_normal.jpg"/>
    <hyperlink ref="F466" r:id="rId1349" display="http://pbs.twimg.com/profile_images/2081891460/madden3_normal.png"/>
    <hyperlink ref="F467" r:id="rId1350" display="http://pbs.twimg.com/profile_images/1127057476501659650/TPaCbON-_normal.jpg"/>
    <hyperlink ref="F243" r:id="rId1351" display="http://pbs.twimg.com/profile_images/1140671302883270658/q1H8yuf2_normal.jpg"/>
    <hyperlink ref="F187" r:id="rId1352" display="http://pbs.twimg.com/profile_images/1116877017113333760/H0EsrqLM_normal.jpg"/>
    <hyperlink ref="F468" r:id="rId1353" display="http://pbs.twimg.com/profile_images/1136792321108762624/uupVNO2N_normal.jpg"/>
    <hyperlink ref="F244" r:id="rId1354" display="http://pbs.twimg.com/profile_images/1082012108332650496/NuqQ-TcU_normal.jpg"/>
    <hyperlink ref="F469" r:id="rId1355" display="http://abs.twimg.com/sticky/default_profile_images/default_profile_normal.png"/>
    <hyperlink ref="F95" r:id="rId1356" display="http://pbs.twimg.com/profile_images/1147944338787381248/BzFH5Ys-_normal.jpg"/>
    <hyperlink ref="F155" r:id="rId1357" display="http://pbs.twimg.com/profile_images/1128721115377995776/doL54qHf_normal.jpg"/>
    <hyperlink ref="F245" r:id="rId1358" display="http://pbs.twimg.com/profile_images/1145970951894589440/6ZLFaJAk_normal.jpg"/>
    <hyperlink ref="F470" r:id="rId1359" display="http://pbs.twimg.com/profile_images/1135254820628156417/sC6xZdY5_normal.jpg"/>
    <hyperlink ref="F326" r:id="rId1360" display="http://pbs.twimg.com/profile_images/1147197796136751105/l-IthLTi_normal.jpg"/>
    <hyperlink ref="F471" r:id="rId1361" display="http://pbs.twimg.com/profile_images/1067475301268144128/QympkM4L_normal.jpg"/>
    <hyperlink ref="F472" r:id="rId1362" display="http://pbs.twimg.com/profile_images/1098365132575453184/NAnh8lfl_normal.jpg"/>
    <hyperlink ref="F96" r:id="rId1363" display="http://pbs.twimg.com/profile_images/1081271142520946693/iv-RvLc8_normal.jpg"/>
    <hyperlink ref="F97" r:id="rId1364" display="http://pbs.twimg.com/profile_images/1020694419790548993/dAiFQPij_normal.jpg"/>
    <hyperlink ref="F327" r:id="rId1365" display="http://pbs.twimg.com/profile_images/1138096007730860033/VCP9Wpjz_normal.jpg"/>
    <hyperlink ref="F12" r:id="rId1366" display="http://pbs.twimg.com/profile_images/1092947771924074502/mobzfKlr_normal.jpg"/>
    <hyperlink ref="F328" r:id="rId1367" display="http://pbs.twimg.com/profile_images/1112169901878378496/E-2NtsvD_normal.jpg"/>
    <hyperlink ref="F98" r:id="rId1368" display="http://pbs.twimg.com/profile_images/378800000617015106/e1a4f50597e0647e47d7c89e070dfec9_normal.jpeg"/>
    <hyperlink ref="F473" r:id="rId1369" display="http://pbs.twimg.com/profile_images/1142149225599442945/-l-7K_Ka_normal.jpg"/>
    <hyperlink ref="F329" r:id="rId1370" display="http://pbs.twimg.com/profile_images/1144257500243533825/lLvVxcap_normal.jpg"/>
    <hyperlink ref="F246" r:id="rId1371" display="http://pbs.twimg.com/profile_images/1085274387186663430/X1ZjYtV0_normal.jpg"/>
    <hyperlink ref="F156" r:id="rId1372" display="http://pbs.twimg.com/profile_images/1141088120227713027/_A7HKwKO_normal.jpg"/>
    <hyperlink ref="F330" r:id="rId1373" display="http://pbs.twimg.com/profile_images/1150062962629124096/qciQw-nO_normal.jpg"/>
    <hyperlink ref="F99" r:id="rId1374" display="http://pbs.twimg.com/profile_images/695602198776979456/pOPL96ZC_normal.jpg"/>
    <hyperlink ref="F331" r:id="rId1375" display="http://pbs.twimg.com/profile_images/802231088299053058/dsvgIzBJ_normal.jpg"/>
    <hyperlink ref="F332" r:id="rId1376" display="http://pbs.twimg.com/profile_images/1083482505150431232/4ZBcM_ym_normal.jpg"/>
    <hyperlink ref="F333" r:id="rId1377" display="http://pbs.twimg.com/profile_images/1144528536683851778/AgsA4Epv_normal.jpg"/>
    <hyperlink ref="F334" r:id="rId1378" display="http://pbs.twimg.com/profile_images/725901935354617856/_KBHyagb_normal.jpg"/>
    <hyperlink ref="F300" r:id="rId1379" display="http://pbs.twimg.com/profile_images/1141917076677959682/frcc_dHV_normal.jpg"/>
    <hyperlink ref="F335" r:id="rId1380" display="http://pbs.twimg.com/profile_images/1148448719328731136/v93yTpqd_normal.jpg"/>
    <hyperlink ref="F474" r:id="rId1381" display="http://pbs.twimg.com/profile_images/1137857329733492736/UpJnnZoi_normal.jpg"/>
    <hyperlink ref="F247" r:id="rId1382" display="http://pbs.twimg.com/profile_images/1146169113103994881/bc_ZvX-u_normal.jpg"/>
    <hyperlink ref="F188" r:id="rId1383" display="http://pbs.twimg.com/profile_images/1068835697296056322/8CFja_PP_normal.jpg"/>
    <hyperlink ref="F336" r:id="rId1384" display="http://pbs.twimg.com/profile_images/1149518394657394688/6oXVy8MA_normal.jpg"/>
    <hyperlink ref="F337" r:id="rId1385" display="http://pbs.twimg.com/profile_images/1140364133960998913/jpz9qXg0_normal.jpg"/>
    <hyperlink ref="F248" r:id="rId1386" display="http://pbs.twimg.com/profile_images/1015092010800345088/k3VYDmqJ_normal.jpg"/>
    <hyperlink ref="F157" r:id="rId1387" display="http://pbs.twimg.com/profile_images/1149224311024226304/ULDq927x_normal.jpg"/>
    <hyperlink ref="F338" r:id="rId1388" display="http://pbs.twimg.com/profile_images/1016752147059404802/21LRJ7gs_normal.jpg"/>
    <hyperlink ref="F339" r:id="rId1389" display="http://pbs.twimg.com/profile_images/1061439449748389888/uAC0CCHz_normal.jpg"/>
    <hyperlink ref="F100" r:id="rId1390" display="http://pbs.twimg.com/profile_images/1150275629029441536/byPejd8Y_normal.jpg"/>
    <hyperlink ref="F475" r:id="rId1391" display="http://pbs.twimg.com/profile_images/1129886663759372288/1Ww0OqXP_normal.jpg"/>
    <hyperlink ref="F249" r:id="rId1392" display="http://pbs.twimg.com/profile_images/1141081750728323073/06x66bhS_normal.jpg"/>
    <hyperlink ref="F476" r:id="rId1393" display="http://pbs.twimg.com/profile_images/1137548525833773057/5oBOAlR1_normal.jpg"/>
    <hyperlink ref="F340" r:id="rId1394" display="http://pbs.twimg.com/profile_images/1043980332373102592/STNzyQrH_normal.jpg"/>
    <hyperlink ref="F140" r:id="rId1395" display="http://pbs.twimg.com/profile_images/1097544261728387072/VqbW323A_normal.jpg"/>
    <hyperlink ref="F477" r:id="rId1396" display="http://pbs.twimg.com/profile_images/1092274004558135296/cMJFPSl__normal.jpg"/>
    <hyperlink ref="F250" r:id="rId1397" display="http://pbs.twimg.com/profile_images/1141982168354304001/vP-Tswy9_normal.jpg"/>
    <hyperlink ref="F158" r:id="rId1398" display="http://pbs.twimg.com/profile_images/1148346971209510912/fNWCBEPy_normal.jpg"/>
    <hyperlink ref="F101" r:id="rId1399" display="http://pbs.twimg.com/profile_images/1138865745566228480/shg9mNrI_normal.jpg"/>
    <hyperlink ref="F203" r:id="rId1400" display="http://pbs.twimg.com/profile_images/1033713435287138306/BQnLnE6M_normal.jpg"/>
    <hyperlink ref="F341" r:id="rId1401" display="http://pbs.twimg.com/profile_images/1149474467778715655/4dma9n4Q_normal.jpg"/>
    <hyperlink ref="F251" r:id="rId1402" display="http://pbs.twimg.com/profile_images/1086550741467176960/S2ksv3-T_normal.jpg"/>
    <hyperlink ref="F252" r:id="rId1403" display="http://pbs.twimg.com/profile_images/739890461964271617/T0XnHdOi_normal.jpg"/>
    <hyperlink ref="F478" r:id="rId1404" display="http://pbs.twimg.com/profile_images/1115030115434385408/IWbzg1dG_normal.jpg"/>
    <hyperlink ref="F102" r:id="rId1405" display="http://pbs.twimg.com/profile_images/1139214213681991680/kPtleNOa_normal.jpg"/>
    <hyperlink ref="F253" r:id="rId1406" display="http://pbs.twimg.com/profile_images/1090669052442365952/C5swPfhQ_normal.jpg"/>
    <hyperlink ref="F103" r:id="rId1407" display="http://pbs.twimg.com/profile_images/443508003245809664/BEpT2nSh_normal.png"/>
    <hyperlink ref="F168" r:id="rId1408" display="http://pbs.twimg.com/profile_images/1002152792302157825/Of-xIkVw_normal.jpg"/>
    <hyperlink ref="F342" r:id="rId1409" display="http://pbs.twimg.com/profile_images/1150283858023088131/p7-NHV66_normal.jpg"/>
    <hyperlink ref="F189" r:id="rId1410" display="http://pbs.twimg.com/profile_images/1144752298146574336/8n0uuMt2_normal.jpg"/>
    <hyperlink ref="F479" r:id="rId1411" display="http://pbs.twimg.com/profile_images/798050976049397760/WuXvZkSk_normal.jpg"/>
    <hyperlink ref="F148" r:id="rId1412" display="http://pbs.twimg.com/profile_images/725437831087292416/Njzb0PEr_normal.jpg"/>
    <hyperlink ref="F127" r:id="rId1413" display="http://pbs.twimg.com/profile_images/1079846628729782273/4uQMy2pC_normal.jpg"/>
    <hyperlink ref="F254" r:id="rId1414" display="http://pbs.twimg.com/profile_images/378800000434666424/279181ffab2ed84903bb03ad80e4e1cb_normal.jpeg"/>
    <hyperlink ref="F255" r:id="rId1415" display="http://pbs.twimg.com/profile_images/818160886946865152/Uj0IOcLw_normal.jpg"/>
    <hyperlink ref="F480" r:id="rId1416" display="http://pbs.twimg.com/profile_images/1090828693490982913/ZpRHyho3_normal.jpg"/>
    <hyperlink ref="F343" r:id="rId1417" display="http://pbs.twimg.com/profile_images/859105404441284608/UaG5OrXD_normal.jpg"/>
    <hyperlink ref="F256" r:id="rId1418" display="http://pbs.twimg.com/profile_images/1144015115844554752/Vt8z7Xwb_normal.jpg"/>
    <hyperlink ref="F257" r:id="rId1419" display="http://pbs.twimg.com/profile_images/1089936774070194177/lDXbsXNk_normal.jpg"/>
    <hyperlink ref="F344" r:id="rId1420" display="http://pbs.twimg.com/profile_images/991840738727018497/L6zEloYz_normal.jpg"/>
    <hyperlink ref="F190" r:id="rId1421" display="http://pbs.twimg.com/profile_images/953925988009893888/2aNCnmSL_normal.jpg"/>
    <hyperlink ref="F258" r:id="rId1422" display="http://pbs.twimg.com/profile_images/1131387618451742722/hx0qNwH-_normal.jpg"/>
    <hyperlink ref="F259" r:id="rId1423" display="http://pbs.twimg.com/profile_images/1131352505302994944/Mwu2waIM_normal.jpg"/>
    <hyperlink ref="F345" r:id="rId1424" display="http://pbs.twimg.com/profile_images/1007719577172598784/MmWhYua4_normal.jpg"/>
    <hyperlink ref="F41" r:id="rId1425" display="http://pbs.twimg.com/profile_images/1103533557027266560/bhswB84__normal.jpg"/>
    <hyperlink ref="F38" r:id="rId1426" display="http://pbs.twimg.com/profile_images/1145576502106316800/yjzA5qPT_normal.jpg"/>
    <hyperlink ref="F346" r:id="rId1427" display="http://pbs.twimg.com/profile_images/758077111739543552/3qk3C0_g_normal.jpg"/>
    <hyperlink ref="F104" r:id="rId1428" display="http://pbs.twimg.com/profile_images/1105625462171156480/Os-s2SOx_normal.png"/>
    <hyperlink ref="F347" r:id="rId1429" display="http://pbs.twimg.com/profile_images/1139010610992242688/28j0HqvB_normal.jpg"/>
    <hyperlink ref="F260" r:id="rId1430" display="http://pbs.twimg.com/profile_images/1149114496713154560/6Mj0zwJC_normal.jpg"/>
    <hyperlink ref="F191" r:id="rId1431" display="http://pbs.twimg.com/profile_images/1115623362192134149/D1R1kiRd_normal.jpg"/>
    <hyperlink ref="F261" r:id="rId1432" display="http://pbs.twimg.com/profile_images/1143483777999605761/GJx-YcQF_normal.jpg"/>
    <hyperlink ref="F348" r:id="rId1433" display="http://pbs.twimg.com/profile_images/1146980436339564544/ioIcw-2Z_normal.png"/>
    <hyperlink ref="F105" r:id="rId1434" display="http://pbs.twimg.com/profile_images/1141086013319761920/vIpds4ZF_normal.jpg"/>
    <hyperlink ref="F67" r:id="rId1435" display="http://pbs.twimg.com/profile_images/904065953092141056/eqXHYA62_normal.jpg"/>
    <hyperlink ref="F349" r:id="rId1436" display="http://pbs.twimg.com/profile_images/1096907564325982208/oaMkAetg_normal.png"/>
    <hyperlink ref="F481" r:id="rId1437" display="http://pbs.twimg.com/profile_images/1145391743392632833/IuuHWgZ5_normal.jpg"/>
    <hyperlink ref="F209" r:id="rId1438" display="http://pbs.twimg.com/profile_images/1148230012904136704/l8qRWwUL_normal.jpg"/>
    <hyperlink ref="F128" r:id="rId1439" display="http://pbs.twimg.com/profile_images/922366679522402304/7isyqkqg_normal.jpg"/>
    <hyperlink ref="F129" r:id="rId1440" display="http://pbs.twimg.com/profile_images/496007233378197504/Z0Fnk7lN_normal.jpeg"/>
    <hyperlink ref="F130" r:id="rId1441" display="http://pbs.twimg.com/profile_images/1115634224193732609/QLkb2gBj_normal.jpg"/>
    <hyperlink ref="F262" r:id="rId1442" display="http://pbs.twimg.com/profile_images/1130008091859116033/avRLSonS_normal.jpg"/>
    <hyperlink ref="F482" r:id="rId1443" display="http://pbs.twimg.com/profile_images/1149448352553029633/-E0zuy9b_normal.jpg"/>
    <hyperlink ref="F483" r:id="rId1444" display="http://pbs.twimg.com/profile_images/1144674015862231042/nxI6CxRc_normal.jpg"/>
    <hyperlink ref="F131" r:id="rId1445" display="http://pbs.twimg.com/profile_images/1144293239429697536/XCP4b2QP_normal.jpg"/>
    <hyperlink ref="F263" r:id="rId1446" display="http://pbs.twimg.com/profile_images/1139673842480058368/ezPi8Iwr_normal.jpg"/>
    <hyperlink ref="F484" r:id="rId1447" display="http://pbs.twimg.com/profile_images/1080711199245901824/vvkn5zTe_normal.jpg"/>
    <hyperlink ref="F485" r:id="rId1448" display="http://pbs.twimg.com/profile_images/1141551192247607296/toN7SNW8_normal.jpg"/>
    <hyperlink ref="F264" r:id="rId1449" display="http://pbs.twimg.com/profile_images/1132115592926846976/II6K7GFS_normal.jpg"/>
    <hyperlink ref="F106" r:id="rId1450" display="http://pbs.twimg.com/profile_images/1145139743040200704/FQ2VrSWW_normal.jpg"/>
    <hyperlink ref="F64" r:id="rId1451" display="http://pbs.twimg.com/profile_images/1146152694379352070/wv440pJB_normal.jpg"/>
    <hyperlink ref="F486" r:id="rId1452" display="http://pbs.twimg.com/profile_images/999476329601908736/U_ESPAFY_normal.jpg"/>
    <hyperlink ref="F350" r:id="rId1453" display="http://pbs.twimg.com/profile_images/804699271161409539/bt4ydvv9_normal.jpg"/>
    <hyperlink ref="F487" r:id="rId1454" display="http://pbs.twimg.com/profile_images/1144128726327689216/CP74tzGI_normal.jpg"/>
    <hyperlink ref="F488" r:id="rId1455" display="http://pbs.twimg.com/profile_images/908720605964275712/G3-Cl7mR_normal.jpg"/>
    <hyperlink ref="F80" r:id="rId1456" display="http://pbs.twimg.com/profile_images/1131806929121107968/OEYA2F48_normal.jpg"/>
    <hyperlink ref="F132" r:id="rId1457" display="http://pbs.twimg.com/profile_images/1139283289401958400/Ije_kOUC_normal.jpg"/>
    <hyperlink ref="F351" r:id="rId1458" display="http://pbs.twimg.com/profile_images/1149735599294812160/aNiOvJTD_normal.jpg"/>
    <hyperlink ref="F352" r:id="rId1459" display="http://pbs.twimg.com/profile_images/1139021346938281985/WrDH9zta_normal.jpg"/>
    <hyperlink ref="F192" r:id="rId1460" display="http://pbs.twimg.com/profile_images/1125212811875966976/eg2-Y1QN_normal.jpg"/>
    <hyperlink ref="F353" r:id="rId1461" display="http://pbs.twimg.com/profile_images/1142348109835427840/GZok76-g_normal.jpg"/>
    <hyperlink ref="F354" r:id="rId1462" display="http://pbs.twimg.com/profile_images/1094122735498919936/UkV4NeZZ_normal.jpg"/>
    <hyperlink ref="F193" r:id="rId1463" display="http://pbs.twimg.com/profile_images/553274899352285185/wydxWmye_normal.jpeg"/>
    <hyperlink ref="F282" r:id="rId1464" display="http://pbs.twimg.com/profile_images/747984451045580802/4gh_XPeR_normal.jpg"/>
    <hyperlink ref="F141" r:id="rId1465" display="http://pbs.twimg.com/profile_images/653144957570584577/I3jTrv0L_normal.jpg"/>
    <hyperlink ref="F265" r:id="rId1466" display="http://pbs.twimg.com/profile_images/1150047464201904129/Dl8wXuEt_normal.jpg"/>
    <hyperlink ref="F355" r:id="rId1467" display="http://pbs.twimg.com/profile_images/1143020198393462784/agJzwAzM_normal.jpg"/>
    <hyperlink ref="F489" r:id="rId1468" display="http://pbs.twimg.com/profile_images/1121401000076689408/Il10X543_normal.jpg"/>
    <hyperlink ref="F204" r:id="rId1469" display="http://pbs.twimg.com/profile_images/1019360109917605888/FT721eOy_normal.jpg"/>
    <hyperlink ref="F490" r:id="rId1470" display="http://pbs.twimg.com/profile_images/617361488538284032/fMVzY9eS_normal.jpg"/>
    <hyperlink ref="F133" r:id="rId1471" display="http://pbs.twimg.com/profile_images/955160796283142154/2T7bPVPp_normal.jpg"/>
    <hyperlink ref="F356" r:id="rId1472" display="http://pbs.twimg.com/profile_images/1149917615466471425/yx3smPe3_normal.jpg"/>
    <hyperlink ref="F491" r:id="rId1473" display="http://pbs.twimg.com/profile_images/655545522527301632/hd7NSEBI_normal.jpg"/>
    <hyperlink ref="F134" r:id="rId1474" display="http://pbs.twimg.com/profile_images/540360105292619777/DdGZFleQ_normal.jpeg"/>
    <hyperlink ref="F159" r:id="rId1475" display="http://pbs.twimg.com/profile_images/1136386498930982912/VYDaPu-n_normal.jpg"/>
    <hyperlink ref="F357" r:id="rId1476" display="http://pbs.twimg.com/profile_images/1149731185825910784/2sC8nU4u_normal.jpg"/>
    <hyperlink ref="F358" r:id="rId1477" display="http://pbs.twimg.com/profile_images/1110200057914114049/ndU4Ivnq_normal.jpg"/>
    <hyperlink ref="F492" r:id="rId1478" display="http://pbs.twimg.com/profile_images/1083481771423997953/PE1K6CHX_normal.jpg"/>
    <hyperlink ref="F205" r:id="rId1479" display="http://pbs.twimg.com/profile_images/1143992513247633408/NnymP0CO_normal.jpg"/>
    <hyperlink ref="F493" r:id="rId1480" display="http://pbs.twimg.com/profile_images/962452002964819968/K8oFpZzz_normal.jpg"/>
    <hyperlink ref="F359" r:id="rId1481" display="http://pbs.twimg.com/profile_images/1043495008526061568/tN_EytXN_normal.jpg"/>
    <hyperlink ref="F360" r:id="rId1482" display="http://pbs.twimg.com/profile_images/1146176929218867201/bp36fQ2Q_normal.jpg"/>
    <hyperlink ref="F361" r:id="rId1483" display="http://pbs.twimg.com/profile_images/1145179650215292929/-C5mtyKO_normal.jpg"/>
    <hyperlink ref="F266" r:id="rId1484" display="http://pbs.twimg.com/profile_images/1144297124382879744/G9fYbQ_P_normal.jpg"/>
    <hyperlink ref="F494" r:id="rId1485" display="http://pbs.twimg.com/profile_images/940297195651133440/Bm9cc_IP_normal.jpg"/>
    <hyperlink ref="F495" r:id="rId1486" display="http://pbs.twimg.com/profile_images/1142647403142701058/Gl_iy2NL_normal.jpg"/>
    <hyperlink ref="F81" r:id="rId1487" display="http://pbs.twimg.com/profile_images/1146613870657716224/WgPNVsiq_normal.jpg"/>
    <hyperlink ref="F496" r:id="rId1488" display="http://pbs.twimg.com/profile_images/1119974996925923328/KeOwdOlw_normal.jpg"/>
    <hyperlink ref="F497" r:id="rId1489" display="http://pbs.twimg.com/profile_images/1149918251155099648/tpqO0YbJ_normal.jpg"/>
    <hyperlink ref="F136" r:id="rId1490" display="http://pbs.twimg.com/profile_images/1085934857308512256/7MtYGtlz_normal.jpg"/>
    <hyperlink ref="F68" r:id="rId1491" display="http://pbs.twimg.com/profile_images/1103705713677946880/4OSxLh5x_normal.jpg"/>
    <hyperlink ref="F69" r:id="rId1492" display="http://pbs.twimg.com/profile_images/940625746778828800/nXAT47RJ_normal.jpg"/>
    <hyperlink ref="F498" r:id="rId1493" display="http://pbs.twimg.com/profile_images/1140734579550146560/SfVT3ryF_normal.jpg"/>
    <hyperlink ref="F107" r:id="rId1494" display="http://pbs.twimg.com/profile_images/317412432/My_Name_normal.jpg"/>
    <hyperlink ref="F499" r:id="rId1495" display="http://pbs.twimg.com/profile_images/950712024694185985/WZ1e0oUR_normal.jpg"/>
    <hyperlink ref="F267" r:id="rId1496" display="http://pbs.twimg.com/profile_images/1029130853287383040/_OBMzjIb_normal.jpg"/>
    <hyperlink ref="F500" r:id="rId1497" display="http://pbs.twimg.com/profile_images/1036671345768243200/gTioYua__normal.jpg"/>
    <hyperlink ref="F54" r:id="rId1498" display="http://pbs.twimg.com/profile_images/1078461815208755201/CHhv3-pr_normal.jpg"/>
    <hyperlink ref="F501" r:id="rId1499" display="http://pbs.twimg.com/profile_images/662711458560540672/hEodHgII_normal.jpg"/>
    <hyperlink ref="F108" r:id="rId1500" display="http://pbs.twimg.com/profile_images/1147841396893782016/EVWUz5Un_normal.jpg"/>
    <hyperlink ref="F362" r:id="rId1501" display="http://pbs.twimg.com/profile_images/1143631537411448832/b7Voj4-W_normal.jpg"/>
    <hyperlink ref="F502" r:id="rId1502" display="http://pbs.twimg.com/profile_images/892577991427018753/waKgF7um_normal.jpg"/>
    <hyperlink ref="F363" r:id="rId1503" display="http://pbs.twimg.com/profile_images/1023586981400465408/zT1Tu45E_normal.jpg"/>
    <hyperlink ref="F211" r:id="rId1504" display="http://pbs.twimg.com/profile_images/1052276894983434242/RnBOAnGr_normal.jpg"/>
    <hyperlink ref="F135" r:id="rId1505" display="http://pbs.twimg.com/profile_images/1124667606676451328/U3KlcVJu_normal.jpg"/>
    <hyperlink ref="F268" r:id="rId1506" display="http://pbs.twimg.com/profile_images/1137530977788551168/SkBNJxuz_normal.jpg"/>
    <hyperlink ref="F364" r:id="rId1507" display="http://pbs.twimg.com/profile_images/1132340426508255234/_qQlLSbq_normal.jpg"/>
    <hyperlink ref="F365" r:id="rId1508" display="http://pbs.twimg.com/profile_images/1132394286086074373/8PYR8UPo_normal.jpg"/>
    <hyperlink ref="F109" r:id="rId1509" display="http://pbs.twimg.com/profile_images/1105364395863896066/Fmk2f6aq_normal.jpg"/>
    <hyperlink ref="F110" r:id="rId1510" display="http://pbs.twimg.com/profile_images/1112067176662528001/C6mmQr60_normal.jpg"/>
    <hyperlink ref="F366" r:id="rId1511" display="http://pbs.twimg.com/profile_images/1112516213396123650/Y-fABY7q_normal.jpg"/>
    <hyperlink ref="F194" r:id="rId1512" display="http://pbs.twimg.com/profile_images/1130091372579557377/ePr9aqvr_normal.jpg"/>
    <hyperlink ref="F503" r:id="rId1513" display="http://pbs.twimg.com/profile_images/1113203075500662785/J95jEHqZ_normal.jpg"/>
    <hyperlink ref="F269" r:id="rId1514" display="http://pbs.twimg.com/profile_images/1107100748532379648/GKT0yFBX_normal.jpg"/>
    <hyperlink ref="F504" r:id="rId1515" display="http://pbs.twimg.com/profile_images/1148123062270697473/R5CViTe__normal.jpg"/>
    <hyperlink ref="F505" r:id="rId1516" display="http://pbs.twimg.com/profile_images/1150282882457358336/_pmm2DrZ_normal.jpg"/>
    <hyperlink ref="F367" r:id="rId1517" display="http://pbs.twimg.com/profile_images/1139278467609104404/lgL7OoOa_normal.jpg"/>
    <hyperlink ref="F270" r:id="rId1518" display="http://pbs.twimg.com/profile_images/1086490007026761728/f3Hi1a64_normal.jpg"/>
    <hyperlink ref="F111" r:id="rId1519" display="http://pbs.twimg.com/profile_images/958447992775700480/hihdbqX0_normal.jpg"/>
    <hyperlink ref="F368" r:id="rId1520" display="http://abs.twimg.com/sticky/default_profile_images/default_profile_normal.png"/>
    <hyperlink ref="F369" r:id="rId1521" display="http://pbs.twimg.com/profile_images/1075213844761370625/xqVSbMLr_normal.jpg"/>
    <hyperlink ref="F301" r:id="rId1522" display="http://pbs.twimg.com/profile_images/1140340583002775553/KZM2I31H_normal.jpg"/>
    <hyperlink ref="F57" r:id="rId1523" display="http://pbs.twimg.com/profile_images/1021895890431352832/0dOX8R38_normal.jpg"/>
    <hyperlink ref="F291" r:id="rId1524" display="http://pbs.twimg.com/profile_images/1133184664905179142/lHzh_nIG_normal.jpg"/>
    <hyperlink ref="F506" r:id="rId1525" display="http://pbs.twimg.com/profile_images/949578127575011329/hSXinKHh_normal.jpg"/>
    <hyperlink ref="F271" r:id="rId1526" display="http://pbs.twimg.com/profile_images/1143581803304738816/gw48EhH9_normal.jpg"/>
    <hyperlink ref="F507" r:id="rId1527" display="http://pbs.twimg.com/profile_images/830891776797876224/ggumRTzg_normal.jpg"/>
    <hyperlink ref="F370" r:id="rId1528" display="http://pbs.twimg.com/profile_images/1140116995150508033/SwqclXGl_normal.jpg"/>
    <hyperlink ref="F508" r:id="rId1529" display="http://pbs.twimg.com/profile_images/1054498788440662016/EA43103B_normal.jpg"/>
    <hyperlink ref="F509" r:id="rId1530" display="http://pbs.twimg.com/profile_images/1109908003581579264/Wp078v1L_normal.jpg"/>
    <hyperlink ref="F371" r:id="rId1531" display="http://pbs.twimg.com/profile_images/1146174156138061830/S7OdL3lF_normal.jpg"/>
    <hyperlink ref="F510" r:id="rId1532" display="http://pbs.twimg.com/profile_images/694919716993921026/S2n8o8x5_normal.jpg"/>
    <hyperlink ref="F206" r:id="rId1533" display="http://pbs.twimg.com/profile_images/1095490495437066241/WgVTOseD_normal.jpg"/>
    <hyperlink ref="F372" r:id="rId1534" display="http://pbs.twimg.com/profile_images/951565387354771457/Vhj4V3ZK_normal.jpg"/>
    <hyperlink ref="F112" r:id="rId1535" display="http://pbs.twimg.com/profile_images/987050028567900160/sKNTcqZG_normal.jpg"/>
    <hyperlink ref="F511" r:id="rId1536" display="http://pbs.twimg.com/profile_images/1148776286703280129/rzRRWO6g_normal.jpg"/>
    <hyperlink ref="F373" r:id="rId1537" display="http://pbs.twimg.com/profile_images/1033943796038426624/kG-bHTPB_normal.jpg"/>
    <hyperlink ref="F512" r:id="rId1538" display="http://pbs.twimg.com/profile_images/984208254854221826/hP3HwKFK_normal.jpg"/>
    <hyperlink ref="F113" r:id="rId1539" display="http://pbs.twimg.com/profile_images/1123092158335131648/YwMmcB1S_normal.png"/>
    <hyperlink ref="F374" r:id="rId1540" display="http://pbs.twimg.com/profile_images/1132214768729698304/afHU1YRS_normal.jpg"/>
    <hyperlink ref="F272" r:id="rId1541" display="http://pbs.twimg.com/profile_images/1094610268548681731/IRoxoO04_normal.jpg"/>
    <hyperlink ref="F375" r:id="rId1542" display="http://pbs.twimg.com/profile_images/620688161753042944/To0XnGVA_normal.jpg"/>
    <hyperlink ref="F213" r:id="rId1543" display="http://pbs.twimg.com/profile_images/1144374727466602496/qScikYd9_normal.jpg"/>
    <hyperlink ref="F376" r:id="rId1544" display="http://pbs.twimg.com/profile_images/1146938625357156352/2ELBJtLS_normal.jpg"/>
    <hyperlink ref="F513" r:id="rId1545" display="http://pbs.twimg.com/profile_images/1147153491133128709/nuI_zsn4_normal.jpg"/>
    <hyperlink ref="F163" r:id="rId1546" display="http://pbs.twimg.com/profile_images/1120216192663334919/1EIBfSw2_normal.jpg"/>
    <hyperlink ref="F377" r:id="rId1547" display="http://pbs.twimg.com/profile_images/1024438687726268422/CYcrlD-5_normal.jpg"/>
    <hyperlink ref="F75" r:id="rId1548" display="http://pbs.twimg.com/profile_images/694159173123047425/XRzC7MDJ_normal.jpg"/>
    <hyperlink ref="F70" r:id="rId1549" display="http://pbs.twimg.com/profile_images/1116662015836270592/HGkMOAER_normal.jpg"/>
    <hyperlink ref="F71" r:id="rId1550" display="http://pbs.twimg.com/profile_images/1146334292/n1397618104_30063212_7122_beau_knows_2_normal.jpg"/>
    <hyperlink ref="F214" r:id="rId1551" display="http://pbs.twimg.com/profile_images/876315735995408385/R_LSwFaH_normal.jpg"/>
    <hyperlink ref="F273" r:id="rId1552" display="http://pbs.twimg.com/profile_images/1095085089770360834/4GooW26c_normal.jpg"/>
    <hyperlink ref="F378" r:id="rId1553" display="http://pbs.twimg.com/profile_images/1130596497639313409/JUota79K_normal.jpg"/>
    <hyperlink ref="F379" r:id="rId1554" display="http://pbs.twimg.com/profile_images/1112933998169395200/SssIO1bg_normal.jpg"/>
    <hyperlink ref="F138" r:id="rId1555" display="http://pbs.twimg.com/profile_images/1064275287074992128/idFnFWYf_normal.jpg"/>
    <hyperlink ref="F274" r:id="rId1556" display="http://pbs.twimg.com/profile_images/768174253703241728/jDCY3ZdG_normal.jpg"/>
    <hyperlink ref="F114" r:id="rId1557" display="http://pbs.twimg.com/profile_images/1018340063531470848/ntjG4SDm_normal.jpg"/>
    <hyperlink ref="F207" r:id="rId1558" display="http://pbs.twimg.com/profile_images/1121922174414196736/3svj8CkM_normal.jpg"/>
    <hyperlink ref="F275" r:id="rId1559" display="http://pbs.twimg.com/profile_images/1117696392057643008/BJFzIKTF_normal.jpg"/>
    <hyperlink ref="F380" r:id="rId1560" display="http://pbs.twimg.com/profile_images/1136126160801284096/IIVzIUkS_normal.jpg"/>
    <hyperlink ref="F292" r:id="rId1561" display="http://pbs.twimg.com/profile_images/1124824946675470336/IbIrmmm8_normal.jpg"/>
    <hyperlink ref="F381" r:id="rId1562" display="http://pbs.twimg.com/profile_images/1019005119843721218/ku0PYEWQ_normal.jpg"/>
    <hyperlink ref="F276" r:id="rId1563" display="http://pbs.twimg.com/profile_images/1128876833863348225/NI8MpH1O_normal.jpg"/>
    <hyperlink ref="F277" r:id="rId1564" display="http://pbs.twimg.com/profile_images/1088999112719196160/Ja0_ZdAU_normal.jpg"/>
    <hyperlink ref="F196" r:id="rId1565" display="http://pbs.twimg.com/profile_images/1147688173352443904/PGU0Jmkb_normal.jpg"/>
    <hyperlink ref="F115" r:id="rId1566" display="http://pbs.twimg.com/profile_images/871320281817563141/ojSNEdOI_normal.jpg"/>
    <hyperlink ref="F72" r:id="rId1567" display="http://pbs.twimg.com/profile_images/1148327441527689217/1QpS06D6_normal.png"/>
    <hyperlink ref="F144" r:id="rId1568" display="http://pbs.twimg.com/profile_images/1043841923482619904/5pTg6WA0_normal.jpg"/>
    <hyperlink ref="F116" r:id="rId1569" display="http://pbs.twimg.com/profile_images/1044346459724939265/tl6WkMbZ_normal.jpg"/>
    <hyperlink ref="F514" r:id="rId1570" display="http://pbs.twimg.com/profile_images/1143116435993985030/PDrHCf2a_normal.jpg"/>
    <hyperlink ref="F278" r:id="rId1571" display="http://pbs.twimg.com/profile_images/1148031360164122626/MHxKNSPA_normal.jpg"/>
    <hyperlink ref="F293" r:id="rId1572" display="http://pbs.twimg.com/profile_images/1085964324445798401/9FuCkGln_normal.jpg"/>
    <hyperlink ref="F117" r:id="rId1573" display="http://pbs.twimg.com/profile_images/1150838196625915904/YOcZZwkh_normal.jpg"/>
    <hyperlink ref="F294" r:id="rId1574" display="http://pbs.twimg.com/profile_images/907794795296382978/LgPrZWXF_normal.jpg"/>
    <hyperlink ref="F279" r:id="rId1575" display="http://pbs.twimg.com/profile_images/1050430999472025601/JgpnXlVY_normal.jpg"/>
    <hyperlink ref="F195" r:id="rId1576" display="http://pbs.twimg.com/profile_images/1111380680422887435/NYocD8u2_normal.jpg"/>
    <hyperlink ref="F280" r:id="rId1577" display="http://pbs.twimg.com/profile_images/1145522307387072517/TJ_MWaN6_normal.jpg"/>
    <hyperlink ref="F295" r:id="rId1578" display="http://pbs.twimg.com/profile_images/1107508518230347777/60zNM2f4_normal.jpg"/>
    <hyperlink ref="F515" r:id="rId1579" display="http://pbs.twimg.com/profile_images/1085737097544253440/KVeZJ3wO_normal.jpg"/>
    <hyperlink ref="F516" r:id="rId1580" display="http://pbs.twimg.com/profile_images/1136737529040900096/AnUYyjxZ_normal.jpg"/>
    <hyperlink ref="F288" r:id="rId1581" display="http://pbs.twimg.com/profile_images/1150163042119933953/woI0oWRh_normal.jpg"/>
    <hyperlink ref="F281" r:id="rId1582" display="http://pbs.twimg.com/profile_images/1130217475361124354/XpkkWHjf_normal.jpg"/>
    <hyperlink ref="F382" r:id="rId1583" display="http://pbs.twimg.com/profile_images/1065985948910002177/XFwANOXb_normal.jpg"/>
    <hyperlink ref="F142" r:id="rId1584" display="http://pbs.twimg.com/profile_images/936318777066708994/nYAJbES__normal.jpg"/>
    <hyperlink ref="F517" r:id="rId1585" display="http://pbs.twimg.com/profile_images/1109809276518891520/yCxVeIDX_normal.jpg"/>
    <hyperlink ref="F383" r:id="rId1586" display="http://pbs.twimg.com/profile_images/1148457379429834752/YAOlokg4_normal.jpg"/>
    <hyperlink ref="F39" r:id="rId1587" display="http://pbs.twimg.com/profile_images/1118662012127600645/NHddSg6C_normal.png"/>
    <hyperlink ref="F384" r:id="rId1588" display="http://pbs.twimg.com/profile_images/1142136023805255681/u6UvDpRs_normal.jpg"/>
    <hyperlink ref="F118" r:id="rId1589" display="http://pbs.twimg.com/profile_images/1141264820718768128/7FbyJ0NA_normal.jpg"/>
    <hyperlink ref="F385" r:id="rId1590" display="http://pbs.twimg.com/profile_images/1110240193678901248/475tY7D5_normal.jpg"/>
    <hyperlink ref="F386" r:id="rId1591" display="http://pbs.twimg.com/profile_images/1010323049348861952/zCAuKpxQ_normal.jpg"/>
    <hyperlink ref="F387" r:id="rId1592" display="http://pbs.twimg.com/profile_images/843670964105875457/clbDKOt__normal.jpg"/>
    <hyperlink ref="F388" r:id="rId1593" display="http://pbs.twimg.com/profile_images/1147811276493660161/3MgnQiCT_normal.jpg"/>
    <hyperlink ref="F389" r:id="rId1594" display="http://pbs.twimg.com/profile_images/1146562197788790784/jaYDGd_n_normal.jpg"/>
    <hyperlink ref="F162" r:id="rId1595" display="http://pbs.twimg.com/profile_images/923003075148775424/uIG9AdAV_normal.jpg"/>
    <hyperlink ref="F518" r:id="rId1596" display="http://pbs.twimg.com/profile_images/1115397951101308933/o101wmyi_normal.jpg"/>
    <hyperlink ref="AX212" r:id="rId1597" display="https://twitter.com/rutland_rugby"/>
    <hyperlink ref="AX119" r:id="rId1598" display="https://twitter.com/ramieistweeting"/>
    <hyperlink ref="AX120" r:id="rId1599" display="https://twitter.com/pff_eric"/>
    <hyperlink ref="AX390" r:id="rId1600" display="https://twitter.com/kg_xv"/>
    <hyperlink ref="AX46" r:id="rId1601" display="https://twitter.com/easports"/>
    <hyperlink ref="AX302" r:id="rId1602" display="https://twitter.com/sanitysane123"/>
    <hyperlink ref="AX3" r:id="rId1603" display="https://twitter.com/eamaddennfl"/>
    <hyperlink ref="AX16" r:id="rId1604" display="https://twitter.com/nfl"/>
    <hyperlink ref="AX165" r:id="rId1605" display="https://twitter.com/ravensbrent"/>
    <hyperlink ref="AX18" r:id="rId1606" display="https://twitter.com/ravens"/>
    <hyperlink ref="AX17" r:id="rId1607" display="https://twitter.com/earl_thomas"/>
    <hyperlink ref="AX36" r:id="rId1608" display="https://twitter.com/primetime_jet"/>
    <hyperlink ref="AX391" r:id="rId1609" display="https://twitter.com/andreas_tsatsos"/>
    <hyperlink ref="AX164" r:id="rId1610" display="https://twitter.com/myers_keith"/>
    <hyperlink ref="AX169" r:id="rId1611" display="https://twitter.com/coachiii2301"/>
    <hyperlink ref="AX11" r:id="rId1612" display="https://twitter.com/chicagobears"/>
    <hyperlink ref="AX9" r:id="rId1613" display="https://twitter.com/the_dream99"/>
    <hyperlink ref="AX10" r:id="rId1614" display="https://twitter.com/chasedaniel"/>
    <hyperlink ref="AX210" r:id="rId1615" display="https://twitter.com/varbar5"/>
    <hyperlink ref="AX121" r:id="rId1616" display="https://twitter.com/groovylew_"/>
    <hyperlink ref="AX56" r:id="rId1617" display="https://twitter.com/mysportsupdate"/>
    <hyperlink ref="AX170" r:id="rId1618" display="https://twitter.com/pegv24"/>
    <hyperlink ref="AX296" r:id="rId1619" display="https://twitter.com/sup3rshan3mod3"/>
    <hyperlink ref="AX5" r:id="rId1620" display="https://twitter.com/brgridiron"/>
    <hyperlink ref="AX13" r:id="rId1621" display="https://twitter.com/deandrehopkins"/>
    <hyperlink ref="AX166" r:id="rId1622" display="https://twitter.com/manuelh66348501"/>
    <hyperlink ref="AX58" r:id="rId1623" display="https://twitter.com/tampabaytre"/>
    <hyperlink ref="AX392" r:id="rId1624" display="https://twitter.com/mikeypost_4"/>
    <hyperlink ref="AX59" r:id="rId1625" display="https://twitter.com/abc15sports"/>
    <hyperlink ref="AX393" r:id="rId1626" display="https://twitter.com/nflrt_"/>
    <hyperlink ref="AX82" r:id="rId1627" display="https://twitter.com/gogoblue_"/>
    <hyperlink ref="AX303" r:id="rId1628" display="https://twitter.com/jakey_rodriguez"/>
    <hyperlink ref="AX198" r:id="rId1629" display="https://twitter.com/slippaz23"/>
    <hyperlink ref="AX171" r:id="rId1630" display="https://twitter.com/dejeadam"/>
    <hyperlink ref="AX283" r:id="rId1631" display="https://twitter.com/part_time_bro"/>
    <hyperlink ref="AX35" r:id="rId1632" display="https://twitter.com/vikings"/>
    <hyperlink ref="AX33" r:id="rId1633" display="https://twitter.com/athielen19"/>
    <hyperlink ref="AX34" r:id="rId1634" display="https://twitter.com/harrismith22"/>
    <hyperlink ref="AX304" r:id="rId1635" display="https://twitter.com/laceup_football"/>
    <hyperlink ref="AX50" r:id="rId1636" display="https://twitter.com/usc_fb"/>
    <hyperlink ref="AX29" r:id="rId1637" display="https://twitter.com/adoreeknows"/>
    <hyperlink ref="AX305" r:id="rId1638" display="https://twitter.com/emn8631"/>
    <hyperlink ref="AX306" r:id="rId1639" display="https://twitter.com/pardue_anthony"/>
    <hyperlink ref="AX4" r:id="rId1640" display="https://twitter.com/chargers"/>
    <hyperlink ref="AX145" r:id="rId1641" display="https://twitter.com/wildwilson88"/>
    <hyperlink ref="AX47" r:id="rId1642" display="https://twitter.com/titans"/>
    <hyperlink ref="AX44" r:id="rId1643" display="https://twitter.com/usc_athletics"/>
    <hyperlink ref="AX45" r:id="rId1644" display="https://twitter.com/jayonbrown12"/>
    <hyperlink ref="AX307" r:id="rId1645" display="https://twitter.com/henrysanchez"/>
    <hyperlink ref="AX19" r:id="rId1646" display="https://twitter.com/giants"/>
    <hyperlink ref="AX172" r:id="rId1647" display="https://twitter.com/jacob_loeffler7"/>
    <hyperlink ref="AX284" r:id="rId1648" display="https://twitter.com/exec_tours"/>
    <hyperlink ref="AX199" r:id="rId1649" display="https://twitter.com/kevinsneed4"/>
    <hyperlink ref="AX394" r:id="rId1650" display="https://twitter.com/beezy_jb"/>
    <hyperlink ref="AX26" r:id="rId1651" display="https://twitter.com/voiceofthestar"/>
    <hyperlink ref="AX395" r:id="rId1652" display="https://twitter.com/mattfranchise"/>
    <hyperlink ref="AX6" r:id="rId1653" display="https://twitter.com/raiders"/>
    <hyperlink ref="AX396" r:id="rId1654" display="https://twitter.com/coach_pettigrew"/>
    <hyperlink ref="AX8" r:id="rId1655" display="https://twitter.com/colts"/>
    <hyperlink ref="AX397" r:id="rId1656" display="https://twitter.com/harryburks4"/>
    <hyperlink ref="AX308" r:id="rId1657" display="https://twitter.com/delrio_brayan"/>
    <hyperlink ref="AX173" r:id="rId1658" display="https://twitter.com/elicant74377669"/>
    <hyperlink ref="AX398" r:id="rId1659" display="https://twitter.com/scary_hour"/>
    <hyperlink ref="AX399" r:id="rId1660" display="https://twitter.com/mustang1321"/>
    <hyperlink ref="AX174" r:id="rId1661" display="https://twitter.com/getyour2"/>
    <hyperlink ref="AX297" r:id="rId1662" display="https://twitter.com/therealquay_1"/>
    <hyperlink ref="AX400" r:id="rId1663" display="https://twitter.com/mikeaveli24"/>
    <hyperlink ref="AX401" r:id="rId1664" display="https://twitter.com/v_mayer"/>
    <hyperlink ref="AX309" r:id="rId1665" display="https://twitter.com/mattdantonio7"/>
    <hyperlink ref="AX402" r:id="rId1666" display="https://twitter.com/sascha471"/>
    <hyperlink ref="AX403" r:id="rId1667" display="https://twitter.com/db_staygassinem"/>
    <hyperlink ref="AX298" r:id="rId1668" display="https://twitter.com/lordmegatron1st"/>
    <hyperlink ref="AX404" r:id="rId1669" display="https://twitter.com/arredondoiv"/>
    <hyperlink ref="AX405" r:id="rId1670" display="https://twitter.com/chiefs_kingdom_"/>
    <hyperlink ref="AX406" r:id="rId1671" display="https://twitter.com/saadawi22s"/>
    <hyperlink ref="AX310" r:id="rId1672" display="https://twitter.com/_travik"/>
    <hyperlink ref="AX15" r:id="rId1673" display="https://twitter.com/atlantafalcons"/>
    <hyperlink ref="AX14" r:id="rId1674" display="https://twitter.com/damontaekazee"/>
    <hyperlink ref="AX175" r:id="rId1675" display="https://twitter.com/denotsm"/>
    <hyperlink ref="AX407" r:id="rId1676" display="https://twitter.com/raider_forums"/>
    <hyperlink ref="AX40" r:id="rId1677" display="https://twitter.com/nbcsraiders"/>
    <hyperlink ref="AX408" r:id="rId1678" display="https://twitter.com/balderrama_jake"/>
    <hyperlink ref="AX409" r:id="rId1679" display="https://twitter.com/mm_ave15th"/>
    <hyperlink ref="AX410" r:id="rId1680" display="https://twitter.com/cjworldpeace"/>
    <hyperlink ref="AX311" r:id="rId1681" display="https://twitter.com/mrplatinumtouch"/>
    <hyperlink ref="AX411" r:id="rId1682" display="https://twitter.com/kaic_99"/>
    <hyperlink ref="AX176" r:id="rId1683" display="https://twitter.com/mikepopovich82"/>
    <hyperlink ref="AX412" r:id="rId1684" display="https://twitter.com/mattmontalvo21"/>
    <hyperlink ref="AX413" r:id="rId1685" display="https://twitter.com/jerson213"/>
    <hyperlink ref="AX414" r:id="rId1686" display="https://twitter.com/keatpegg"/>
    <hyperlink ref="AX30" r:id="rId1687" display="https://twitter.com/fauxandyluck"/>
    <hyperlink ref="AX415" r:id="rId1688" display="https://twitter.com/0001angel"/>
    <hyperlink ref="AX77" r:id="rId1689" display="https://twitter.com/a2dradio_com"/>
    <hyperlink ref="AX299" r:id="rId1690" display="https://twitter.com/lionspassion"/>
    <hyperlink ref="AX78" r:id="rId1691" display="https://twitter.com/lockedonazcards"/>
    <hyperlink ref="AX79" r:id="rId1692" display="https://twitter.com/clancyscorner"/>
    <hyperlink ref="AX65" r:id="rId1693" display="https://twitter.com/bobrack"/>
    <hyperlink ref="AX416" r:id="rId1694" display="https://twitter.com/alex5ava6e"/>
    <hyperlink ref="AX51" r:id="rId1695" display="https://twitter.com/nbcs49ers"/>
    <hyperlink ref="AX83" r:id="rId1696" display="https://twitter.com/thenanoblitz"/>
    <hyperlink ref="AX289" r:id="rId1697" display="https://twitter.com/anthonydj16"/>
    <hyperlink ref="AX24" r:id="rId1698" display="https://twitter.com/buffalobills"/>
    <hyperlink ref="AX21" r:id="rId1699" display="https://twitter.com/micah_hyde"/>
    <hyperlink ref="AX22" r:id="rId1700" display="https://twitter.com/trewhite16"/>
    <hyperlink ref="AX200" r:id="rId1701" display="https://twitter.com/csterns_7"/>
    <hyperlink ref="AX417" r:id="rId1702" display="https://twitter.com/jjflowers22"/>
    <hyperlink ref="AX27" r:id="rId1703" display="https://twitter.com/johnjhendrix"/>
    <hyperlink ref="AX290" r:id="rId1704" display="https://twitter.com/author_austanb"/>
    <hyperlink ref="AX418" r:id="rId1705" display="https://twitter.com/titanstonk"/>
    <hyperlink ref="AX419" r:id="rId1706" display="https://twitter.com/tryhardsilva"/>
    <hyperlink ref="AX312" r:id="rId1707" display="https://twitter.com/brother_tyler8"/>
    <hyperlink ref="AX313" r:id="rId1708" display="https://twitter.com/chrismacaluso"/>
    <hyperlink ref="AX42" r:id="rId1709" display="https://twitter.com/nyjets"/>
    <hyperlink ref="AX314" r:id="rId1710" display="https://twitter.com/bradydelonjay2"/>
    <hyperlink ref="AX420" r:id="rId1711" display="https://twitter.com/ruthieeee13"/>
    <hyperlink ref="AX421" r:id="rId1712" display="https://twitter.com/raidernatione13"/>
    <hyperlink ref="AX315" r:id="rId1713" display="https://twitter.com/_whoisdez"/>
    <hyperlink ref="AX422" r:id="rId1714" display="https://twitter.com/treyg84"/>
    <hyperlink ref="AX84" r:id="rId1715" display="https://twitter.com/persnn0ngrta"/>
    <hyperlink ref="AX423" r:id="rId1716" display="https://twitter.com/thenamesjeffrey"/>
    <hyperlink ref="AX52" r:id="rId1717" display="https://twitter.com/mikemiracles"/>
    <hyperlink ref="AX424" r:id="rId1718" display="https://twitter.com/cesarioa"/>
    <hyperlink ref="AX177" r:id="rId1719" display="https://twitter.com/yungspooky460"/>
    <hyperlink ref="AX425" r:id="rId1720" display="https://twitter.com/zhetoven"/>
    <hyperlink ref="AX85" r:id="rId1721" display="https://twitter.com/sportsrhetorik"/>
    <hyperlink ref="AX426" r:id="rId1722" display="https://twitter.com/_itsdyl"/>
    <hyperlink ref="AX427" r:id="rId1723" display="https://twitter.com/arturol_6"/>
    <hyperlink ref="AX316" r:id="rId1724" display="https://twitter.com/yoo_fernandez"/>
    <hyperlink ref="AX73" r:id="rId1725" display="https://twitter.com/init4thekicks"/>
    <hyperlink ref="AX74" r:id="rId1726" display="https://twitter.com/captainspacely7"/>
    <hyperlink ref="AX66" r:id="rId1727" display="https://twitter.com/marquisegoodwin"/>
    <hyperlink ref="AX149" r:id="rId1728" display="https://twitter.com/shockthemaven"/>
    <hyperlink ref="AX428" r:id="rId1729" display="https://twitter.com/motisive"/>
    <hyperlink ref="AX317" r:id="rId1730" display="https://twitter.com/bcu_wildcat17"/>
    <hyperlink ref="AX60" r:id="rId1731" display="https://twitter.com/mateodos_"/>
    <hyperlink ref="AX429" r:id="rId1732" display="https://twitter.com/royalwaters_"/>
    <hyperlink ref="AX318" r:id="rId1733" display="https://twitter.com/nicnevernick"/>
    <hyperlink ref="AX319" r:id="rId1734" display="https://twitter.com/barret_tyler"/>
    <hyperlink ref="AX320" r:id="rId1735" display="https://twitter.com/riptelly2x"/>
    <hyperlink ref="AX430" r:id="rId1736" display="https://twitter.com/thabitianyabwil"/>
    <hyperlink ref="AX86" r:id="rId1737" display="https://twitter.com/johnsgrosz1"/>
    <hyperlink ref="AX431" r:id="rId1738" display="https://twitter.com/chriskc510"/>
    <hyperlink ref="AX432" r:id="rId1739" display="https://twitter.com/hersheeeykisses"/>
    <hyperlink ref="AX178" r:id="rId1740" display="https://twitter.com/pvillah_"/>
    <hyperlink ref="AX433" r:id="rId1741" display="https://twitter.com/ronb324"/>
    <hyperlink ref="AX87" r:id="rId1742" display="https://twitter.com/dmv_capo"/>
    <hyperlink ref="AX179" r:id="rId1743" display="https://twitter.com/pchrisbrantley"/>
    <hyperlink ref="AX146" r:id="rId1744" display="https://twitter.com/leesmith06"/>
    <hyperlink ref="AX434" r:id="rId1745" display="https://twitter.com/j_cruuu"/>
    <hyperlink ref="AX435" r:id="rId1746" display="https://twitter.com/coolioneal"/>
    <hyperlink ref="AX436" r:id="rId1747" display="https://twitter.com/giannobile1"/>
    <hyperlink ref="AX37" r:id="rId1748" display="https://twitter.com/rob_lowder"/>
    <hyperlink ref="AX201" r:id="rId1749" display="https://twitter.com/holdenmeyers5"/>
    <hyperlink ref="AX437" r:id="rId1750" display="https://twitter.com/calebstig"/>
    <hyperlink ref="AX438" r:id="rId1751" display="https://twitter.com/pgunna25"/>
    <hyperlink ref="AX439" r:id="rId1752" display="https://twitter.com/linemanrock"/>
    <hyperlink ref="AX28" r:id="rId1753" display="https://twitter.com/azcardinals"/>
    <hyperlink ref="AX208" r:id="rId1754" display="https://twitter.com/raylozatx"/>
    <hyperlink ref="AX122" r:id="rId1755" display="https://twitter.com/dallascowboys"/>
    <hyperlink ref="AX123" r:id="rId1756" display="https://twitter.com/tanklawrence"/>
    <hyperlink ref="AX61" r:id="rId1757" display="https://twitter.com/xyellow_flash"/>
    <hyperlink ref="AX440" r:id="rId1758" display="https://twitter.com/gnarlieb"/>
    <hyperlink ref="AX88" r:id="rId1759" display="https://twitter.com/phillisfacts"/>
    <hyperlink ref="AX285" r:id="rId1760" display="https://twitter.com/ikickmidgetstoo"/>
    <hyperlink ref="AX62" r:id="rId1761" display="https://twitter.com/marcaclarousa"/>
    <hyperlink ref="AX441" r:id="rId1762" display="https://twitter.com/lislazz"/>
    <hyperlink ref="AX442" r:id="rId1763" display="https://twitter.com/raiderstoney"/>
    <hyperlink ref="AX63" r:id="rId1764" display="https://twitter.com/danschneiernfl"/>
    <hyperlink ref="AX443" r:id="rId1765" display="https://twitter.com/clappedshawn"/>
    <hyperlink ref="AX286" r:id="rId1766" display="https://twitter.com/leoreyes2283"/>
    <hyperlink ref="AX89" r:id="rId1767" display="https://twitter.com/texansbr"/>
    <hyperlink ref="AX444" r:id="rId1768" display="https://twitter.com/reedssporttalk"/>
    <hyperlink ref="AX139" r:id="rId1769" display="https://twitter.com/vincevalley"/>
    <hyperlink ref="AX7" r:id="rId1770" display="https://twitter.com/keenan13allen"/>
    <hyperlink ref="AX445" r:id="rId1771" display="https://twitter.com/g_rant_wilson"/>
    <hyperlink ref="AX446" r:id="rId1772" display="https://twitter.com/manw3_1stnames"/>
    <hyperlink ref="AX447" r:id="rId1773" display="https://twitter.com/ninerdan1sr"/>
    <hyperlink ref="AX215" r:id="rId1774" display="https://twitter.com/t_bell111"/>
    <hyperlink ref="AX197" r:id="rId1775" display="https://twitter.com/alanlopherrera1"/>
    <hyperlink ref="AX287" r:id="rId1776" display="https://twitter.com/egttour"/>
    <hyperlink ref="AX216" r:id="rId1777" display="https://twitter.com/snippaboii"/>
    <hyperlink ref="AX180" r:id="rId1778" display="https://twitter.com/cooneytunes23"/>
    <hyperlink ref="AX217" r:id="rId1779" display="https://twitter.com/thetruthserumff"/>
    <hyperlink ref="AX218" r:id="rId1780" display="https://twitter.com/tpfink3"/>
    <hyperlink ref="AX219" r:id="rId1781" display="https://twitter.com/bradylademann"/>
    <hyperlink ref="AX220" r:id="rId1782" display="https://twitter.com/evanelder3"/>
    <hyperlink ref="AX90" r:id="rId1783" display="https://twitter.com/chieflegend1"/>
    <hyperlink ref="AX321" r:id="rId1784" display="https://twitter.com/recklessgman"/>
    <hyperlink ref="AX181" r:id="rId1785" display="https://twitter.com/justindaniel_k"/>
    <hyperlink ref="AX221" r:id="rId1786" display="https://twitter.com/myniggadamian"/>
    <hyperlink ref="AX222" r:id="rId1787" display="https://twitter.com/goattesticles"/>
    <hyperlink ref="AX322" r:id="rId1788" display="https://twitter.com/doomsdayfire09"/>
    <hyperlink ref="AX91" r:id="rId1789" display="https://twitter.com/kinginxavier"/>
    <hyperlink ref="AX223" r:id="rId1790" display="https://twitter.com/ervin_lassiter"/>
    <hyperlink ref="AX224" r:id="rId1791" display="https://twitter.com/chrisrhodes24"/>
    <hyperlink ref="AX323" r:id="rId1792" display="https://twitter.com/getsomesports"/>
    <hyperlink ref="AX448" r:id="rId1793" display="https://twitter.com/dcarr75"/>
    <hyperlink ref="AX225" r:id="rId1794" display="https://twitter.com/the_juice_31"/>
    <hyperlink ref="AX449" r:id="rId1795" display="https://twitter.com/kushhgardens"/>
    <hyperlink ref="AX182" r:id="rId1796" display="https://twitter.com/brento_3437"/>
    <hyperlink ref="AX226" r:id="rId1797" display="https://twitter.com/djunior___"/>
    <hyperlink ref="AX227" r:id="rId1798" display="https://twitter.com/coolestout"/>
    <hyperlink ref="AX228" r:id="rId1799" display="https://twitter.com/chipdoudie2"/>
    <hyperlink ref="AX229" r:id="rId1800" display="https://twitter.com/donly727"/>
    <hyperlink ref="AX167" r:id="rId1801" display="https://twitter.com/lijah_bell"/>
    <hyperlink ref="AX230" r:id="rId1802" display="https://twitter.com/bborovetz28"/>
    <hyperlink ref="AX231" r:id="rId1803" display="https://twitter.com/sheluvteezy"/>
    <hyperlink ref="AX450" r:id="rId1804" display="https://twitter.com/kchsportstalk"/>
    <hyperlink ref="AX76" r:id="rId1805" display="https://twitter.com/thefadedsports"/>
    <hyperlink ref="AX451" r:id="rId1806" display="https://twitter.com/jjoseriveraa"/>
    <hyperlink ref="AX452" r:id="rId1807" display="https://twitter.com/loganpind12"/>
    <hyperlink ref="AX232" r:id="rId1808" display="https://twitter.com/mitchmilani"/>
    <hyperlink ref="AX324" r:id="rId1809" display="https://twitter.com/d_mvrt"/>
    <hyperlink ref="AX92" r:id="rId1810" display="https://twitter.com/thegridiron_nfl"/>
    <hyperlink ref="AX233" r:id="rId1811" display="https://twitter.com/kaeph_"/>
    <hyperlink ref="AX150" r:id="rId1812" display="https://twitter.com/elsenormayhem"/>
    <hyperlink ref="AX25" r:id="rId1813" display="https://twitter.com/complex"/>
    <hyperlink ref="AX20" r:id="rId1814" display="https://twitter.com/aaronrodgers12"/>
    <hyperlink ref="AX23" r:id="rId1815" display="https://twitter.com/saquon"/>
    <hyperlink ref="AX234" r:id="rId1816" display="https://twitter.com/billyutvols"/>
    <hyperlink ref="AX235" r:id="rId1817" display="https://twitter.com/tupacthagreat"/>
    <hyperlink ref="AX453" r:id="rId1818" display="https://twitter.com/hellsangel8081"/>
    <hyperlink ref="AX454" r:id="rId1819" display="https://twitter.com/vegasworldinc"/>
    <hyperlink ref="AX53" r:id="rId1820" display="https://twitter.com/shadowleague"/>
    <hyperlink ref="AX137" r:id="rId1821" display="https://twitter.com/madden_mossiah"/>
    <hyperlink ref="AX147" r:id="rId1822" display="https://twitter.com/ab89"/>
    <hyperlink ref="AX124" r:id="rId1823" display="https://twitter.com/dsmith_76"/>
    <hyperlink ref="AX55" r:id="rId1824" display="https://twitter.com/buccaneers"/>
    <hyperlink ref="AX202" r:id="rId1825" display="https://twitter.com/originalmcgill3"/>
    <hyperlink ref="AX455" r:id="rId1826" display="https://twitter.com/dymetrius21"/>
    <hyperlink ref="AX456" r:id="rId1827" display="https://twitter.com/lisamatthewsaz"/>
    <hyperlink ref="AX151" r:id="rId1828" display="https://twitter.com/whutthefaiz"/>
    <hyperlink ref="AX183" r:id="rId1829" display="https://twitter.com/silkyjohnson411"/>
    <hyperlink ref="AX457" r:id="rId1830" display="https://twitter.com/orel661"/>
    <hyperlink ref="AX93" r:id="rId1831" display="https://twitter.com/byjonheath"/>
    <hyperlink ref="AX236" r:id="rId1832" display="https://twitter.com/mylesm52"/>
    <hyperlink ref="AX237" r:id="rId1833" display="https://twitter.com/olajuwon_hake3m"/>
    <hyperlink ref="AX458" r:id="rId1834" display="https://twitter.com/504_brian"/>
    <hyperlink ref="AX152" r:id="rId1835" display="https://twitter.com/resteasydad_41"/>
    <hyperlink ref="AX459" r:id="rId1836" display="https://twitter.com/jrvar05eddie"/>
    <hyperlink ref="AX94" r:id="rId1837" display="https://twitter.com/bradysyrek"/>
    <hyperlink ref="AX160" r:id="rId1838" display="https://twitter.com/grand_marquis"/>
    <hyperlink ref="AX49" r:id="rId1839" display="https://twitter.com/otlonespn"/>
    <hyperlink ref="AX43" r:id="rId1840" display="https://twitter.com/espn"/>
    <hyperlink ref="AX32" r:id="rId1841" display="https://twitter.com/clintoldenburg"/>
    <hyperlink ref="AX184" r:id="rId1842" display="https://twitter.com/buckyballgame"/>
    <hyperlink ref="AX460" r:id="rId1843" display="https://twitter.com/clemons012"/>
    <hyperlink ref="AX161" r:id="rId1844" display="https://twitter.com/cowboysfan1022"/>
    <hyperlink ref="AX238" r:id="rId1845" display="https://twitter.com/matt_garcia94"/>
    <hyperlink ref="AX143" r:id="rId1846" display="https://twitter.com/tcizzle386"/>
    <hyperlink ref="AX125" r:id="rId1847" display="https://twitter.com/kgxix"/>
    <hyperlink ref="AX126" r:id="rId1848" display="https://twitter.com/marvinjonesjr"/>
    <hyperlink ref="AX31" r:id="rId1849" display="https://twitter.com/lions"/>
    <hyperlink ref="AX239" r:id="rId1850" display="https://twitter.com/mrcoachfields"/>
    <hyperlink ref="AX185" r:id="rId1851" display="https://twitter.com/dpcassidy2"/>
    <hyperlink ref="AX461" r:id="rId1852" display="https://twitter.com/platamondeer"/>
    <hyperlink ref="AX240" r:id="rId1853" display="https://twitter.com/freshfadedfrank"/>
    <hyperlink ref="AX241" r:id="rId1854" display="https://twitter.com/aaronnsolano"/>
    <hyperlink ref="AX462" r:id="rId1855" display="https://twitter.com/henry_amaya07"/>
    <hyperlink ref="AX463" r:id="rId1856" display="https://twitter.com/sheena74s"/>
    <hyperlink ref="AX48" r:id="rId1857" display="https://twitter.com/broncos"/>
    <hyperlink ref="AX325" r:id="rId1858" display="https://twitter.com/jefftoodank"/>
    <hyperlink ref="AX153" r:id="rId1859" display="https://twitter.com/jetstgtc"/>
    <hyperlink ref="AX186" r:id="rId1860" display="https://twitter.com/m_barrone"/>
    <hyperlink ref="AX154" r:id="rId1861" display="https://twitter.com/bolutee"/>
    <hyperlink ref="AX242" r:id="rId1862" display="https://twitter.com/jay2gee"/>
    <hyperlink ref="AX464" r:id="rId1863" display="https://twitter.com/souljaroy95"/>
    <hyperlink ref="AX465" r:id="rId1864" display="https://twitter.com/garronisreal"/>
    <hyperlink ref="AX466" r:id="rId1865" display="https://twitter.com/raiderlarry"/>
    <hyperlink ref="AX467" r:id="rId1866" display="https://twitter.com/bigh3rn_77"/>
    <hyperlink ref="AX243" r:id="rId1867" display="https://twitter.com/thaballer24"/>
    <hyperlink ref="AX187" r:id="rId1868" display="https://twitter.com/garettwadekempe"/>
    <hyperlink ref="AX468" r:id="rId1869" display="https://twitter.com/ghostaloco"/>
    <hyperlink ref="AX244" r:id="rId1870" display="https://twitter.com/b_scott_01"/>
    <hyperlink ref="AX469" r:id="rId1871" display="https://twitter.com/cg52239568"/>
    <hyperlink ref="AX95" r:id="rId1872" display="https://twitter.com/thedakyboy"/>
    <hyperlink ref="AX155" r:id="rId1873" display="https://twitter.com/2trell"/>
    <hyperlink ref="AX245" r:id="rId1874" display="https://twitter.com/dariunderscore"/>
    <hyperlink ref="AX470" r:id="rId1875" display="https://twitter.com/j0e128372635"/>
    <hyperlink ref="AX326" r:id="rId1876" display="https://twitter.com/kerrynorwood1"/>
    <hyperlink ref="AX471" r:id="rId1877" display="https://twitter.com/joshw0530"/>
    <hyperlink ref="AX472" r:id="rId1878" display="https://twitter.com/domingo56392194"/>
    <hyperlink ref="AX96" r:id="rId1879" display="https://twitter.com/blitzmagprez"/>
    <hyperlink ref="AX97" r:id="rId1880" display="https://twitter.com/glcvgamingyt"/>
    <hyperlink ref="AX327" r:id="rId1881" display="https://twitter.com/doggg53"/>
    <hyperlink ref="AX12" r:id="rId1882" display="https://twitter.com/dsleon45"/>
    <hyperlink ref="AX328" r:id="rId1883" display="https://twitter.com/scott_stlfan"/>
    <hyperlink ref="AX98" r:id="rId1884" display="https://twitter.com/boogbannon"/>
    <hyperlink ref="AX473" r:id="rId1885" display="https://twitter.com/jonzey37"/>
    <hyperlink ref="AX329" r:id="rId1886" display="https://twitter.com/thismanandy"/>
    <hyperlink ref="AX246" r:id="rId1887" display="https://twitter.com/bbg_babybri"/>
    <hyperlink ref="AX156" r:id="rId1888" display="https://twitter.com/benito_italiano"/>
    <hyperlink ref="AX330" r:id="rId1889" display="https://twitter.com/dpdebarge1"/>
    <hyperlink ref="AX99" r:id="rId1890" display="https://twitter.com/sh0rtyb1ghead"/>
    <hyperlink ref="AX331" r:id="rId1891" display="https://twitter.com/zekethecowboy"/>
    <hyperlink ref="AX332" r:id="rId1892" display="https://twitter.com/phenomam11"/>
    <hyperlink ref="AX333" r:id="rId1893" display="https://twitter.com/samsinclair96"/>
    <hyperlink ref="AX334" r:id="rId1894" display="https://twitter.com/zknopp21"/>
    <hyperlink ref="AX300" r:id="rId1895" display="https://twitter.com/2008______"/>
    <hyperlink ref="AX335" r:id="rId1896" display="https://twitter.com/scotttack_24"/>
    <hyperlink ref="AX474" r:id="rId1897" display="https://twitter.com/josh_tanksley"/>
    <hyperlink ref="AX247" r:id="rId1898" display="https://twitter.com/bossmanteape"/>
    <hyperlink ref="AX188" r:id="rId1899" display="https://twitter.com/jpheismn"/>
    <hyperlink ref="AX336" r:id="rId1900" display="https://twitter.com/sean_tanski"/>
    <hyperlink ref="AX337" r:id="rId1901" display="https://twitter.com/blacknazi5"/>
    <hyperlink ref="AX248" r:id="rId1902" display="https://twitter.com/jquinn97"/>
    <hyperlink ref="AX157" r:id="rId1903" display="https://twitter.com/issahthesheep_"/>
    <hyperlink ref="AX338" r:id="rId1904" display="https://twitter.com/b_randall07"/>
    <hyperlink ref="AX339" r:id="rId1905" display="https://twitter.com/thenathanwilli1"/>
    <hyperlink ref="AX100" r:id="rId1906" display="https://twitter.com/therealkd11"/>
    <hyperlink ref="AX475" r:id="rId1907" display="https://twitter.com/energetic_phil"/>
    <hyperlink ref="AX249" r:id="rId1908" display="https://twitter.com/malachiorneas"/>
    <hyperlink ref="AX476" r:id="rId1909" display="https://twitter.com/youarepetty"/>
    <hyperlink ref="AX340" r:id="rId1910" display="https://twitter.com/catman8880"/>
    <hyperlink ref="AX140" r:id="rId1911" display="https://twitter.com/thesportsztalk"/>
    <hyperlink ref="AX477" r:id="rId1912" display="https://twitter.com/_ayefierro562"/>
    <hyperlink ref="AX250" r:id="rId1913" display="https://twitter.com/astralstef"/>
    <hyperlink ref="AX158" r:id="rId1914" display="https://twitter.com/emilyjasoncat1"/>
    <hyperlink ref="AX101" r:id="rId1915" display="https://twitter.com/chargershype"/>
    <hyperlink ref="AX203" r:id="rId1916" display="https://twitter.com/monsterjeff76"/>
    <hyperlink ref="AX341" r:id="rId1917" display="https://twitter.com/jgl_13"/>
    <hyperlink ref="AX251" r:id="rId1918" display="https://twitter.com/watchlance"/>
    <hyperlink ref="AX252" r:id="rId1919" display="https://twitter.com/upthehillsports"/>
    <hyperlink ref="AX478" r:id="rId1920" display="https://twitter.com/lovepre12824567"/>
    <hyperlink ref="AX102" r:id="rId1921" display="https://twitter.com/masenpenley"/>
    <hyperlink ref="AX253" r:id="rId1922" display="https://twitter.com/sbawa23"/>
    <hyperlink ref="AX103" r:id="rId1923" display="https://twitter.com/nesn"/>
    <hyperlink ref="AX168" r:id="rId1924" display="https://twitter.com/maztamnd"/>
    <hyperlink ref="AX342" r:id="rId1925" display="https://twitter.com/cle4gsw3"/>
    <hyperlink ref="AX189" r:id="rId1926" display="https://twitter.com/ballhawk_carter"/>
    <hyperlink ref="AX479" r:id="rId1927" display="https://twitter.com/coach_kmainojr"/>
    <hyperlink ref="AX148" r:id="rId1928" display="https://twitter.com/twfdan"/>
    <hyperlink ref="AX127" r:id="rId1929" display="https://twitter.com/wrongfootball"/>
    <hyperlink ref="AX254" r:id="rId1930" display="https://twitter.com/emannnnnnnnn"/>
    <hyperlink ref="AX255" r:id="rId1931" display="https://twitter.com/lex_luthor06"/>
    <hyperlink ref="AX480" r:id="rId1932" display="https://twitter.com/k_joe_"/>
    <hyperlink ref="AX343" r:id="rId1933" display="https://twitter.com/stampedeblue"/>
    <hyperlink ref="AX256" r:id="rId1934" display="https://twitter.com/svill56"/>
    <hyperlink ref="AX257" r:id="rId1935" display="https://twitter.com/royale_sterlo"/>
    <hyperlink ref="AX344" r:id="rId1936" display="https://twitter.com/bkbrandonnc"/>
    <hyperlink ref="AX190" r:id="rId1937" display="https://twitter.com/tezthademon2bz"/>
    <hyperlink ref="AX258" r:id="rId1938" display="https://twitter.com/lmleanin"/>
    <hyperlink ref="AX259" r:id="rId1939" display="https://twitter.com/xadriancarrillo"/>
    <hyperlink ref="AX345" r:id="rId1940" display="https://twitter.com/matthewasher"/>
    <hyperlink ref="AX41" r:id="rId1941" display="https://twitter.com/johnnyvolk"/>
    <hyperlink ref="AX38" r:id="rId1942" display="https://twitter.com/49ers"/>
    <hyperlink ref="AX346" r:id="rId1943" display="https://twitter.com/fishmarketnews"/>
    <hyperlink ref="AX104" r:id="rId1944" display="https://twitter.com/phridayent"/>
    <hyperlink ref="AX347" r:id="rId1945" display="https://twitter.com/wade_18_"/>
    <hyperlink ref="AX260" r:id="rId1946" display="https://twitter.com/tyre3x"/>
    <hyperlink ref="AX191" r:id="rId1947" display="https://twitter.com/feliciobig"/>
    <hyperlink ref="AX261" r:id="rId1948" display="https://twitter.com/geezy_98"/>
    <hyperlink ref="AX348" r:id="rId1949" display="https://twitter.com/wash_nats_raur"/>
    <hyperlink ref="AX105" r:id="rId1950" display="https://twitter.com/dakrandallnesn"/>
    <hyperlink ref="AX67" r:id="rId1951" display="https://twitter.com/patriots"/>
    <hyperlink ref="AX349" r:id="rId1952" display="https://twitter.com/mferris32"/>
    <hyperlink ref="AX481" r:id="rId1953" display="https://twitter.com/jake_mitten"/>
    <hyperlink ref="AX209" r:id="rId1954" display="https://twitter.com/mrdavisplease"/>
    <hyperlink ref="AX128" r:id="rId1955" display="https://twitter.com/xavierrhodes29_"/>
    <hyperlink ref="AX129" r:id="rId1956" display="https://twitter.com/a_kamara6"/>
    <hyperlink ref="AX130" r:id="rId1957" display="https://twitter.com/cantguardmike"/>
    <hyperlink ref="AX262" r:id="rId1958" display="https://twitter.com/khalifa_edgar16"/>
    <hyperlink ref="AX482" r:id="rId1959" display="https://twitter.com/markpavelich"/>
    <hyperlink ref="AX483" r:id="rId1960" display="https://twitter.com/thailisrr"/>
    <hyperlink ref="AX131" r:id="rId1961" display="https://twitter.com/deseanskii"/>
    <hyperlink ref="AX263" r:id="rId1962" display="https://twitter.com/trujilloo13"/>
    <hyperlink ref="AX484" r:id="rId1963" display="https://twitter.com/nickllorente"/>
    <hyperlink ref="AX485" r:id="rId1964" display="https://twitter.com/garrettthepatwa"/>
    <hyperlink ref="AX264" r:id="rId1965" display="https://twitter.com/abe_goesham"/>
    <hyperlink ref="AX106" r:id="rId1966" display="https://twitter.com/comefollowdesi"/>
    <hyperlink ref="AX64" r:id="rId1967" display="https://twitter.com/chibsrsr"/>
    <hyperlink ref="AX486" r:id="rId1968" display="https://twitter.com/realjakevogel"/>
    <hyperlink ref="AX350" r:id="rId1969" display="https://twitter.com/boltonfan09"/>
    <hyperlink ref="AX487" r:id="rId1970" display="https://twitter.com/jlhb510"/>
    <hyperlink ref="AX488" r:id="rId1971" display="https://twitter.com/bairnbcs"/>
    <hyperlink ref="AX80" r:id="rId1972" display="https://twitter.com/tracknationup"/>
    <hyperlink ref="AX132" r:id="rId1973" display="https://twitter.com/saints"/>
    <hyperlink ref="AX351" r:id="rId1974" display="https://twitter.com/mazz1133"/>
    <hyperlink ref="AX352" r:id="rId1975" display="https://twitter.com/newc88"/>
    <hyperlink ref="AX192" r:id="rId1976" display="https://twitter.com/ragingbearfan"/>
    <hyperlink ref="AX353" r:id="rId1977" display="https://twitter.com/buurrian"/>
    <hyperlink ref="AX354" r:id="rId1978" display="https://twitter.com/tylerdozier9"/>
    <hyperlink ref="AX193" r:id="rId1979" display="https://twitter.com/mattfajnor"/>
    <hyperlink ref="AX282" r:id="rId1980" display="https://twitter.com/sndpodcast"/>
    <hyperlink ref="AX141" r:id="rId1981" display="https://twitter.com/joshisagrizzly"/>
    <hyperlink ref="AX265" r:id="rId1982" display="https://twitter.com/burnett_khaliel"/>
    <hyperlink ref="AX355" r:id="rId1983" display="https://twitter.com/geoiceyy"/>
    <hyperlink ref="AX489" r:id="rId1984" display="https://twitter.com/black_eskimo21"/>
    <hyperlink ref="AX204" r:id="rId1985" display="https://twitter.com/gshawnn"/>
    <hyperlink ref="AX490" r:id="rId1986" display="https://twitter.com/djboothonline"/>
    <hyperlink ref="AX133" r:id="rId1987" display="https://twitter.com/nfl_stats"/>
    <hyperlink ref="AX356" r:id="rId1988" display="https://twitter.com/havoc_pure"/>
    <hyperlink ref="AX491" r:id="rId1989" display="https://twitter.com/detroitpodcast"/>
    <hyperlink ref="AX134" r:id="rId1990" display="https://twitter.com/adamrstroz"/>
    <hyperlink ref="AX159" r:id="rId1991" display="https://twitter.com/kingkcoop22"/>
    <hyperlink ref="AX357" r:id="rId1992" display="https://twitter.com/fade2shadowz"/>
    <hyperlink ref="AX358" r:id="rId1993" display="https://twitter.com/barkentine15"/>
    <hyperlink ref="AX492" r:id="rId1994" display="https://twitter.com/thejmvogel"/>
    <hyperlink ref="AX205" r:id="rId1995" display="https://twitter.com/jshhboy"/>
    <hyperlink ref="AX493" r:id="rId1996" display="https://twitter.com/houdini_bitch"/>
    <hyperlink ref="AX359" r:id="rId1997" display="https://twitter.com/90sbaby_1995"/>
    <hyperlink ref="AX360" r:id="rId1998" display="https://twitter.com/robconnett1"/>
    <hyperlink ref="AX361" r:id="rId1999" display="https://twitter.com/julienoted_pfg"/>
    <hyperlink ref="AX266" r:id="rId2000" display="https://twitter.com/yaboyyjohnn"/>
    <hyperlink ref="AX494" r:id="rId2001" display="https://twitter.com/savagejoe69420"/>
    <hyperlink ref="AX495" r:id="rId2002" display="https://twitter.com/zbt99aet"/>
    <hyperlink ref="AX81" r:id="rId2003" display="https://twitter.com/bipolarmarty"/>
    <hyperlink ref="AX496" r:id="rId2004" display="https://twitter.com/malik_whit98"/>
    <hyperlink ref="AX497" r:id="rId2005" display="https://twitter.com/deezoonn"/>
    <hyperlink ref="AX136" r:id="rId2006" display="https://twitter.com/ayoooquis"/>
    <hyperlink ref="AX68" r:id="rId2007" display="https://twitter.com/lavontedavid54"/>
    <hyperlink ref="AX69" r:id="rId2008" display="https://twitter.com/therealojhoward"/>
    <hyperlink ref="AX498" r:id="rId2009" display="https://twitter.com/itslittlebro_"/>
    <hyperlink ref="AX107" r:id="rId2010" display="https://twitter.com/boliver36"/>
    <hyperlink ref="AX499" r:id="rId2011" display="https://twitter.com/italo_l312"/>
    <hyperlink ref="AX267" r:id="rId2012" display="https://twitter.com/kgore519"/>
    <hyperlink ref="AX500" r:id="rId2013" display="https://twitter.com/routecombo"/>
    <hyperlink ref="AX54" r:id="rId2014" display="https://twitter.com/skimbooo23"/>
    <hyperlink ref="AX501" r:id="rId2015" display="https://twitter.com/pngata"/>
    <hyperlink ref="AX108" r:id="rId2016" display="https://twitter.com/icyunvjr1023"/>
    <hyperlink ref="AX362" r:id="rId2017" display="https://twitter.com/jawolemiss"/>
    <hyperlink ref="AX502" r:id="rId2018" display="https://twitter.com/maddenturf"/>
    <hyperlink ref="AX363" r:id="rId2019" display="https://twitter.com/random_guy_18"/>
    <hyperlink ref="AX211" r:id="rId2020" display="https://twitter.com/willpresti"/>
    <hyperlink ref="AX135" r:id="rId2021" display="https://twitter.com/art_stapleton"/>
    <hyperlink ref="AX268" r:id="rId2022" display="https://twitter.com/mallimal_"/>
    <hyperlink ref="AX364" r:id="rId2023" display="https://twitter.com/hunterfunsford"/>
    <hyperlink ref="AX365" r:id="rId2024" display="https://twitter.com/n_nasty18"/>
    <hyperlink ref="AX109" r:id="rId2025" display="https://twitter.com/brokebrutha_"/>
    <hyperlink ref="AX110" r:id="rId2026" display="https://twitter.com/bangdangpodcast"/>
    <hyperlink ref="AX366" r:id="rId2027" display="https://twitter.com/norapcapjordan"/>
    <hyperlink ref="AX194" r:id="rId2028" display="https://twitter.com/mattalbrecht15"/>
    <hyperlink ref="AX503" r:id="rId2029" display="https://twitter.com/philjonesnfl"/>
    <hyperlink ref="AX269" r:id="rId2030" display="https://twitter.com/crash_kiid_q"/>
    <hyperlink ref="AX504" r:id="rId2031" display="https://twitter.com/theamazingrocha"/>
    <hyperlink ref="AX505" r:id="rId2032" display="https://twitter.com/youngjo____"/>
    <hyperlink ref="AX367" r:id="rId2033" display="https://twitter.com/jacobraylawson"/>
    <hyperlink ref="AX270" r:id="rId2034" display="https://twitter.com/kidasvp11"/>
    <hyperlink ref="AX111" r:id="rId2035" display="https://twitter.com/sizzlingpopcorn"/>
    <hyperlink ref="AX368" r:id="rId2036" display="https://twitter.com/alex95533325"/>
    <hyperlink ref="AX369" r:id="rId2037" display="https://twitter.com/coachgregburns"/>
    <hyperlink ref="AX301" r:id="rId2038" display="https://twitter.com/dekusaiz"/>
    <hyperlink ref="AX57" r:id="rId2039" display="https://twitter.com/yahoosportsnfl"/>
    <hyperlink ref="AX291" r:id="rId2040" display="https://twitter.com/liightskinlogan"/>
    <hyperlink ref="AX506" r:id="rId2041" display="https://twitter.com/meine_nfl"/>
    <hyperlink ref="AX271" r:id="rId2042" display="https://twitter.com/_wall11"/>
    <hyperlink ref="AX507" r:id="rId2043" display="https://twitter.com/tuneintoo"/>
    <hyperlink ref="AX370" r:id="rId2044" display="https://twitter.com/danzee1130"/>
    <hyperlink ref="AX508" r:id="rId2045" display="https://twitter.com/datgreenblatt"/>
    <hyperlink ref="AX509" r:id="rId2046" display="https://twitter.com/zachthemack51"/>
    <hyperlink ref="AX371" r:id="rId2047" display="https://twitter.com/c_robbins_"/>
    <hyperlink ref="AX510" r:id="rId2048" display="https://twitter.com/burdman18"/>
    <hyperlink ref="AX206" r:id="rId2049" display="https://twitter.com/yeahdat_tay"/>
    <hyperlink ref="AX372" r:id="rId2050" display="https://twitter.com/_famous____amos"/>
    <hyperlink ref="AX112" r:id="rId2051" display="https://twitter.com/iamdave"/>
    <hyperlink ref="AX511" r:id="rId2052" display="https://twitter.com/chenline5"/>
    <hyperlink ref="AX373" r:id="rId2053" display="https://twitter.com/therealdk_1"/>
    <hyperlink ref="AX512" r:id="rId2054" display="https://twitter.com/jaredobrien17"/>
    <hyperlink ref="AX113" r:id="rId2055" display="https://twitter.com/sean12fenton"/>
    <hyperlink ref="AX374" r:id="rId2056" display="https://twitter.com/major_tae"/>
    <hyperlink ref="AX272" r:id="rId2057" display="https://twitter.com/girlthatsamir"/>
    <hyperlink ref="AX375" r:id="rId2058" display="https://twitter.com/martinelvet"/>
    <hyperlink ref="AX213" r:id="rId2059" display="https://twitter.com/mattdacattt"/>
    <hyperlink ref="AX376" r:id="rId2060" display="https://twitter.com/scotttherock5"/>
    <hyperlink ref="AX513" r:id="rId2061" display="https://twitter.com/cameronamos1999"/>
    <hyperlink ref="AX163" r:id="rId2062" display="https://twitter.com/horizonteamuk"/>
    <hyperlink ref="AX377" r:id="rId2063" display="https://twitter.com/mckennie_phil"/>
    <hyperlink ref="AX75" r:id="rId2064" display="https://twitter.com/browns_daily"/>
    <hyperlink ref="AX70" r:id="rId2065" display="https://twitter.com/nathanzegura"/>
    <hyperlink ref="AX71" r:id="rId2066" display="https://twitter.com/beaubishop"/>
    <hyperlink ref="AX214" r:id="rId2067" display="https://twitter.com/bradsollberger"/>
    <hyperlink ref="AX273" r:id="rId2068" display="https://twitter.com/lukestapleton11"/>
    <hyperlink ref="AX378" r:id="rId2069" display="https://twitter.com/liiviingloud"/>
    <hyperlink ref="AX379" r:id="rId2070" display="https://twitter.com/costness"/>
    <hyperlink ref="AX138" r:id="rId2071" display="https://twitter.com/nfl_unicorn"/>
    <hyperlink ref="AX274" r:id="rId2072" display="https://twitter.com/jtespi87"/>
    <hyperlink ref="AX114" r:id="rId2073" display="https://twitter.com/ogjayross"/>
    <hyperlink ref="AX207" r:id="rId2074" display="https://twitter.com/prodbysims"/>
    <hyperlink ref="AX275" r:id="rId2075" display="https://twitter.com/kjgentry73"/>
    <hyperlink ref="AX380" r:id="rId2076" display="https://twitter.com/tyrellfromga"/>
    <hyperlink ref="AX292" r:id="rId2077" display="https://twitter.com/moonlightswami"/>
    <hyperlink ref="AX381" r:id="rId2078" display="https://twitter.com/sportstori"/>
    <hyperlink ref="AX276" r:id="rId2079" display="https://twitter.com/ajm0013"/>
    <hyperlink ref="AX277" r:id="rId2080" display="https://twitter.com/theonlymontee"/>
    <hyperlink ref="AX196" r:id="rId2081" display="https://twitter.com/tweetsbyathlete"/>
    <hyperlink ref="AX115" r:id="rId2082" display="https://twitter.com/sportsgamerson"/>
    <hyperlink ref="AX72" r:id="rId2083" display="https://twitter.com/youtube"/>
    <hyperlink ref="AX144" r:id="rId2084" display="https://twitter.com/picolass666"/>
    <hyperlink ref="AX116" r:id="rId2085" display="https://twitter.com/maddenweebly"/>
    <hyperlink ref="AX514" r:id="rId2086" display="https://twitter.com/dassassin9"/>
    <hyperlink ref="AX278" r:id="rId2087" display="https://twitter.com/isaiahrichmond_"/>
    <hyperlink ref="AX293" r:id="rId2088" display="https://twitter.com/jaylonswanston1"/>
    <hyperlink ref="AX117" r:id="rId2089" display="https://twitter.com/oliviamoore1994"/>
    <hyperlink ref="AX294" r:id="rId2090" display="https://twitter.com/aaoxjoker"/>
    <hyperlink ref="AX279" r:id="rId2091" display="https://twitter.com/bigmang01"/>
    <hyperlink ref="AX195" r:id="rId2092" display="https://twitter.com/frenchzfry"/>
    <hyperlink ref="AX280" r:id="rId2093" display="https://twitter.com/moneydevoo_"/>
    <hyperlink ref="AX295" r:id="rId2094" display="https://twitter.com/casbysupreme15"/>
    <hyperlink ref="AX515" r:id="rId2095" display="https://twitter.com/carsonbyrd02"/>
    <hyperlink ref="AX516" r:id="rId2096" display="https://twitter.com/marshmallow528"/>
    <hyperlink ref="AX288" r:id="rId2097" display="https://twitter.com/grown_simbaaa"/>
    <hyperlink ref="AX281" r:id="rId2098" display="https://twitter.com/chris03505"/>
    <hyperlink ref="AX382" r:id="rId2099" display="https://twitter.com/kathryncook8"/>
    <hyperlink ref="AX142" r:id="rId2100" display="https://twitter.com/eli_balcarcel2"/>
    <hyperlink ref="AX517" r:id="rId2101" display="https://twitter.com/tomplaitt19"/>
    <hyperlink ref="AX383" r:id="rId2102" display="https://twitter.com/realdanielvoss"/>
    <hyperlink ref="AX39" r:id="rId2103" display="https://twitter.com/chiefs"/>
    <hyperlink ref="AX384" r:id="rId2104" display="https://twitter.com/kylespani_0"/>
    <hyperlink ref="AX118" r:id="rId2105" display="https://twitter.com/riffell_17"/>
    <hyperlink ref="AX385" r:id="rId2106" display="https://twitter.com/frestico"/>
    <hyperlink ref="AX386" r:id="rId2107" display="https://twitter.com/_m4ni4c_"/>
    <hyperlink ref="AX387" r:id="rId2108" display="https://twitter.com/josebpuenter"/>
    <hyperlink ref="AX388" r:id="rId2109" display="https://twitter.com/jackhdavies1"/>
    <hyperlink ref="AX389" r:id="rId2110" display="https://twitter.com/prolificdrb"/>
    <hyperlink ref="AX162" r:id="rId2111" display="https://twitter.com/mathews_rudy"/>
    <hyperlink ref="AX518" r:id="rId2112" display="https://twitter.com/mackeymtz24"/>
  </hyperlinks>
  <printOptions/>
  <pageMargins left="0.7" right="0.7" top="0.75" bottom="0.75" header="0.3" footer="0.3"/>
  <pageSetup horizontalDpi="600" verticalDpi="600" orientation="portrait" r:id="rId2116"/>
  <legacyDrawing r:id="rId2114"/>
  <tableParts>
    <tablePart r:id="rId21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8"/>
  <sheetViews>
    <sheetView tabSelected="1" workbookViewId="0" topLeftCell="A1">
      <pane ySplit="2" topLeftCell="A3" activePane="bottomLeft" state="frozen"/>
      <selection pane="bottomLeft" activeCell="A2" sqref="A2:Y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6246</v>
      </c>
    </row>
    <row r="3" spans="1:25" ht="15">
      <c r="A3" s="91" t="s">
        <v>6186</v>
      </c>
      <c r="B3" s="67" t="s">
        <v>6244</v>
      </c>
      <c r="C3" s="67" t="s">
        <v>56</v>
      </c>
      <c r="D3" s="100"/>
      <c r="E3" s="99"/>
      <c r="F3" s="101" t="s">
        <v>6245</v>
      </c>
      <c r="G3" s="102"/>
      <c r="H3" s="102"/>
      <c r="I3" s="103">
        <v>3</v>
      </c>
      <c r="J3" s="104"/>
      <c r="K3" s="48">
        <v>82</v>
      </c>
      <c r="L3" s="48">
        <v>168</v>
      </c>
      <c r="M3" s="48">
        <v>31</v>
      </c>
      <c r="N3" s="48">
        <v>199</v>
      </c>
      <c r="O3" s="48">
        <v>4</v>
      </c>
      <c r="P3" s="49">
        <v>0.011235955056179775</v>
      </c>
      <c r="Q3" s="49">
        <v>0.022222222222222223</v>
      </c>
      <c r="R3" s="48">
        <v>1</v>
      </c>
      <c r="S3" s="48">
        <v>0</v>
      </c>
      <c r="T3" s="48">
        <v>82</v>
      </c>
      <c r="U3" s="48">
        <v>199</v>
      </c>
      <c r="V3" s="48">
        <v>4</v>
      </c>
      <c r="W3" s="49">
        <v>2.082689</v>
      </c>
      <c r="X3" s="49">
        <v>0.02710027100271003</v>
      </c>
      <c r="Y3" s="113" t="e">
        <f>Y4 TWEET</f>
        <v>#NAME?</v>
      </c>
    </row>
    <row r="4" spans="1:25" ht="15">
      <c r="A4" s="91" t="s">
        <v>6187</v>
      </c>
      <c r="B4" s="67" t="s">
        <v>6223</v>
      </c>
      <c r="C4" s="67" t="s">
        <v>56</v>
      </c>
      <c r="D4" s="106"/>
      <c r="E4" s="105"/>
      <c r="F4" s="107"/>
      <c r="G4" s="108"/>
      <c r="H4" s="108"/>
      <c r="I4" s="109">
        <v>4</v>
      </c>
      <c r="J4" s="110"/>
      <c r="K4" s="48">
        <v>82</v>
      </c>
      <c r="L4" s="48">
        <v>217</v>
      </c>
      <c r="M4" s="48">
        <v>0</v>
      </c>
      <c r="N4" s="48">
        <v>217</v>
      </c>
      <c r="O4" s="48">
        <v>0</v>
      </c>
      <c r="P4" s="49">
        <v>0</v>
      </c>
      <c r="Q4" s="49">
        <v>0</v>
      </c>
      <c r="R4" s="48">
        <v>1</v>
      </c>
      <c r="S4" s="48">
        <v>0</v>
      </c>
      <c r="T4" s="48">
        <v>82</v>
      </c>
      <c r="U4" s="48">
        <v>217</v>
      </c>
      <c r="V4" s="48">
        <v>4</v>
      </c>
      <c r="W4" s="49">
        <v>1.920286</v>
      </c>
      <c r="X4" s="49">
        <v>0.0326708822643782</v>
      </c>
      <c r="Y4" s="113" t="e">
        <f>Y5 TWEET</f>
        <v>#NAME?</v>
      </c>
    </row>
    <row r="5" spans="1:25" ht="15">
      <c r="A5" s="91" t="s">
        <v>6188</v>
      </c>
      <c r="B5" s="67" t="s">
        <v>6224</v>
      </c>
      <c r="C5" s="67" t="s">
        <v>56</v>
      </c>
      <c r="D5" s="106"/>
      <c r="E5" s="105"/>
      <c r="F5" s="107"/>
      <c r="G5" s="108"/>
      <c r="H5" s="108"/>
      <c r="I5" s="109">
        <v>5</v>
      </c>
      <c r="J5" s="110"/>
      <c r="K5" s="48">
        <v>67</v>
      </c>
      <c r="L5" s="48">
        <v>68</v>
      </c>
      <c r="M5" s="48">
        <v>0</v>
      </c>
      <c r="N5" s="48">
        <v>68</v>
      </c>
      <c r="O5" s="48">
        <v>2</v>
      </c>
      <c r="P5" s="49">
        <v>0</v>
      </c>
      <c r="Q5" s="49">
        <v>0</v>
      </c>
      <c r="R5" s="48">
        <v>1</v>
      </c>
      <c r="S5" s="48">
        <v>0</v>
      </c>
      <c r="T5" s="48">
        <v>67</v>
      </c>
      <c r="U5" s="48">
        <v>68</v>
      </c>
      <c r="V5" s="48">
        <v>4</v>
      </c>
      <c r="W5" s="49">
        <v>2.079751</v>
      </c>
      <c r="X5" s="49">
        <v>0.014925373134328358</v>
      </c>
      <c r="Y5" s="113" t="e">
        <f>Y6 TWEET</f>
        <v>#NAME?</v>
      </c>
    </row>
    <row r="6" spans="1:25" ht="15">
      <c r="A6" s="91" t="s">
        <v>6189</v>
      </c>
      <c r="B6" s="67" t="s">
        <v>6225</v>
      </c>
      <c r="C6" s="67" t="s">
        <v>56</v>
      </c>
      <c r="D6" s="106"/>
      <c r="E6" s="105"/>
      <c r="F6" s="107"/>
      <c r="G6" s="108"/>
      <c r="H6" s="108"/>
      <c r="I6" s="109">
        <v>6</v>
      </c>
      <c r="J6" s="110"/>
      <c r="K6" s="48">
        <v>37</v>
      </c>
      <c r="L6" s="48">
        <v>60</v>
      </c>
      <c r="M6" s="48">
        <v>2</v>
      </c>
      <c r="N6" s="48">
        <v>62</v>
      </c>
      <c r="O6" s="48">
        <v>2</v>
      </c>
      <c r="P6" s="49">
        <v>0</v>
      </c>
      <c r="Q6" s="49">
        <v>0</v>
      </c>
      <c r="R6" s="48">
        <v>1</v>
      </c>
      <c r="S6" s="48">
        <v>0</v>
      </c>
      <c r="T6" s="48">
        <v>37</v>
      </c>
      <c r="U6" s="48">
        <v>62</v>
      </c>
      <c r="V6" s="48">
        <v>4</v>
      </c>
      <c r="W6" s="49">
        <v>2.390066</v>
      </c>
      <c r="X6" s="49">
        <v>0.044294294294294295</v>
      </c>
      <c r="Y6" s="113" t="e">
        <f>Y7 TWEET</f>
        <v>#NAME?</v>
      </c>
    </row>
    <row r="7" spans="1:25" ht="15">
      <c r="A7" s="91" t="s">
        <v>6190</v>
      </c>
      <c r="B7" s="67" t="s">
        <v>6226</v>
      </c>
      <c r="C7" s="67" t="s">
        <v>56</v>
      </c>
      <c r="D7" s="106"/>
      <c r="E7" s="105"/>
      <c r="F7" s="107"/>
      <c r="G7" s="108"/>
      <c r="H7" s="108"/>
      <c r="I7" s="109">
        <v>7</v>
      </c>
      <c r="J7" s="110"/>
      <c r="K7" s="48">
        <v>35</v>
      </c>
      <c r="L7" s="48">
        <v>54</v>
      </c>
      <c r="M7" s="48">
        <v>5</v>
      </c>
      <c r="N7" s="48">
        <v>59</v>
      </c>
      <c r="O7" s="48">
        <v>4</v>
      </c>
      <c r="P7" s="49">
        <v>0</v>
      </c>
      <c r="Q7" s="49">
        <v>0</v>
      </c>
      <c r="R7" s="48">
        <v>1</v>
      </c>
      <c r="S7" s="48">
        <v>0</v>
      </c>
      <c r="T7" s="48">
        <v>35</v>
      </c>
      <c r="U7" s="48">
        <v>59</v>
      </c>
      <c r="V7" s="48">
        <v>7</v>
      </c>
      <c r="W7" s="49">
        <v>2.950204</v>
      </c>
      <c r="X7" s="49">
        <v>0.0453781512605042</v>
      </c>
      <c r="Y7" s="113" t="e">
        <f>Y8 TWEET</f>
        <v>#NAME?</v>
      </c>
    </row>
    <row r="8" spans="1:25" ht="15">
      <c r="A8" s="91" t="s">
        <v>6191</v>
      </c>
      <c r="B8" s="67" t="s">
        <v>6227</v>
      </c>
      <c r="C8" s="67" t="s">
        <v>56</v>
      </c>
      <c r="D8" s="106"/>
      <c r="E8" s="105"/>
      <c r="F8" s="107" t="s">
        <v>6247</v>
      </c>
      <c r="G8" s="108"/>
      <c r="H8" s="108"/>
      <c r="I8" s="109">
        <v>8</v>
      </c>
      <c r="J8" s="110"/>
      <c r="K8" s="48">
        <v>35</v>
      </c>
      <c r="L8" s="48">
        <v>33</v>
      </c>
      <c r="M8" s="48">
        <v>14</v>
      </c>
      <c r="N8" s="48">
        <v>47</v>
      </c>
      <c r="O8" s="48">
        <v>47</v>
      </c>
      <c r="P8" s="49" t="s">
        <v>6177</v>
      </c>
      <c r="Q8" s="49" t="s">
        <v>6177</v>
      </c>
      <c r="R8" s="48">
        <v>35</v>
      </c>
      <c r="S8" s="48">
        <v>35</v>
      </c>
      <c r="T8" s="48">
        <v>1</v>
      </c>
      <c r="U8" s="48">
        <v>12</v>
      </c>
      <c r="V8" s="48">
        <v>0</v>
      </c>
      <c r="W8" s="49">
        <v>0</v>
      </c>
      <c r="X8" s="49">
        <v>0</v>
      </c>
      <c r="Y8" s="114" t="s">
        <v>6247</v>
      </c>
    </row>
    <row r="9" spans="1:25" ht="15">
      <c r="A9" s="91" t="s">
        <v>6192</v>
      </c>
      <c r="B9" s="67" t="s">
        <v>6228</v>
      </c>
      <c r="C9" s="67" t="s">
        <v>56</v>
      </c>
      <c r="D9" s="106"/>
      <c r="E9" s="105"/>
      <c r="F9" s="107"/>
      <c r="G9" s="108"/>
      <c r="H9" s="108"/>
      <c r="I9" s="109">
        <v>9</v>
      </c>
      <c r="J9" s="110"/>
      <c r="K9" s="48">
        <v>30</v>
      </c>
      <c r="L9" s="48">
        <v>83</v>
      </c>
      <c r="M9" s="48">
        <v>0</v>
      </c>
      <c r="N9" s="48">
        <v>83</v>
      </c>
      <c r="O9" s="48">
        <v>0</v>
      </c>
      <c r="P9" s="49">
        <v>0</v>
      </c>
      <c r="Q9" s="49">
        <v>0</v>
      </c>
      <c r="R9" s="48">
        <v>1</v>
      </c>
      <c r="S9" s="48">
        <v>0</v>
      </c>
      <c r="T9" s="48">
        <v>30</v>
      </c>
      <c r="U9" s="48">
        <v>83</v>
      </c>
      <c r="V9" s="48">
        <v>2</v>
      </c>
      <c r="W9" s="49">
        <v>1.748889</v>
      </c>
      <c r="X9" s="49">
        <v>0.09540229885057472</v>
      </c>
      <c r="Y9" s="113" t="e">
        <f>Y10 TWEET</f>
        <v>#NAME?</v>
      </c>
    </row>
    <row r="10" spans="1:25" ht="14.25" customHeight="1">
      <c r="A10" s="91" t="s">
        <v>6193</v>
      </c>
      <c r="B10" s="67" t="s">
        <v>6229</v>
      </c>
      <c r="C10" s="67" t="s">
        <v>56</v>
      </c>
      <c r="D10" s="106"/>
      <c r="E10" s="105"/>
      <c r="F10" s="107"/>
      <c r="G10" s="108"/>
      <c r="H10" s="108"/>
      <c r="I10" s="109">
        <v>10</v>
      </c>
      <c r="J10" s="110"/>
      <c r="K10" s="48">
        <v>21</v>
      </c>
      <c r="L10" s="48">
        <v>50</v>
      </c>
      <c r="M10" s="48">
        <v>2</v>
      </c>
      <c r="N10" s="48">
        <v>52</v>
      </c>
      <c r="O10" s="48">
        <v>2</v>
      </c>
      <c r="P10" s="49">
        <v>0</v>
      </c>
      <c r="Q10" s="49">
        <v>0</v>
      </c>
      <c r="R10" s="48">
        <v>1</v>
      </c>
      <c r="S10" s="48">
        <v>0</v>
      </c>
      <c r="T10" s="48">
        <v>21</v>
      </c>
      <c r="U10" s="48">
        <v>52</v>
      </c>
      <c r="V10" s="48">
        <v>4</v>
      </c>
      <c r="W10" s="49">
        <v>1.795918</v>
      </c>
      <c r="X10" s="49">
        <v>0.11904761904761904</v>
      </c>
      <c r="Y10" s="113" t="e">
        <f>Y11 TWEET</f>
        <v>#NAME?</v>
      </c>
    </row>
    <row r="11" spans="1:25" ht="15">
      <c r="A11" s="91" t="s">
        <v>6194</v>
      </c>
      <c r="B11" s="67" t="s">
        <v>6230</v>
      </c>
      <c r="C11" s="67" t="s">
        <v>56</v>
      </c>
      <c r="D11" s="106"/>
      <c r="E11" s="105"/>
      <c r="F11" s="107"/>
      <c r="G11" s="108"/>
      <c r="H11" s="108"/>
      <c r="I11" s="109">
        <v>11</v>
      </c>
      <c r="J11" s="110"/>
      <c r="K11" s="48">
        <v>17</v>
      </c>
      <c r="L11" s="48">
        <v>30</v>
      </c>
      <c r="M11" s="48">
        <v>8</v>
      </c>
      <c r="N11" s="48">
        <v>38</v>
      </c>
      <c r="O11" s="48">
        <v>0</v>
      </c>
      <c r="P11" s="49">
        <v>0</v>
      </c>
      <c r="Q11" s="49">
        <v>0</v>
      </c>
      <c r="R11" s="48">
        <v>1</v>
      </c>
      <c r="S11" s="48">
        <v>0</v>
      </c>
      <c r="T11" s="48">
        <v>17</v>
      </c>
      <c r="U11" s="48">
        <v>38</v>
      </c>
      <c r="V11" s="48">
        <v>2</v>
      </c>
      <c r="W11" s="49">
        <v>1.647059</v>
      </c>
      <c r="X11" s="49">
        <v>0.125</v>
      </c>
      <c r="Y11" s="113" t="e">
        <f>Y12 TWEET</f>
        <v>#NAME?</v>
      </c>
    </row>
    <row r="12" spans="1:25" ht="15">
      <c r="A12" s="91" t="s">
        <v>6195</v>
      </c>
      <c r="B12" s="67" t="s">
        <v>6231</v>
      </c>
      <c r="C12" s="67" t="s">
        <v>56</v>
      </c>
      <c r="D12" s="106"/>
      <c r="E12" s="105"/>
      <c r="F12" s="107"/>
      <c r="G12" s="108"/>
      <c r="H12" s="108"/>
      <c r="I12" s="109">
        <v>12</v>
      </c>
      <c r="J12" s="110"/>
      <c r="K12" s="48">
        <v>11</v>
      </c>
      <c r="L12" s="48">
        <v>23</v>
      </c>
      <c r="M12" s="48">
        <v>0</v>
      </c>
      <c r="N12" s="48">
        <v>23</v>
      </c>
      <c r="O12" s="48">
        <v>1</v>
      </c>
      <c r="P12" s="49">
        <v>0</v>
      </c>
      <c r="Q12" s="49">
        <v>0</v>
      </c>
      <c r="R12" s="48">
        <v>1</v>
      </c>
      <c r="S12" s="48">
        <v>0</v>
      </c>
      <c r="T12" s="48">
        <v>11</v>
      </c>
      <c r="U12" s="48">
        <v>23</v>
      </c>
      <c r="V12" s="48">
        <v>3</v>
      </c>
      <c r="W12" s="49">
        <v>1.586777</v>
      </c>
      <c r="X12" s="49">
        <v>0.2</v>
      </c>
      <c r="Y12" s="113" t="e">
        <f>Y13 TWEET</f>
        <v>#NAME?</v>
      </c>
    </row>
    <row r="13" spans="1:25" ht="15">
      <c r="A13" s="91" t="s">
        <v>6196</v>
      </c>
      <c r="B13" s="67" t="s">
        <v>6232</v>
      </c>
      <c r="C13" s="67" t="s">
        <v>56</v>
      </c>
      <c r="D13" s="106"/>
      <c r="E13" s="105"/>
      <c r="F13" s="107"/>
      <c r="G13" s="108"/>
      <c r="H13" s="108"/>
      <c r="I13" s="109">
        <v>13</v>
      </c>
      <c r="J13" s="110"/>
      <c r="K13" s="48">
        <v>10</v>
      </c>
      <c r="L13" s="48">
        <v>10</v>
      </c>
      <c r="M13" s="48">
        <v>0</v>
      </c>
      <c r="N13" s="48">
        <v>10</v>
      </c>
      <c r="O13" s="48">
        <v>1</v>
      </c>
      <c r="P13" s="49">
        <v>0</v>
      </c>
      <c r="Q13" s="49">
        <v>0</v>
      </c>
      <c r="R13" s="48">
        <v>1</v>
      </c>
      <c r="S13" s="48">
        <v>0</v>
      </c>
      <c r="T13" s="48">
        <v>10</v>
      </c>
      <c r="U13" s="48">
        <v>10</v>
      </c>
      <c r="V13" s="48">
        <v>2</v>
      </c>
      <c r="W13" s="49">
        <v>1.62</v>
      </c>
      <c r="X13" s="49">
        <v>0.1</v>
      </c>
      <c r="Y13" s="113" t="e">
        <f>Y14 TWEET</f>
        <v>#NAME?</v>
      </c>
    </row>
    <row r="14" spans="1:25" ht="15">
      <c r="A14" s="91" t="s">
        <v>6197</v>
      </c>
      <c r="B14" s="67" t="s">
        <v>6233</v>
      </c>
      <c r="C14" s="67" t="s">
        <v>56</v>
      </c>
      <c r="D14" s="106"/>
      <c r="E14" s="105"/>
      <c r="F14" s="107"/>
      <c r="G14" s="108"/>
      <c r="H14" s="108"/>
      <c r="I14" s="109">
        <v>14</v>
      </c>
      <c r="J14" s="110"/>
      <c r="K14" s="48">
        <v>10</v>
      </c>
      <c r="L14" s="48">
        <v>14</v>
      </c>
      <c r="M14" s="48">
        <v>0</v>
      </c>
      <c r="N14" s="48">
        <v>14</v>
      </c>
      <c r="O14" s="48">
        <v>1</v>
      </c>
      <c r="P14" s="49">
        <v>0</v>
      </c>
      <c r="Q14" s="49">
        <v>0</v>
      </c>
      <c r="R14" s="48">
        <v>1</v>
      </c>
      <c r="S14" s="48">
        <v>0</v>
      </c>
      <c r="T14" s="48">
        <v>10</v>
      </c>
      <c r="U14" s="48">
        <v>14</v>
      </c>
      <c r="V14" s="48">
        <v>3</v>
      </c>
      <c r="W14" s="49">
        <v>1.78</v>
      </c>
      <c r="X14" s="49">
        <v>0.14444444444444443</v>
      </c>
      <c r="Y14" s="113" t="e">
        <f>Y15 TWEET</f>
        <v>#NAME?</v>
      </c>
    </row>
    <row r="15" spans="1:25" ht="15">
      <c r="A15" s="91" t="s">
        <v>6198</v>
      </c>
      <c r="B15" s="67" t="s">
        <v>6222</v>
      </c>
      <c r="C15" s="67" t="s">
        <v>59</v>
      </c>
      <c r="D15" s="106"/>
      <c r="E15" s="105"/>
      <c r="F15" s="107"/>
      <c r="G15" s="108"/>
      <c r="H15" s="108"/>
      <c r="I15" s="109">
        <v>15</v>
      </c>
      <c r="J15" s="110"/>
      <c r="K15" s="48">
        <v>9</v>
      </c>
      <c r="L15" s="48">
        <v>20</v>
      </c>
      <c r="M15" s="48">
        <v>0</v>
      </c>
      <c r="N15" s="48">
        <v>20</v>
      </c>
      <c r="O15" s="48">
        <v>0</v>
      </c>
      <c r="P15" s="49">
        <v>0</v>
      </c>
      <c r="Q15" s="49">
        <v>0</v>
      </c>
      <c r="R15" s="48">
        <v>1</v>
      </c>
      <c r="S15" s="48">
        <v>0</v>
      </c>
      <c r="T15" s="48">
        <v>9</v>
      </c>
      <c r="U15" s="48">
        <v>20</v>
      </c>
      <c r="V15" s="48">
        <v>2</v>
      </c>
      <c r="W15" s="49">
        <v>1.283951</v>
      </c>
      <c r="X15" s="49">
        <v>0.2777777777777778</v>
      </c>
      <c r="Y15" s="113" t="e">
        <f>Y16 TWEET</f>
        <v>#NAME?</v>
      </c>
    </row>
    <row r="16" spans="1:25" ht="15">
      <c r="A16" s="91" t="s">
        <v>6199</v>
      </c>
      <c r="B16" s="67" t="s">
        <v>6223</v>
      </c>
      <c r="C16" s="67" t="s">
        <v>59</v>
      </c>
      <c r="D16" s="106"/>
      <c r="E16" s="105"/>
      <c r="F16" s="107"/>
      <c r="G16" s="108"/>
      <c r="H16" s="108"/>
      <c r="I16" s="109">
        <v>16</v>
      </c>
      <c r="J16" s="110"/>
      <c r="K16" s="48">
        <v>8</v>
      </c>
      <c r="L16" s="48">
        <v>6</v>
      </c>
      <c r="M16" s="48">
        <v>5</v>
      </c>
      <c r="N16" s="48">
        <v>11</v>
      </c>
      <c r="O16" s="48">
        <v>3</v>
      </c>
      <c r="P16" s="49">
        <v>0</v>
      </c>
      <c r="Q16" s="49">
        <v>0</v>
      </c>
      <c r="R16" s="48">
        <v>1</v>
      </c>
      <c r="S16" s="48">
        <v>0</v>
      </c>
      <c r="T16" s="48">
        <v>8</v>
      </c>
      <c r="U16" s="48">
        <v>11</v>
      </c>
      <c r="V16" s="48">
        <v>2</v>
      </c>
      <c r="W16" s="49">
        <v>1.53125</v>
      </c>
      <c r="X16" s="49">
        <v>0.125</v>
      </c>
      <c r="Y16" s="113" t="e">
        <f>Y17 TWEET</f>
        <v>#NAME?</v>
      </c>
    </row>
    <row r="17" spans="1:25" ht="15">
      <c r="A17" s="91" t="s">
        <v>6200</v>
      </c>
      <c r="B17" s="67" t="s">
        <v>6224</v>
      </c>
      <c r="C17" s="67" t="s">
        <v>59</v>
      </c>
      <c r="D17" s="106"/>
      <c r="E17" s="105"/>
      <c r="F17" s="107"/>
      <c r="G17" s="108"/>
      <c r="H17" s="108"/>
      <c r="I17" s="109">
        <v>17</v>
      </c>
      <c r="J17" s="110"/>
      <c r="K17" s="48">
        <v>5</v>
      </c>
      <c r="L17" s="48">
        <v>4</v>
      </c>
      <c r="M17" s="48">
        <v>0</v>
      </c>
      <c r="N17" s="48">
        <v>4</v>
      </c>
      <c r="O17" s="48">
        <v>0</v>
      </c>
      <c r="P17" s="49">
        <v>0</v>
      </c>
      <c r="Q17" s="49">
        <v>0</v>
      </c>
      <c r="R17" s="48">
        <v>1</v>
      </c>
      <c r="S17" s="48">
        <v>0</v>
      </c>
      <c r="T17" s="48">
        <v>5</v>
      </c>
      <c r="U17" s="48">
        <v>4</v>
      </c>
      <c r="V17" s="48">
        <v>4</v>
      </c>
      <c r="W17" s="49">
        <v>1.6</v>
      </c>
      <c r="X17" s="49">
        <v>0.2</v>
      </c>
      <c r="Y17" s="113" t="e">
        <f>Y18 TWEET</f>
        <v>#NAME?</v>
      </c>
    </row>
    <row r="18" spans="1:25" ht="15">
      <c r="A18" s="91" t="s">
        <v>6201</v>
      </c>
      <c r="B18" s="67" t="s">
        <v>6225</v>
      </c>
      <c r="C18" s="67" t="s">
        <v>59</v>
      </c>
      <c r="D18" s="106"/>
      <c r="E18" s="105"/>
      <c r="F18" s="107"/>
      <c r="G18" s="108"/>
      <c r="H18" s="108"/>
      <c r="I18" s="109">
        <v>18</v>
      </c>
      <c r="J18" s="110"/>
      <c r="K18" s="48">
        <v>4</v>
      </c>
      <c r="L18" s="48">
        <v>5</v>
      </c>
      <c r="M18" s="48">
        <v>0</v>
      </c>
      <c r="N18" s="48">
        <v>5</v>
      </c>
      <c r="O18" s="48">
        <v>0</v>
      </c>
      <c r="P18" s="49">
        <v>0</v>
      </c>
      <c r="Q18" s="49">
        <v>0</v>
      </c>
      <c r="R18" s="48">
        <v>1</v>
      </c>
      <c r="S18" s="48">
        <v>0</v>
      </c>
      <c r="T18" s="48">
        <v>4</v>
      </c>
      <c r="U18" s="48">
        <v>5</v>
      </c>
      <c r="V18" s="48">
        <v>2</v>
      </c>
      <c r="W18" s="49">
        <v>0.875</v>
      </c>
      <c r="X18" s="49">
        <v>0.4166666666666667</v>
      </c>
      <c r="Y18" s="113" t="e">
        <f>Y19 TWEET</f>
        <v>#NAME?</v>
      </c>
    </row>
    <row r="19" spans="1:25" ht="15">
      <c r="A19" s="91" t="s">
        <v>6202</v>
      </c>
      <c r="B19" s="67" t="s">
        <v>6226</v>
      </c>
      <c r="C19" s="67" t="s">
        <v>59</v>
      </c>
      <c r="D19" s="106"/>
      <c r="E19" s="105"/>
      <c r="F19" s="107"/>
      <c r="G19" s="108"/>
      <c r="H19" s="108"/>
      <c r="I19" s="109">
        <v>19</v>
      </c>
      <c r="J19" s="110"/>
      <c r="K19" s="48">
        <v>4</v>
      </c>
      <c r="L19" s="48">
        <v>3</v>
      </c>
      <c r="M19" s="48">
        <v>0</v>
      </c>
      <c r="N19" s="48">
        <v>3</v>
      </c>
      <c r="O19" s="48">
        <v>0</v>
      </c>
      <c r="P19" s="49">
        <v>0</v>
      </c>
      <c r="Q19" s="49">
        <v>0</v>
      </c>
      <c r="R19" s="48">
        <v>1</v>
      </c>
      <c r="S19" s="48">
        <v>0</v>
      </c>
      <c r="T19" s="48">
        <v>4</v>
      </c>
      <c r="U19" s="48">
        <v>3</v>
      </c>
      <c r="V19" s="48">
        <v>2</v>
      </c>
      <c r="W19" s="49">
        <v>1.125</v>
      </c>
      <c r="X19" s="49">
        <v>0.25</v>
      </c>
      <c r="Y19" s="113" t="e">
        <f>Y20 TWEET</f>
        <v>#NAME?</v>
      </c>
    </row>
    <row r="20" spans="1:25" ht="15">
      <c r="A20" s="91" t="s">
        <v>6203</v>
      </c>
      <c r="B20" s="67" t="s">
        <v>6227</v>
      </c>
      <c r="C20" s="67" t="s">
        <v>59</v>
      </c>
      <c r="D20" s="106"/>
      <c r="E20" s="105"/>
      <c r="F20" s="107"/>
      <c r="G20" s="108"/>
      <c r="H20" s="108"/>
      <c r="I20" s="109">
        <v>20</v>
      </c>
      <c r="J20" s="110"/>
      <c r="K20" s="48">
        <v>4</v>
      </c>
      <c r="L20" s="48">
        <v>3</v>
      </c>
      <c r="M20" s="48">
        <v>0</v>
      </c>
      <c r="N20" s="48">
        <v>3</v>
      </c>
      <c r="O20" s="48">
        <v>0</v>
      </c>
      <c r="P20" s="49">
        <v>0</v>
      </c>
      <c r="Q20" s="49">
        <v>0</v>
      </c>
      <c r="R20" s="48">
        <v>1</v>
      </c>
      <c r="S20" s="48">
        <v>0</v>
      </c>
      <c r="T20" s="48">
        <v>4</v>
      </c>
      <c r="U20" s="48">
        <v>3</v>
      </c>
      <c r="V20" s="48">
        <v>2</v>
      </c>
      <c r="W20" s="49">
        <v>1.125</v>
      </c>
      <c r="X20" s="49">
        <v>0.25</v>
      </c>
      <c r="Y20" s="113" t="e">
        <f>Y21 TWEET</f>
        <v>#NAME?</v>
      </c>
    </row>
    <row r="21" spans="1:25" ht="15">
      <c r="A21" s="91" t="s">
        <v>6204</v>
      </c>
      <c r="B21" s="67" t="s">
        <v>6228</v>
      </c>
      <c r="C21" s="67" t="s">
        <v>59</v>
      </c>
      <c r="D21" s="106"/>
      <c r="E21" s="105"/>
      <c r="F21" s="107"/>
      <c r="G21" s="108"/>
      <c r="H21" s="108"/>
      <c r="I21" s="109">
        <v>21</v>
      </c>
      <c r="J21" s="110"/>
      <c r="K21" s="48">
        <v>4</v>
      </c>
      <c r="L21" s="48">
        <v>4</v>
      </c>
      <c r="M21" s="48">
        <v>0</v>
      </c>
      <c r="N21" s="48">
        <v>4</v>
      </c>
      <c r="O21" s="48">
        <v>1</v>
      </c>
      <c r="P21" s="49">
        <v>0</v>
      </c>
      <c r="Q21" s="49">
        <v>0</v>
      </c>
      <c r="R21" s="48">
        <v>1</v>
      </c>
      <c r="S21" s="48">
        <v>0</v>
      </c>
      <c r="T21" s="48">
        <v>4</v>
      </c>
      <c r="U21" s="48">
        <v>4</v>
      </c>
      <c r="V21" s="48">
        <v>2</v>
      </c>
      <c r="W21" s="49">
        <v>1.125</v>
      </c>
      <c r="X21" s="49">
        <v>0.25</v>
      </c>
      <c r="Y21" s="113" t="e">
        <f>Y22 TWEET</f>
        <v>#NAME?</v>
      </c>
    </row>
    <row r="22" spans="1:25" ht="15">
      <c r="A22" s="91" t="s">
        <v>6205</v>
      </c>
      <c r="B22" s="67" t="s">
        <v>6229</v>
      </c>
      <c r="C22" s="67" t="s">
        <v>59</v>
      </c>
      <c r="D22" s="106"/>
      <c r="E22" s="105"/>
      <c r="F22" s="107"/>
      <c r="G22" s="108"/>
      <c r="H22" s="108"/>
      <c r="I22" s="109">
        <v>22</v>
      </c>
      <c r="J22" s="110"/>
      <c r="K22" s="48">
        <v>3</v>
      </c>
      <c r="L22" s="48">
        <v>3</v>
      </c>
      <c r="M22" s="48">
        <v>0</v>
      </c>
      <c r="N22" s="48">
        <v>3</v>
      </c>
      <c r="O22" s="48">
        <v>1</v>
      </c>
      <c r="P22" s="49">
        <v>0</v>
      </c>
      <c r="Q22" s="49">
        <v>0</v>
      </c>
      <c r="R22" s="48">
        <v>1</v>
      </c>
      <c r="S22" s="48">
        <v>0</v>
      </c>
      <c r="T22" s="48">
        <v>3</v>
      </c>
      <c r="U22" s="48">
        <v>3</v>
      </c>
      <c r="V22" s="48">
        <v>2</v>
      </c>
      <c r="W22" s="49">
        <v>0.888889</v>
      </c>
      <c r="X22" s="49">
        <v>0.3333333333333333</v>
      </c>
      <c r="Y22" s="113" t="e">
        <f>Y23 TWEET</f>
        <v>#NAME?</v>
      </c>
    </row>
    <row r="23" spans="1:25" ht="15">
      <c r="A23" s="91" t="s">
        <v>6206</v>
      </c>
      <c r="B23" s="67" t="s">
        <v>6230</v>
      </c>
      <c r="C23" s="67" t="s">
        <v>59</v>
      </c>
      <c r="D23" s="106"/>
      <c r="E23" s="105"/>
      <c r="F23" s="107"/>
      <c r="G23" s="108"/>
      <c r="H23" s="108"/>
      <c r="I23" s="109">
        <v>23</v>
      </c>
      <c r="J23" s="110"/>
      <c r="K23" s="48">
        <v>3</v>
      </c>
      <c r="L23" s="48">
        <v>3</v>
      </c>
      <c r="M23" s="48">
        <v>0</v>
      </c>
      <c r="N23" s="48">
        <v>3</v>
      </c>
      <c r="O23" s="48">
        <v>1</v>
      </c>
      <c r="P23" s="49">
        <v>0</v>
      </c>
      <c r="Q23" s="49">
        <v>0</v>
      </c>
      <c r="R23" s="48">
        <v>1</v>
      </c>
      <c r="S23" s="48">
        <v>0</v>
      </c>
      <c r="T23" s="48">
        <v>3</v>
      </c>
      <c r="U23" s="48">
        <v>3</v>
      </c>
      <c r="V23" s="48">
        <v>2</v>
      </c>
      <c r="W23" s="49">
        <v>0.888889</v>
      </c>
      <c r="X23" s="49">
        <v>0.3333333333333333</v>
      </c>
      <c r="Y23" s="113" t="e">
        <f>Y24 TWEET</f>
        <v>#NAME?</v>
      </c>
    </row>
    <row r="24" spans="1:25" ht="15">
      <c r="A24" s="91" t="s">
        <v>6207</v>
      </c>
      <c r="B24" s="67" t="s">
        <v>6231</v>
      </c>
      <c r="C24" s="67" t="s">
        <v>59</v>
      </c>
      <c r="D24" s="106"/>
      <c r="E24" s="105"/>
      <c r="F24" s="107"/>
      <c r="G24" s="108"/>
      <c r="H24" s="108"/>
      <c r="I24" s="109">
        <v>24</v>
      </c>
      <c r="J24" s="110"/>
      <c r="K24" s="48">
        <v>3</v>
      </c>
      <c r="L24" s="48">
        <v>3</v>
      </c>
      <c r="M24" s="48">
        <v>0</v>
      </c>
      <c r="N24" s="48">
        <v>3</v>
      </c>
      <c r="O24" s="48">
        <v>0</v>
      </c>
      <c r="P24" s="49">
        <v>0</v>
      </c>
      <c r="Q24" s="49">
        <v>0</v>
      </c>
      <c r="R24" s="48">
        <v>1</v>
      </c>
      <c r="S24" s="48">
        <v>0</v>
      </c>
      <c r="T24" s="48">
        <v>3</v>
      </c>
      <c r="U24" s="48">
        <v>3</v>
      </c>
      <c r="V24" s="48">
        <v>1</v>
      </c>
      <c r="W24" s="49">
        <v>0.666667</v>
      </c>
      <c r="X24" s="49">
        <v>0.5</v>
      </c>
      <c r="Y24" s="113" t="e">
        <f>Y25 TWEET</f>
        <v>#NAME?</v>
      </c>
    </row>
    <row r="25" spans="1:25" ht="15">
      <c r="A25" s="91" t="s">
        <v>6208</v>
      </c>
      <c r="B25" s="67" t="s">
        <v>6232</v>
      </c>
      <c r="C25" s="67" t="s">
        <v>59</v>
      </c>
      <c r="D25" s="106"/>
      <c r="E25" s="105"/>
      <c r="F25" s="107"/>
      <c r="G25" s="108"/>
      <c r="H25" s="108"/>
      <c r="I25" s="109">
        <v>25</v>
      </c>
      <c r="J25" s="110"/>
      <c r="K25" s="48">
        <v>3</v>
      </c>
      <c r="L25" s="48">
        <v>3</v>
      </c>
      <c r="M25" s="48">
        <v>0</v>
      </c>
      <c r="N25" s="48">
        <v>3</v>
      </c>
      <c r="O25" s="48">
        <v>1</v>
      </c>
      <c r="P25" s="49">
        <v>0</v>
      </c>
      <c r="Q25" s="49">
        <v>0</v>
      </c>
      <c r="R25" s="48">
        <v>1</v>
      </c>
      <c r="S25" s="48">
        <v>0</v>
      </c>
      <c r="T25" s="48">
        <v>3</v>
      </c>
      <c r="U25" s="48">
        <v>3</v>
      </c>
      <c r="V25" s="48">
        <v>2</v>
      </c>
      <c r="W25" s="49">
        <v>0.888889</v>
      </c>
      <c r="X25" s="49">
        <v>0.3333333333333333</v>
      </c>
      <c r="Y25" s="113" t="e">
        <f>Y26 TWEET</f>
        <v>#NAME?</v>
      </c>
    </row>
    <row r="26" spans="1:25" ht="15">
      <c r="A26" s="91" t="s">
        <v>6209</v>
      </c>
      <c r="B26" s="67" t="s">
        <v>6233</v>
      </c>
      <c r="C26" s="67" t="s">
        <v>59</v>
      </c>
      <c r="D26" s="106"/>
      <c r="E26" s="105"/>
      <c r="F26" s="107"/>
      <c r="G26" s="108"/>
      <c r="H26" s="108"/>
      <c r="I26" s="109">
        <v>26</v>
      </c>
      <c r="J26" s="110"/>
      <c r="K26" s="48">
        <v>3</v>
      </c>
      <c r="L26" s="48">
        <v>3</v>
      </c>
      <c r="M26" s="48">
        <v>0</v>
      </c>
      <c r="N26" s="48">
        <v>3</v>
      </c>
      <c r="O26" s="48">
        <v>1</v>
      </c>
      <c r="P26" s="49">
        <v>0</v>
      </c>
      <c r="Q26" s="49">
        <v>0</v>
      </c>
      <c r="R26" s="48">
        <v>1</v>
      </c>
      <c r="S26" s="48">
        <v>0</v>
      </c>
      <c r="T26" s="48">
        <v>3</v>
      </c>
      <c r="U26" s="48">
        <v>3</v>
      </c>
      <c r="V26" s="48">
        <v>2</v>
      </c>
      <c r="W26" s="49">
        <v>0.888889</v>
      </c>
      <c r="X26" s="49">
        <v>0.3333333333333333</v>
      </c>
      <c r="Y26" s="113" t="e">
        <f>Y27 TWEET</f>
        <v>#NAME?</v>
      </c>
    </row>
    <row r="27" spans="1:25" ht="15">
      <c r="A27" s="91" t="s">
        <v>6210</v>
      </c>
      <c r="B27" s="67" t="s">
        <v>6222</v>
      </c>
      <c r="C27" s="67" t="s">
        <v>61</v>
      </c>
      <c r="D27" s="106"/>
      <c r="E27" s="105"/>
      <c r="F27" s="107"/>
      <c r="G27" s="108"/>
      <c r="H27" s="108"/>
      <c r="I27" s="109">
        <v>27</v>
      </c>
      <c r="J27" s="110"/>
      <c r="K27" s="48">
        <v>3</v>
      </c>
      <c r="L27" s="48">
        <v>4</v>
      </c>
      <c r="M27" s="48">
        <v>0</v>
      </c>
      <c r="N27" s="48">
        <v>4</v>
      </c>
      <c r="O27" s="48">
        <v>0</v>
      </c>
      <c r="P27" s="49">
        <v>0.3333333333333333</v>
      </c>
      <c r="Q27" s="49">
        <v>0.5</v>
      </c>
      <c r="R27" s="48">
        <v>1</v>
      </c>
      <c r="S27" s="48">
        <v>0</v>
      </c>
      <c r="T27" s="48">
        <v>3</v>
      </c>
      <c r="U27" s="48">
        <v>4</v>
      </c>
      <c r="V27" s="48">
        <v>1</v>
      </c>
      <c r="W27" s="49">
        <v>0.666667</v>
      </c>
      <c r="X27" s="49">
        <v>0.6666666666666666</v>
      </c>
      <c r="Y27" s="113" t="e">
        <f>Y28 TWEET</f>
        <v>#NAME?</v>
      </c>
    </row>
    <row r="28" spans="1:25" ht="15">
      <c r="A28" s="91" t="s">
        <v>6211</v>
      </c>
      <c r="B28" s="67" t="s">
        <v>6223</v>
      </c>
      <c r="C28" s="67" t="s">
        <v>61</v>
      </c>
      <c r="D28" s="106"/>
      <c r="E28" s="105"/>
      <c r="F28" s="107"/>
      <c r="G28" s="108"/>
      <c r="H28" s="108"/>
      <c r="I28" s="109">
        <v>28</v>
      </c>
      <c r="J28" s="110"/>
      <c r="K28" s="48">
        <v>3</v>
      </c>
      <c r="L28" s="48">
        <v>2</v>
      </c>
      <c r="M28" s="48">
        <v>0</v>
      </c>
      <c r="N28" s="48">
        <v>2</v>
      </c>
      <c r="O28" s="48">
        <v>0</v>
      </c>
      <c r="P28" s="49">
        <v>0</v>
      </c>
      <c r="Q28" s="49">
        <v>0</v>
      </c>
      <c r="R28" s="48">
        <v>1</v>
      </c>
      <c r="S28" s="48">
        <v>0</v>
      </c>
      <c r="T28" s="48">
        <v>3</v>
      </c>
      <c r="U28" s="48">
        <v>2</v>
      </c>
      <c r="V28" s="48">
        <v>2</v>
      </c>
      <c r="W28" s="49">
        <v>0.888889</v>
      </c>
      <c r="X28" s="49">
        <v>0.3333333333333333</v>
      </c>
      <c r="Y28" s="113" t="e">
        <f>Y29 TWEET</f>
        <v>#NAME?</v>
      </c>
    </row>
    <row r="29" spans="1:25" ht="15">
      <c r="A29" s="91" t="s">
        <v>6212</v>
      </c>
      <c r="B29" s="67" t="s">
        <v>6224</v>
      </c>
      <c r="C29" s="67" t="s">
        <v>61</v>
      </c>
      <c r="D29" s="106"/>
      <c r="E29" s="105"/>
      <c r="F29" s="107"/>
      <c r="G29" s="108"/>
      <c r="H29" s="108"/>
      <c r="I29" s="109">
        <v>29</v>
      </c>
      <c r="J29" s="110"/>
      <c r="K29" s="48">
        <v>2</v>
      </c>
      <c r="L29" s="48">
        <v>1</v>
      </c>
      <c r="M29" s="48">
        <v>0</v>
      </c>
      <c r="N29" s="48">
        <v>1</v>
      </c>
      <c r="O29" s="48">
        <v>0</v>
      </c>
      <c r="P29" s="49">
        <v>0</v>
      </c>
      <c r="Q29" s="49">
        <v>0</v>
      </c>
      <c r="R29" s="48">
        <v>1</v>
      </c>
      <c r="S29" s="48">
        <v>0</v>
      </c>
      <c r="T29" s="48">
        <v>2</v>
      </c>
      <c r="U29" s="48">
        <v>1</v>
      </c>
      <c r="V29" s="48">
        <v>1</v>
      </c>
      <c r="W29" s="49">
        <v>0.5</v>
      </c>
      <c r="X29" s="49">
        <v>0.5</v>
      </c>
      <c r="Y29" s="113" t="e">
        <f>Y30 TWEET</f>
        <v>#NAME?</v>
      </c>
    </row>
    <row r="30" spans="1:25" ht="15">
      <c r="A30" s="91" t="s">
        <v>6213</v>
      </c>
      <c r="B30" s="67" t="s">
        <v>6225</v>
      </c>
      <c r="C30" s="67" t="s">
        <v>61</v>
      </c>
      <c r="D30" s="106"/>
      <c r="E30" s="105"/>
      <c r="F30" s="107"/>
      <c r="G30" s="108"/>
      <c r="H30" s="108"/>
      <c r="I30" s="109">
        <v>30</v>
      </c>
      <c r="J30" s="110"/>
      <c r="K30" s="48">
        <v>2</v>
      </c>
      <c r="L30" s="48">
        <v>1</v>
      </c>
      <c r="M30" s="48">
        <v>0</v>
      </c>
      <c r="N30" s="48">
        <v>1</v>
      </c>
      <c r="O30" s="48">
        <v>0</v>
      </c>
      <c r="P30" s="49">
        <v>0</v>
      </c>
      <c r="Q30" s="49">
        <v>0</v>
      </c>
      <c r="R30" s="48">
        <v>1</v>
      </c>
      <c r="S30" s="48">
        <v>0</v>
      </c>
      <c r="T30" s="48">
        <v>2</v>
      </c>
      <c r="U30" s="48">
        <v>1</v>
      </c>
      <c r="V30" s="48">
        <v>1</v>
      </c>
      <c r="W30" s="49">
        <v>0.5</v>
      </c>
      <c r="X30" s="49">
        <v>0.5</v>
      </c>
      <c r="Y30" s="113" t="e">
        <f>Y31 TWEET</f>
        <v>#NAME?</v>
      </c>
    </row>
    <row r="31" spans="1:25" ht="15">
      <c r="A31" s="91" t="s">
        <v>6214</v>
      </c>
      <c r="B31" s="67" t="s">
        <v>6226</v>
      </c>
      <c r="C31" s="67" t="s">
        <v>61</v>
      </c>
      <c r="D31" s="106"/>
      <c r="E31" s="105"/>
      <c r="F31" s="107"/>
      <c r="G31" s="108"/>
      <c r="H31" s="108"/>
      <c r="I31" s="109">
        <v>31</v>
      </c>
      <c r="J31" s="110"/>
      <c r="K31" s="48">
        <v>2</v>
      </c>
      <c r="L31" s="48">
        <v>1</v>
      </c>
      <c r="M31" s="48">
        <v>2</v>
      </c>
      <c r="N31" s="48">
        <v>3</v>
      </c>
      <c r="O31" s="48">
        <v>2</v>
      </c>
      <c r="P31" s="49">
        <v>0</v>
      </c>
      <c r="Q31" s="49">
        <v>0</v>
      </c>
      <c r="R31" s="48">
        <v>1</v>
      </c>
      <c r="S31" s="48">
        <v>0</v>
      </c>
      <c r="T31" s="48">
        <v>2</v>
      </c>
      <c r="U31" s="48">
        <v>3</v>
      </c>
      <c r="V31" s="48">
        <v>1</v>
      </c>
      <c r="W31" s="49">
        <v>0.5</v>
      </c>
      <c r="X31" s="49">
        <v>0.5</v>
      </c>
      <c r="Y31" s="113" t="e">
        <f>Y32 TWEET</f>
        <v>#NAME?</v>
      </c>
    </row>
    <row r="32" spans="1:25" ht="15">
      <c r="A32" s="91" t="s">
        <v>6215</v>
      </c>
      <c r="B32" s="67" t="s">
        <v>6227</v>
      </c>
      <c r="C32" s="67" t="s">
        <v>61</v>
      </c>
      <c r="D32" s="106"/>
      <c r="E32" s="105"/>
      <c r="F32" s="107"/>
      <c r="G32" s="108"/>
      <c r="H32" s="108"/>
      <c r="I32" s="109">
        <v>32</v>
      </c>
      <c r="J32" s="110"/>
      <c r="K32" s="48">
        <v>2</v>
      </c>
      <c r="L32" s="48">
        <v>2</v>
      </c>
      <c r="M32" s="48">
        <v>0</v>
      </c>
      <c r="N32" s="48">
        <v>2</v>
      </c>
      <c r="O32" s="48">
        <v>1</v>
      </c>
      <c r="P32" s="49">
        <v>0</v>
      </c>
      <c r="Q32" s="49">
        <v>0</v>
      </c>
      <c r="R32" s="48">
        <v>1</v>
      </c>
      <c r="S32" s="48">
        <v>0</v>
      </c>
      <c r="T32" s="48">
        <v>2</v>
      </c>
      <c r="U32" s="48">
        <v>2</v>
      </c>
      <c r="V32" s="48">
        <v>1</v>
      </c>
      <c r="W32" s="49">
        <v>0.5</v>
      </c>
      <c r="X32" s="49">
        <v>0.5</v>
      </c>
      <c r="Y32" s="113" t="e">
        <f>Y33 TWEET</f>
        <v>#NAME?</v>
      </c>
    </row>
    <row r="33" spans="1:25" ht="15">
      <c r="A33" s="91" t="s">
        <v>6216</v>
      </c>
      <c r="B33" s="67" t="s">
        <v>6228</v>
      </c>
      <c r="C33" s="67" t="s">
        <v>61</v>
      </c>
      <c r="D33" s="106"/>
      <c r="E33" s="105"/>
      <c r="F33" s="107"/>
      <c r="G33" s="108"/>
      <c r="H33" s="108"/>
      <c r="I33" s="109">
        <v>33</v>
      </c>
      <c r="J33" s="110"/>
      <c r="K33" s="48">
        <v>2</v>
      </c>
      <c r="L33" s="48">
        <v>1</v>
      </c>
      <c r="M33" s="48">
        <v>0</v>
      </c>
      <c r="N33" s="48">
        <v>1</v>
      </c>
      <c r="O33" s="48">
        <v>0</v>
      </c>
      <c r="P33" s="49">
        <v>0</v>
      </c>
      <c r="Q33" s="49">
        <v>0</v>
      </c>
      <c r="R33" s="48">
        <v>1</v>
      </c>
      <c r="S33" s="48">
        <v>0</v>
      </c>
      <c r="T33" s="48">
        <v>2</v>
      </c>
      <c r="U33" s="48">
        <v>1</v>
      </c>
      <c r="V33" s="48">
        <v>1</v>
      </c>
      <c r="W33" s="49">
        <v>0.5</v>
      </c>
      <c r="X33" s="49">
        <v>0.5</v>
      </c>
      <c r="Y33" s="113" t="e">
        <f>Y34 TWEET</f>
        <v>#NAME?</v>
      </c>
    </row>
    <row r="34" spans="1:25" ht="15">
      <c r="A34" s="91" t="s">
        <v>6217</v>
      </c>
      <c r="B34" s="67" t="s">
        <v>6229</v>
      </c>
      <c r="C34" s="67" t="s">
        <v>61</v>
      </c>
      <c r="D34" s="106"/>
      <c r="E34" s="105"/>
      <c r="F34" s="107"/>
      <c r="G34" s="108"/>
      <c r="H34" s="108"/>
      <c r="I34" s="109">
        <v>34</v>
      </c>
      <c r="J34" s="110"/>
      <c r="K34" s="48">
        <v>2</v>
      </c>
      <c r="L34" s="48">
        <v>2</v>
      </c>
      <c r="M34" s="48">
        <v>0</v>
      </c>
      <c r="N34" s="48">
        <v>2</v>
      </c>
      <c r="O34" s="48">
        <v>1</v>
      </c>
      <c r="P34" s="49">
        <v>0</v>
      </c>
      <c r="Q34" s="49">
        <v>0</v>
      </c>
      <c r="R34" s="48">
        <v>1</v>
      </c>
      <c r="S34" s="48">
        <v>0</v>
      </c>
      <c r="T34" s="48">
        <v>2</v>
      </c>
      <c r="U34" s="48">
        <v>2</v>
      </c>
      <c r="V34" s="48">
        <v>1</v>
      </c>
      <c r="W34" s="49">
        <v>0.5</v>
      </c>
      <c r="X34" s="49">
        <v>0.5</v>
      </c>
      <c r="Y34" s="113" t="e">
        <f>Y35 TWEET</f>
        <v>#NAME?</v>
      </c>
    </row>
    <row r="35" spans="1:25" ht="15">
      <c r="A35" s="91" t="s">
        <v>6218</v>
      </c>
      <c r="B35" s="67" t="s">
        <v>6230</v>
      </c>
      <c r="C35" s="67" t="s">
        <v>61</v>
      </c>
      <c r="D35" s="106"/>
      <c r="E35" s="105"/>
      <c r="F35" s="107"/>
      <c r="G35" s="108"/>
      <c r="H35" s="108"/>
      <c r="I35" s="109">
        <v>35</v>
      </c>
      <c r="J35" s="110"/>
      <c r="K35" s="48">
        <v>2</v>
      </c>
      <c r="L35" s="48">
        <v>2</v>
      </c>
      <c r="M35" s="48">
        <v>0</v>
      </c>
      <c r="N35" s="48">
        <v>2</v>
      </c>
      <c r="O35" s="48">
        <v>1</v>
      </c>
      <c r="P35" s="49">
        <v>0</v>
      </c>
      <c r="Q35" s="49">
        <v>0</v>
      </c>
      <c r="R35" s="48">
        <v>1</v>
      </c>
      <c r="S35" s="48">
        <v>0</v>
      </c>
      <c r="T35" s="48">
        <v>2</v>
      </c>
      <c r="U35" s="48">
        <v>2</v>
      </c>
      <c r="V35" s="48">
        <v>1</v>
      </c>
      <c r="W35" s="49">
        <v>0.5</v>
      </c>
      <c r="X35" s="49">
        <v>0.5</v>
      </c>
      <c r="Y35" s="113" t="e">
        <f>Y36 TWEET</f>
        <v>#NAME?</v>
      </c>
    </row>
    <row r="36" spans="1:25" ht="15">
      <c r="A36" s="91" t="s">
        <v>6219</v>
      </c>
      <c r="B36" s="67" t="s">
        <v>6231</v>
      </c>
      <c r="C36" s="67" t="s">
        <v>61</v>
      </c>
      <c r="D36" s="106"/>
      <c r="E36" s="105"/>
      <c r="F36" s="107"/>
      <c r="G36" s="108"/>
      <c r="H36" s="108"/>
      <c r="I36" s="109">
        <v>36</v>
      </c>
      <c r="J36" s="110"/>
      <c r="K36" s="48">
        <v>2</v>
      </c>
      <c r="L36" s="48">
        <v>2</v>
      </c>
      <c r="M36" s="48">
        <v>0</v>
      </c>
      <c r="N36" s="48">
        <v>2</v>
      </c>
      <c r="O36" s="48">
        <v>1</v>
      </c>
      <c r="P36" s="49">
        <v>0</v>
      </c>
      <c r="Q36" s="49">
        <v>0</v>
      </c>
      <c r="R36" s="48">
        <v>1</v>
      </c>
      <c r="S36" s="48">
        <v>0</v>
      </c>
      <c r="T36" s="48">
        <v>2</v>
      </c>
      <c r="U36" s="48">
        <v>2</v>
      </c>
      <c r="V36" s="48">
        <v>1</v>
      </c>
      <c r="W36" s="49">
        <v>0.5</v>
      </c>
      <c r="X36" s="49">
        <v>0.5</v>
      </c>
      <c r="Y36" s="113" t="e">
        <f>Y37 TWEET</f>
        <v>#NAME?</v>
      </c>
    </row>
    <row r="37" spans="1:25" ht="15">
      <c r="A37" s="91" t="s">
        <v>6220</v>
      </c>
      <c r="B37" s="67" t="s">
        <v>6232</v>
      </c>
      <c r="C37" s="67" t="s">
        <v>61</v>
      </c>
      <c r="D37" s="106"/>
      <c r="E37" s="105"/>
      <c r="F37" s="107"/>
      <c r="G37" s="108"/>
      <c r="H37" s="108"/>
      <c r="I37" s="109">
        <v>37</v>
      </c>
      <c r="J37" s="110"/>
      <c r="K37" s="48">
        <v>2</v>
      </c>
      <c r="L37" s="48">
        <v>2</v>
      </c>
      <c r="M37" s="48">
        <v>0</v>
      </c>
      <c r="N37" s="48">
        <v>2</v>
      </c>
      <c r="O37" s="48">
        <v>1</v>
      </c>
      <c r="P37" s="49">
        <v>0</v>
      </c>
      <c r="Q37" s="49">
        <v>0</v>
      </c>
      <c r="R37" s="48">
        <v>1</v>
      </c>
      <c r="S37" s="48">
        <v>0</v>
      </c>
      <c r="T37" s="48">
        <v>2</v>
      </c>
      <c r="U37" s="48">
        <v>2</v>
      </c>
      <c r="V37" s="48">
        <v>1</v>
      </c>
      <c r="W37" s="49">
        <v>0.5</v>
      </c>
      <c r="X37" s="49">
        <v>0.5</v>
      </c>
      <c r="Y37" s="113" t="e">
        <f>Y38 TWEET</f>
        <v>#NAME?</v>
      </c>
    </row>
    <row r="38" spans="1:25" ht="15">
      <c r="A38" s="91" t="s">
        <v>6221</v>
      </c>
      <c r="B38" s="67" t="s">
        <v>6233</v>
      </c>
      <c r="C38" s="67" t="s">
        <v>61</v>
      </c>
      <c r="D38" s="106"/>
      <c r="E38" s="105"/>
      <c r="F38" s="107"/>
      <c r="G38" s="108"/>
      <c r="H38" s="108"/>
      <c r="I38" s="109">
        <v>38</v>
      </c>
      <c r="J38" s="110"/>
      <c r="K38" s="48">
        <v>2</v>
      </c>
      <c r="L38" s="48">
        <v>2</v>
      </c>
      <c r="M38" s="48">
        <v>0</v>
      </c>
      <c r="N38" s="48">
        <v>2</v>
      </c>
      <c r="O38" s="48">
        <v>1</v>
      </c>
      <c r="P38" s="49">
        <v>0</v>
      </c>
      <c r="Q38" s="49">
        <v>0</v>
      </c>
      <c r="R38" s="48">
        <v>1</v>
      </c>
      <c r="S38" s="48">
        <v>0</v>
      </c>
      <c r="T38" s="48">
        <v>2</v>
      </c>
      <c r="U38" s="48">
        <v>2</v>
      </c>
      <c r="V38" s="48">
        <v>1</v>
      </c>
      <c r="W38" s="49">
        <v>0.5</v>
      </c>
      <c r="X38" s="49">
        <v>0.5</v>
      </c>
      <c r="Y38" s="113" t="e">
        <f>Y39 TWEET</f>
        <v>#NAME?</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6186</v>
      </c>
      <c r="B2" s="88" t="s">
        <v>5481</v>
      </c>
      <c r="C2" s="80">
        <f>VLOOKUP(GroupVertices[[#This Row],[Vertex]],Vertices[],MATCH("ID",Vertices[[#Headers],[Vertex]:[Vertex Group]],0),FALSE)</f>
        <v>162</v>
      </c>
    </row>
    <row r="3" spans="1:3" ht="15">
      <c r="A3" s="80" t="s">
        <v>6186</v>
      </c>
      <c r="B3" s="88" t="s">
        <v>617</v>
      </c>
      <c r="C3" s="80">
        <f>VLOOKUP(GroupVertices[[#This Row],[Vertex]],Vertices[],MATCH("ID",Vertices[[#Headers],[Vertex]:[Vertex Group]],0),FALSE)</f>
        <v>32</v>
      </c>
    </row>
    <row r="4" spans="1:3" ht="15">
      <c r="A4" s="80" t="s">
        <v>6186</v>
      </c>
      <c r="B4" s="88" t="s">
        <v>413</v>
      </c>
      <c r="C4" s="80">
        <f>VLOOKUP(GroupVertices[[#This Row],[Vertex]],Vertices[],MATCH("ID",Vertices[[#Headers],[Vertex]:[Vertex Group]],0),FALSE)</f>
        <v>49</v>
      </c>
    </row>
    <row r="5" spans="1:3" ht="15">
      <c r="A5" s="80" t="s">
        <v>6186</v>
      </c>
      <c r="B5" s="88" t="s">
        <v>593</v>
      </c>
      <c r="C5" s="80">
        <f>VLOOKUP(GroupVertices[[#This Row],[Vertex]],Vertices[],MATCH("ID",Vertices[[#Headers],[Vertex]:[Vertex Group]],0),FALSE)</f>
        <v>3</v>
      </c>
    </row>
    <row r="6" spans="1:3" ht="15">
      <c r="A6" s="80" t="s">
        <v>6186</v>
      </c>
      <c r="B6" s="88" t="s">
        <v>651</v>
      </c>
      <c r="C6" s="80">
        <f>VLOOKUP(GroupVertices[[#This Row],[Vertex]],Vertices[],MATCH("ID",Vertices[[#Headers],[Vertex]:[Vertex Group]],0),FALSE)</f>
        <v>43</v>
      </c>
    </row>
    <row r="7" spans="1:3" ht="15">
      <c r="A7" s="80" t="s">
        <v>6186</v>
      </c>
      <c r="B7" s="88" t="s">
        <v>5479</v>
      </c>
      <c r="C7" s="80">
        <f>VLOOKUP(GroupVertices[[#This Row],[Vertex]],Vertices[],MATCH("ID",Vertices[[#Headers],[Vertex]:[Vertex Group]],0),FALSE)</f>
        <v>388</v>
      </c>
    </row>
    <row r="8" spans="1:3" ht="15">
      <c r="A8" s="80" t="s">
        <v>6186</v>
      </c>
      <c r="B8" s="88" t="s">
        <v>5478</v>
      </c>
      <c r="C8" s="80">
        <f>VLOOKUP(GroupVertices[[#This Row],[Vertex]],Vertices[],MATCH("ID",Vertices[[#Headers],[Vertex]:[Vertex Group]],0),FALSE)</f>
        <v>39</v>
      </c>
    </row>
    <row r="9" spans="1:3" ht="15">
      <c r="A9" s="80" t="s">
        <v>6186</v>
      </c>
      <c r="B9" s="88" t="s">
        <v>5477</v>
      </c>
      <c r="C9" s="80">
        <f>VLOOKUP(GroupVertices[[#This Row],[Vertex]],Vertices[],MATCH("ID",Vertices[[#Headers],[Vertex]:[Vertex Group]],0),FALSE)</f>
        <v>387</v>
      </c>
    </row>
    <row r="10" spans="1:3" ht="15">
      <c r="A10" s="80" t="s">
        <v>6186</v>
      </c>
      <c r="B10" s="88" t="s">
        <v>5476</v>
      </c>
      <c r="C10" s="80">
        <f>VLOOKUP(GroupVertices[[#This Row],[Vertex]],Vertices[],MATCH("ID",Vertices[[#Headers],[Vertex]:[Vertex Group]],0),FALSE)</f>
        <v>386</v>
      </c>
    </row>
    <row r="11" spans="1:3" ht="15">
      <c r="A11" s="80" t="s">
        <v>6186</v>
      </c>
      <c r="B11" s="88" t="s">
        <v>216</v>
      </c>
      <c r="C11" s="80">
        <f>VLOOKUP(GroupVertices[[#This Row],[Vertex]],Vertices[],MATCH("ID",Vertices[[#Headers],[Vertex]:[Vertex Group]],0),FALSE)</f>
        <v>16</v>
      </c>
    </row>
    <row r="12" spans="1:3" ht="15">
      <c r="A12" s="80" t="s">
        <v>6186</v>
      </c>
      <c r="B12" s="88" t="s">
        <v>5475</v>
      </c>
      <c r="C12" s="80">
        <f>VLOOKUP(GroupVertices[[#This Row],[Vertex]],Vertices[],MATCH("ID",Vertices[[#Headers],[Vertex]:[Vertex Group]],0),FALSE)</f>
        <v>385</v>
      </c>
    </row>
    <row r="13" spans="1:3" ht="15">
      <c r="A13" s="80" t="s">
        <v>6186</v>
      </c>
      <c r="B13" s="88" t="s">
        <v>5473</v>
      </c>
      <c r="C13" s="80">
        <f>VLOOKUP(GroupVertices[[#This Row],[Vertex]],Vertices[],MATCH("ID",Vertices[[#Headers],[Vertex]:[Vertex Group]],0),FALSE)</f>
        <v>384</v>
      </c>
    </row>
    <row r="14" spans="1:3" ht="15">
      <c r="A14" s="80" t="s">
        <v>6186</v>
      </c>
      <c r="B14" s="88" t="s">
        <v>5472</v>
      </c>
      <c r="C14" s="80">
        <f>VLOOKUP(GroupVertices[[#This Row],[Vertex]],Vertices[],MATCH("ID",Vertices[[#Headers],[Vertex]:[Vertex Group]],0),FALSE)</f>
        <v>383</v>
      </c>
    </row>
    <row r="15" spans="1:3" ht="15">
      <c r="A15" s="80" t="s">
        <v>6186</v>
      </c>
      <c r="B15" s="88" t="s">
        <v>5470</v>
      </c>
      <c r="C15" s="80">
        <f>VLOOKUP(GroupVertices[[#This Row],[Vertex]],Vertices[],MATCH("ID",Vertices[[#Headers],[Vertex]:[Vertex Group]],0),FALSE)</f>
        <v>142</v>
      </c>
    </row>
    <row r="16" spans="1:3" ht="15">
      <c r="A16" s="80" t="s">
        <v>6186</v>
      </c>
      <c r="B16" s="88" t="s">
        <v>610</v>
      </c>
      <c r="C16" s="80">
        <f>VLOOKUP(GroupVertices[[#This Row],[Vertex]],Vertices[],MATCH("ID",Vertices[[#Headers],[Vertex]:[Vertex Group]],0),FALSE)</f>
        <v>19</v>
      </c>
    </row>
    <row r="17" spans="1:3" ht="15">
      <c r="A17" s="80" t="s">
        <v>6186</v>
      </c>
      <c r="B17" s="88" t="s">
        <v>5469</v>
      </c>
      <c r="C17" s="80">
        <f>VLOOKUP(GroupVertices[[#This Row],[Vertex]],Vertices[],MATCH("ID",Vertices[[#Headers],[Vertex]:[Vertex Group]],0),FALSE)</f>
        <v>382</v>
      </c>
    </row>
    <row r="18" spans="1:3" ht="15">
      <c r="A18" s="80" t="s">
        <v>6186</v>
      </c>
      <c r="B18" s="88" t="s">
        <v>553</v>
      </c>
      <c r="C18" s="80">
        <f>VLOOKUP(GroupVertices[[#This Row],[Vertex]],Vertices[],MATCH("ID",Vertices[[#Headers],[Vertex]:[Vertex Group]],0),FALSE)</f>
        <v>31</v>
      </c>
    </row>
    <row r="19" spans="1:3" ht="15">
      <c r="A19" s="80" t="s">
        <v>6186</v>
      </c>
      <c r="B19" s="88" t="s">
        <v>5464</v>
      </c>
      <c r="C19" s="80">
        <f>VLOOKUP(GroupVertices[[#This Row],[Vertex]],Vertices[],MATCH("ID",Vertices[[#Headers],[Vertex]:[Vertex Group]],0),FALSE)</f>
        <v>295</v>
      </c>
    </row>
    <row r="20" spans="1:3" ht="15">
      <c r="A20" s="80" t="s">
        <v>6186</v>
      </c>
      <c r="B20" s="88" t="s">
        <v>635</v>
      </c>
      <c r="C20" s="80">
        <f>VLOOKUP(GroupVertices[[#This Row],[Vertex]],Vertices[],MATCH("ID",Vertices[[#Headers],[Vertex]:[Vertex Group]],0),FALSE)</f>
        <v>22</v>
      </c>
    </row>
    <row r="21" spans="1:3" ht="15">
      <c r="A21" s="80" t="s">
        <v>6186</v>
      </c>
      <c r="B21" s="88" t="s">
        <v>634</v>
      </c>
      <c r="C21" s="80">
        <f>VLOOKUP(GroupVertices[[#This Row],[Vertex]],Vertices[],MATCH("ID",Vertices[[#Headers],[Vertex]:[Vertex Group]],0),FALSE)</f>
        <v>21</v>
      </c>
    </row>
    <row r="22" spans="1:3" ht="15">
      <c r="A22" s="80" t="s">
        <v>6186</v>
      </c>
      <c r="B22" s="88" t="s">
        <v>618</v>
      </c>
      <c r="C22" s="80">
        <f>VLOOKUP(GroupVertices[[#This Row],[Vertex]],Vertices[],MATCH("ID",Vertices[[#Headers],[Vertex]:[Vertex Group]],0),FALSE)</f>
        <v>24</v>
      </c>
    </row>
    <row r="23" spans="1:3" ht="15">
      <c r="A23" s="80" t="s">
        <v>6186</v>
      </c>
      <c r="B23" s="88" t="s">
        <v>5460</v>
      </c>
      <c r="C23" s="80">
        <f>VLOOKUP(GroupVertices[[#This Row],[Vertex]],Vertices[],MATCH("ID",Vertices[[#Headers],[Vertex]:[Vertex Group]],0),FALSE)</f>
        <v>294</v>
      </c>
    </row>
    <row r="24" spans="1:3" ht="15">
      <c r="A24" s="80" t="s">
        <v>6186</v>
      </c>
      <c r="B24" s="88" t="s">
        <v>5458</v>
      </c>
      <c r="C24" s="80">
        <f>VLOOKUP(GroupVertices[[#This Row],[Vertex]],Vertices[],MATCH("ID",Vertices[[#Headers],[Vertex]:[Vertex Group]],0),FALSE)</f>
        <v>293</v>
      </c>
    </row>
    <row r="25" spans="1:3" ht="15">
      <c r="A25" s="80" t="s">
        <v>6186</v>
      </c>
      <c r="B25" s="88" t="s">
        <v>548</v>
      </c>
      <c r="C25" s="80">
        <f>VLOOKUP(GroupVertices[[#This Row],[Vertex]],Vertices[],MATCH("ID",Vertices[[#Headers],[Vertex]:[Vertex Group]],0),FALSE)</f>
        <v>144</v>
      </c>
    </row>
    <row r="26" spans="1:3" ht="15">
      <c r="A26" s="80" t="s">
        <v>6186</v>
      </c>
      <c r="B26" s="88" t="s">
        <v>542</v>
      </c>
      <c r="C26" s="80">
        <f>VLOOKUP(GroupVertices[[#This Row],[Vertex]],Vertices[],MATCH("ID",Vertices[[#Headers],[Vertex]:[Vertex Group]],0),FALSE)</f>
        <v>42</v>
      </c>
    </row>
    <row r="27" spans="1:3" ht="15">
      <c r="A27" s="80" t="s">
        <v>6186</v>
      </c>
      <c r="B27" s="88" t="s">
        <v>663</v>
      </c>
      <c r="C27" s="80">
        <f>VLOOKUP(GroupVertices[[#This Row],[Vertex]],Vertices[],MATCH("ID",Vertices[[#Headers],[Vertex]:[Vertex Group]],0),FALSE)</f>
        <v>72</v>
      </c>
    </row>
    <row r="28" spans="1:3" ht="15">
      <c r="A28" s="80" t="s">
        <v>6186</v>
      </c>
      <c r="B28" s="88" t="s">
        <v>547</v>
      </c>
      <c r="C28" s="80">
        <f>VLOOKUP(GroupVertices[[#This Row],[Vertex]],Vertices[],MATCH("ID",Vertices[[#Headers],[Vertex]:[Vertex Group]],0),FALSE)</f>
        <v>115</v>
      </c>
    </row>
    <row r="29" spans="1:3" ht="15">
      <c r="A29" s="80" t="s">
        <v>6186</v>
      </c>
      <c r="B29" s="88" t="s">
        <v>447</v>
      </c>
      <c r="C29" s="80">
        <f>VLOOKUP(GroupVertices[[#This Row],[Vertex]],Vertices[],MATCH("ID",Vertices[[#Headers],[Vertex]:[Vertex Group]],0),FALSE)</f>
        <v>196</v>
      </c>
    </row>
    <row r="30" spans="1:3" ht="15">
      <c r="A30" s="80" t="s">
        <v>6186</v>
      </c>
      <c r="B30" s="88" t="s">
        <v>614</v>
      </c>
      <c r="C30" s="80">
        <f>VLOOKUP(GroupVertices[[#This Row],[Vertex]],Vertices[],MATCH("ID",Vertices[[#Headers],[Vertex]:[Vertex Group]],0),FALSE)</f>
        <v>57</v>
      </c>
    </row>
    <row r="31" spans="1:3" ht="15">
      <c r="A31" s="80" t="s">
        <v>6186</v>
      </c>
      <c r="B31" s="88" t="s">
        <v>5453</v>
      </c>
      <c r="C31" s="80">
        <f>VLOOKUP(GroupVertices[[#This Row],[Vertex]],Vertices[],MATCH("ID",Vertices[[#Headers],[Vertex]:[Vertex Group]],0),FALSE)</f>
        <v>381</v>
      </c>
    </row>
    <row r="32" spans="1:3" ht="15">
      <c r="A32" s="80" t="s">
        <v>6186</v>
      </c>
      <c r="B32" s="88" t="s">
        <v>5452</v>
      </c>
      <c r="C32" s="80">
        <f>VLOOKUP(GroupVertices[[#This Row],[Vertex]],Vertices[],MATCH("ID",Vertices[[#Headers],[Vertex]:[Vertex Group]],0),FALSE)</f>
        <v>292</v>
      </c>
    </row>
    <row r="33" spans="1:3" ht="15">
      <c r="A33" s="80" t="s">
        <v>6186</v>
      </c>
      <c r="B33" s="88" t="s">
        <v>5445</v>
      </c>
      <c r="C33" s="80">
        <f>VLOOKUP(GroupVertices[[#This Row],[Vertex]],Vertices[],MATCH("ID",Vertices[[#Headers],[Vertex]:[Vertex Group]],0),FALSE)</f>
        <v>379</v>
      </c>
    </row>
    <row r="34" spans="1:3" ht="15">
      <c r="A34" s="80" t="s">
        <v>6186</v>
      </c>
      <c r="B34" s="88" t="s">
        <v>5439</v>
      </c>
      <c r="C34" s="80">
        <f>VLOOKUP(GroupVertices[[#This Row],[Vertex]],Vertices[],MATCH("ID",Vertices[[#Headers],[Vertex]:[Vertex Group]],0),FALSE)</f>
        <v>163</v>
      </c>
    </row>
    <row r="35" spans="1:3" ht="15">
      <c r="A35" s="80" t="s">
        <v>6186</v>
      </c>
      <c r="B35" s="88" t="s">
        <v>5437</v>
      </c>
      <c r="C35" s="80">
        <f>VLOOKUP(GroupVertices[[#This Row],[Vertex]],Vertices[],MATCH("ID",Vertices[[#Headers],[Vertex]:[Vertex Group]],0),FALSE)</f>
        <v>376</v>
      </c>
    </row>
    <row r="36" spans="1:3" ht="15">
      <c r="A36" s="80" t="s">
        <v>6186</v>
      </c>
      <c r="B36" s="88" t="s">
        <v>5436</v>
      </c>
      <c r="C36" s="80">
        <f>VLOOKUP(GroupVertices[[#This Row],[Vertex]],Vertices[],MATCH("ID",Vertices[[#Headers],[Vertex]:[Vertex Group]],0),FALSE)</f>
        <v>213</v>
      </c>
    </row>
    <row r="37" spans="1:3" ht="15">
      <c r="A37" s="80" t="s">
        <v>6186</v>
      </c>
      <c r="B37" s="88" t="s">
        <v>5425</v>
      </c>
      <c r="C37" s="80">
        <f>VLOOKUP(GroupVertices[[#This Row],[Vertex]],Vertices[],MATCH("ID",Vertices[[#Headers],[Vertex]:[Vertex Group]],0),FALSE)</f>
        <v>510</v>
      </c>
    </row>
    <row r="38" spans="1:3" ht="15">
      <c r="A38" s="80" t="s">
        <v>6186</v>
      </c>
      <c r="B38" s="88" t="s">
        <v>5424</v>
      </c>
      <c r="C38" s="80">
        <f>VLOOKUP(GroupVertices[[#This Row],[Vertex]],Vertices[],MATCH("ID",Vertices[[#Headers],[Vertex]:[Vertex Group]],0),FALSE)</f>
        <v>371</v>
      </c>
    </row>
    <row r="39" spans="1:3" ht="15">
      <c r="A39" s="80" t="s">
        <v>6186</v>
      </c>
      <c r="B39" s="88" t="s">
        <v>5422</v>
      </c>
      <c r="C39" s="80">
        <f>VLOOKUP(GroupVertices[[#This Row],[Vertex]],Vertices[],MATCH("ID",Vertices[[#Headers],[Vertex]:[Vertex Group]],0),FALSE)</f>
        <v>508</v>
      </c>
    </row>
    <row r="40" spans="1:3" ht="15">
      <c r="A40" s="80" t="s">
        <v>6186</v>
      </c>
      <c r="B40" s="88" t="s">
        <v>625</v>
      </c>
      <c r="C40" s="80">
        <f>VLOOKUP(GroupVertices[[#This Row],[Vertex]],Vertices[],MATCH("ID",Vertices[[#Headers],[Vertex]:[Vertex Group]],0),FALSE)</f>
        <v>370</v>
      </c>
    </row>
    <row r="41" spans="1:3" ht="15">
      <c r="A41" s="80" t="s">
        <v>6186</v>
      </c>
      <c r="B41" s="88" t="s">
        <v>619</v>
      </c>
      <c r="C41" s="80">
        <f>VLOOKUP(GroupVertices[[#This Row],[Vertex]],Vertices[],MATCH("ID",Vertices[[#Headers],[Vertex]:[Vertex Group]],0),FALSE)</f>
        <v>291</v>
      </c>
    </row>
    <row r="42" spans="1:3" ht="15">
      <c r="A42" s="80" t="s">
        <v>6186</v>
      </c>
      <c r="B42" s="88" t="s">
        <v>615</v>
      </c>
      <c r="C42" s="80">
        <f>VLOOKUP(GroupVertices[[#This Row],[Vertex]],Vertices[],MATCH("ID",Vertices[[#Headers],[Vertex]:[Vertex Group]],0),FALSE)</f>
        <v>301</v>
      </c>
    </row>
    <row r="43" spans="1:3" ht="15">
      <c r="A43" s="80" t="s">
        <v>6186</v>
      </c>
      <c r="B43" s="88" t="s">
        <v>611</v>
      </c>
      <c r="C43" s="80">
        <f>VLOOKUP(GroupVertices[[#This Row],[Vertex]],Vertices[],MATCH("ID",Vertices[[#Headers],[Vertex]:[Vertex Group]],0),FALSE)</f>
        <v>368</v>
      </c>
    </row>
    <row r="44" spans="1:3" ht="15">
      <c r="A44" s="80" t="s">
        <v>6186</v>
      </c>
      <c r="B44" s="88" t="s">
        <v>607</v>
      </c>
      <c r="C44" s="80">
        <f>VLOOKUP(GroupVertices[[#This Row],[Vertex]],Vertices[],MATCH("ID",Vertices[[#Headers],[Vertex]:[Vertex Group]],0),FALSE)</f>
        <v>367</v>
      </c>
    </row>
    <row r="45" spans="1:3" ht="15">
      <c r="A45" s="80" t="s">
        <v>6186</v>
      </c>
      <c r="B45" s="88" t="s">
        <v>600</v>
      </c>
      <c r="C45" s="80">
        <f>VLOOKUP(GroupVertices[[#This Row],[Vertex]],Vertices[],MATCH("ID",Vertices[[#Headers],[Vertex]:[Vertex Group]],0),FALSE)</f>
        <v>366</v>
      </c>
    </row>
    <row r="46" spans="1:3" ht="15">
      <c r="A46" s="80" t="s">
        <v>6186</v>
      </c>
      <c r="B46" s="88" t="s">
        <v>587</v>
      </c>
      <c r="C46" s="80">
        <f>VLOOKUP(GroupVertices[[#This Row],[Vertex]],Vertices[],MATCH("ID",Vertices[[#Headers],[Vertex]:[Vertex Group]],0),FALSE)</f>
        <v>362</v>
      </c>
    </row>
    <row r="47" spans="1:3" ht="15">
      <c r="A47" s="80" t="s">
        <v>6186</v>
      </c>
      <c r="B47" s="88" t="s">
        <v>578</v>
      </c>
      <c r="C47" s="80">
        <f>VLOOKUP(GroupVertices[[#This Row],[Vertex]],Vertices[],MATCH("ID",Vertices[[#Headers],[Vertex]:[Vertex Group]],0),FALSE)</f>
        <v>498</v>
      </c>
    </row>
    <row r="48" spans="1:3" ht="15">
      <c r="A48" s="80" t="s">
        <v>6186</v>
      </c>
      <c r="B48" s="88" t="s">
        <v>570</v>
      </c>
      <c r="C48" s="80">
        <f>VLOOKUP(GroupVertices[[#This Row],[Vertex]],Vertices[],MATCH("ID",Vertices[[#Headers],[Vertex]:[Vertex Group]],0),FALSE)</f>
        <v>81</v>
      </c>
    </row>
    <row r="49" spans="1:3" ht="15">
      <c r="A49" s="80" t="s">
        <v>6186</v>
      </c>
      <c r="B49" s="88" t="s">
        <v>558</v>
      </c>
      <c r="C49" s="80">
        <f>VLOOKUP(GroupVertices[[#This Row],[Vertex]],Vertices[],MATCH("ID",Vertices[[#Headers],[Vertex]:[Vertex Group]],0),FALSE)</f>
        <v>357</v>
      </c>
    </row>
    <row r="50" spans="1:3" ht="15">
      <c r="A50" s="80" t="s">
        <v>6186</v>
      </c>
      <c r="B50" s="88" t="s">
        <v>554</v>
      </c>
      <c r="C50" s="80">
        <f>VLOOKUP(GroupVertices[[#This Row],[Vertex]],Vertices[],MATCH("ID",Vertices[[#Headers],[Vertex]:[Vertex Group]],0),FALSE)</f>
        <v>356</v>
      </c>
    </row>
    <row r="51" spans="1:3" ht="15">
      <c r="A51" s="80" t="s">
        <v>6186</v>
      </c>
      <c r="B51" s="88" t="s">
        <v>549</v>
      </c>
      <c r="C51" s="80">
        <f>VLOOKUP(GroupVertices[[#This Row],[Vertex]],Vertices[],MATCH("ID",Vertices[[#Headers],[Vertex]:[Vertex Group]],0),FALSE)</f>
        <v>355</v>
      </c>
    </row>
    <row r="52" spans="1:3" ht="15">
      <c r="A52" s="80" t="s">
        <v>6186</v>
      </c>
      <c r="B52" s="88" t="s">
        <v>543</v>
      </c>
      <c r="C52" s="80">
        <f>VLOOKUP(GroupVertices[[#This Row],[Vertex]],Vertices[],MATCH("ID",Vertices[[#Headers],[Vertex]:[Vertex Group]],0),FALSE)</f>
        <v>282</v>
      </c>
    </row>
    <row r="53" spans="1:3" ht="15">
      <c r="A53" s="80" t="s">
        <v>6186</v>
      </c>
      <c r="B53" s="88" t="s">
        <v>534</v>
      </c>
      <c r="C53" s="80">
        <f>VLOOKUP(GroupVertices[[#This Row],[Vertex]],Vertices[],MATCH("ID",Vertices[[#Headers],[Vertex]:[Vertex Group]],0),FALSE)</f>
        <v>351</v>
      </c>
    </row>
    <row r="54" spans="1:3" ht="15">
      <c r="A54" s="80" t="s">
        <v>6186</v>
      </c>
      <c r="B54" s="88" t="s">
        <v>514</v>
      </c>
      <c r="C54" s="80">
        <f>VLOOKUP(GroupVertices[[#This Row],[Vertex]],Vertices[],MATCH("ID",Vertices[[#Headers],[Vertex]:[Vertex Group]],0),FALSE)</f>
        <v>348</v>
      </c>
    </row>
    <row r="55" spans="1:3" ht="15">
      <c r="A55" s="80" t="s">
        <v>6186</v>
      </c>
      <c r="B55" s="88" t="s">
        <v>510</v>
      </c>
      <c r="C55" s="80">
        <f>VLOOKUP(GroupVertices[[#This Row],[Vertex]],Vertices[],MATCH("ID",Vertices[[#Headers],[Vertex]:[Vertex Group]],0),FALSE)</f>
        <v>347</v>
      </c>
    </row>
    <row r="56" spans="1:3" ht="15">
      <c r="A56" s="80" t="s">
        <v>6186</v>
      </c>
      <c r="B56" s="88" t="s">
        <v>508</v>
      </c>
      <c r="C56" s="80">
        <f>VLOOKUP(GroupVertices[[#This Row],[Vertex]],Vertices[],MATCH("ID",Vertices[[#Headers],[Vertex]:[Vertex Group]],0),FALSE)</f>
        <v>346</v>
      </c>
    </row>
    <row r="57" spans="1:3" ht="15">
      <c r="A57" s="80" t="s">
        <v>6186</v>
      </c>
      <c r="B57" s="88" t="s">
        <v>503</v>
      </c>
      <c r="C57" s="80">
        <f>VLOOKUP(GroupVertices[[#This Row],[Vertex]],Vertices[],MATCH("ID",Vertices[[#Headers],[Vertex]:[Vertex Group]],0),FALSE)</f>
        <v>344</v>
      </c>
    </row>
    <row r="58" spans="1:3" ht="15">
      <c r="A58" s="80" t="s">
        <v>6186</v>
      </c>
      <c r="B58" s="88" t="s">
        <v>496</v>
      </c>
      <c r="C58" s="80">
        <f>VLOOKUP(GroupVertices[[#This Row],[Vertex]],Vertices[],MATCH("ID",Vertices[[#Headers],[Vertex]:[Vertex Group]],0),FALSE)</f>
        <v>148</v>
      </c>
    </row>
    <row r="59" spans="1:3" ht="15">
      <c r="A59" s="80" t="s">
        <v>6186</v>
      </c>
      <c r="B59" s="88" t="s">
        <v>655</v>
      </c>
      <c r="C59" s="80">
        <f>VLOOKUP(GroupVertices[[#This Row],[Vertex]],Vertices[],MATCH("ID",Vertices[[#Headers],[Vertex]:[Vertex Group]],0),FALSE)</f>
        <v>127</v>
      </c>
    </row>
    <row r="60" spans="1:3" ht="15">
      <c r="A60" s="80" t="s">
        <v>6186</v>
      </c>
      <c r="B60" s="88" t="s">
        <v>477</v>
      </c>
      <c r="C60" s="80">
        <f>VLOOKUP(GroupVertices[[#This Row],[Vertex]],Vertices[],MATCH("ID",Vertices[[#Headers],[Vertex]:[Vertex Group]],0),FALSE)</f>
        <v>340</v>
      </c>
    </row>
    <row r="61" spans="1:3" ht="15">
      <c r="A61" s="80" t="s">
        <v>6186</v>
      </c>
      <c r="B61" s="88" t="s">
        <v>416</v>
      </c>
      <c r="C61" s="80">
        <f>VLOOKUP(GroupVertices[[#This Row],[Vertex]],Vertices[],MATCH("ID",Vertices[[#Headers],[Vertex]:[Vertex Group]],0),FALSE)</f>
        <v>143</v>
      </c>
    </row>
    <row r="62" spans="1:3" ht="15">
      <c r="A62" s="80" t="s">
        <v>6186</v>
      </c>
      <c r="B62" s="88" t="s">
        <v>653</v>
      </c>
      <c r="C62" s="80">
        <f>VLOOKUP(GroupVertices[[#This Row],[Vertex]],Vertices[],MATCH("ID",Vertices[[#Headers],[Vertex]:[Vertex Group]],0),FALSE)</f>
        <v>126</v>
      </c>
    </row>
    <row r="63" spans="1:3" ht="15">
      <c r="A63" s="80" t="s">
        <v>6186</v>
      </c>
      <c r="B63" s="88" t="s">
        <v>652</v>
      </c>
      <c r="C63" s="80">
        <f>VLOOKUP(GroupVertices[[#This Row],[Vertex]],Vertices[],MATCH("ID",Vertices[[#Headers],[Vertex]:[Vertex Group]],0),FALSE)</f>
        <v>125</v>
      </c>
    </row>
    <row r="64" spans="1:3" ht="15">
      <c r="A64" s="80" t="s">
        <v>6186</v>
      </c>
      <c r="B64" s="88" t="s">
        <v>414</v>
      </c>
      <c r="C64" s="80">
        <f>VLOOKUP(GroupVertices[[#This Row],[Vertex]],Vertices[],MATCH("ID",Vertices[[#Headers],[Vertex]:[Vertex Group]],0),FALSE)</f>
        <v>161</v>
      </c>
    </row>
    <row r="65" spans="1:3" ht="15">
      <c r="A65" s="80" t="s">
        <v>6186</v>
      </c>
      <c r="B65" s="88" t="s">
        <v>410</v>
      </c>
      <c r="C65" s="80">
        <f>VLOOKUP(GroupVertices[[#This Row],[Vertex]],Vertices[],MATCH("ID",Vertices[[#Headers],[Vertex]:[Vertex Group]],0),FALSE)</f>
        <v>160</v>
      </c>
    </row>
    <row r="66" spans="1:3" ht="15">
      <c r="A66" s="80" t="s">
        <v>6186</v>
      </c>
      <c r="B66" s="88" t="s">
        <v>386</v>
      </c>
      <c r="C66" s="80">
        <f>VLOOKUP(GroupVertices[[#This Row],[Vertex]],Vertices[],MATCH("ID",Vertices[[#Headers],[Vertex]:[Vertex Group]],0),FALSE)</f>
        <v>324</v>
      </c>
    </row>
    <row r="67" spans="1:3" ht="15">
      <c r="A67" s="80" t="s">
        <v>6186</v>
      </c>
      <c r="B67" s="88" t="s">
        <v>350</v>
      </c>
      <c r="C67" s="80">
        <f>VLOOKUP(GroupVertices[[#This Row],[Vertex]],Vertices[],MATCH("ID",Vertices[[#Headers],[Vertex]:[Vertex Group]],0),FALSE)</f>
        <v>197</v>
      </c>
    </row>
    <row r="68" spans="1:3" ht="15">
      <c r="A68" s="80" t="s">
        <v>6186</v>
      </c>
      <c r="B68" s="88" t="s">
        <v>307</v>
      </c>
      <c r="C68" s="80">
        <f>VLOOKUP(GroupVertices[[#This Row],[Vertex]],Vertices[],MATCH("ID",Vertices[[#Headers],[Vertex]:[Vertex Group]],0),FALSE)</f>
        <v>149</v>
      </c>
    </row>
    <row r="69" spans="1:3" ht="15">
      <c r="A69" s="80" t="s">
        <v>6186</v>
      </c>
      <c r="B69" s="88" t="s">
        <v>644</v>
      </c>
      <c r="C69" s="80">
        <f>VLOOKUP(GroupVertices[[#This Row],[Vertex]],Vertices[],MATCH("ID",Vertices[[#Headers],[Vertex]:[Vertex Group]],0),FALSE)</f>
        <v>66</v>
      </c>
    </row>
    <row r="70" spans="1:3" ht="15">
      <c r="A70" s="80" t="s">
        <v>6186</v>
      </c>
      <c r="B70" s="88" t="s">
        <v>306</v>
      </c>
      <c r="C70" s="80">
        <f>VLOOKUP(GroupVertices[[#This Row],[Vertex]],Vertices[],MATCH("ID",Vertices[[#Headers],[Vertex]:[Vertex Group]],0),FALSE)</f>
        <v>74</v>
      </c>
    </row>
    <row r="71" spans="1:3" ht="15">
      <c r="A71" s="80" t="s">
        <v>6186</v>
      </c>
      <c r="B71" s="88" t="s">
        <v>290</v>
      </c>
      <c r="C71" s="80">
        <f>VLOOKUP(GroupVertices[[#This Row],[Vertex]],Vertices[],MATCH("ID",Vertices[[#Headers],[Vertex]:[Vertex Group]],0),FALSE)</f>
        <v>313</v>
      </c>
    </row>
    <row r="72" spans="1:3" ht="15">
      <c r="A72" s="80" t="s">
        <v>6186</v>
      </c>
      <c r="B72" s="88" t="s">
        <v>287</v>
      </c>
      <c r="C72" s="80">
        <f>VLOOKUP(GroupVertices[[#This Row],[Vertex]],Vertices[],MATCH("ID",Vertices[[#Headers],[Vertex]:[Vertex Group]],0),FALSE)</f>
        <v>418</v>
      </c>
    </row>
    <row r="73" spans="1:3" ht="15">
      <c r="A73" s="80" t="s">
        <v>6186</v>
      </c>
      <c r="B73" s="88" t="s">
        <v>286</v>
      </c>
      <c r="C73" s="80">
        <f>VLOOKUP(GroupVertices[[#This Row],[Vertex]],Vertices[],MATCH("ID",Vertices[[#Headers],[Vertex]:[Vertex Group]],0),FALSE)</f>
        <v>290</v>
      </c>
    </row>
    <row r="74" spans="1:3" ht="15">
      <c r="A74" s="80" t="s">
        <v>6186</v>
      </c>
      <c r="B74" s="88" t="s">
        <v>283</v>
      </c>
      <c r="C74" s="80">
        <f>VLOOKUP(GroupVertices[[#This Row],[Vertex]],Vertices[],MATCH("ID",Vertices[[#Headers],[Vertex]:[Vertex Group]],0),FALSE)</f>
        <v>289</v>
      </c>
    </row>
    <row r="75" spans="1:3" ht="15">
      <c r="A75" s="80" t="s">
        <v>6186</v>
      </c>
      <c r="B75" s="88" t="s">
        <v>278</v>
      </c>
      <c r="C75" s="80">
        <f>VLOOKUP(GroupVertices[[#This Row],[Vertex]],Vertices[],MATCH("ID",Vertices[[#Headers],[Vertex]:[Vertex Group]],0),FALSE)</f>
        <v>299</v>
      </c>
    </row>
    <row r="76" spans="1:3" ht="15">
      <c r="A76" s="80" t="s">
        <v>6186</v>
      </c>
      <c r="B76" s="88" t="s">
        <v>277</v>
      </c>
      <c r="C76" s="80">
        <f>VLOOKUP(GroupVertices[[#This Row],[Vertex]],Vertices[],MATCH("ID",Vertices[[#Headers],[Vertex]:[Vertex Group]],0),FALSE)</f>
        <v>77</v>
      </c>
    </row>
    <row r="77" spans="1:3" ht="15">
      <c r="A77" s="80" t="s">
        <v>6186</v>
      </c>
      <c r="B77" s="88" t="s">
        <v>257</v>
      </c>
      <c r="C77" s="80">
        <f>VLOOKUP(GroupVertices[[#This Row],[Vertex]],Vertices[],MATCH("ID",Vertices[[#Headers],[Vertex]:[Vertex Group]],0),FALSE)</f>
        <v>309</v>
      </c>
    </row>
    <row r="78" spans="1:3" ht="15">
      <c r="A78" s="80" t="s">
        <v>6186</v>
      </c>
      <c r="B78" s="88" t="s">
        <v>241</v>
      </c>
      <c r="C78" s="80">
        <f>VLOOKUP(GroupVertices[[#This Row],[Vertex]],Vertices[],MATCH("ID",Vertices[[#Headers],[Vertex]:[Vertex Group]],0),FALSE)</f>
        <v>307</v>
      </c>
    </row>
    <row r="79" spans="1:3" ht="15">
      <c r="A79" s="80" t="s">
        <v>6186</v>
      </c>
      <c r="B79" s="88" t="s">
        <v>238</v>
      </c>
      <c r="C79" s="80">
        <f>VLOOKUP(GroupVertices[[#This Row],[Vertex]],Vertices[],MATCH("ID",Vertices[[#Headers],[Vertex]:[Vertex Group]],0),FALSE)</f>
        <v>305</v>
      </c>
    </row>
    <row r="80" spans="1:3" ht="15">
      <c r="A80" s="80" t="s">
        <v>6186</v>
      </c>
      <c r="B80" s="88" t="s">
        <v>233</v>
      </c>
      <c r="C80" s="80">
        <f>VLOOKUP(GroupVertices[[#This Row],[Vertex]],Vertices[],MATCH("ID",Vertices[[#Headers],[Vertex]:[Vertex Group]],0),FALSE)</f>
        <v>303</v>
      </c>
    </row>
    <row r="81" spans="1:3" ht="15">
      <c r="A81" s="80" t="s">
        <v>6186</v>
      </c>
      <c r="B81" s="88" t="s">
        <v>222</v>
      </c>
      <c r="C81" s="80">
        <f>VLOOKUP(GroupVertices[[#This Row],[Vertex]],Vertices[],MATCH("ID",Vertices[[#Headers],[Vertex]:[Vertex Group]],0),FALSE)</f>
        <v>164</v>
      </c>
    </row>
    <row r="82" spans="1:3" ht="15">
      <c r="A82" s="80" t="s">
        <v>6186</v>
      </c>
      <c r="B82" s="88" t="s">
        <v>221</v>
      </c>
      <c r="C82" s="80">
        <f>VLOOKUP(GroupVertices[[#This Row],[Vertex]],Vertices[],MATCH("ID",Vertices[[#Headers],[Vertex]:[Vertex Group]],0),FALSE)</f>
        <v>391</v>
      </c>
    </row>
    <row r="83" spans="1:3" ht="15">
      <c r="A83" s="80" t="s">
        <v>6186</v>
      </c>
      <c r="B83" s="88" t="s">
        <v>219</v>
      </c>
      <c r="C83" s="80">
        <f>VLOOKUP(GroupVertices[[#This Row],[Vertex]],Vertices[],MATCH("ID",Vertices[[#Headers],[Vertex]:[Vertex Group]],0),FALSE)</f>
        <v>302</v>
      </c>
    </row>
    <row r="84" spans="1:3" ht="15">
      <c r="A84" s="80" t="s">
        <v>6187</v>
      </c>
      <c r="B84" s="88" t="s">
        <v>594</v>
      </c>
      <c r="C84" s="80">
        <f>VLOOKUP(GroupVertices[[#This Row],[Vertex]],Vertices[],MATCH("ID",Vertices[[#Headers],[Vertex]:[Vertex Group]],0),FALSE)</f>
        <v>5</v>
      </c>
    </row>
    <row r="85" spans="1:3" ht="15">
      <c r="A85" s="80" t="s">
        <v>6187</v>
      </c>
      <c r="B85" s="88" t="s">
        <v>5468</v>
      </c>
      <c r="C85" s="80">
        <f>VLOOKUP(GroupVertices[[#This Row],[Vertex]],Vertices[],MATCH("ID",Vertices[[#Headers],[Vertex]:[Vertex Group]],0),FALSE)</f>
        <v>281</v>
      </c>
    </row>
    <row r="86" spans="1:3" ht="15">
      <c r="A86" s="80" t="s">
        <v>6187</v>
      </c>
      <c r="B86" s="88" t="s">
        <v>647</v>
      </c>
      <c r="C86" s="80">
        <f>VLOOKUP(GroupVertices[[#This Row],[Vertex]],Vertices[],MATCH("ID",Vertices[[#Headers],[Vertex]:[Vertex Group]],0),FALSE)</f>
        <v>7</v>
      </c>
    </row>
    <row r="87" spans="1:3" ht="15">
      <c r="A87" s="80" t="s">
        <v>6187</v>
      </c>
      <c r="B87" s="88" t="s">
        <v>622</v>
      </c>
      <c r="C87" s="80">
        <f>VLOOKUP(GroupVertices[[#This Row],[Vertex]],Vertices[],MATCH("ID",Vertices[[#Headers],[Vertex]:[Vertex Group]],0),FALSE)</f>
        <v>4</v>
      </c>
    </row>
    <row r="88" spans="1:3" ht="15">
      <c r="A88" s="80" t="s">
        <v>6187</v>
      </c>
      <c r="B88" s="88" t="s">
        <v>5463</v>
      </c>
      <c r="C88" s="80">
        <f>VLOOKUP(GroupVertices[[#This Row],[Vertex]],Vertices[],MATCH("ID",Vertices[[#Headers],[Vertex]:[Vertex Group]],0),FALSE)</f>
        <v>280</v>
      </c>
    </row>
    <row r="89" spans="1:3" ht="15">
      <c r="A89" s="80" t="s">
        <v>6187</v>
      </c>
      <c r="B89" s="88" t="s">
        <v>5461</v>
      </c>
      <c r="C89" s="80">
        <f>VLOOKUP(GroupVertices[[#This Row],[Vertex]],Vertices[],MATCH("ID",Vertices[[#Headers],[Vertex]:[Vertex Group]],0),FALSE)</f>
        <v>279</v>
      </c>
    </row>
    <row r="90" spans="1:3" ht="15">
      <c r="A90" s="80" t="s">
        <v>6187</v>
      </c>
      <c r="B90" s="88" t="s">
        <v>5457</v>
      </c>
      <c r="C90" s="80">
        <f>VLOOKUP(GroupVertices[[#This Row],[Vertex]],Vertices[],MATCH("ID",Vertices[[#Headers],[Vertex]:[Vertex Group]],0),FALSE)</f>
        <v>278</v>
      </c>
    </row>
    <row r="91" spans="1:3" ht="15">
      <c r="A91" s="80" t="s">
        <v>6187</v>
      </c>
      <c r="B91" s="88" t="s">
        <v>5455</v>
      </c>
      <c r="C91" s="80">
        <f>VLOOKUP(GroupVertices[[#This Row],[Vertex]],Vertices[],MATCH("ID",Vertices[[#Headers],[Vertex]:[Vertex Group]],0),FALSE)</f>
        <v>277</v>
      </c>
    </row>
    <row r="92" spans="1:3" ht="15">
      <c r="A92" s="80" t="s">
        <v>6187</v>
      </c>
      <c r="B92" s="88" t="s">
        <v>5454</v>
      </c>
      <c r="C92" s="80">
        <f>VLOOKUP(GroupVertices[[#This Row],[Vertex]],Vertices[],MATCH("ID",Vertices[[#Headers],[Vertex]:[Vertex Group]],0),FALSE)</f>
        <v>276</v>
      </c>
    </row>
    <row r="93" spans="1:3" ht="15">
      <c r="A93" s="80" t="s">
        <v>6187</v>
      </c>
      <c r="B93" s="88" t="s">
        <v>5450</v>
      </c>
      <c r="C93" s="80">
        <f>VLOOKUP(GroupVertices[[#This Row],[Vertex]],Vertices[],MATCH("ID",Vertices[[#Headers],[Vertex]:[Vertex Group]],0),FALSE)</f>
        <v>275</v>
      </c>
    </row>
    <row r="94" spans="1:3" ht="15">
      <c r="A94" s="80" t="s">
        <v>6187</v>
      </c>
      <c r="B94" s="88" t="s">
        <v>5447</v>
      </c>
      <c r="C94" s="80">
        <f>VLOOKUP(GroupVertices[[#This Row],[Vertex]],Vertices[],MATCH("ID",Vertices[[#Headers],[Vertex]:[Vertex Group]],0),FALSE)</f>
        <v>274</v>
      </c>
    </row>
    <row r="95" spans="1:3" ht="15">
      <c r="A95" s="80" t="s">
        <v>6187</v>
      </c>
      <c r="B95" s="88" t="s">
        <v>5443</v>
      </c>
      <c r="C95" s="80">
        <f>VLOOKUP(GroupVertices[[#This Row],[Vertex]],Vertices[],MATCH("ID",Vertices[[#Headers],[Vertex]:[Vertex Group]],0),FALSE)</f>
        <v>273</v>
      </c>
    </row>
    <row r="96" spans="1:3" ht="15">
      <c r="A96" s="80" t="s">
        <v>6187</v>
      </c>
      <c r="B96" s="88" t="s">
        <v>5434</v>
      </c>
      <c r="C96" s="80">
        <f>VLOOKUP(GroupVertices[[#This Row],[Vertex]],Vertices[],MATCH("ID",Vertices[[#Headers],[Vertex]:[Vertex Group]],0),FALSE)</f>
        <v>272</v>
      </c>
    </row>
    <row r="97" spans="1:3" ht="15">
      <c r="A97" s="80" t="s">
        <v>6187</v>
      </c>
      <c r="B97" s="88" t="s">
        <v>5430</v>
      </c>
      <c r="C97" s="80">
        <f>VLOOKUP(GroupVertices[[#This Row],[Vertex]],Vertices[],MATCH("ID",Vertices[[#Headers],[Vertex]:[Vertex Group]],0),FALSE)</f>
        <v>373</v>
      </c>
    </row>
    <row r="98" spans="1:3" ht="15">
      <c r="A98" s="80" t="s">
        <v>6187</v>
      </c>
      <c r="B98" s="88" t="s">
        <v>621</v>
      </c>
      <c r="C98" s="80">
        <f>VLOOKUP(GroupVertices[[#This Row],[Vertex]],Vertices[],MATCH("ID",Vertices[[#Headers],[Vertex]:[Vertex Group]],0),FALSE)</f>
        <v>271</v>
      </c>
    </row>
    <row r="99" spans="1:3" ht="15">
      <c r="A99" s="80" t="s">
        <v>6187</v>
      </c>
      <c r="B99" s="88" t="s">
        <v>620</v>
      </c>
      <c r="C99" s="80">
        <f>VLOOKUP(GroupVertices[[#This Row],[Vertex]],Vertices[],MATCH("ID",Vertices[[#Headers],[Vertex]:[Vertex Group]],0),FALSE)</f>
        <v>506</v>
      </c>
    </row>
    <row r="100" spans="1:3" ht="15">
      <c r="A100" s="80" t="s">
        <v>6187</v>
      </c>
      <c r="B100" s="88" t="s">
        <v>608</v>
      </c>
      <c r="C100" s="80">
        <f>VLOOKUP(GroupVertices[[#This Row],[Vertex]],Vertices[],MATCH("ID",Vertices[[#Headers],[Vertex]:[Vertex Group]],0),FALSE)</f>
        <v>270</v>
      </c>
    </row>
    <row r="101" spans="1:3" ht="15">
      <c r="A101" s="80" t="s">
        <v>6187</v>
      </c>
      <c r="B101" s="88" t="s">
        <v>604</v>
      </c>
      <c r="C101" s="80">
        <f>VLOOKUP(GroupVertices[[#This Row],[Vertex]],Vertices[],MATCH("ID",Vertices[[#Headers],[Vertex]:[Vertex Group]],0),FALSE)</f>
        <v>269</v>
      </c>
    </row>
    <row r="102" spans="1:3" ht="15">
      <c r="A102" s="80" t="s">
        <v>6187</v>
      </c>
      <c r="B102" s="88" t="s">
        <v>595</v>
      </c>
      <c r="C102" s="80">
        <f>VLOOKUP(GroupVertices[[#This Row],[Vertex]],Vertices[],MATCH("ID",Vertices[[#Headers],[Vertex]:[Vertex Group]],0),FALSE)</f>
        <v>364</v>
      </c>
    </row>
    <row r="103" spans="1:3" ht="15">
      <c r="A103" s="80" t="s">
        <v>6187</v>
      </c>
      <c r="B103" s="88" t="s">
        <v>592</v>
      </c>
      <c r="C103" s="80">
        <f>VLOOKUP(GroupVertices[[#This Row],[Vertex]],Vertices[],MATCH("ID",Vertices[[#Headers],[Vertex]:[Vertex Group]],0),FALSE)</f>
        <v>268</v>
      </c>
    </row>
    <row r="104" spans="1:3" ht="15">
      <c r="A104" s="80" t="s">
        <v>6187</v>
      </c>
      <c r="B104" s="88" t="s">
        <v>581</v>
      </c>
      <c r="C104" s="80">
        <f>VLOOKUP(GroupVertices[[#This Row],[Vertex]],Vertices[],MATCH("ID",Vertices[[#Headers],[Vertex]:[Vertex Group]],0),FALSE)</f>
        <v>267</v>
      </c>
    </row>
    <row r="105" spans="1:3" ht="15">
      <c r="A105" s="80" t="s">
        <v>6187</v>
      </c>
      <c r="B105" s="88" t="s">
        <v>566</v>
      </c>
      <c r="C105" s="80">
        <f>VLOOKUP(GroupVertices[[#This Row],[Vertex]],Vertices[],MATCH("ID",Vertices[[#Headers],[Vertex]:[Vertex Group]],0),FALSE)</f>
        <v>266</v>
      </c>
    </row>
    <row r="106" spans="1:3" ht="15">
      <c r="A106" s="80" t="s">
        <v>6187</v>
      </c>
      <c r="B106" s="88" t="s">
        <v>563</v>
      </c>
      <c r="C106" s="80">
        <f>VLOOKUP(GroupVertices[[#This Row],[Vertex]],Vertices[],MATCH("ID",Vertices[[#Headers],[Vertex]:[Vertex Group]],0),FALSE)</f>
        <v>359</v>
      </c>
    </row>
    <row r="107" spans="1:3" ht="15">
      <c r="A107" s="80" t="s">
        <v>6187</v>
      </c>
      <c r="B107" s="88" t="s">
        <v>546</v>
      </c>
      <c r="C107" s="80">
        <f>VLOOKUP(GroupVertices[[#This Row],[Vertex]],Vertices[],MATCH("ID",Vertices[[#Headers],[Vertex]:[Vertex Group]],0),FALSE)</f>
        <v>265</v>
      </c>
    </row>
    <row r="108" spans="1:3" ht="15">
      <c r="A108" s="80" t="s">
        <v>6187</v>
      </c>
      <c r="B108" s="88" t="s">
        <v>526</v>
      </c>
      <c r="C108" s="80">
        <f>VLOOKUP(GroupVertices[[#This Row],[Vertex]],Vertices[],MATCH("ID",Vertices[[#Headers],[Vertex]:[Vertex Group]],0),FALSE)</f>
        <v>264</v>
      </c>
    </row>
    <row r="109" spans="1:3" ht="15">
      <c r="A109" s="80" t="s">
        <v>6187</v>
      </c>
      <c r="B109" s="88" t="s">
        <v>522</v>
      </c>
      <c r="C109" s="80">
        <f>VLOOKUP(GroupVertices[[#This Row],[Vertex]],Vertices[],MATCH("ID",Vertices[[#Headers],[Vertex]:[Vertex Group]],0),FALSE)</f>
        <v>263</v>
      </c>
    </row>
    <row r="110" spans="1:3" ht="15">
      <c r="A110" s="80" t="s">
        <v>6187</v>
      </c>
      <c r="B110" s="88" t="s">
        <v>519</v>
      </c>
      <c r="C110" s="80">
        <f>VLOOKUP(GroupVertices[[#This Row],[Vertex]],Vertices[],MATCH("ID",Vertices[[#Headers],[Vertex]:[Vertex Group]],0),FALSE)</f>
        <v>262</v>
      </c>
    </row>
    <row r="111" spans="1:3" ht="15">
      <c r="A111" s="80" t="s">
        <v>6187</v>
      </c>
      <c r="B111" s="88" t="s">
        <v>513</v>
      </c>
      <c r="C111" s="80">
        <f>VLOOKUP(GroupVertices[[#This Row],[Vertex]],Vertices[],MATCH("ID",Vertices[[#Headers],[Vertex]:[Vertex Group]],0),FALSE)</f>
        <v>261</v>
      </c>
    </row>
    <row r="112" spans="1:3" ht="15">
      <c r="A112" s="80" t="s">
        <v>6187</v>
      </c>
      <c r="B112" s="88" t="s">
        <v>511</v>
      </c>
      <c r="C112" s="80">
        <f>VLOOKUP(GroupVertices[[#This Row],[Vertex]],Vertices[],MATCH("ID",Vertices[[#Headers],[Vertex]:[Vertex Group]],0),FALSE)</f>
        <v>260</v>
      </c>
    </row>
    <row r="113" spans="1:3" ht="15">
      <c r="A113" s="80" t="s">
        <v>6187</v>
      </c>
      <c r="B113" s="88" t="s">
        <v>506</v>
      </c>
      <c r="C113" s="80">
        <f>VLOOKUP(GroupVertices[[#This Row],[Vertex]],Vertices[],MATCH("ID",Vertices[[#Headers],[Vertex]:[Vertex Group]],0),FALSE)</f>
        <v>259</v>
      </c>
    </row>
    <row r="114" spans="1:3" ht="15">
      <c r="A114" s="80" t="s">
        <v>6187</v>
      </c>
      <c r="B114" s="88" t="s">
        <v>505</v>
      </c>
      <c r="C114" s="80">
        <f>VLOOKUP(GroupVertices[[#This Row],[Vertex]],Vertices[],MATCH("ID",Vertices[[#Headers],[Vertex]:[Vertex Group]],0),FALSE)</f>
        <v>258</v>
      </c>
    </row>
    <row r="115" spans="1:3" ht="15">
      <c r="A115" s="80" t="s">
        <v>6187</v>
      </c>
      <c r="B115" s="88" t="s">
        <v>502</v>
      </c>
      <c r="C115" s="80">
        <f>VLOOKUP(GroupVertices[[#This Row],[Vertex]],Vertices[],MATCH("ID",Vertices[[#Headers],[Vertex]:[Vertex Group]],0),FALSE)</f>
        <v>257</v>
      </c>
    </row>
    <row r="116" spans="1:3" ht="15">
      <c r="A116" s="80" t="s">
        <v>6187</v>
      </c>
      <c r="B116" s="88" t="s">
        <v>501</v>
      </c>
      <c r="C116" s="80">
        <f>VLOOKUP(GroupVertices[[#This Row],[Vertex]],Vertices[],MATCH("ID",Vertices[[#Headers],[Vertex]:[Vertex Group]],0),FALSE)</f>
        <v>256</v>
      </c>
    </row>
    <row r="117" spans="1:3" ht="15">
      <c r="A117" s="80" t="s">
        <v>6187</v>
      </c>
      <c r="B117" s="88" t="s">
        <v>498</v>
      </c>
      <c r="C117" s="80">
        <f>VLOOKUP(GroupVertices[[#This Row],[Vertex]],Vertices[],MATCH("ID",Vertices[[#Headers],[Vertex]:[Vertex Group]],0),FALSE)</f>
        <v>255</v>
      </c>
    </row>
    <row r="118" spans="1:3" ht="15">
      <c r="A118" s="80" t="s">
        <v>6187</v>
      </c>
      <c r="B118" s="88" t="s">
        <v>497</v>
      </c>
      <c r="C118" s="80">
        <f>VLOOKUP(GroupVertices[[#This Row],[Vertex]],Vertices[],MATCH("ID",Vertices[[#Headers],[Vertex]:[Vertex Group]],0),FALSE)</f>
        <v>254</v>
      </c>
    </row>
    <row r="119" spans="1:3" ht="15">
      <c r="A119" s="80" t="s">
        <v>6187</v>
      </c>
      <c r="B119" s="88" t="s">
        <v>493</v>
      </c>
      <c r="C119" s="80">
        <f>VLOOKUP(GroupVertices[[#This Row],[Vertex]],Vertices[],MATCH("ID",Vertices[[#Headers],[Vertex]:[Vertex Group]],0),FALSE)</f>
        <v>342</v>
      </c>
    </row>
    <row r="120" spans="1:3" ht="15">
      <c r="A120" s="80" t="s">
        <v>6187</v>
      </c>
      <c r="B120" s="88" t="s">
        <v>489</v>
      </c>
      <c r="C120" s="80">
        <f>VLOOKUP(GroupVertices[[#This Row],[Vertex]],Vertices[],MATCH("ID",Vertices[[#Headers],[Vertex]:[Vertex Group]],0),FALSE)</f>
        <v>253</v>
      </c>
    </row>
    <row r="121" spans="1:3" ht="15">
      <c r="A121" s="80" t="s">
        <v>6187</v>
      </c>
      <c r="B121" s="88" t="s">
        <v>486</v>
      </c>
      <c r="C121" s="80">
        <f>VLOOKUP(GroupVertices[[#This Row],[Vertex]],Vertices[],MATCH("ID",Vertices[[#Headers],[Vertex]:[Vertex Group]],0),FALSE)</f>
        <v>252</v>
      </c>
    </row>
    <row r="122" spans="1:3" ht="15">
      <c r="A122" s="80" t="s">
        <v>6187</v>
      </c>
      <c r="B122" s="88" t="s">
        <v>485</v>
      </c>
      <c r="C122" s="80">
        <f>VLOOKUP(GroupVertices[[#This Row],[Vertex]],Vertices[],MATCH("ID",Vertices[[#Headers],[Vertex]:[Vertex Group]],0),FALSE)</f>
        <v>251</v>
      </c>
    </row>
    <row r="123" spans="1:3" ht="15">
      <c r="A123" s="80" t="s">
        <v>6187</v>
      </c>
      <c r="B123" s="88" t="s">
        <v>480</v>
      </c>
      <c r="C123" s="80">
        <f>VLOOKUP(GroupVertices[[#This Row],[Vertex]],Vertices[],MATCH("ID",Vertices[[#Headers],[Vertex]:[Vertex Group]],0),FALSE)</f>
        <v>250</v>
      </c>
    </row>
    <row r="124" spans="1:3" ht="15">
      <c r="A124" s="80" t="s">
        <v>6187</v>
      </c>
      <c r="B124" s="88" t="s">
        <v>474</v>
      </c>
      <c r="C124" s="80">
        <f>VLOOKUP(GroupVertices[[#This Row],[Vertex]],Vertices[],MATCH("ID",Vertices[[#Headers],[Vertex]:[Vertex Group]],0),FALSE)</f>
        <v>249</v>
      </c>
    </row>
    <row r="125" spans="1:3" ht="15">
      <c r="A125" s="80" t="s">
        <v>6187</v>
      </c>
      <c r="B125" s="88" t="s">
        <v>468</v>
      </c>
      <c r="C125" s="80">
        <f>VLOOKUP(GroupVertices[[#This Row],[Vertex]],Vertices[],MATCH("ID",Vertices[[#Headers],[Vertex]:[Vertex Group]],0),FALSE)</f>
        <v>248</v>
      </c>
    </row>
    <row r="126" spans="1:3" ht="15">
      <c r="A126" s="80" t="s">
        <v>6187</v>
      </c>
      <c r="B126" s="88" t="s">
        <v>464</v>
      </c>
      <c r="C126" s="80">
        <f>VLOOKUP(GroupVertices[[#This Row],[Vertex]],Vertices[],MATCH("ID",Vertices[[#Headers],[Vertex]:[Vertex Group]],0),FALSE)</f>
        <v>247</v>
      </c>
    </row>
    <row r="127" spans="1:3" ht="15">
      <c r="A127" s="80" t="s">
        <v>6187</v>
      </c>
      <c r="B127" s="88" t="s">
        <v>453</v>
      </c>
      <c r="C127" s="80">
        <f>VLOOKUP(GroupVertices[[#This Row],[Vertex]],Vertices[],MATCH("ID",Vertices[[#Headers],[Vertex]:[Vertex Group]],0),FALSE)</f>
        <v>246</v>
      </c>
    </row>
    <row r="128" spans="1:3" ht="15">
      <c r="A128" s="80" t="s">
        <v>6187</v>
      </c>
      <c r="B128" s="88" t="s">
        <v>440</v>
      </c>
      <c r="C128" s="80">
        <f>VLOOKUP(GroupVertices[[#This Row],[Vertex]],Vertices[],MATCH("ID",Vertices[[#Headers],[Vertex]:[Vertex Group]],0),FALSE)</f>
        <v>245</v>
      </c>
    </row>
    <row r="129" spans="1:3" ht="15">
      <c r="A129" s="80" t="s">
        <v>6187</v>
      </c>
      <c r="B129" s="88" t="s">
        <v>436</v>
      </c>
      <c r="C129" s="80">
        <f>VLOOKUP(GroupVertices[[#This Row],[Vertex]],Vertices[],MATCH("ID",Vertices[[#Headers],[Vertex]:[Vertex Group]],0),FALSE)</f>
        <v>244</v>
      </c>
    </row>
    <row r="130" spans="1:3" ht="15">
      <c r="A130" s="80" t="s">
        <v>6187</v>
      </c>
      <c r="B130" s="88" t="s">
        <v>433</v>
      </c>
      <c r="C130" s="80">
        <f>VLOOKUP(GroupVertices[[#This Row],[Vertex]],Vertices[],MATCH("ID",Vertices[[#Headers],[Vertex]:[Vertex Group]],0),FALSE)</f>
        <v>243</v>
      </c>
    </row>
    <row r="131" spans="1:3" ht="15">
      <c r="A131" s="80" t="s">
        <v>6187</v>
      </c>
      <c r="B131" s="88" t="s">
        <v>428</v>
      </c>
      <c r="C131" s="80">
        <f>VLOOKUP(GroupVertices[[#This Row],[Vertex]],Vertices[],MATCH("ID",Vertices[[#Headers],[Vertex]:[Vertex Group]],0),FALSE)</f>
        <v>242</v>
      </c>
    </row>
    <row r="132" spans="1:3" ht="15">
      <c r="A132" s="80" t="s">
        <v>6187</v>
      </c>
      <c r="B132" s="88" t="s">
        <v>424</v>
      </c>
      <c r="C132" s="80">
        <f>VLOOKUP(GroupVertices[[#This Row],[Vertex]],Vertices[],MATCH("ID",Vertices[[#Headers],[Vertex]:[Vertex Group]],0),FALSE)</f>
        <v>325</v>
      </c>
    </row>
    <row r="133" spans="1:3" ht="15">
      <c r="A133" s="80" t="s">
        <v>6187</v>
      </c>
      <c r="B133" s="88" t="s">
        <v>421</v>
      </c>
      <c r="C133" s="80">
        <f>VLOOKUP(GroupVertices[[#This Row],[Vertex]],Vertices[],MATCH("ID",Vertices[[#Headers],[Vertex]:[Vertex Group]],0),FALSE)</f>
        <v>241</v>
      </c>
    </row>
    <row r="134" spans="1:3" ht="15">
      <c r="A134" s="80" t="s">
        <v>6187</v>
      </c>
      <c r="B134" s="88" t="s">
        <v>420</v>
      </c>
      <c r="C134" s="80">
        <f>VLOOKUP(GroupVertices[[#This Row],[Vertex]],Vertices[],MATCH("ID",Vertices[[#Headers],[Vertex]:[Vertex Group]],0),FALSE)</f>
        <v>240</v>
      </c>
    </row>
    <row r="135" spans="1:3" ht="15">
      <c r="A135" s="80" t="s">
        <v>6187</v>
      </c>
      <c r="B135" s="88" t="s">
        <v>417</v>
      </c>
      <c r="C135" s="80">
        <f>VLOOKUP(GroupVertices[[#This Row],[Vertex]],Vertices[],MATCH("ID",Vertices[[#Headers],[Vertex]:[Vertex Group]],0),FALSE)</f>
        <v>239</v>
      </c>
    </row>
    <row r="136" spans="1:3" ht="15">
      <c r="A136" s="80" t="s">
        <v>6187</v>
      </c>
      <c r="B136" s="88" t="s">
        <v>415</v>
      </c>
      <c r="C136" s="80">
        <f>VLOOKUP(GroupVertices[[#This Row],[Vertex]],Vertices[],MATCH("ID",Vertices[[#Headers],[Vertex]:[Vertex Group]],0),FALSE)</f>
        <v>238</v>
      </c>
    </row>
    <row r="137" spans="1:3" ht="15">
      <c r="A137" s="80" t="s">
        <v>6187</v>
      </c>
      <c r="B137" s="88" t="s">
        <v>405</v>
      </c>
      <c r="C137" s="80">
        <f>VLOOKUP(GroupVertices[[#This Row],[Vertex]],Vertices[],MATCH("ID",Vertices[[#Headers],[Vertex]:[Vertex Group]],0),FALSE)</f>
        <v>237</v>
      </c>
    </row>
    <row r="138" spans="1:3" ht="15">
      <c r="A138" s="80" t="s">
        <v>6187</v>
      </c>
      <c r="B138" s="88" t="s">
        <v>404</v>
      </c>
      <c r="C138" s="80">
        <f>VLOOKUP(GroupVertices[[#This Row],[Vertex]],Vertices[],MATCH("ID",Vertices[[#Headers],[Vertex]:[Vertex Group]],0),FALSE)</f>
        <v>236</v>
      </c>
    </row>
    <row r="139" spans="1:3" ht="15">
      <c r="A139" s="80" t="s">
        <v>6187</v>
      </c>
      <c r="B139" s="88" t="s">
        <v>391</v>
      </c>
      <c r="C139" s="80">
        <f>VLOOKUP(GroupVertices[[#This Row],[Vertex]],Vertices[],MATCH("ID",Vertices[[#Headers],[Vertex]:[Vertex Group]],0),FALSE)</f>
        <v>235</v>
      </c>
    </row>
    <row r="140" spans="1:3" ht="15">
      <c r="A140" s="80" t="s">
        <v>6187</v>
      </c>
      <c r="B140" s="88" t="s">
        <v>390</v>
      </c>
      <c r="C140" s="80">
        <f>VLOOKUP(GroupVertices[[#This Row],[Vertex]],Vertices[],MATCH("ID",Vertices[[#Headers],[Vertex]:[Vertex Group]],0),FALSE)</f>
        <v>234</v>
      </c>
    </row>
    <row r="141" spans="1:3" ht="15">
      <c r="A141" s="80" t="s">
        <v>6187</v>
      </c>
      <c r="B141" s="88" t="s">
        <v>388</v>
      </c>
      <c r="C141" s="80">
        <f>VLOOKUP(GroupVertices[[#This Row],[Vertex]],Vertices[],MATCH("ID",Vertices[[#Headers],[Vertex]:[Vertex Group]],0),FALSE)</f>
        <v>233</v>
      </c>
    </row>
    <row r="142" spans="1:3" ht="15">
      <c r="A142" s="80" t="s">
        <v>6187</v>
      </c>
      <c r="B142" s="88" t="s">
        <v>385</v>
      </c>
      <c r="C142" s="80">
        <f>VLOOKUP(GroupVertices[[#This Row],[Vertex]],Vertices[],MATCH("ID",Vertices[[#Headers],[Vertex]:[Vertex Group]],0),FALSE)</f>
        <v>232</v>
      </c>
    </row>
    <row r="143" spans="1:3" ht="15">
      <c r="A143" s="80" t="s">
        <v>6187</v>
      </c>
      <c r="B143" s="88" t="s">
        <v>380</v>
      </c>
      <c r="C143" s="80">
        <f>VLOOKUP(GroupVertices[[#This Row],[Vertex]],Vertices[],MATCH("ID",Vertices[[#Headers],[Vertex]:[Vertex Group]],0),FALSE)</f>
        <v>231</v>
      </c>
    </row>
    <row r="144" spans="1:3" ht="15">
      <c r="A144" s="80" t="s">
        <v>6187</v>
      </c>
      <c r="B144" s="88" t="s">
        <v>379</v>
      </c>
      <c r="C144" s="80">
        <f>VLOOKUP(GroupVertices[[#This Row],[Vertex]],Vertices[],MATCH("ID",Vertices[[#Headers],[Vertex]:[Vertex Group]],0),FALSE)</f>
        <v>230</v>
      </c>
    </row>
    <row r="145" spans="1:3" ht="15">
      <c r="A145" s="80" t="s">
        <v>6187</v>
      </c>
      <c r="B145" s="88" t="s">
        <v>377</v>
      </c>
      <c r="C145" s="80">
        <f>VLOOKUP(GroupVertices[[#This Row],[Vertex]],Vertices[],MATCH("ID",Vertices[[#Headers],[Vertex]:[Vertex Group]],0),FALSE)</f>
        <v>229</v>
      </c>
    </row>
    <row r="146" spans="1:3" ht="15">
      <c r="A146" s="80" t="s">
        <v>6187</v>
      </c>
      <c r="B146" s="88" t="s">
        <v>375</v>
      </c>
      <c r="C146" s="80">
        <f>VLOOKUP(GroupVertices[[#This Row],[Vertex]],Vertices[],MATCH("ID",Vertices[[#Headers],[Vertex]:[Vertex Group]],0),FALSE)</f>
        <v>228</v>
      </c>
    </row>
    <row r="147" spans="1:3" ht="15">
      <c r="A147" s="80" t="s">
        <v>6187</v>
      </c>
      <c r="B147" s="88" t="s">
        <v>374</v>
      </c>
      <c r="C147" s="80">
        <f>VLOOKUP(GroupVertices[[#This Row],[Vertex]],Vertices[],MATCH("ID",Vertices[[#Headers],[Vertex]:[Vertex Group]],0),FALSE)</f>
        <v>227</v>
      </c>
    </row>
    <row r="148" spans="1:3" ht="15">
      <c r="A148" s="80" t="s">
        <v>6187</v>
      </c>
      <c r="B148" s="88" t="s">
        <v>373</v>
      </c>
      <c r="C148" s="80">
        <f>VLOOKUP(GroupVertices[[#This Row],[Vertex]],Vertices[],MATCH("ID",Vertices[[#Headers],[Vertex]:[Vertex Group]],0),FALSE)</f>
        <v>226</v>
      </c>
    </row>
    <row r="149" spans="1:3" ht="15">
      <c r="A149" s="80" t="s">
        <v>6187</v>
      </c>
      <c r="B149" s="88" t="s">
        <v>370</v>
      </c>
      <c r="C149" s="80">
        <f>VLOOKUP(GroupVertices[[#This Row],[Vertex]],Vertices[],MATCH("ID",Vertices[[#Headers],[Vertex]:[Vertex Group]],0),FALSE)</f>
        <v>225</v>
      </c>
    </row>
    <row r="150" spans="1:3" ht="15">
      <c r="A150" s="80" t="s">
        <v>6187</v>
      </c>
      <c r="B150" s="88" t="s">
        <v>368</v>
      </c>
      <c r="C150" s="80">
        <f>VLOOKUP(GroupVertices[[#This Row],[Vertex]],Vertices[],MATCH("ID",Vertices[[#Headers],[Vertex]:[Vertex Group]],0),FALSE)</f>
        <v>323</v>
      </c>
    </row>
    <row r="151" spans="1:3" ht="15">
      <c r="A151" s="80" t="s">
        <v>6187</v>
      </c>
      <c r="B151" s="88" t="s">
        <v>367</v>
      </c>
      <c r="C151" s="80">
        <f>VLOOKUP(GroupVertices[[#This Row],[Vertex]],Vertices[],MATCH("ID",Vertices[[#Headers],[Vertex]:[Vertex Group]],0),FALSE)</f>
        <v>224</v>
      </c>
    </row>
    <row r="152" spans="1:3" ht="15">
      <c r="A152" s="80" t="s">
        <v>6187</v>
      </c>
      <c r="B152" s="88" t="s">
        <v>366</v>
      </c>
      <c r="C152" s="80">
        <f>VLOOKUP(GroupVertices[[#This Row],[Vertex]],Vertices[],MATCH("ID",Vertices[[#Headers],[Vertex]:[Vertex Group]],0),FALSE)</f>
        <v>223</v>
      </c>
    </row>
    <row r="153" spans="1:3" ht="15">
      <c r="A153" s="80" t="s">
        <v>6187</v>
      </c>
      <c r="B153" s="88" t="s">
        <v>364</v>
      </c>
      <c r="C153" s="80">
        <f>VLOOKUP(GroupVertices[[#This Row],[Vertex]],Vertices[],MATCH("ID",Vertices[[#Headers],[Vertex]:[Vertex Group]],0),FALSE)</f>
        <v>322</v>
      </c>
    </row>
    <row r="154" spans="1:3" ht="15">
      <c r="A154" s="80" t="s">
        <v>6187</v>
      </c>
      <c r="B154" s="88" t="s">
        <v>363</v>
      </c>
      <c r="C154" s="80">
        <f>VLOOKUP(GroupVertices[[#This Row],[Vertex]],Vertices[],MATCH("ID",Vertices[[#Headers],[Vertex]:[Vertex Group]],0),FALSE)</f>
        <v>222</v>
      </c>
    </row>
    <row r="155" spans="1:3" ht="15">
      <c r="A155" s="80" t="s">
        <v>6187</v>
      </c>
      <c r="B155" s="88" t="s">
        <v>362</v>
      </c>
      <c r="C155" s="80">
        <f>VLOOKUP(GroupVertices[[#This Row],[Vertex]],Vertices[],MATCH("ID",Vertices[[#Headers],[Vertex]:[Vertex Group]],0),FALSE)</f>
        <v>221</v>
      </c>
    </row>
    <row r="156" spans="1:3" ht="15">
      <c r="A156" s="80" t="s">
        <v>6187</v>
      </c>
      <c r="B156" s="88" t="s">
        <v>358</v>
      </c>
      <c r="C156" s="80">
        <f>VLOOKUP(GroupVertices[[#This Row],[Vertex]],Vertices[],MATCH("ID",Vertices[[#Headers],[Vertex]:[Vertex Group]],0),FALSE)</f>
        <v>220</v>
      </c>
    </row>
    <row r="157" spans="1:3" ht="15">
      <c r="A157" s="80" t="s">
        <v>6187</v>
      </c>
      <c r="B157" s="88" t="s">
        <v>357</v>
      </c>
      <c r="C157" s="80">
        <f>VLOOKUP(GroupVertices[[#This Row],[Vertex]],Vertices[],MATCH("ID",Vertices[[#Headers],[Vertex]:[Vertex Group]],0),FALSE)</f>
        <v>219</v>
      </c>
    </row>
    <row r="158" spans="1:3" ht="15">
      <c r="A158" s="80" t="s">
        <v>6187</v>
      </c>
      <c r="B158" s="88" t="s">
        <v>356</v>
      </c>
      <c r="C158" s="80">
        <f>VLOOKUP(GroupVertices[[#This Row],[Vertex]],Vertices[],MATCH("ID",Vertices[[#Headers],[Vertex]:[Vertex Group]],0),FALSE)</f>
        <v>218</v>
      </c>
    </row>
    <row r="159" spans="1:3" ht="15">
      <c r="A159" s="80" t="s">
        <v>6187</v>
      </c>
      <c r="B159" s="88" t="s">
        <v>355</v>
      </c>
      <c r="C159" s="80">
        <f>VLOOKUP(GroupVertices[[#This Row],[Vertex]],Vertices[],MATCH("ID",Vertices[[#Headers],[Vertex]:[Vertex Group]],0),FALSE)</f>
        <v>217</v>
      </c>
    </row>
    <row r="160" spans="1:3" ht="15">
      <c r="A160" s="80" t="s">
        <v>6187</v>
      </c>
      <c r="B160" s="88" t="s">
        <v>353</v>
      </c>
      <c r="C160" s="80">
        <f>VLOOKUP(GroupVertices[[#This Row],[Vertex]],Vertices[],MATCH("ID",Vertices[[#Headers],[Vertex]:[Vertex Group]],0),FALSE)</f>
        <v>216</v>
      </c>
    </row>
    <row r="161" spans="1:3" ht="15">
      <c r="A161" s="80" t="s">
        <v>6187</v>
      </c>
      <c r="B161" s="88" t="s">
        <v>349</v>
      </c>
      <c r="C161" s="80">
        <f>VLOOKUP(GroupVertices[[#This Row],[Vertex]],Vertices[],MATCH("ID",Vertices[[#Headers],[Vertex]:[Vertex Group]],0),FALSE)</f>
        <v>215</v>
      </c>
    </row>
    <row r="162" spans="1:3" ht="15">
      <c r="A162" s="80" t="s">
        <v>6187</v>
      </c>
      <c r="B162" s="88" t="s">
        <v>345</v>
      </c>
      <c r="C162" s="80">
        <f>VLOOKUP(GroupVertices[[#This Row],[Vertex]],Vertices[],MATCH("ID",Vertices[[#Headers],[Vertex]:[Vertex Group]],0),FALSE)</f>
        <v>139</v>
      </c>
    </row>
    <row r="163" spans="1:3" ht="15">
      <c r="A163" s="80" t="s">
        <v>6187</v>
      </c>
      <c r="B163" s="88" t="s">
        <v>289</v>
      </c>
      <c r="C163" s="80">
        <f>VLOOKUP(GroupVertices[[#This Row],[Vertex]],Vertices[],MATCH("ID",Vertices[[#Headers],[Vertex]:[Vertex Group]],0),FALSE)</f>
        <v>312</v>
      </c>
    </row>
    <row r="164" spans="1:3" ht="15">
      <c r="A164" s="80" t="s">
        <v>6187</v>
      </c>
      <c r="B164" s="88" t="s">
        <v>249</v>
      </c>
      <c r="C164" s="80">
        <f>VLOOKUP(GroupVertices[[#This Row],[Vertex]],Vertices[],MATCH("ID",Vertices[[#Headers],[Vertex]:[Vertex Group]],0),FALSE)</f>
        <v>308</v>
      </c>
    </row>
    <row r="165" spans="1:3" ht="15">
      <c r="A165" s="80" t="s">
        <v>6187</v>
      </c>
      <c r="B165" s="88" t="s">
        <v>239</v>
      </c>
      <c r="C165" s="80">
        <f>VLOOKUP(GroupVertices[[#This Row],[Vertex]],Vertices[],MATCH("ID",Vertices[[#Headers],[Vertex]:[Vertex Group]],0),FALSE)</f>
        <v>306</v>
      </c>
    </row>
    <row r="166" spans="1:3" ht="15">
      <c r="A166" s="80" t="s">
        <v>6188</v>
      </c>
      <c r="B166" s="88" t="s">
        <v>5482</v>
      </c>
      <c r="C166" s="80">
        <f>VLOOKUP(GroupVertices[[#This Row],[Vertex]],Vertices[],MATCH("ID",Vertices[[#Headers],[Vertex]:[Vertex Group]],0),FALSE)</f>
        <v>518</v>
      </c>
    </row>
    <row r="167" spans="1:3" ht="15">
      <c r="A167" s="80" t="s">
        <v>6188</v>
      </c>
      <c r="B167" s="88" t="s">
        <v>616</v>
      </c>
      <c r="C167" s="80">
        <f>VLOOKUP(GroupVertices[[#This Row],[Vertex]],Vertices[],MATCH("ID",Vertices[[#Headers],[Vertex]:[Vertex Group]],0),FALSE)</f>
        <v>6</v>
      </c>
    </row>
    <row r="168" spans="1:3" ht="15">
      <c r="A168" s="80" t="s">
        <v>6188</v>
      </c>
      <c r="B168" s="88" t="s">
        <v>5465</v>
      </c>
      <c r="C168" s="80">
        <f>VLOOKUP(GroupVertices[[#This Row],[Vertex]],Vertices[],MATCH("ID",Vertices[[#Headers],[Vertex]:[Vertex Group]],0),FALSE)</f>
        <v>515</v>
      </c>
    </row>
    <row r="169" spans="1:3" ht="15">
      <c r="A169" s="80" t="s">
        <v>6188</v>
      </c>
      <c r="B169" s="88" t="s">
        <v>5456</v>
      </c>
      <c r="C169" s="80">
        <f>VLOOKUP(GroupVertices[[#This Row],[Vertex]],Vertices[],MATCH("ID",Vertices[[#Headers],[Vertex]:[Vertex Group]],0),FALSE)</f>
        <v>514</v>
      </c>
    </row>
    <row r="170" spans="1:3" ht="15">
      <c r="A170" s="80" t="s">
        <v>6188</v>
      </c>
      <c r="B170" s="88" t="s">
        <v>5423</v>
      </c>
      <c r="C170" s="80">
        <f>VLOOKUP(GroupVertices[[#This Row],[Vertex]],Vertices[],MATCH("ID",Vertices[[#Headers],[Vertex]:[Vertex Group]],0),FALSE)</f>
        <v>509</v>
      </c>
    </row>
    <row r="171" spans="1:3" ht="15">
      <c r="A171" s="80" t="s">
        <v>6188</v>
      </c>
      <c r="B171" s="88" t="s">
        <v>606</v>
      </c>
      <c r="C171" s="80">
        <f>VLOOKUP(GroupVertices[[#This Row],[Vertex]],Vertices[],MATCH("ID",Vertices[[#Headers],[Vertex]:[Vertex Group]],0),FALSE)</f>
        <v>505</v>
      </c>
    </row>
    <row r="172" spans="1:3" ht="15">
      <c r="A172" s="80" t="s">
        <v>6188</v>
      </c>
      <c r="B172" s="88" t="s">
        <v>603</v>
      </c>
      <c r="C172" s="80">
        <f>VLOOKUP(GroupVertices[[#This Row],[Vertex]],Vertices[],MATCH("ID",Vertices[[#Headers],[Vertex]:[Vertex Group]],0),FALSE)</f>
        <v>503</v>
      </c>
    </row>
    <row r="173" spans="1:3" ht="15">
      <c r="A173" s="80" t="s">
        <v>6188</v>
      </c>
      <c r="B173" s="88" t="s">
        <v>573</v>
      </c>
      <c r="C173" s="80">
        <f>VLOOKUP(GroupVertices[[#This Row],[Vertex]],Vertices[],MATCH("ID",Vertices[[#Headers],[Vertex]:[Vertex Group]],0),FALSE)</f>
        <v>497</v>
      </c>
    </row>
    <row r="174" spans="1:3" ht="15">
      <c r="A174" s="80" t="s">
        <v>6188</v>
      </c>
      <c r="B174" s="88" t="s">
        <v>569</v>
      </c>
      <c r="C174" s="80">
        <f>VLOOKUP(GroupVertices[[#This Row],[Vertex]],Vertices[],MATCH("ID",Vertices[[#Headers],[Vertex]:[Vertex Group]],0),FALSE)</f>
        <v>495</v>
      </c>
    </row>
    <row r="175" spans="1:3" ht="15">
      <c r="A175" s="80" t="s">
        <v>6188</v>
      </c>
      <c r="B175" s="88" t="s">
        <v>562</v>
      </c>
      <c r="C175" s="80">
        <f>VLOOKUP(GroupVertices[[#This Row],[Vertex]],Vertices[],MATCH("ID",Vertices[[#Headers],[Vertex]:[Vertex Group]],0),FALSE)</f>
        <v>493</v>
      </c>
    </row>
    <row r="176" spans="1:3" ht="15">
      <c r="A176" s="80" t="s">
        <v>6188</v>
      </c>
      <c r="B176" s="88" t="s">
        <v>545</v>
      </c>
      <c r="C176" s="80">
        <f>VLOOKUP(GroupVertices[[#This Row],[Vertex]],Vertices[],MATCH("ID",Vertices[[#Headers],[Vertex]:[Vertex Group]],0),FALSE)</f>
        <v>141</v>
      </c>
    </row>
    <row r="177" spans="1:3" ht="15">
      <c r="A177" s="80" t="s">
        <v>6188</v>
      </c>
      <c r="B177" s="88" t="s">
        <v>544</v>
      </c>
      <c r="C177" s="80">
        <f>VLOOKUP(GroupVertices[[#This Row],[Vertex]],Vertices[],MATCH("ID",Vertices[[#Headers],[Vertex]:[Vertex Group]],0),FALSE)</f>
        <v>40</v>
      </c>
    </row>
    <row r="178" spans="1:3" ht="15">
      <c r="A178" s="80" t="s">
        <v>6188</v>
      </c>
      <c r="B178" s="88" t="s">
        <v>532</v>
      </c>
      <c r="C178" s="80">
        <f>VLOOKUP(GroupVertices[[#This Row],[Vertex]],Vertices[],MATCH("ID",Vertices[[#Headers],[Vertex]:[Vertex Group]],0),FALSE)</f>
        <v>488</v>
      </c>
    </row>
    <row r="179" spans="1:3" ht="15">
      <c r="A179" s="80" t="s">
        <v>6188</v>
      </c>
      <c r="B179" s="88" t="s">
        <v>525</v>
      </c>
      <c r="C179" s="80">
        <f>VLOOKUP(GroupVertices[[#This Row],[Vertex]],Vertices[],MATCH("ID",Vertices[[#Headers],[Vertex]:[Vertex Group]],0),FALSE)</f>
        <v>485</v>
      </c>
    </row>
    <row r="180" spans="1:3" ht="15">
      <c r="A180" s="80" t="s">
        <v>6188</v>
      </c>
      <c r="B180" s="88" t="s">
        <v>520</v>
      </c>
      <c r="C180" s="80">
        <f>VLOOKUP(GroupVertices[[#This Row],[Vertex]],Vertices[],MATCH("ID",Vertices[[#Headers],[Vertex]:[Vertex Group]],0),FALSE)</f>
        <v>482</v>
      </c>
    </row>
    <row r="181" spans="1:3" ht="15">
      <c r="A181" s="80" t="s">
        <v>6188</v>
      </c>
      <c r="B181" s="88" t="s">
        <v>517</v>
      </c>
      <c r="C181" s="80">
        <f>VLOOKUP(GroupVertices[[#This Row],[Vertex]],Vertices[],MATCH("ID",Vertices[[#Headers],[Vertex]:[Vertex Group]],0),FALSE)</f>
        <v>481</v>
      </c>
    </row>
    <row r="182" spans="1:3" ht="15">
      <c r="A182" s="80" t="s">
        <v>6188</v>
      </c>
      <c r="B182" s="88" t="s">
        <v>499</v>
      </c>
      <c r="C182" s="80">
        <f>VLOOKUP(GroupVertices[[#This Row],[Vertex]],Vertices[],MATCH("ID",Vertices[[#Headers],[Vertex]:[Vertex Group]],0),FALSE)</f>
        <v>480</v>
      </c>
    </row>
    <row r="183" spans="1:3" ht="15">
      <c r="A183" s="80" t="s">
        <v>6188</v>
      </c>
      <c r="B183" s="88" t="s">
        <v>495</v>
      </c>
      <c r="C183" s="80">
        <f>VLOOKUP(GroupVertices[[#This Row],[Vertex]],Vertices[],MATCH("ID",Vertices[[#Headers],[Vertex]:[Vertex Group]],0),FALSE)</f>
        <v>479</v>
      </c>
    </row>
    <row r="184" spans="1:3" ht="15">
      <c r="A184" s="80" t="s">
        <v>6188</v>
      </c>
      <c r="B184" s="88" t="s">
        <v>487</v>
      </c>
      <c r="C184" s="80">
        <f>VLOOKUP(GroupVertices[[#This Row],[Vertex]],Vertices[],MATCH("ID",Vertices[[#Headers],[Vertex]:[Vertex Group]],0),FALSE)</f>
        <v>478</v>
      </c>
    </row>
    <row r="185" spans="1:3" ht="15">
      <c r="A185" s="80" t="s">
        <v>6188</v>
      </c>
      <c r="B185" s="88" t="s">
        <v>479</v>
      </c>
      <c r="C185" s="80">
        <f>VLOOKUP(GroupVertices[[#This Row],[Vertex]],Vertices[],MATCH("ID",Vertices[[#Headers],[Vertex]:[Vertex Group]],0),FALSE)</f>
        <v>477</v>
      </c>
    </row>
    <row r="186" spans="1:3" ht="15">
      <c r="A186" s="80" t="s">
        <v>6188</v>
      </c>
      <c r="B186" s="88" t="s">
        <v>473</v>
      </c>
      <c r="C186" s="80">
        <f>VLOOKUP(GroupVertices[[#This Row],[Vertex]],Vertices[],MATCH("ID",Vertices[[#Headers],[Vertex]:[Vertex Group]],0),FALSE)</f>
        <v>475</v>
      </c>
    </row>
    <row r="187" spans="1:3" ht="15">
      <c r="A187" s="80" t="s">
        <v>6188</v>
      </c>
      <c r="B187" s="88" t="s">
        <v>444</v>
      </c>
      <c r="C187" s="80">
        <f>VLOOKUP(GroupVertices[[#This Row],[Vertex]],Vertices[],MATCH("ID",Vertices[[#Headers],[Vertex]:[Vertex Group]],0),FALSE)</f>
        <v>472</v>
      </c>
    </row>
    <row r="188" spans="1:3" ht="15">
      <c r="A188" s="80" t="s">
        <v>6188</v>
      </c>
      <c r="B188" s="88" t="s">
        <v>435</v>
      </c>
      <c r="C188" s="80">
        <f>VLOOKUP(GroupVertices[[#This Row],[Vertex]],Vertices[],MATCH("ID",Vertices[[#Headers],[Vertex]:[Vertex Group]],0),FALSE)</f>
        <v>468</v>
      </c>
    </row>
    <row r="189" spans="1:3" ht="15">
      <c r="A189" s="80" t="s">
        <v>6188</v>
      </c>
      <c r="B189" s="88" t="s">
        <v>432</v>
      </c>
      <c r="C189" s="80">
        <f>VLOOKUP(GroupVertices[[#This Row],[Vertex]],Vertices[],MATCH("ID",Vertices[[#Headers],[Vertex]:[Vertex Group]],0),FALSE)</f>
        <v>467</v>
      </c>
    </row>
    <row r="190" spans="1:3" ht="15">
      <c r="A190" s="80" t="s">
        <v>6188</v>
      </c>
      <c r="B190" s="88" t="s">
        <v>431</v>
      </c>
      <c r="C190" s="80">
        <f>VLOOKUP(GroupVertices[[#This Row],[Vertex]],Vertices[],MATCH("ID",Vertices[[#Headers],[Vertex]:[Vertex Group]],0),FALSE)</f>
        <v>466</v>
      </c>
    </row>
    <row r="191" spans="1:3" ht="15">
      <c r="A191" s="80" t="s">
        <v>6188</v>
      </c>
      <c r="B191" s="88" t="s">
        <v>429</v>
      </c>
      <c r="C191" s="80">
        <f>VLOOKUP(GroupVertices[[#This Row],[Vertex]],Vertices[],MATCH("ID",Vertices[[#Headers],[Vertex]:[Vertex Group]],0),FALSE)</f>
        <v>464</v>
      </c>
    </row>
    <row r="192" spans="1:3" ht="15">
      <c r="A192" s="80" t="s">
        <v>6188</v>
      </c>
      <c r="B192" s="88" t="s">
        <v>422</v>
      </c>
      <c r="C192" s="80">
        <f>VLOOKUP(GroupVertices[[#This Row],[Vertex]],Vertices[],MATCH("ID",Vertices[[#Headers],[Vertex]:[Vertex Group]],0),FALSE)</f>
        <v>462</v>
      </c>
    </row>
    <row r="193" spans="1:3" ht="15">
      <c r="A193" s="80" t="s">
        <v>6188</v>
      </c>
      <c r="B193" s="88" t="s">
        <v>408</v>
      </c>
      <c r="C193" s="80">
        <f>VLOOKUP(GroupVertices[[#This Row],[Vertex]],Vertices[],MATCH("ID",Vertices[[#Headers],[Vertex]:[Vertex Group]],0),FALSE)</f>
        <v>459</v>
      </c>
    </row>
    <row r="194" spans="1:3" ht="15">
      <c r="A194" s="80" t="s">
        <v>6188</v>
      </c>
      <c r="B194" s="88" t="s">
        <v>397</v>
      </c>
      <c r="C194" s="80">
        <f>VLOOKUP(GroupVertices[[#This Row],[Vertex]],Vertices[],MATCH("ID",Vertices[[#Headers],[Vertex]:[Vertex Group]],0),FALSE)</f>
        <v>455</v>
      </c>
    </row>
    <row r="195" spans="1:3" ht="15">
      <c r="A195" s="80" t="s">
        <v>6188</v>
      </c>
      <c r="B195" s="88" t="s">
        <v>383</v>
      </c>
      <c r="C195" s="80">
        <f>VLOOKUP(GroupVertices[[#This Row],[Vertex]],Vertices[],MATCH("ID",Vertices[[#Headers],[Vertex]:[Vertex Group]],0),FALSE)</f>
        <v>451</v>
      </c>
    </row>
    <row r="196" spans="1:3" ht="15">
      <c r="A196" s="80" t="s">
        <v>6188</v>
      </c>
      <c r="B196" s="88" t="s">
        <v>371</v>
      </c>
      <c r="C196" s="80">
        <f>VLOOKUP(GroupVertices[[#This Row],[Vertex]],Vertices[],MATCH("ID",Vertices[[#Headers],[Vertex]:[Vertex Group]],0),FALSE)</f>
        <v>449</v>
      </c>
    </row>
    <row r="197" spans="1:3" ht="15">
      <c r="A197" s="80" t="s">
        <v>6188</v>
      </c>
      <c r="B197" s="88" t="s">
        <v>369</v>
      </c>
      <c r="C197" s="80">
        <f>VLOOKUP(GroupVertices[[#This Row],[Vertex]],Vertices[],MATCH("ID",Vertices[[#Headers],[Vertex]:[Vertex Group]],0),FALSE)</f>
        <v>448</v>
      </c>
    </row>
    <row r="198" spans="1:3" ht="15">
      <c r="A198" s="80" t="s">
        <v>6188</v>
      </c>
      <c r="B198" s="88" t="s">
        <v>344</v>
      </c>
      <c r="C198" s="80">
        <f>VLOOKUP(GroupVertices[[#This Row],[Vertex]],Vertices[],MATCH("ID",Vertices[[#Headers],[Vertex]:[Vertex Group]],0),FALSE)</f>
        <v>444</v>
      </c>
    </row>
    <row r="199" spans="1:3" ht="15">
      <c r="A199" s="80" t="s">
        <v>6188</v>
      </c>
      <c r="B199" s="88" t="s">
        <v>339</v>
      </c>
      <c r="C199" s="80">
        <f>VLOOKUP(GroupVertices[[#This Row],[Vertex]],Vertices[],MATCH("ID",Vertices[[#Headers],[Vertex]:[Vertex Group]],0),FALSE)</f>
        <v>442</v>
      </c>
    </row>
    <row r="200" spans="1:3" ht="15">
      <c r="A200" s="80" t="s">
        <v>6188</v>
      </c>
      <c r="B200" s="88" t="s">
        <v>334</v>
      </c>
      <c r="C200" s="80">
        <f>VLOOKUP(GroupVertices[[#This Row],[Vertex]],Vertices[],MATCH("ID",Vertices[[#Headers],[Vertex]:[Vertex Group]],0),FALSE)</f>
        <v>440</v>
      </c>
    </row>
    <row r="201" spans="1:3" ht="15">
      <c r="A201" s="80" t="s">
        <v>6188</v>
      </c>
      <c r="B201" s="88" t="s">
        <v>331</v>
      </c>
      <c r="C201" s="80">
        <f>VLOOKUP(GroupVertices[[#This Row],[Vertex]],Vertices[],MATCH("ID",Vertices[[#Headers],[Vertex]:[Vertex Group]],0),FALSE)</f>
        <v>438</v>
      </c>
    </row>
    <row r="202" spans="1:3" ht="15">
      <c r="A202" s="80" t="s">
        <v>6188</v>
      </c>
      <c r="B202" s="88" t="s">
        <v>326</v>
      </c>
      <c r="C202" s="80">
        <f>VLOOKUP(GroupVertices[[#This Row],[Vertex]],Vertices[],MATCH("ID",Vertices[[#Headers],[Vertex]:[Vertex Group]],0),FALSE)</f>
        <v>434</v>
      </c>
    </row>
    <row r="203" spans="1:3" ht="15">
      <c r="A203" s="80" t="s">
        <v>6188</v>
      </c>
      <c r="B203" s="88" t="s">
        <v>320</v>
      </c>
      <c r="C203" s="80">
        <f>VLOOKUP(GroupVertices[[#This Row],[Vertex]],Vertices[],MATCH("ID",Vertices[[#Headers],[Vertex]:[Vertex Group]],0),FALSE)</f>
        <v>433</v>
      </c>
    </row>
    <row r="204" spans="1:3" ht="15">
      <c r="A204" s="80" t="s">
        <v>6188</v>
      </c>
      <c r="B204" s="88" t="s">
        <v>318</v>
      </c>
      <c r="C204" s="80">
        <f>VLOOKUP(GroupVertices[[#This Row],[Vertex]],Vertices[],MATCH("ID",Vertices[[#Headers],[Vertex]:[Vertex Group]],0),FALSE)</f>
        <v>432</v>
      </c>
    </row>
    <row r="205" spans="1:3" ht="15">
      <c r="A205" s="80" t="s">
        <v>6188</v>
      </c>
      <c r="B205" s="88" t="s">
        <v>317</v>
      </c>
      <c r="C205" s="80">
        <f>VLOOKUP(GroupVertices[[#This Row],[Vertex]],Vertices[],MATCH("ID",Vertices[[#Headers],[Vertex]:[Vertex Group]],0),FALSE)</f>
        <v>431</v>
      </c>
    </row>
    <row r="206" spans="1:3" ht="15">
      <c r="A206" s="80" t="s">
        <v>6188</v>
      </c>
      <c r="B206" s="88" t="s">
        <v>308</v>
      </c>
      <c r="C206" s="80">
        <f>VLOOKUP(GroupVertices[[#This Row],[Vertex]],Vertices[],MATCH("ID",Vertices[[#Headers],[Vertex]:[Vertex Group]],0),FALSE)</f>
        <v>428</v>
      </c>
    </row>
    <row r="207" spans="1:3" ht="15">
      <c r="A207" s="80" t="s">
        <v>6188</v>
      </c>
      <c r="B207" s="88" t="s">
        <v>303</v>
      </c>
      <c r="C207" s="80">
        <f>VLOOKUP(GroupVertices[[#This Row],[Vertex]],Vertices[],MATCH("ID",Vertices[[#Headers],[Vertex]:[Vertex Group]],0),FALSE)</f>
        <v>427</v>
      </c>
    </row>
    <row r="208" spans="1:3" ht="15">
      <c r="A208" s="80" t="s">
        <v>6188</v>
      </c>
      <c r="B208" s="88" t="s">
        <v>302</v>
      </c>
      <c r="C208" s="80">
        <f>VLOOKUP(GroupVertices[[#This Row],[Vertex]],Vertices[],MATCH("ID",Vertices[[#Headers],[Vertex]:[Vertex Group]],0),FALSE)</f>
        <v>426</v>
      </c>
    </row>
    <row r="209" spans="1:3" ht="15">
      <c r="A209" s="80" t="s">
        <v>6188</v>
      </c>
      <c r="B209" s="88" t="s">
        <v>300</v>
      </c>
      <c r="C209" s="80">
        <f>VLOOKUP(GroupVertices[[#This Row],[Vertex]],Vertices[],MATCH("ID",Vertices[[#Headers],[Vertex]:[Vertex Group]],0),FALSE)</f>
        <v>425</v>
      </c>
    </row>
    <row r="210" spans="1:3" ht="15">
      <c r="A210" s="80" t="s">
        <v>6188</v>
      </c>
      <c r="B210" s="88" t="s">
        <v>298</v>
      </c>
      <c r="C210" s="80">
        <f>VLOOKUP(GroupVertices[[#This Row],[Vertex]],Vertices[],MATCH("ID",Vertices[[#Headers],[Vertex]:[Vertex Group]],0),FALSE)</f>
        <v>424</v>
      </c>
    </row>
    <row r="211" spans="1:3" ht="15">
      <c r="A211" s="80" t="s">
        <v>6188</v>
      </c>
      <c r="B211" s="88" t="s">
        <v>293</v>
      </c>
      <c r="C211" s="80">
        <f>VLOOKUP(GroupVertices[[#This Row],[Vertex]],Vertices[],MATCH("ID",Vertices[[#Headers],[Vertex]:[Vertex Group]],0),FALSE)</f>
        <v>421</v>
      </c>
    </row>
    <row r="212" spans="1:3" ht="15">
      <c r="A212" s="80" t="s">
        <v>6188</v>
      </c>
      <c r="B212" s="88" t="s">
        <v>292</v>
      </c>
      <c r="C212" s="80">
        <f>VLOOKUP(GroupVertices[[#This Row],[Vertex]],Vertices[],MATCH("ID",Vertices[[#Headers],[Vertex]:[Vertex Group]],0),FALSE)</f>
        <v>420</v>
      </c>
    </row>
    <row r="213" spans="1:3" ht="15">
      <c r="A213" s="80" t="s">
        <v>6188</v>
      </c>
      <c r="B213" s="88" t="s">
        <v>288</v>
      </c>
      <c r="C213" s="80">
        <f>VLOOKUP(GroupVertices[[#This Row],[Vertex]],Vertices[],MATCH("ID",Vertices[[#Headers],[Vertex]:[Vertex Group]],0),FALSE)</f>
        <v>419</v>
      </c>
    </row>
    <row r="214" spans="1:3" ht="15">
      <c r="A214" s="80" t="s">
        <v>6188</v>
      </c>
      <c r="B214" s="88" t="s">
        <v>276</v>
      </c>
      <c r="C214" s="80">
        <f>VLOOKUP(GroupVertices[[#This Row],[Vertex]],Vertices[],MATCH("ID",Vertices[[#Headers],[Vertex]:[Vertex Group]],0),FALSE)</f>
        <v>415</v>
      </c>
    </row>
    <row r="215" spans="1:3" ht="15">
      <c r="A215" s="80" t="s">
        <v>6188</v>
      </c>
      <c r="B215" s="88" t="s">
        <v>274</v>
      </c>
      <c r="C215" s="80">
        <f>VLOOKUP(GroupVertices[[#This Row],[Vertex]],Vertices[],MATCH("ID",Vertices[[#Headers],[Vertex]:[Vertex Group]],0),FALSE)</f>
        <v>413</v>
      </c>
    </row>
    <row r="216" spans="1:3" ht="15">
      <c r="A216" s="80" t="s">
        <v>6188</v>
      </c>
      <c r="B216" s="88" t="s">
        <v>273</v>
      </c>
      <c r="C216" s="80">
        <f>VLOOKUP(GroupVertices[[#This Row],[Vertex]],Vertices[],MATCH("ID",Vertices[[#Headers],[Vertex]:[Vertex Group]],0),FALSE)</f>
        <v>412</v>
      </c>
    </row>
    <row r="217" spans="1:3" ht="15">
      <c r="A217" s="80" t="s">
        <v>6188</v>
      </c>
      <c r="B217" s="88" t="s">
        <v>271</v>
      </c>
      <c r="C217" s="80">
        <f>VLOOKUP(GroupVertices[[#This Row],[Vertex]],Vertices[],MATCH("ID",Vertices[[#Headers],[Vertex]:[Vertex Group]],0),FALSE)</f>
        <v>411</v>
      </c>
    </row>
    <row r="218" spans="1:3" ht="15">
      <c r="A218" s="80" t="s">
        <v>6188</v>
      </c>
      <c r="B218" s="88" t="s">
        <v>269</v>
      </c>
      <c r="C218" s="80">
        <f>VLOOKUP(GroupVertices[[#This Row],[Vertex]],Vertices[],MATCH("ID",Vertices[[#Headers],[Vertex]:[Vertex Group]],0),FALSE)</f>
        <v>410</v>
      </c>
    </row>
    <row r="219" spans="1:3" ht="15">
      <c r="A219" s="80" t="s">
        <v>6188</v>
      </c>
      <c r="B219" s="88" t="s">
        <v>268</v>
      </c>
      <c r="C219" s="80">
        <f>VLOOKUP(GroupVertices[[#This Row],[Vertex]],Vertices[],MATCH("ID",Vertices[[#Headers],[Vertex]:[Vertex Group]],0),FALSE)</f>
        <v>409</v>
      </c>
    </row>
    <row r="220" spans="1:3" ht="15">
      <c r="A220" s="80" t="s">
        <v>6188</v>
      </c>
      <c r="B220" s="88" t="s">
        <v>267</v>
      </c>
      <c r="C220" s="80">
        <f>VLOOKUP(GroupVertices[[#This Row],[Vertex]],Vertices[],MATCH("ID",Vertices[[#Headers],[Vertex]:[Vertex Group]],0),FALSE)</f>
        <v>408</v>
      </c>
    </row>
    <row r="221" spans="1:3" ht="15">
      <c r="A221" s="80" t="s">
        <v>6188</v>
      </c>
      <c r="B221" s="88" t="s">
        <v>266</v>
      </c>
      <c r="C221" s="80">
        <f>VLOOKUP(GroupVertices[[#This Row],[Vertex]],Vertices[],MATCH("ID",Vertices[[#Headers],[Vertex]:[Vertex Group]],0),FALSE)</f>
        <v>407</v>
      </c>
    </row>
    <row r="222" spans="1:3" ht="15">
      <c r="A222" s="80" t="s">
        <v>6188</v>
      </c>
      <c r="B222" s="88" t="s">
        <v>263</v>
      </c>
      <c r="C222" s="80">
        <f>VLOOKUP(GroupVertices[[#This Row],[Vertex]],Vertices[],MATCH("ID",Vertices[[#Headers],[Vertex]:[Vertex Group]],0),FALSE)</f>
        <v>406</v>
      </c>
    </row>
    <row r="223" spans="1:3" ht="15">
      <c r="A223" s="80" t="s">
        <v>6188</v>
      </c>
      <c r="B223" s="88" t="s">
        <v>262</v>
      </c>
      <c r="C223" s="80">
        <f>VLOOKUP(GroupVertices[[#This Row],[Vertex]],Vertices[],MATCH("ID",Vertices[[#Headers],[Vertex]:[Vertex Group]],0),FALSE)</f>
        <v>405</v>
      </c>
    </row>
    <row r="224" spans="1:3" ht="15">
      <c r="A224" s="80" t="s">
        <v>6188</v>
      </c>
      <c r="B224" s="88" t="s">
        <v>261</v>
      </c>
      <c r="C224" s="80">
        <f>VLOOKUP(GroupVertices[[#This Row],[Vertex]],Vertices[],MATCH("ID",Vertices[[#Headers],[Vertex]:[Vertex Group]],0),FALSE)</f>
        <v>404</v>
      </c>
    </row>
    <row r="225" spans="1:3" ht="15">
      <c r="A225" s="80" t="s">
        <v>6188</v>
      </c>
      <c r="B225" s="88" t="s">
        <v>259</v>
      </c>
      <c r="C225" s="80">
        <f>VLOOKUP(GroupVertices[[#This Row],[Vertex]],Vertices[],MATCH("ID",Vertices[[#Headers],[Vertex]:[Vertex Group]],0),FALSE)</f>
        <v>403</v>
      </c>
    </row>
    <row r="226" spans="1:3" ht="15">
      <c r="A226" s="80" t="s">
        <v>6188</v>
      </c>
      <c r="B226" s="88" t="s">
        <v>258</v>
      </c>
      <c r="C226" s="80">
        <f>VLOOKUP(GroupVertices[[#This Row],[Vertex]],Vertices[],MATCH("ID",Vertices[[#Headers],[Vertex]:[Vertex Group]],0),FALSE)</f>
        <v>402</v>
      </c>
    </row>
    <row r="227" spans="1:3" ht="15">
      <c r="A227" s="80" t="s">
        <v>6188</v>
      </c>
      <c r="B227" s="88" t="s">
        <v>256</v>
      </c>
      <c r="C227" s="80">
        <f>VLOOKUP(GroupVertices[[#This Row],[Vertex]],Vertices[],MATCH("ID",Vertices[[#Headers],[Vertex]:[Vertex Group]],0),FALSE)</f>
        <v>401</v>
      </c>
    </row>
    <row r="228" spans="1:3" ht="15">
      <c r="A228" s="80" t="s">
        <v>6188</v>
      </c>
      <c r="B228" s="88" t="s">
        <v>255</v>
      </c>
      <c r="C228" s="80">
        <f>VLOOKUP(GroupVertices[[#This Row],[Vertex]],Vertices[],MATCH("ID",Vertices[[#Headers],[Vertex]:[Vertex Group]],0),FALSE)</f>
        <v>400</v>
      </c>
    </row>
    <row r="229" spans="1:3" ht="15">
      <c r="A229" s="80" t="s">
        <v>6188</v>
      </c>
      <c r="B229" s="88" t="s">
        <v>252</v>
      </c>
      <c r="C229" s="80">
        <f>VLOOKUP(GroupVertices[[#This Row],[Vertex]],Vertices[],MATCH("ID",Vertices[[#Headers],[Vertex]:[Vertex Group]],0),FALSE)</f>
        <v>399</v>
      </c>
    </row>
    <row r="230" spans="1:3" ht="15">
      <c r="A230" s="80" t="s">
        <v>6188</v>
      </c>
      <c r="B230" s="88" t="s">
        <v>251</v>
      </c>
      <c r="C230" s="80">
        <f>VLOOKUP(GroupVertices[[#This Row],[Vertex]],Vertices[],MATCH("ID",Vertices[[#Headers],[Vertex]:[Vertex Group]],0),FALSE)</f>
        <v>398</v>
      </c>
    </row>
    <row r="231" spans="1:3" ht="15">
      <c r="A231" s="80" t="s">
        <v>6188</v>
      </c>
      <c r="B231" s="88" t="s">
        <v>248</v>
      </c>
      <c r="C231" s="80">
        <f>VLOOKUP(GroupVertices[[#This Row],[Vertex]],Vertices[],MATCH("ID",Vertices[[#Headers],[Vertex]:[Vertex Group]],0),FALSE)</f>
        <v>397</v>
      </c>
    </row>
    <row r="232" spans="1:3" ht="15">
      <c r="A232" s="80" t="s">
        <v>6188</v>
      </c>
      <c r="B232" s="88" t="s">
        <v>246</v>
      </c>
      <c r="C232" s="80">
        <f>VLOOKUP(GroupVertices[[#This Row],[Vertex]],Vertices[],MATCH("ID",Vertices[[#Headers],[Vertex]:[Vertex Group]],0),FALSE)</f>
        <v>395</v>
      </c>
    </row>
    <row r="233" spans="1:3" ht="15">
      <c r="A233" s="80" t="s">
        <v>6189</v>
      </c>
      <c r="B233" s="88" t="s">
        <v>5480</v>
      </c>
      <c r="C233" s="80">
        <f>VLOOKUP(GroupVertices[[#This Row],[Vertex]],Vertices[],MATCH("ID",Vertices[[#Headers],[Vertex]:[Vertex Group]],0),FALSE)</f>
        <v>389</v>
      </c>
    </row>
    <row r="234" spans="1:3" ht="15">
      <c r="A234" s="80" t="s">
        <v>6189</v>
      </c>
      <c r="B234" s="88" t="s">
        <v>654</v>
      </c>
      <c r="C234" s="80">
        <f>VLOOKUP(GroupVertices[[#This Row],[Vertex]],Vertices[],MATCH("ID",Vertices[[#Headers],[Vertex]:[Vertex Group]],0),FALSE)</f>
        <v>12</v>
      </c>
    </row>
    <row r="235" spans="1:3" ht="15">
      <c r="A235" s="80" t="s">
        <v>6189</v>
      </c>
      <c r="B235" s="88" t="s">
        <v>596</v>
      </c>
      <c r="C235" s="80">
        <f>VLOOKUP(GroupVertices[[#This Row],[Vertex]],Vertices[],MATCH("ID",Vertices[[#Headers],[Vertex]:[Vertex Group]],0),FALSE)</f>
        <v>8</v>
      </c>
    </row>
    <row r="236" spans="1:3" ht="15">
      <c r="A236" s="80" t="s">
        <v>6189</v>
      </c>
      <c r="B236" s="88" t="s">
        <v>5466</v>
      </c>
      <c r="C236" s="80">
        <f>VLOOKUP(GroupVertices[[#This Row],[Vertex]],Vertices[],MATCH("ID",Vertices[[#Headers],[Vertex]:[Vertex Group]],0),FALSE)</f>
        <v>516</v>
      </c>
    </row>
    <row r="237" spans="1:3" ht="15">
      <c r="A237" s="80" t="s">
        <v>6189</v>
      </c>
      <c r="B237" s="88" t="s">
        <v>623</v>
      </c>
      <c r="C237" s="80">
        <f>VLOOKUP(GroupVertices[[#This Row],[Vertex]],Vertices[],MATCH("ID",Vertices[[#Headers],[Vertex]:[Vertex Group]],0),FALSE)</f>
        <v>28</v>
      </c>
    </row>
    <row r="238" spans="1:3" ht="15">
      <c r="A238" s="80" t="s">
        <v>6189</v>
      </c>
      <c r="B238" s="88" t="s">
        <v>5446</v>
      </c>
      <c r="C238" s="80">
        <f>VLOOKUP(GroupVertices[[#This Row],[Vertex]],Vertices[],MATCH("ID",Vertices[[#Headers],[Vertex]:[Vertex Group]],0),FALSE)</f>
        <v>138</v>
      </c>
    </row>
    <row r="239" spans="1:3" ht="15">
      <c r="A239" s="80" t="s">
        <v>6189</v>
      </c>
      <c r="B239" s="88" t="s">
        <v>5433</v>
      </c>
      <c r="C239" s="80">
        <f>VLOOKUP(GroupVertices[[#This Row],[Vertex]],Vertices[],MATCH("ID",Vertices[[#Headers],[Vertex]:[Vertex Group]],0),FALSE)</f>
        <v>374</v>
      </c>
    </row>
    <row r="240" spans="1:3" ht="15">
      <c r="A240" s="80" t="s">
        <v>6189</v>
      </c>
      <c r="B240" s="88" t="s">
        <v>5431</v>
      </c>
      <c r="C240" s="80">
        <f>VLOOKUP(GroupVertices[[#This Row],[Vertex]],Vertices[],MATCH("ID",Vertices[[#Headers],[Vertex]:[Vertex Group]],0),FALSE)</f>
        <v>512</v>
      </c>
    </row>
    <row r="241" spans="1:3" ht="15">
      <c r="A241" s="80" t="s">
        <v>6189</v>
      </c>
      <c r="B241" s="88" t="s">
        <v>5429</v>
      </c>
      <c r="C241" s="80">
        <f>VLOOKUP(GroupVertices[[#This Row],[Vertex]],Vertices[],MATCH("ID",Vertices[[#Headers],[Vertex]:[Vertex Group]],0),FALSE)</f>
        <v>511</v>
      </c>
    </row>
    <row r="242" spans="1:3" ht="15">
      <c r="A242" s="80" t="s">
        <v>6189</v>
      </c>
      <c r="B242" s="88" t="s">
        <v>624</v>
      </c>
      <c r="C242" s="80">
        <f>VLOOKUP(GroupVertices[[#This Row],[Vertex]],Vertices[],MATCH("ID",Vertices[[#Headers],[Vertex]:[Vertex Group]],0),FALSE)</f>
        <v>507</v>
      </c>
    </row>
    <row r="243" spans="1:3" ht="15">
      <c r="A243" s="80" t="s">
        <v>6189</v>
      </c>
      <c r="B243" s="88" t="s">
        <v>597</v>
      </c>
      <c r="C243" s="80">
        <f>VLOOKUP(GroupVertices[[#This Row],[Vertex]],Vertices[],MATCH("ID",Vertices[[#Headers],[Vertex]:[Vertex Group]],0),FALSE)</f>
        <v>365</v>
      </c>
    </row>
    <row r="244" spans="1:3" ht="15">
      <c r="A244" s="80" t="s">
        <v>6189</v>
      </c>
      <c r="B244" s="88" t="s">
        <v>590</v>
      </c>
      <c r="C244" s="80">
        <f>VLOOKUP(GroupVertices[[#This Row],[Vertex]],Vertices[],MATCH("ID",Vertices[[#Headers],[Vertex]:[Vertex Group]],0),FALSE)</f>
        <v>363</v>
      </c>
    </row>
    <row r="245" spans="1:3" ht="15">
      <c r="A245" s="80" t="s">
        <v>6189</v>
      </c>
      <c r="B245" s="88" t="s">
        <v>580</v>
      </c>
      <c r="C245" s="80">
        <f>VLOOKUP(GroupVertices[[#This Row],[Vertex]],Vertices[],MATCH("ID",Vertices[[#Headers],[Vertex]:[Vertex Group]],0),FALSE)</f>
        <v>499</v>
      </c>
    </row>
    <row r="246" spans="1:3" ht="15">
      <c r="A246" s="80" t="s">
        <v>6189</v>
      </c>
      <c r="B246" s="88" t="s">
        <v>565</v>
      </c>
      <c r="C246" s="80">
        <f>VLOOKUP(GroupVertices[[#This Row],[Vertex]],Vertices[],MATCH("ID",Vertices[[#Headers],[Vertex]:[Vertex Group]],0),FALSE)</f>
        <v>361</v>
      </c>
    </row>
    <row r="247" spans="1:3" ht="15">
      <c r="A247" s="80" t="s">
        <v>6189</v>
      </c>
      <c r="B247" s="88" t="s">
        <v>564</v>
      </c>
      <c r="C247" s="80">
        <f>VLOOKUP(GroupVertices[[#This Row],[Vertex]],Vertices[],MATCH("ID",Vertices[[#Headers],[Vertex]:[Vertex Group]],0),FALSE)</f>
        <v>360</v>
      </c>
    </row>
    <row r="248" spans="1:3" ht="15">
      <c r="A248" s="80" t="s">
        <v>6189</v>
      </c>
      <c r="B248" s="88" t="s">
        <v>560</v>
      </c>
      <c r="C248" s="80">
        <f>VLOOKUP(GroupVertices[[#This Row],[Vertex]],Vertices[],MATCH("ID",Vertices[[#Headers],[Vertex]:[Vertex Group]],0),FALSE)</f>
        <v>492</v>
      </c>
    </row>
    <row r="249" spans="1:3" ht="15">
      <c r="A249" s="80" t="s">
        <v>6189</v>
      </c>
      <c r="B249" s="88" t="s">
        <v>559</v>
      </c>
      <c r="C249" s="80">
        <f>VLOOKUP(GroupVertices[[#This Row],[Vertex]],Vertices[],MATCH("ID",Vertices[[#Headers],[Vertex]:[Vertex Group]],0),FALSE)</f>
        <v>358</v>
      </c>
    </row>
    <row r="250" spans="1:3" ht="15">
      <c r="A250" s="80" t="s">
        <v>6189</v>
      </c>
      <c r="B250" s="88" t="s">
        <v>540</v>
      </c>
      <c r="C250" s="80">
        <f>VLOOKUP(GroupVertices[[#This Row],[Vertex]],Vertices[],MATCH("ID",Vertices[[#Headers],[Vertex]:[Vertex Group]],0),FALSE)</f>
        <v>354</v>
      </c>
    </row>
    <row r="251" spans="1:3" ht="15">
      <c r="A251" s="80" t="s">
        <v>6189</v>
      </c>
      <c r="B251" s="88" t="s">
        <v>535</v>
      </c>
      <c r="C251" s="80">
        <f>VLOOKUP(GroupVertices[[#This Row],[Vertex]],Vertices[],MATCH("ID",Vertices[[#Headers],[Vertex]:[Vertex Group]],0),FALSE)</f>
        <v>352</v>
      </c>
    </row>
    <row r="252" spans="1:3" ht="15">
      <c r="A252" s="80" t="s">
        <v>6189</v>
      </c>
      <c r="B252" s="88" t="s">
        <v>500</v>
      </c>
      <c r="C252" s="80">
        <f>VLOOKUP(GroupVertices[[#This Row],[Vertex]],Vertices[],MATCH("ID",Vertices[[#Headers],[Vertex]:[Vertex Group]],0),FALSE)</f>
        <v>343</v>
      </c>
    </row>
    <row r="253" spans="1:3" ht="15">
      <c r="A253" s="80" t="s">
        <v>6189</v>
      </c>
      <c r="B253" s="88" t="s">
        <v>484</v>
      </c>
      <c r="C253" s="80">
        <f>VLOOKUP(GroupVertices[[#This Row],[Vertex]],Vertices[],MATCH("ID",Vertices[[#Headers],[Vertex]:[Vertex Group]],0),FALSE)</f>
        <v>341</v>
      </c>
    </row>
    <row r="254" spans="1:3" ht="15">
      <c r="A254" s="80" t="s">
        <v>6189</v>
      </c>
      <c r="B254" s="88" t="s">
        <v>471</v>
      </c>
      <c r="C254" s="80">
        <f>VLOOKUP(GroupVertices[[#This Row],[Vertex]],Vertices[],MATCH("ID",Vertices[[#Headers],[Vertex]:[Vertex Group]],0),FALSE)</f>
        <v>339</v>
      </c>
    </row>
    <row r="255" spans="1:3" ht="15">
      <c r="A255" s="80" t="s">
        <v>6189</v>
      </c>
      <c r="B255" s="88" t="s">
        <v>467</v>
      </c>
      <c r="C255" s="80">
        <f>VLOOKUP(GroupVertices[[#This Row],[Vertex]],Vertices[],MATCH("ID",Vertices[[#Headers],[Vertex]:[Vertex Group]],0),FALSE)</f>
        <v>337</v>
      </c>
    </row>
    <row r="256" spans="1:3" ht="15">
      <c r="A256" s="80" t="s">
        <v>6189</v>
      </c>
      <c r="B256" s="88" t="s">
        <v>466</v>
      </c>
      <c r="C256" s="80">
        <f>VLOOKUP(GroupVertices[[#This Row],[Vertex]],Vertices[],MATCH("ID",Vertices[[#Headers],[Vertex]:[Vertex Group]],0),FALSE)</f>
        <v>336</v>
      </c>
    </row>
    <row r="257" spans="1:3" ht="15">
      <c r="A257" s="80" t="s">
        <v>6189</v>
      </c>
      <c r="B257" s="88" t="s">
        <v>462</v>
      </c>
      <c r="C257" s="80">
        <f>VLOOKUP(GroupVertices[[#This Row],[Vertex]],Vertices[],MATCH("ID",Vertices[[#Headers],[Vertex]:[Vertex Group]],0),FALSE)</f>
        <v>335</v>
      </c>
    </row>
    <row r="258" spans="1:3" ht="15">
      <c r="A258" s="80" t="s">
        <v>6189</v>
      </c>
      <c r="B258" s="88" t="s">
        <v>460</v>
      </c>
      <c r="C258" s="80">
        <f>VLOOKUP(GroupVertices[[#This Row],[Vertex]],Vertices[],MATCH("ID",Vertices[[#Headers],[Vertex]:[Vertex Group]],0),FALSE)</f>
        <v>334</v>
      </c>
    </row>
    <row r="259" spans="1:3" ht="15">
      <c r="A259" s="80" t="s">
        <v>6189</v>
      </c>
      <c r="B259" s="88" t="s">
        <v>459</v>
      </c>
      <c r="C259" s="80">
        <f>VLOOKUP(GroupVertices[[#This Row],[Vertex]],Vertices[],MATCH("ID",Vertices[[#Headers],[Vertex]:[Vertex Group]],0),FALSE)</f>
        <v>333</v>
      </c>
    </row>
    <row r="260" spans="1:3" ht="15">
      <c r="A260" s="80" t="s">
        <v>6189</v>
      </c>
      <c r="B260" s="88" t="s">
        <v>458</v>
      </c>
      <c r="C260" s="80">
        <f>VLOOKUP(GroupVertices[[#This Row],[Vertex]],Vertices[],MATCH("ID",Vertices[[#Headers],[Vertex]:[Vertex Group]],0),FALSE)</f>
        <v>332</v>
      </c>
    </row>
    <row r="261" spans="1:3" ht="15">
      <c r="A261" s="80" t="s">
        <v>6189</v>
      </c>
      <c r="B261" s="88" t="s">
        <v>457</v>
      </c>
      <c r="C261" s="80">
        <f>VLOOKUP(GroupVertices[[#This Row],[Vertex]],Vertices[],MATCH("ID",Vertices[[#Headers],[Vertex]:[Vertex Group]],0),FALSE)</f>
        <v>331</v>
      </c>
    </row>
    <row r="262" spans="1:3" ht="15">
      <c r="A262" s="80" t="s">
        <v>6189</v>
      </c>
      <c r="B262" s="88" t="s">
        <v>452</v>
      </c>
      <c r="C262" s="80">
        <f>VLOOKUP(GroupVertices[[#This Row],[Vertex]],Vertices[],MATCH("ID",Vertices[[#Headers],[Vertex]:[Vertex Group]],0),FALSE)</f>
        <v>329</v>
      </c>
    </row>
    <row r="263" spans="1:3" ht="15">
      <c r="A263" s="80" t="s">
        <v>6189</v>
      </c>
      <c r="B263" s="88" t="s">
        <v>449</v>
      </c>
      <c r="C263" s="80">
        <f>VLOOKUP(GroupVertices[[#This Row],[Vertex]],Vertices[],MATCH("ID",Vertices[[#Headers],[Vertex]:[Vertex Group]],0),FALSE)</f>
        <v>328</v>
      </c>
    </row>
    <row r="264" spans="1:3" ht="15">
      <c r="A264" s="80" t="s">
        <v>6189</v>
      </c>
      <c r="B264" s="88" t="s">
        <v>448</v>
      </c>
      <c r="C264" s="80">
        <f>VLOOKUP(GroupVertices[[#This Row],[Vertex]],Vertices[],MATCH("ID",Vertices[[#Headers],[Vertex]:[Vertex Group]],0),FALSE)</f>
        <v>327</v>
      </c>
    </row>
    <row r="265" spans="1:3" ht="15">
      <c r="A265" s="80" t="s">
        <v>6189</v>
      </c>
      <c r="B265" s="88" t="s">
        <v>443</v>
      </c>
      <c r="C265" s="80">
        <f>VLOOKUP(GroupVertices[[#This Row],[Vertex]],Vertices[],MATCH("ID",Vertices[[#Headers],[Vertex]:[Vertex Group]],0),FALSE)</f>
        <v>471</v>
      </c>
    </row>
    <row r="266" spans="1:3" ht="15">
      <c r="A266" s="80" t="s">
        <v>6189</v>
      </c>
      <c r="B266" s="88" t="s">
        <v>419</v>
      </c>
      <c r="C266" s="80">
        <f>VLOOKUP(GroupVertices[[#This Row],[Vertex]],Vertices[],MATCH("ID",Vertices[[#Headers],[Vertex]:[Vertex Group]],0),FALSE)</f>
        <v>461</v>
      </c>
    </row>
    <row r="267" spans="1:3" ht="15">
      <c r="A267" s="80" t="s">
        <v>6189</v>
      </c>
      <c r="B267" s="88" t="s">
        <v>398</v>
      </c>
      <c r="C267" s="80">
        <f>VLOOKUP(GroupVertices[[#This Row],[Vertex]],Vertices[],MATCH("ID",Vertices[[#Headers],[Vertex]:[Vertex Group]],0),FALSE)</f>
        <v>456</v>
      </c>
    </row>
    <row r="268" spans="1:3" ht="15">
      <c r="A268" s="80" t="s">
        <v>6189</v>
      </c>
      <c r="B268" s="88" t="s">
        <v>332</v>
      </c>
      <c r="C268" s="80">
        <f>VLOOKUP(GroupVertices[[#This Row],[Vertex]],Vertices[],MATCH("ID",Vertices[[#Headers],[Vertex]:[Vertex Group]],0),FALSE)</f>
        <v>439</v>
      </c>
    </row>
    <row r="269" spans="1:3" ht="15">
      <c r="A269" s="80" t="s">
        <v>6189</v>
      </c>
      <c r="B269" s="88" t="s">
        <v>247</v>
      </c>
      <c r="C269" s="80">
        <f>VLOOKUP(GroupVertices[[#This Row],[Vertex]],Vertices[],MATCH("ID",Vertices[[#Headers],[Vertex]:[Vertex Group]],0),FALSE)</f>
        <v>396</v>
      </c>
    </row>
    <row r="270" spans="1:3" ht="15">
      <c r="A270" s="80" t="s">
        <v>6190</v>
      </c>
      <c r="B270" s="88" t="s">
        <v>5471</v>
      </c>
      <c r="C270" s="80">
        <f>VLOOKUP(GroupVertices[[#This Row],[Vertex]],Vertices[],MATCH("ID",Vertices[[#Headers],[Vertex]:[Vertex Group]],0),FALSE)</f>
        <v>517</v>
      </c>
    </row>
    <row r="271" spans="1:3" ht="15">
      <c r="A271" s="80" t="s">
        <v>6190</v>
      </c>
      <c r="B271" s="88" t="s">
        <v>571</v>
      </c>
      <c r="C271" s="80">
        <f>VLOOKUP(GroupVertices[[#This Row],[Vertex]],Vertices[],MATCH("ID",Vertices[[#Headers],[Vertex]:[Vertex Group]],0),FALSE)</f>
        <v>27</v>
      </c>
    </row>
    <row r="272" spans="1:3" ht="15">
      <c r="A272" s="80" t="s">
        <v>6190</v>
      </c>
      <c r="B272" s="88" t="s">
        <v>5451</v>
      </c>
      <c r="C272" s="80">
        <f>VLOOKUP(GroupVertices[[#This Row],[Vertex]],Vertices[],MATCH("ID",Vertices[[#Headers],[Vertex]:[Vertex Group]],0),FALSE)</f>
        <v>380</v>
      </c>
    </row>
    <row r="273" spans="1:3" ht="15">
      <c r="A273" s="80" t="s">
        <v>6190</v>
      </c>
      <c r="B273" s="88" t="s">
        <v>629</v>
      </c>
      <c r="C273" s="80">
        <f>VLOOKUP(GroupVertices[[#This Row],[Vertex]],Vertices[],MATCH("ID",Vertices[[#Headers],[Vertex]:[Vertex Group]],0),FALSE)</f>
        <v>14</v>
      </c>
    </row>
    <row r="274" spans="1:3" ht="15">
      <c r="A274" s="80" t="s">
        <v>6190</v>
      </c>
      <c r="B274" s="88" t="s">
        <v>577</v>
      </c>
      <c r="C274" s="80">
        <f>VLOOKUP(GroupVertices[[#This Row],[Vertex]],Vertices[],MATCH("ID",Vertices[[#Headers],[Vertex]:[Vertex Group]],0),FALSE)</f>
        <v>15</v>
      </c>
    </row>
    <row r="275" spans="1:3" ht="15">
      <c r="A275" s="80" t="s">
        <v>6190</v>
      </c>
      <c r="B275" s="88" t="s">
        <v>5444</v>
      </c>
      <c r="C275" s="80">
        <f>VLOOKUP(GroupVertices[[#This Row],[Vertex]],Vertices[],MATCH("ID",Vertices[[#Headers],[Vertex]:[Vertex Group]],0),FALSE)</f>
        <v>378</v>
      </c>
    </row>
    <row r="276" spans="1:3" ht="15">
      <c r="A276" s="80" t="s">
        <v>6190</v>
      </c>
      <c r="B276" s="88" t="s">
        <v>5440</v>
      </c>
      <c r="C276" s="80">
        <f>VLOOKUP(GroupVertices[[#This Row],[Vertex]],Vertices[],MATCH("ID",Vertices[[#Headers],[Vertex]:[Vertex Group]],0),FALSE)</f>
        <v>377</v>
      </c>
    </row>
    <row r="277" spans="1:3" ht="15">
      <c r="A277" s="80" t="s">
        <v>6190</v>
      </c>
      <c r="B277" s="88" t="s">
        <v>5427</v>
      </c>
      <c r="C277" s="80">
        <f>VLOOKUP(GroupVertices[[#This Row],[Vertex]],Vertices[],MATCH("ID",Vertices[[#Headers],[Vertex]:[Vertex Group]],0),FALSE)</f>
        <v>372</v>
      </c>
    </row>
    <row r="278" spans="1:3" ht="15">
      <c r="A278" s="80" t="s">
        <v>6190</v>
      </c>
      <c r="B278" s="88" t="s">
        <v>575</v>
      </c>
      <c r="C278" s="80">
        <f>VLOOKUP(GroupVertices[[#This Row],[Vertex]],Vertices[],MATCH("ID",Vertices[[#Headers],[Vertex]:[Vertex Group]],0),FALSE)</f>
        <v>136</v>
      </c>
    </row>
    <row r="279" spans="1:3" ht="15">
      <c r="A279" s="80" t="s">
        <v>6190</v>
      </c>
      <c r="B279" s="88" t="s">
        <v>667</v>
      </c>
      <c r="C279" s="80">
        <f>VLOOKUP(GroupVertices[[#This Row],[Vertex]],Vertices[],MATCH("ID",Vertices[[#Headers],[Vertex]:[Vertex Group]],0),FALSE)</f>
        <v>69</v>
      </c>
    </row>
    <row r="280" spans="1:3" ht="15">
      <c r="A280" s="80" t="s">
        <v>6190</v>
      </c>
      <c r="B280" s="88" t="s">
        <v>576</v>
      </c>
      <c r="C280" s="80">
        <f>VLOOKUP(GroupVertices[[#This Row],[Vertex]],Vertices[],MATCH("ID",Vertices[[#Headers],[Vertex]:[Vertex Group]],0),FALSE)</f>
        <v>55</v>
      </c>
    </row>
    <row r="281" spans="1:3" ht="15">
      <c r="A281" s="80" t="s">
        <v>6190</v>
      </c>
      <c r="B281" s="88" t="s">
        <v>666</v>
      </c>
      <c r="C281" s="80">
        <f>VLOOKUP(GroupVertices[[#This Row],[Vertex]],Vertices[],MATCH("ID",Vertices[[#Headers],[Vertex]:[Vertex Group]],0),FALSE)</f>
        <v>68</v>
      </c>
    </row>
    <row r="282" spans="1:3" ht="15">
      <c r="A282" s="80" t="s">
        <v>6190</v>
      </c>
      <c r="B282" s="88" t="s">
        <v>574</v>
      </c>
      <c r="C282" s="80">
        <f>VLOOKUP(GroupVertices[[#This Row],[Vertex]],Vertices[],MATCH("ID",Vertices[[#Headers],[Vertex]:[Vertex Group]],0),FALSE)</f>
        <v>48</v>
      </c>
    </row>
    <row r="283" spans="1:3" ht="15">
      <c r="A283" s="80" t="s">
        <v>6190</v>
      </c>
      <c r="B283" s="88" t="s">
        <v>572</v>
      </c>
      <c r="C283" s="80">
        <f>VLOOKUP(GroupVertices[[#This Row],[Vertex]],Vertices[],MATCH("ID",Vertices[[#Headers],[Vertex]:[Vertex Group]],0),FALSE)</f>
        <v>496</v>
      </c>
    </row>
    <row r="284" spans="1:3" ht="15">
      <c r="A284" s="80" t="s">
        <v>6190</v>
      </c>
      <c r="B284" s="88" t="s">
        <v>470</v>
      </c>
      <c r="C284" s="80">
        <f>VLOOKUP(GroupVertices[[#This Row],[Vertex]],Vertices[],MATCH("ID",Vertices[[#Headers],[Vertex]:[Vertex Group]],0),FALSE)</f>
        <v>338</v>
      </c>
    </row>
    <row r="285" spans="1:3" ht="15">
      <c r="A285" s="80" t="s">
        <v>6190</v>
      </c>
      <c r="B285" s="88" t="s">
        <v>463</v>
      </c>
      <c r="C285" s="80">
        <f>VLOOKUP(GroupVertices[[#This Row],[Vertex]],Vertices[],MATCH("ID",Vertices[[#Headers],[Vertex]:[Vertex Group]],0),FALSE)</f>
        <v>474</v>
      </c>
    </row>
    <row r="286" spans="1:3" ht="15">
      <c r="A286" s="80" t="s">
        <v>6190</v>
      </c>
      <c r="B286" s="88" t="s">
        <v>455</v>
      </c>
      <c r="C286" s="80">
        <f>VLOOKUP(GroupVertices[[#This Row],[Vertex]],Vertices[],MATCH("ID",Vertices[[#Headers],[Vertex]:[Vertex Group]],0),FALSE)</f>
        <v>330</v>
      </c>
    </row>
    <row r="287" spans="1:3" ht="15">
      <c r="A287" s="80" t="s">
        <v>6190</v>
      </c>
      <c r="B287" s="88" t="s">
        <v>442</v>
      </c>
      <c r="C287" s="80">
        <f>VLOOKUP(GroupVertices[[#This Row],[Vertex]],Vertices[],MATCH("ID",Vertices[[#Headers],[Vertex]:[Vertex Group]],0),FALSE)</f>
        <v>326</v>
      </c>
    </row>
    <row r="288" spans="1:3" ht="15">
      <c r="A288" s="80" t="s">
        <v>6190</v>
      </c>
      <c r="B288" s="88" t="s">
        <v>423</v>
      </c>
      <c r="C288" s="80">
        <f>VLOOKUP(GroupVertices[[#This Row],[Vertex]],Vertices[],MATCH("ID",Vertices[[#Headers],[Vertex]:[Vertex Group]],0),FALSE)</f>
        <v>463</v>
      </c>
    </row>
    <row r="289" spans="1:3" ht="15">
      <c r="A289" s="80" t="s">
        <v>6190</v>
      </c>
      <c r="B289" s="88" t="s">
        <v>406</v>
      </c>
      <c r="C289" s="80">
        <f>VLOOKUP(GroupVertices[[#This Row],[Vertex]],Vertices[],MATCH("ID",Vertices[[#Headers],[Vertex]:[Vertex Group]],0),FALSE)</f>
        <v>458</v>
      </c>
    </row>
    <row r="290" spans="1:3" ht="15">
      <c r="A290" s="80" t="s">
        <v>6190</v>
      </c>
      <c r="B290" s="88" t="s">
        <v>395</v>
      </c>
      <c r="C290" s="80">
        <f>VLOOKUP(GroupVertices[[#This Row],[Vertex]],Vertices[],MATCH("ID",Vertices[[#Headers],[Vertex]:[Vertex Group]],0),FALSE)</f>
        <v>147</v>
      </c>
    </row>
    <row r="291" spans="1:3" ht="15">
      <c r="A291" s="80" t="s">
        <v>6190</v>
      </c>
      <c r="B291" s="88" t="s">
        <v>650</v>
      </c>
      <c r="C291" s="80">
        <f>VLOOKUP(GroupVertices[[#This Row],[Vertex]],Vertices[],MATCH("ID",Vertices[[#Headers],[Vertex]:[Vertex Group]],0),FALSE)</f>
        <v>124</v>
      </c>
    </row>
    <row r="292" spans="1:3" ht="15">
      <c r="A292" s="80" t="s">
        <v>6190</v>
      </c>
      <c r="B292" s="88" t="s">
        <v>394</v>
      </c>
      <c r="C292" s="80">
        <f>VLOOKUP(GroupVertices[[#This Row],[Vertex]],Vertices[],MATCH("ID",Vertices[[#Headers],[Vertex]:[Vertex Group]],0),FALSE)</f>
        <v>137</v>
      </c>
    </row>
    <row r="293" spans="1:3" ht="15">
      <c r="A293" s="80" t="s">
        <v>6190</v>
      </c>
      <c r="B293" s="88" t="s">
        <v>384</v>
      </c>
      <c r="C293" s="80">
        <f>VLOOKUP(GroupVertices[[#This Row],[Vertex]],Vertices[],MATCH("ID",Vertices[[#Headers],[Vertex]:[Vertex Group]],0),FALSE)</f>
        <v>452</v>
      </c>
    </row>
    <row r="294" spans="1:3" ht="15">
      <c r="A294" s="80" t="s">
        <v>6190</v>
      </c>
      <c r="B294" s="88" t="s">
        <v>360</v>
      </c>
      <c r="C294" s="80">
        <f>VLOOKUP(GroupVertices[[#This Row],[Vertex]],Vertices[],MATCH("ID",Vertices[[#Headers],[Vertex]:[Vertex Group]],0),FALSE)</f>
        <v>321</v>
      </c>
    </row>
    <row r="295" spans="1:3" ht="15">
      <c r="A295" s="80" t="s">
        <v>6190</v>
      </c>
      <c r="B295" s="88" t="s">
        <v>347</v>
      </c>
      <c r="C295" s="80">
        <f>VLOOKUP(GroupVertices[[#This Row],[Vertex]],Vertices[],MATCH("ID",Vertices[[#Headers],[Vertex]:[Vertex Group]],0),FALSE)</f>
        <v>446</v>
      </c>
    </row>
    <row r="296" spans="1:3" ht="15">
      <c r="A296" s="80" t="s">
        <v>6190</v>
      </c>
      <c r="B296" s="88" t="s">
        <v>313</v>
      </c>
      <c r="C296" s="80">
        <f>VLOOKUP(GroupVertices[[#This Row],[Vertex]],Vertices[],MATCH("ID",Vertices[[#Headers],[Vertex]:[Vertex Group]],0),FALSE)</f>
        <v>319</v>
      </c>
    </row>
    <row r="297" spans="1:3" ht="15">
      <c r="A297" s="80" t="s">
        <v>6190</v>
      </c>
      <c r="B297" s="88" t="s">
        <v>312</v>
      </c>
      <c r="C297" s="80">
        <f>VLOOKUP(GroupVertices[[#This Row],[Vertex]],Vertices[],MATCH("ID",Vertices[[#Headers],[Vertex]:[Vertex Group]],0),FALSE)</f>
        <v>318</v>
      </c>
    </row>
    <row r="298" spans="1:3" ht="15">
      <c r="A298" s="80" t="s">
        <v>6190</v>
      </c>
      <c r="B298" s="88" t="s">
        <v>309</v>
      </c>
      <c r="C298" s="80">
        <f>VLOOKUP(GroupVertices[[#This Row],[Vertex]],Vertices[],MATCH("ID",Vertices[[#Headers],[Vertex]:[Vertex Group]],0),FALSE)</f>
        <v>317</v>
      </c>
    </row>
    <row r="299" spans="1:3" ht="15">
      <c r="A299" s="80" t="s">
        <v>6190</v>
      </c>
      <c r="B299" s="88" t="s">
        <v>304</v>
      </c>
      <c r="C299" s="80">
        <f>VLOOKUP(GroupVertices[[#This Row],[Vertex]],Vertices[],MATCH("ID",Vertices[[#Headers],[Vertex]:[Vertex Group]],0),FALSE)</f>
        <v>316</v>
      </c>
    </row>
    <row r="300" spans="1:3" ht="15">
      <c r="A300" s="80" t="s">
        <v>6190</v>
      </c>
      <c r="B300" s="88" t="s">
        <v>294</v>
      </c>
      <c r="C300" s="80">
        <f>VLOOKUP(GroupVertices[[#This Row],[Vertex]],Vertices[],MATCH("ID",Vertices[[#Headers],[Vertex]:[Vertex Group]],0),FALSE)</f>
        <v>315</v>
      </c>
    </row>
    <row r="301" spans="1:3" ht="15">
      <c r="A301" s="80" t="s">
        <v>6190</v>
      </c>
      <c r="B301" s="88" t="s">
        <v>291</v>
      </c>
      <c r="C301" s="80">
        <f>VLOOKUP(GroupVertices[[#This Row],[Vertex]],Vertices[],MATCH("ID",Vertices[[#Headers],[Vertex]:[Vertex Group]],0),FALSE)</f>
        <v>314</v>
      </c>
    </row>
    <row r="302" spans="1:3" ht="15">
      <c r="A302" s="80" t="s">
        <v>6190</v>
      </c>
      <c r="B302" s="88" t="s">
        <v>285</v>
      </c>
      <c r="C302" s="80">
        <f>VLOOKUP(GroupVertices[[#This Row],[Vertex]],Vertices[],MATCH("ID",Vertices[[#Headers],[Vertex]:[Vertex Group]],0),FALSE)</f>
        <v>417</v>
      </c>
    </row>
    <row r="303" spans="1:3" ht="15">
      <c r="A303" s="80" t="s">
        <v>6190</v>
      </c>
      <c r="B303" s="88" t="s">
        <v>270</v>
      </c>
      <c r="C303" s="80">
        <f>VLOOKUP(GroupVertices[[#This Row],[Vertex]],Vertices[],MATCH("ID",Vertices[[#Headers],[Vertex]:[Vertex Group]],0),FALSE)</f>
        <v>311</v>
      </c>
    </row>
    <row r="304" spans="1:3" ht="15">
      <c r="A304" s="80" t="s">
        <v>6190</v>
      </c>
      <c r="B304" s="88" t="s">
        <v>264</v>
      </c>
      <c r="C304" s="80">
        <f>VLOOKUP(GroupVertices[[#This Row],[Vertex]],Vertices[],MATCH("ID",Vertices[[#Headers],[Vertex]:[Vertex Group]],0),FALSE)</f>
        <v>310</v>
      </c>
    </row>
    <row r="305" spans="1:3" ht="15">
      <c r="A305" s="80" t="s">
        <v>6191</v>
      </c>
      <c r="B305" s="88" t="s">
        <v>232</v>
      </c>
      <c r="C305" s="80">
        <f>VLOOKUP(GroupVertices[[#This Row],[Vertex]],Vertices[],MATCH("ID",Vertices[[#Headers],[Vertex]:[Vertex Group]],0),FALSE)</f>
        <v>82</v>
      </c>
    </row>
    <row r="306" spans="1:3" ht="15">
      <c r="A306" s="80" t="s">
        <v>6191</v>
      </c>
      <c r="B306" s="88" t="s">
        <v>282</v>
      </c>
      <c r="C306" s="80">
        <f>VLOOKUP(GroupVertices[[#This Row],[Vertex]],Vertices[],MATCH("ID",Vertices[[#Headers],[Vertex]:[Vertex Group]],0),FALSE)</f>
        <v>83</v>
      </c>
    </row>
    <row r="307" spans="1:3" ht="15">
      <c r="A307" s="80" t="s">
        <v>6191</v>
      </c>
      <c r="B307" s="88" t="s">
        <v>296</v>
      </c>
      <c r="C307" s="80">
        <f>VLOOKUP(GroupVertices[[#This Row],[Vertex]],Vertices[],MATCH("ID",Vertices[[#Headers],[Vertex]:[Vertex Group]],0),FALSE)</f>
        <v>84</v>
      </c>
    </row>
    <row r="308" spans="1:3" ht="15">
      <c r="A308" s="80" t="s">
        <v>6191</v>
      </c>
      <c r="B308" s="88" t="s">
        <v>301</v>
      </c>
      <c r="C308" s="80">
        <f>VLOOKUP(GroupVertices[[#This Row],[Vertex]],Vertices[],MATCH("ID",Vertices[[#Headers],[Vertex]:[Vertex Group]],0),FALSE)</f>
        <v>85</v>
      </c>
    </row>
    <row r="309" spans="1:3" ht="15">
      <c r="A309" s="80" t="s">
        <v>6191</v>
      </c>
      <c r="B309" s="88" t="s">
        <v>316</v>
      </c>
      <c r="C309" s="80">
        <f>VLOOKUP(GroupVertices[[#This Row],[Vertex]],Vertices[],MATCH("ID",Vertices[[#Headers],[Vertex]:[Vertex Group]],0),FALSE)</f>
        <v>86</v>
      </c>
    </row>
    <row r="310" spans="1:3" ht="15">
      <c r="A310" s="80" t="s">
        <v>6191</v>
      </c>
      <c r="B310" s="88" t="s">
        <v>321</v>
      </c>
      <c r="C310" s="80">
        <f>VLOOKUP(GroupVertices[[#This Row],[Vertex]],Vertices[],MATCH("ID",Vertices[[#Headers],[Vertex]:[Vertex Group]],0),FALSE)</f>
        <v>87</v>
      </c>
    </row>
    <row r="311" spans="1:3" ht="15">
      <c r="A311" s="80" t="s">
        <v>6191</v>
      </c>
      <c r="B311" s="88" t="s">
        <v>335</v>
      </c>
      <c r="C311" s="80">
        <f>VLOOKUP(GroupVertices[[#This Row],[Vertex]],Vertices[],MATCH("ID",Vertices[[#Headers],[Vertex]:[Vertex Group]],0),FALSE)</f>
        <v>88</v>
      </c>
    </row>
    <row r="312" spans="1:3" ht="15">
      <c r="A312" s="80" t="s">
        <v>6191</v>
      </c>
      <c r="B312" s="88" t="s">
        <v>343</v>
      </c>
      <c r="C312" s="80">
        <f>VLOOKUP(GroupVertices[[#This Row],[Vertex]],Vertices[],MATCH("ID",Vertices[[#Headers],[Vertex]:[Vertex Group]],0),FALSE)</f>
        <v>89</v>
      </c>
    </row>
    <row r="313" spans="1:3" ht="15">
      <c r="A313" s="80" t="s">
        <v>6191</v>
      </c>
      <c r="B313" s="88" t="s">
        <v>359</v>
      </c>
      <c r="C313" s="80">
        <f>VLOOKUP(GroupVertices[[#This Row],[Vertex]],Vertices[],MATCH("ID",Vertices[[#Headers],[Vertex]:[Vertex Group]],0),FALSE)</f>
        <v>90</v>
      </c>
    </row>
    <row r="314" spans="1:3" ht="15">
      <c r="A314" s="80" t="s">
        <v>6191</v>
      </c>
      <c r="B314" s="88" t="s">
        <v>365</v>
      </c>
      <c r="C314" s="80">
        <f>VLOOKUP(GroupVertices[[#This Row],[Vertex]],Vertices[],MATCH("ID",Vertices[[#Headers],[Vertex]:[Vertex Group]],0),FALSE)</f>
        <v>91</v>
      </c>
    </row>
    <row r="315" spans="1:3" ht="15">
      <c r="A315" s="80" t="s">
        <v>6191</v>
      </c>
      <c r="B315" s="88" t="s">
        <v>387</v>
      </c>
      <c r="C315" s="80">
        <f>VLOOKUP(GroupVertices[[#This Row],[Vertex]],Vertices[],MATCH("ID",Vertices[[#Headers],[Vertex]:[Vertex Group]],0),FALSE)</f>
        <v>92</v>
      </c>
    </row>
    <row r="316" spans="1:3" ht="15">
      <c r="A316" s="80" t="s">
        <v>6191</v>
      </c>
      <c r="B316" s="88" t="s">
        <v>403</v>
      </c>
      <c r="C316" s="80">
        <f>VLOOKUP(GroupVertices[[#This Row],[Vertex]],Vertices[],MATCH("ID",Vertices[[#Headers],[Vertex]:[Vertex Group]],0),FALSE)</f>
        <v>93</v>
      </c>
    </row>
    <row r="317" spans="1:3" ht="15">
      <c r="A317" s="80" t="s">
        <v>6191</v>
      </c>
      <c r="B317" s="88" t="s">
        <v>409</v>
      </c>
      <c r="C317" s="80">
        <f>VLOOKUP(GroupVertices[[#This Row],[Vertex]],Vertices[],MATCH("ID",Vertices[[#Headers],[Vertex]:[Vertex Group]],0),FALSE)</f>
        <v>94</v>
      </c>
    </row>
    <row r="318" spans="1:3" ht="15">
      <c r="A318" s="80" t="s">
        <v>6191</v>
      </c>
      <c r="B318" s="88" t="s">
        <v>438</v>
      </c>
      <c r="C318" s="80">
        <f>VLOOKUP(GroupVertices[[#This Row],[Vertex]],Vertices[],MATCH("ID",Vertices[[#Headers],[Vertex]:[Vertex Group]],0),FALSE)</f>
        <v>95</v>
      </c>
    </row>
    <row r="319" spans="1:3" ht="15">
      <c r="A319" s="80" t="s">
        <v>6191</v>
      </c>
      <c r="B319" s="88" t="s">
        <v>445</v>
      </c>
      <c r="C319" s="80">
        <f>VLOOKUP(GroupVertices[[#This Row],[Vertex]],Vertices[],MATCH("ID",Vertices[[#Headers],[Vertex]:[Vertex Group]],0),FALSE)</f>
        <v>96</v>
      </c>
    </row>
    <row r="320" spans="1:3" ht="15">
      <c r="A320" s="80" t="s">
        <v>6191</v>
      </c>
      <c r="B320" s="88" t="s">
        <v>446</v>
      </c>
      <c r="C320" s="80">
        <f>VLOOKUP(GroupVertices[[#This Row],[Vertex]],Vertices[],MATCH("ID",Vertices[[#Headers],[Vertex]:[Vertex Group]],0),FALSE)</f>
        <v>97</v>
      </c>
    </row>
    <row r="321" spans="1:3" ht="15">
      <c r="A321" s="80" t="s">
        <v>6191</v>
      </c>
      <c r="B321" s="88" t="s">
        <v>450</v>
      </c>
      <c r="C321" s="80">
        <f>VLOOKUP(GroupVertices[[#This Row],[Vertex]],Vertices[],MATCH("ID",Vertices[[#Headers],[Vertex]:[Vertex Group]],0),FALSE)</f>
        <v>98</v>
      </c>
    </row>
    <row r="322" spans="1:3" ht="15">
      <c r="A322" s="80" t="s">
        <v>6191</v>
      </c>
      <c r="B322" s="88" t="s">
        <v>456</v>
      </c>
      <c r="C322" s="80">
        <f>VLOOKUP(GroupVertices[[#This Row],[Vertex]],Vertices[],MATCH("ID",Vertices[[#Headers],[Vertex]:[Vertex Group]],0),FALSE)</f>
        <v>99</v>
      </c>
    </row>
    <row r="323" spans="1:3" ht="15">
      <c r="A323" s="80" t="s">
        <v>6191</v>
      </c>
      <c r="B323" s="88" t="s">
        <v>472</v>
      </c>
      <c r="C323" s="80">
        <f>VLOOKUP(GroupVertices[[#This Row],[Vertex]],Vertices[],MATCH("ID",Vertices[[#Headers],[Vertex]:[Vertex Group]],0),FALSE)</f>
        <v>100</v>
      </c>
    </row>
    <row r="324" spans="1:3" ht="15">
      <c r="A324" s="80" t="s">
        <v>6191</v>
      </c>
      <c r="B324" s="88" t="s">
        <v>482</v>
      </c>
      <c r="C324" s="80">
        <f>VLOOKUP(GroupVertices[[#This Row],[Vertex]],Vertices[],MATCH("ID",Vertices[[#Headers],[Vertex]:[Vertex Group]],0),FALSE)</f>
        <v>101</v>
      </c>
    </row>
    <row r="325" spans="1:3" ht="15">
      <c r="A325" s="80" t="s">
        <v>6191</v>
      </c>
      <c r="B325" s="88" t="s">
        <v>488</v>
      </c>
      <c r="C325" s="80">
        <f>VLOOKUP(GroupVertices[[#This Row],[Vertex]],Vertices[],MATCH("ID",Vertices[[#Headers],[Vertex]:[Vertex Group]],0),FALSE)</f>
        <v>102</v>
      </c>
    </row>
    <row r="326" spans="1:3" ht="15">
      <c r="A326" s="80" t="s">
        <v>6191</v>
      </c>
      <c r="B326" s="88" t="s">
        <v>490</v>
      </c>
      <c r="C326" s="80">
        <f>VLOOKUP(GroupVertices[[#This Row],[Vertex]],Vertices[],MATCH("ID",Vertices[[#Headers],[Vertex]:[Vertex Group]],0),FALSE)</f>
        <v>103</v>
      </c>
    </row>
    <row r="327" spans="1:3" ht="15">
      <c r="A327" s="80" t="s">
        <v>6191</v>
      </c>
      <c r="B327" s="88" t="s">
        <v>509</v>
      </c>
      <c r="C327" s="80">
        <f>VLOOKUP(GroupVertices[[#This Row],[Vertex]],Vertices[],MATCH("ID",Vertices[[#Headers],[Vertex]:[Vertex Group]],0),FALSE)</f>
        <v>104</v>
      </c>
    </row>
    <row r="328" spans="1:3" ht="15">
      <c r="A328" s="80" t="s">
        <v>6191</v>
      </c>
      <c r="B328" s="88" t="s">
        <v>527</v>
      </c>
      <c r="C328" s="80">
        <f>VLOOKUP(GroupVertices[[#This Row],[Vertex]],Vertices[],MATCH("ID",Vertices[[#Headers],[Vertex]:[Vertex Group]],0),FALSE)</f>
        <v>106</v>
      </c>
    </row>
    <row r="329" spans="1:3" ht="15">
      <c r="A329" s="80" t="s">
        <v>6191</v>
      </c>
      <c r="B329" s="88" t="s">
        <v>579</v>
      </c>
      <c r="C329" s="80">
        <f>VLOOKUP(GroupVertices[[#This Row],[Vertex]],Vertices[],MATCH("ID",Vertices[[#Headers],[Vertex]:[Vertex Group]],0),FALSE)</f>
        <v>107</v>
      </c>
    </row>
    <row r="330" spans="1:3" ht="15">
      <c r="A330" s="80" t="s">
        <v>6191</v>
      </c>
      <c r="B330" s="88" t="s">
        <v>586</v>
      </c>
      <c r="C330" s="80">
        <f>VLOOKUP(GroupVertices[[#This Row],[Vertex]],Vertices[],MATCH("ID",Vertices[[#Headers],[Vertex]:[Vertex Group]],0),FALSE)</f>
        <v>108</v>
      </c>
    </row>
    <row r="331" spans="1:3" ht="15">
      <c r="A331" s="80" t="s">
        <v>6191</v>
      </c>
      <c r="B331" s="88" t="s">
        <v>598</v>
      </c>
      <c r="C331" s="80">
        <f>VLOOKUP(GroupVertices[[#This Row],[Vertex]],Vertices[],MATCH("ID",Vertices[[#Headers],[Vertex]:[Vertex Group]],0),FALSE)</f>
        <v>109</v>
      </c>
    </row>
    <row r="332" spans="1:3" ht="15">
      <c r="A332" s="80" t="s">
        <v>6191</v>
      </c>
      <c r="B332" s="88" t="s">
        <v>599</v>
      </c>
      <c r="C332" s="80">
        <f>VLOOKUP(GroupVertices[[#This Row],[Vertex]],Vertices[],MATCH("ID",Vertices[[#Headers],[Vertex]:[Vertex Group]],0),FALSE)</f>
        <v>110</v>
      </c>
    </row>
    <row r="333" spans="1:3" ht="15">
      <c r="A333" s="80" t="s">
        <v>6191</v>
      </c>
      <c r="B333" s="88" t="s">
        <v>609</v>
      </c>
      <c r="C333" s="80">
        <f>VLOOKUP(GroupVertices[[#This Row],[Vertex]],Vertices[],MATCH("ID",Vertices[[#Headers],[Vertex]:[Vertex Group]],0),FALSE)</f>
        <v>111</v>
      </c>
    </row>
    <row r="334" spans="1:3" ht="15">
      <c r="A334" s="80" t="s">
        <v>6191</v>
      </c>
      <c r="B334" s="88" t="s">
        <v>5428</v>
      </c>
      <c r="C334" s="80">
        <f>VLOOKUP(GroupVertices[[#This Row],[Vertex]],Vertices[],MATCH("ID",Vertices[[#Headers],[Vertex]:[Vertex Group]],0),FALSE)</f>
        <v>112</v>
      </c>
    </row>
    <row r="335" spans="1:3" ht="15">
      <c r="A335" s="80" t="s">
        <v>6191</v>
      </c>
      <c r="B335" s="88" t="s">
        <v>5432</v>
      </c>
      <c r="C335" s="80">
        <f>VLOOKUP(GroupVertices[[#This Row],[Vertex]],Vertices[],MATCH("ID",Vertices[[#Headers],[Vertex]:[Vertex Group]],0),FALSE)</f>
        <v>113</v>
      </c>
    </row>
    <row r="336" spans="1:3" ht="15">
      <c r="A336" s="80" t="s">
        <v>6191</v>
      </c>
      <c r="B336" s="88" t="s">
        <v>5448</v>
      </c>
      <c r="C336" s="80">
        <f>VLOOKUP(GroupVertices[[#This Row],[Vertex]],Vertices[],MATCH("ID",Vertices[[#Headers],[Vertex]:[Vertex Group]],0),FALSE)</f>
        <v>114</v>
      </c>
    </row>
    <row r="337" spans="1:3" ht="15">
      <c r="A337" s="80" t="s">
        <v>6191</v>
      </c>
      <c r="B337" s="88" t="s">
        <v>582</v>
      </c>
      <c r="C337" s="80">
        <f>VLOOKUP(GroupVertices[[#This Row],[Vertex]],Vertices[],MATCH("ID",Vertices[[#Headers],[Vertex]:[Vertex Group]],0),FALSE)</f>
        <v>116</v>
      </c>
    </row>
    <row r="338" spans="1:3" ht="15">
      <c r="A338" s="80" t="s">
        <v>6191</v>
      </c>
      <c r="B338" s="88" t="s">
        <v>5459</v>
      </c>
      <c r="C338" s="80">
        <f>VLOOKUP(GroupVertices[[#This Row],[Vertex]],Vertices[],MATCH("ID",Vertices[[#Headers],[Vertex]:[Vertex Group]],0),FALSE)</f>
        <v>117</v>
      </c>
    </row>
    <row r="339" spans="1:3" ht="15">
      <c r="A339" s="80" t="s">
        <v>6191</v>
      </c>
      <c r="B339" s="88" t="s">
        <v>5474</v>
      </c>
      <c r="C339" s="80">
        <f>VLOOKUP(GroupVertices[[#This Row],[Vertex]],Vertices[],MATCH("ID",Vertices[[#Headers],[Vertex]:[Vertex Group]],0),FALSE)</f>
        <v>118</v>
      </c>
    </row>
    <row r="340" spans="1:3" ht="15">
      <c r="A340" s="80" t="s">
        <v>6192</v>
      </c>
      <c r="B340" s="88" t="s">
        <v>5462</v>
      </c>
      <c r="C340" s="80">
        <f>VLOOKUP(GroupVertices[[#This Row],[Vertex]],Vertices[],MATCH("ID",Vertices[[#Headers],[Vertex]:[Vertex Group]],0),FALSE)</f>
        <v>195</v>
      </c>
    </row>
    <row r="341" spans="1:3" ht="15">
      <c r="A341" s="80" t="s">
        <v>6192</v>
      </c>
      <c r="B341" s="88" t="s">
        <v>627</v>
      </c>
      <c r="C341" s="80">
        <f>VLOOKUP(GroupVertices[[#This Row],[Vertex]],Vertices[],MATCH("ID",Vertices[[#Headers],[Vertex]:[Vertex Group]],0),FALSE)</f>
        <v>10</v>
      </c>
    </row>
    <row r="342" spans="1:3" ht="15">
      <c r="A342" s="80" t="s">
        <v>6192</v>
      </c>
      <c r="B342" s="88" t="s">
        <v>626</v>
      </c>
      <c r="C342" s="80">
        <f>VLOOKUP(GroupVertices[[#This Row],[Vertex]],Vertices[],MATCH("ID",Vertices[[#Headers],[Vertex]:[Vertex Group]],0),FALSE)</f>
        <v>9</v>
      </c>
    </row>
    <row r="343" spans="1:3" ht="15">
      <c r="A343" s="80" t="s">
        <v>6192</v>
      </c>
      <c r="B343" s="88" t="s">
        <v>601</v>
      </c>
      <c r="C343" s="80">
        <f>VLOOKUP(GroupVertices[[#This Row],[Vertex]],Vertices[],MATCH("ID",Vertices[[#Headers],[Vertex]:[Vertex Group]],0),FALSE)</f>
        <v>11</v>
      </c>
    </row>
    <row r="344" spans="1:3" ht="15">
      <c r="A344" s="80" t="s">
        <v>6192</v>
      </c>
      <c r="B344" s="88" t="s">
        <v>602</v>
      </c>
      <c r="C344" s="80">
        <f>VLOOKUP(GroupVertices[[#This Row],[Vertex]],Vertices[],MATCH("ID",Vertices[[#Headers],[Vertex]:[Vertex Group]],0),FALSE)</f>
        <v>194</v>
      </c>
    </row>
    <row r="345" spans="1:3" ht="15">
      <c r="A345" s="80" t="s">
        <v>6192</v>
      </c>
      <c r="B345" s="88" t="s">
        <v>541</v>
      </c>
      <c r="C345" s="80">
        <f>VLOOKUP(GroupVertices[[#This Row],[Vertex]],Vertices[],MATCH("ID",Vertices[[#Headers],[Vertex]:[Vertex Group]],0),FALSE)</f>
        <v>193</v>
      </c>
    </row>
    <row r="346" spans="1:3" ht="15">
      <c r="A346" s="80" t="s">
        <v>6192</v>
      </c>
      <c r="B346" s="88" t="s">
        <v>536</v>
      </c>
      <c r="C346" s="80">
        <f>VLOOKUP(GroupVertices[[#This Row],[Vertex]],Vertices[],MATCH("ID",Vertices[[#Headers],[Vertex]:[Vertex Group]],0),FALSE)</f>
        <v>192</v>
      </c>
    </row>
    <row r="347" spans="1:3" ht="15">
      <c r="A347" s="80" t="s">
        <v>6192</v>
      </c>
      <c r="B347" s="88" t="s">
        <v>512</v>
      </c>
      <c r="C347" s="80">
        <f>VLOOKUP(GroupVertices[[#This Row],[Vertex]],Vertices[],MATCH("ID",Vertices[[#Headers],[Vertex]:[Vertex Group]],0),FALSE)</f>
        <v>191</v>
      </c>
    </row>
    <row r="348" spans="1:3" ht="15">
      <c r="A348" s="80" t="s">
        <v>6192</v>
      </c>
      <c r="B348" s="88" t="s">
        <v>504</v>
      </c>
      <c r="C348" s="80">
        <f>VLOOKUP(GroupVertices[[#This Row],[Vertex]],Vertices[],MATCH("ID",Vertices[[#Headers],[Vertex]:[Vertex Group]],0),FALSE)</f>
        <v>190</v>
      </c>
    </row>
    <row r="349" spans="1:3" ht="15">
      <c r="A349" s="80" t="s">
        <v>6192</v>
      </c>
      <c r="B349" s="88" t="s">
        <v>494</v>
      </c>
      <c r="C349" s="80">
        <f>VLOOKUP(GroupVertices[[#This Row],[Vertex]],Vertices[],MATCH("ID",Vertices[[#Headers],[Vertex]:[Vertex Group]],0),FALSE)</f>
        <v>189</v>
      </c>
    </row>
    <row r="350" spans="1:3" ht="15">
      <c r="A350" s="80" t="s">
        <v>6192</v>
      </c>
      <c r="B350" s="88" t="s">
        <v>465</v>
      </c>
      <c r="C350" s="80">
        <f>VLOOKUP(GroupVertices[[#This Row],[Vertex]],Vertices[],MATCH("ID",Vertices[[#Headers],[Vertex]:[Vertex Group]],0),FALSE)</f>
        <v>188</v>
      </c>
    </row>
    <row r="351" spans="1:3" ht="15">
      <c r="A351" s="80" t="s">
        <v>6192</v>
      </c>
      <c r="B351" s="88" t="s">
        <v>434</v>
      </c>
      <c r="C351" s="80">
        <f>VLOOKUP(GroupVertices[[#This Row],[Vertex]],Vertices[],MATCH("ID",Vertices[[#Headers],[Vertex]:[Vertex Group]],0),FALSE)</f>
        <v>187</v>
      </c>
    </row>
    <row r="352" spans="1:3" ht="15">
      <c r="A352" s="80" t="s">
        <v>6192</v>
      </c>
      <c r="B352" s="88" t="s">
        <v>426</v>
      </c>
      <c r="C352" s="80">
        <f>VLOOKUP(GroupVertices[[#This Row],[Vertex]],Vertices[],MATCH("ID",Vertices[[#Headers],[Vertex]:[Vertex Group]],0),FALSE)</f>
        <v>186</v>
      </c>
    </row>
    <row r="353" spans="1:3" ht="15">
      <c r="A353" s="80" t="s">
        <v>6192</v>
      </c>
      <c r="B353" s="88" t="s">
        <v>418</v>
      </c>
      <c r="C353" s="80">
        <f>VLOOKUP(GroupVertices[[#This Row],[Vertex]],Vertices[],MATCH("ID",Vertices[[#Headers],[Vertex]:[Vertex Group]],0),FALSE)</f>
        <v>185</v>
      </c>
    </row>
    <row r="354" spans="1:3" ht="15">
      <c r="A354" s="80" t="s">
        <v>6192</v>
      </c>
      <c r="B354" s="88" t="s">
        <v>411</v>
      </c>
      <c r="C354" s="80">
        <f>VLOOKUP(GroupVertices[[#This Row],[Vertex]],Vertices[],MATCH("ID",Vertices[[#Headers],[Vertex]:[Vertex Group]],0),FALSE)</f>
        <v>184</v>
      </c>
    </row>
    <row r="355" spans="1:3" ht="15">
      <c r="A355" s="80" t="s">
        <v>6192</v>
      </c>
      <c r="B355" s="88" t="s">
        <v>400</v>
      </c>
      <c r="C355" s="80">
        <f>VLOOKUP(GroupVertices[[#This Row],[Vertex]],Vertices[],MATCH("ID",Vertices[[#Headers],[Vertex]:[Vertex Group]],0),FALSE)</f>
        <v>183</v>
      </c>
    </row>
    <row r="356" spans="1:3" ht="15">
      <c r="A356" s="80" t="s">
        <v>6192</v>
      </c>
      <c r="B356" s="88" t="s">
        <v>372</v>
      </c>
      <c r="C356" s="80">
        <f>VLOOKUP(GroupVertices[[#This Row],[Vertex]],Vertices[],MATCH("ID",Vertices[[#Headers],[Vertex]:[Vertex Group]],0),FALSE)</f>
        <v>182</v>
      </c>
    </row>
    <row r="357" spans="1:3" ht="15">
      <c r="A357" s="80" t="s">
        <v>6192</v>
      </c>
      <c r="B357" s="88" t="s">
        <v>361</v>
      </c>
      <c r="C357" s="80">
        <f>VLOOKUP(GroupVertices[[#This Row],[Vertex]],Vertices[],MATCH("ID",Vertices[[#Headers],[Vertex]:[Vertex Group]],0),FALSE)</f>
        <v>181</v>
      </c>
    </row>
    <row r="358" spans="1:3" ht="15">
      <c r="A358" s="80" t="s">
        <v>6192</v>
      </c>
      <c r="B358" s="88" t="s">
        <v>354</v>
      </c>
      <c r="C358" s="80">
        <f>VLOOKUP(GroupVertices[[#This Row],[Vertex]],Vertices[],MATCH("ID",Vertices[[#Headers],[Vertex]:[Vertex Group]],0),FALSE)</f>
        <v>180</v>
      </c>
    </row>
    <row r="359" spans="1:3" ht="15">
      <c r="A359" s="80" t="s">
        <v>6192</v>
      </c>
      <c r="B359" s="88" t="s">
        <v>322</v>
      </c>
      <c r="C359" s="80">
        <f>VLOOKUP(GroupVertices[[#This Row],[Vertex]],Vertices[],MATCH("ID",Vertices[[#Headers],[Vertex]:[Vertex Group]],0),FALSE)</f>
        <v>179</v>
      </c>
    </row>
    <row r="360" spans="1:3" ht="15">
      <c r="A360" s="80" t="s">
        <v>6192</v>
      </c>
      <c r="B360" s="88" t="s">
        <v>319</v>
      </c>
      <c r="C360" s="80">
        <f>VLOOKUP(GroupVertices[[#This Row],[Vertex]],Vertices[],MATCH("ID",Vertices[[#Headers],[Vertex]:[Vertex Group]],0),FALSE)</f>
        <v>178</v>
      </c>
    </row>
    <row r="361" spans="1:3" ht="15">
      <c r="A361" s="80" t="s">
        <v>6192</v>
      </c>
      <c r="B361" s="88" t="s">
        <v>299</v>
      </c>
      <c r="C361" s="80">
        <f>VLOOKUP(GroupVertices[[#This Row],[Vertex]],Vertices[],MATCH("ID",Vertices[[#Headers],[Vertex]:[Vertex Group]],0),FALSE)</f>
        <v>177</v>
      </c>
    </row>
    <row r="362" spans="1:3" ht="15">
      <c r="A362" s="80" t="s">
        <v>6192</v>
      </c>
      <c r="B362" s="88" t="s">
        <v>272</v>
      </c>
      <c r="C362" s="80">
        <f>VLOOKUP(GroupVertices[[#This Row],[Vertex]],Vertices[],MATCH("ID",Vertices[[#Headers],[Vertex]:[Vertex Group]],0),FALSE)</f>
        <v>176</v>
      </c>
    </row>
    <row r="363" spans="1:3" ht="15">
      <c r="A363" s="80" t="s">
        <v>6192</v>
      </c>
      <c r="B363" s="88" t="s">
        <v>265</v>
      </c>
      <c r="C363" s="80">
        <f>VLOOKUP(GroupVertices[[#This Row],[Vertex]],Vertices[],MATCH("ID",Vertices[[#Headers],[Vertex]:[Vertex Group]],0),FALSE)</f>
        <v>175</v>
      </c>
    </row>
    <row r="364" spans="1:3" ht="15">
      <c r="A364" s="80" t="s">
        <v>6192</v>
      </c>
      <c r="B364" s="88" t="s">
        <v>253</v>
      </c>
      <c r="C364" s="80">
        <f>VLOOKUP(GroupVertices[[#This Row],[Vertex]],Vertices[],MATCH("ID",Vertices[[#Headers],[Vertex]:[Vertex Group]],0),FALSE)</f>
        <v>174</v>
      </c>
    </row>
    <row r="365" spans="1:3" ht="15">
      <c r="A365" s="80" t="s">
        <v>6192</v>
      </c>
      <c r="B365" s="88" t="s">
        <v>250</v>
      </c>
      <c r="C365" s="80">
        <f>VLOOKUP(GroupVertices[[#This Row],[Vertex]],Vertices[],MATCH("ID",Vertices[[#Headers],[Vertex]:[Vertex Group]],0),FALSE)</f>
        <v>173</v>
      </c>
    </row>
    <row r="366" spans="1:3" ht="15">
      <c r="A366" s="80" t="s">
        <v>6192</v>
      </c>
      <c r="B366" s="88" t="s">
        <v>242</v>
      </c>
      <c r="C366" s="80">
        <f>VLOOKUP(GroupVertices[[#This Row],[Vertex]],Vertices[],MATCH("ID",Vertices[[#Headers],[Vertex]:[Vertex Group]],0),FALSE)</f>
        <v>172</v>
      </c>
    </row>
    <row r="367" spans="1:3" ht="15">
      <c r="A367" s="80" t="s">
        <v>6192</v>
      </c>
      <c r="B367" s="88" t="s">
        <v>235</v>
      </c>
      <c r="C367" s="80">
        <f>VLOOKUP(GroupVertices[[#This Row],[Vertex]],Vertices[],MATCH("ID",Vertices[[#Headers],[Vertex]:[Vertex Group]],0),FALSE)</f>
        <v>171</v>
      </c>
    </row>
    <row r="368" spans="1:3" ht="15">
      <c r="A368" s="80" t="s">
        <v>6192</v>
      </c>
      <c r="B368" s="88" t="s">
        <v>225</v>
      </c>
      <c r="C368" s="80">
        <f>VLOOKUP(GroupVertices[[#This Row],[Vertex]],Vertices[],MATCH("ID",Vertices[[#Headers],[Vertex]:[Vertex Group]],0),FALSE)</f>
        <v>170</v>
      </c>
    </row>
    <row r="369" spans="1:3" ht="15">
      <c r="A369" s="80" t="s">
        <v>6192</v>
      </c>
      <c r="B369" s="88" t="s">
        <v>223</v>
      </c>
      <c r="C369" s="80">
        <f>VLOOKUP(GroupVertices[[#This Row],[Vertex]],Vertices[],MATCH("ID",Vertices[[#Headers],[Vertex]:[Vertex Group]],0),FALSE)</f>
        <v>169</v>
      </c>
    </row>
    <row r="370" spans="1:3" ht="15">
      <c r="A370" s="80" t="s">
        <v>6193</v>
      </c>
      <c r="B370" s="88" t="s">
        <v>630</v>
      </c>
      <c r="C370" s="80">
        <f>VLOOKUP(GroupVertices[[#This Row],[Vertex]],Vertices[],MATCH("ID",Vertices[[#Headers],[Vertex]:[Vertex Group]],0),FALSE)</f>
        <v>13</v>
      </c>
    </row>
    <row r="371" spans="1:3" ht="15">
      <c r="A371" s="80" t="s">
        <v>6193</v>
      </c>
      <c r="B371" s="88" t="s">
        <v>557</v>
      </c>
      <c r="C371" s="80">
        <f>VLOOKUP(GroupVertices[[#This Row],[Vertex]],Vertices[],MATCH("ID",Vertices[[#Headers],[Vertex]:[Vertex Group]],0),FALSE)</f>
        <v>159</v>
      </c>
    </row>
    <row r="372" spans="1:3" ht="15">
      <c r="A372" s="80" t="s">
        <v>6193</v>
      </c>
      <c r="B372" s="88" t="s">
        <v>649</v>
      </c>
      <c r="C372" s="80">
        <f>VLOOKUP(GroupVertices[[#This Row],[Vertex]],Vertices[],MATCH("ID",Vertices[[#Headers],[Vertex]:[Vertex Group]],0),FALSE)</f>
        <v>23</v>
      </c>
    </row>
    <row r="373" spans="1:3" ht="15">
      <c r="A373" s="80" t="s">
        <v>6193</v>
      </c>
      <c r="B373" s="88" t="s">
        <v>648</v>
      </c>
      <c r="C373" s="80">
        <f>VLOOKUP(GroupVertices[[#This Row],[Vertex]],Vertices[],MATCH("ID",Vertices[[#Headers],[Vertex]:[Vertex Group]],0),FALSE)</f>
        <v>20</v>
      </c>
    </row>
    <row r="374" spans="1:3" ht="15">
      <c r="A374" s="80" t="s">
        <v>6193</v>
      </c>
      <c r="B374" s="88" t="s">
        <v>556</v>
      </c>
      <c r="C374" s="80">
        <f>VLOOKUP(GroupVertices[[#This Row],[Vertex]],Vertices[],MATCH("ID",Vertices[[#Headers],[Vertex]:[Vertex Group]],0),FALSE)</f>
        <v>25</v>
      </c>
    </row>
    <row r="375" spans="1:3" ht="15">
      <c r="A375" s="80" t="s">
        <v>6193</v>
      </c>
      <c r="B375" s="88" t="s">
        <v>481</v>
      </c>
      <c r="C375" s="80">
        <f>VLOOKUP(GroupVertices[[#This Row],[Vertex]],Vertices[],MATCH("ID",Vertices[[#Headers],[Vertex]:[Vertex Group]],0),FALSE)</f>
        <v>158</v>
      </c>
    </row>
    <row r="376" spans="1:3" ht="15">
      <c r="A376" s="80" t="s">
        <v>6193</v>
      </c>
      <c r="B376" s="88" t="s">
        <v>469</v>
      </c>
      <c r="C376" s="80">
        <f>VLOOKUP(GroupVertices[[#This Row],[Vertex]],Vertices[],MATCH("ID",Vertices[[#Headers],[Vertex]:[Vertex Group]],0),FALSE)</f>
        <v>157</v>
      </c>
    </row>
    <row r="377" spans="1:3" ht="15">
      <c r="A377" s="80" t="s">
        <v>6193</v>
      </c>
      <c r="B377" s="88" t="s">
        <v>461</v>
      </c>
      <c r="C377" s="80">
        <f>VLOOKUP(GroupVertices[[#This Row],[Vertex]],Vertices[],MATCH("ID",Vertices[[#Headers],[Vertex]:[Vertex Group]],0),FALSE)</f>
        <v>300</v>
      </c>
    </row>
    <row r="378" spans="1:3" ht="15">
      <c r="A378" s="80" t="s">
        <v>6193</v>
      </c>
      <c r="B378" s="88" t="s">
        <v>454</v>
      </c>
      <c r="C378" s="80">
        <f>VLOOKUP(GroupVertices[[#This Row],[Vertex]],Vertices[],MATCH("ID",Vertices[[#Headers],[Vertex]:[Vertex Group]],0),FALSE)</f>
        <v>156</v>
      </c>
    </row>
    <row r="379" spans="1:3" ht="15">
      <c r="A379" s="80" t="s">
        <v>6193</v>
      </c>
      <c r="B379" s="88" t="s">
        <v>439</v>
      </c>
      <c r="C379" s="80">
        <f>VLOOKUP(GroupVertices[[#This Row],[Vertex]],Vertices[],MATCH("ID",Vertices[[#Headers],[Vertex]:[Vertex Group]],0),FALSE)</f>
        <v>155</v>
      </c>
    </row>
    <row r="380" spans="1:3" ht="15">
      <c r="A380" s="80" t="s">
        <v>6193</v>
      </c>
      <c r="B380" s="88" t="s">
        <v>427</v>
      </c>
      <c r="C380" s="80">
        <f>VLOOKUP(GroupVertices[[#This Row],[Vertex]],Vertices[],MATCH("ID",Vertices[[#Headers],[Vertex]:[Vertex Group]],0),FALSE)</f>
        <v>154</v>
      </c>
    </row>
    <row r="381" spans="1:3" ht="15">
      <c r="A381" s="80" t="s">
        <v>6193</v>
      </c>
      <c r="B381" s="88" t="s">
        <v>425</v>
      </c>
      <c r="C381" s="80">
        <f>VLOOKUP(GroupVertices[[#This Row],[Vertex]],Vertices[],MATCH("ID",Vertices[[#Headers],[Vertex]:[Vertex Group]],0),FALSE)</f>
        <v>153</v>
      </c>
    </row>
    <row r="382" spans="1:3" ht="15">
      <c r="A382" s="80" t="s">
        <v>6193</v>
      </c>
      <c r="B382" s="88" t="s">
        <v>407</v>
      </c>
      <c r="C382" s="80">
        <f>VLOOKUP(GroupVertices[[#This Row],[Vertex]],Vertices[],MATCH("ID",Vertices[[#Headers],[Vertex]:[Vertex Group]],0),FALSE)</f>
        <v>152</v>
      </c>
    </row>
    <row r="383" spans="1:3" ht="15">
      <c r="A383" s="80" t="s">
        <v>6193</v>
      </c>
      <c r="B383" s="88" t="s">
        <v>399</v>
      </c>
      <c r="C383" s="80">
        <f>VLOOKUP(GroupVertices[[#This Row],[Vertex]],Vertices[],MATCH("ID",Vertices[[#Headers],[Vertex]:[Vertex Group]],0),FALSE)</f>
        <v>151</v>
      </c>
    </row>
    <row r="384" spans="1:3" ht="15">
      <c r="A384" s="80" t="s">
        <v>6193</v>
      </c>
      <c r="B384" s="88" t="s">
        <v>392</v>
      </c>
      <c r="C384" s="80">
        <f>VLOOKUP(GroupVertices[[#This Row],[Vertex]],Vertices[],MATCH("ID",Vertices[[#Headers],[Vertex]:[Vertex Group]],0),FALSE)</f>
        <v>453</v>
      </c>
    </row>
    <row r="385" spans="1:3" ht="15">
      <c r="A385" s="80" t="s">
        <v>6193</v>
      </c>
      <c r="B385" s="88" t="s">
        <v>389</v>
      </c>
      <c r="C385" s="80">
        <f>VLOOKUP(GroupVertices[[#This Row],[Vertex]],Vertices[],MATCH("ID",Vertices[[#Headers],[Vertex]:[Vertex Group]],0),FALSE)</f>
        <v>150</v>
      </c>
    </row>
    <row r="386" spans="1:3" ht="15">
      <c r="A386" s="80" t="s">
        <v>6193</v>
      </c>
      <c r="B386" s="88" t="s">
        <v>382</v>
      </c>
      <c r="C386" s="80">
        <f>VLOOKUP(GroupVertices[[#This Row],[Vertex]],Vertices[],MATCH("ID",Vertices[[#Headers],[Vertex]:[Vertex Group]],0),FALSE)</f>
        <v>76</v>
      </c>
    </row>
    <row r="387" spans="1:3" ht="15">
      <c r="A387" s="80" t="s">
        <v>6193</v>
      </c>
      <c r="B387" s="88" t="s">
        <v>314</v>
      </c>
      <c r="C387" s="80">
        <f>VLOOKUP(GroupVertices[[#This Row],[Vertex]],Vertices[],MATCH("ID",Vertices[[#Headers],[Vertex]:[Vertex Group]],0),FALSE)</f>
        <v>320</v>
      </c>
    </row>
    <row r="388" spans="1:3" ht="15">
      <c r="A388" s="80" t="s">
        <v>6193</v>
      </c>
      <c r="B388" s="88" t="s">
        <v>260</v>
      </c>
      <c r="C388" s="80">
        <f>VLOOKUP(GroupVertices[[#This Row],[Vertex]],Vertices[],MATCH("ID",Vertices[[#Headers],[Vertex]:[Vertex Group]],0),FALSE)</f>
        <v>298</v>
      </c>
    </row>
    <row r="389" spans="1:3" ht="15">
      <c r="A389" s="80" t="s">
        <v>6193</v>
      </c>
      <c r="B389" s="88" t="s">
        <v>254</v>
      </c>
      <c r="C389" s="80">
        <f>VLOOKUP(GroupVertices[[#This Row],[Vertex]],Vertices[],MATCH("ID",Vertices[[#Headers],[Vertex]:[Vertex Group]],0),FALSE)</f>
        <v>297</v>
      </c>
    </row>
    <row r="390" spans="1:3" ht="15">
      <c r="A390" s="80" t="s">
        <v>6193</v>
      </c>
      <c r="B390" s="88" t="s">
        <v>226</v>
      </c>
      <c r="C390" s="80">
        <f>VLOOKUP(GroupVertices[[#This Row],[Vertex]],Vertices[],MATCH("ID",Vertices[[#Headers],[Vertex]:[Vertex Group]],0),FALSE)</f>
        <v>296</v>
      </c>
    </row>
    <row r="391" spans="1:3" ht="15">
      <c r="A391" s="80" t="s">
        <v>6194</v>
      </c>
      <c r="B391" s="88" t="s">
        <v>5449</v>
      </c>
      <c r="C391" s="80">
        <f>VLOOKUP(GroupVertices[[#This Row],[Vertex]],Vertices[],MATCH("ID",Vertices[[#Headers],[Vertex]:[Vertex Group]],0),FALSE)</f>
        <v>207</v>
      </c>
    </row>
    <row r="392" spans="1:3" ht="15">
      <c r="A392" s="80" t="s">
        <v>6194</v>
      </c>
      <c r="B392" s="88" t="s">
        <v>631</v>
      </c>
      <c r="C392" s="80">
        <f>VLOOKUP(GroupVertices[[#This Row],[Vertex]],Vertices[],MATCH("ID",Vertices[[#Headers],[Vertex]:[Vertex Group]],0),FALSE)</f>
        <v>17</v>
      </c>
    </row>
    <row r="393" spans="1:3" ht="15">
      <c r="A393" s="80" t="s">
        <v>6194</v>
      </c>
      <c r="B393" s="88" t="s">
        <v>491</v>
      </c>
      <c r="C393" s="80">
        <f>VLOOKUP(GroupVertices[[#This Row],[Vertex]],Vertices[],MATCH("ID",Vertices[[#Headers],[Vertex]:[Vertex Group]],0),FALSE)</f>
        <v>18</v>
      </c>
    </row>
    <row r="394" spans="1:3" ht="15">
      <c r="A394" s="80" t="s">
        <v>6194</v>
      </c>
      <c r="B394" s="88" t="s">
        <v>5426</v>
      </c>
      <c r="C394" s="80">
        <f>VLOOKUP(GroupVertices[[#This Row],[Vertex]],Vertices[],MATCH("ID",Vertices[[#Headers],[Vertex]:[Vertex Group]],0),FALSE)</f>
        <v>206</v>
      </c>
    </row>
    <row r="395" spans="1:3" ht="15">
      <c r="A395" s="80" t="s">
        <v>6194</v>
      </c>
      <c r="B395" s="88" t="s">
        <v>561</v>
      </c>
      <c r="C395" s="80">
        <f>VLOOKUP(GroupVertices[[#This Row],[Vertex]],Vertices[],MATCH("ID",Vertices[[#Headers],[Vertex]:[Vertex Group]],0),FALSE)</f>
        <v>205</v>
      </c>
    </row>
    <row r="396" spans="1:3" ht="15">
      <c r="A396" s="80" t="s">
        <v>6194</v>
      </c>
      <c r="B396" s="88" t="s">
        <v>551</v>
      </c>
      <c r="C396" s="80">
        <f>VLOOKUP(GroupVertices[[#This Row],[Vertex]],Vertices[],MATCH("ID",Vertices[[#Headers],[Vertex]:[Vertex Group]],0),FALSE)</f>
        <v>204</v>
      </c>
    </row>
    <row r="397" spans="1:3" ht="15">
      <c r="A397" s="80" t="s">
        <v>6194</v>
      </c>
      <c r="B397" s="88" t="s">
        <v>492</v>
      </c>
      <c r="C397" s="80">
        <f>VLOOKUP(GroupVertices[[#This Row],[Vertex]],Vertices[],MATCH("ID",Vertices[[#Headers],[Vertex]:[Vertex Group]],0),FALSE)</f>
        <v>168</v>
      </c>
    </row>
    <row r="398" spans="1:3" ht="15">
      <c r="A398" s="80" t="s">
        <v>6194</v>
      </c>
      <c r="B398" s="88" t="s">
        <v>628</v>
      </c>
      <c r="C398" s="80">
        <f>VLOOKUP(GroupVertices[[#This Row],[Vertex]],Vertices[],MATCH("ID",Vertices[[#Headers],[Vertex]:[Vertex Group]],0),FALSE)</f>
        <v>36</v>
      </c>
    </row>
    <row r="399" spans="1:3" ht="15">
      <c r="A399" s="80" t="s">
        <v>6194</v>
      </c>
      <c r="B399" s="88" t="s">
        <v>483</v>
      </c>
      <c r="C399" s="80">
        <f>VLOOKUP(GroupVertices[[#This Row],[Vertex]],Vertices[],MATCH("ID",Vertices[[#Headers],[Vertex]:[Vertex Group]],0),FALSE)</f>
        <v>203</v>
      </c>
    </row>
    <row r="400" spans="1:3" ht="15">
      <c r="A400" s="80" t="s">
        <v>6194</v>
      </c>
      <c r="B400" s="88" t="s">
        <v>396</v>
      </c>
      <c r="C400" s="80">
        <f>VLOOKUP(GroupVertices[[#This Row],[Vertex]],Vertices[],MATCH("ID",Vertices[[#Headers],[Vertex]:[Vertex Group]],0),FALSE)</f>
        <v>202</v>
      </c>
    </row>
    <row r="401" spans="1:3" ht="15">
      <c r="A401" s="80" t="s">
        <v>6194</v>
      </c>
      <c r="B401" s="88" t="s">
        <v>378</v>
      </c>
      <c r="C401" s="80">
        <f>VLOOKUP(GroupVertices[[#This Row],[Vertex]],Vertices[],MATCH("ID",Vertices[[#Headers],[Vertex]:[Vertex Group]],0),FALSE)</f>
        <v>167</v>
      </c>
    </row>
    <row r="402" spans="1:3" ht="15">
      <c r="A402" s="80" t="s">
        <v>6194</v>
      </c>
      <c r="B402" s="88" t="s">
        <v>329</v>
      </c>
      <c r="C402" s="80">
        <f>VLOOKUP(GroupVertices[[#This Row],[Vertex]],Vertices[],MATCH("ID",Vertices[[#Headers],[Vertex]:[Vertex Group]],0),FALSE)</f>
        <v>201</v>
      </c>
    </row>
    <row r="403" spans="1:3" ht="15">
      <c r="A403" s="80" t="s">
        <v>6194</v>
      </c>
      <c r="B403" s="88" t="s">
        <v>284</v>
      </c>
      <c r="C403" s="80">
        <f>VLOOKUP(GroupVertices[[#This Row],[Vertex]],Vertices[],MATCH("ID",Vertices[[#Headers],[Vertex]:[Vertex Group]],0),FALSE)</f>
        <v>200</v>
      </c>
    </row>
    <row r="404" spans="1:3" ht="15">
      <c r="A404" s="80" t="s">
        <v>6194</v>
      </c>
      <c r="B404" s="88" t="s">
        <v>244</v>
      </c>
      <c r="C404" s="80">
        <f>VLOOKUP(GroupVertices[[#This Row],[Vertex]],Vertices[],MATCH("ID",Vertices[[#Headers],[Vertex]:[Vertex Group]],0),FALSE)</f>
        <v>199</v>
      </c>
    </row>
    <row r="405" spans="1:3" ht="15">
      <c r="A405" s="80" t="s">
        <v>6194</v>
      </c>
      <c r="B405" s="88" t="s">
        <v>234</v>
      </c>
      <c r="C405" s="80">
        <f>VLOOKUP(GroupVertices[[#This Row],[Vertex]],Vertices[],MATCH("ID",Vertices[[#Headers],[Vertex]:[Vertex Group]],0),FALSE)</f>
        <v>198</v>
      </c>
    </row>
    <row r="406" spans="1:3" ht="15">
      <c r="A406" s="80" t="s">
        <v>6194</v>
      </c>
      <c r="B406" s="88" t="s">
        <v>227</v>
      </c>
      <c r="C406" s="80">
        <f>VLOOKUP(GroupVertices[[#This Row],[Vertex]],Vertices[],MATCH("ID",Vertices[[#Headers],[Vertex]:[Vertex Group]],0),FALSE)</f>
        <v>166</v>
      </c>
    </row>
    <row r="407" spans="1:3" ht="15">
      <c r="A407" s="80" t="s">
        <v>6194</v>
      </c>
      <c r="B407" s="88" t="s">
        <v>220</v>
      </c>
      <c r="C407" s="80">
        <f>VLOOKUP(GroupVertices[[#This Row],[Vertex]],Vertices[],MATCH("ID",Vertices[[#Headers],[Vertex]:[Vertex Group]],0),FALSE)</f>
        <v>165</v>
      </c>
    </row>
    <row r="408" spans="1:3" ht="15">
      <c r="A408" s="80" t="s">
        <v>6195</v>
      </c>
      <c r="B408" s="88" t="s">
        <v>5435</v>
      </c>
      <c r="C408" s="80">
        <f>VLOOKUP(GroupVertices[[#This Row],[Vertex]],Vertices[],MATCH("ID",Vertices[[#Headers],[Vertex]:[Vertex Group]],0),FALSE)</f>
        <v>375</v>
      </c>
    </row>
    <row r="409" spans="1:3" ht="15">
      <c r="A409" s="80" t="s">
        <v>6195</v>
      </c>
      <c r="B409" s="88" t="s">
        <v>641</v>
      </c>
      <c r="C409" s="80">
        <f>VLOOKUP(GroupVertices[[#This Row],[Vertex]],Vertices[],MATCH("ID",Vertices[[#Headers],[Vertex]:[Vertex Group]],0),FALSE)</f>
        <v>29</v>
      </c>
    </row>
    <row r="410" spans="1:3" ht="15">
      <c r="A410" s="80" t="s">
        <v>6195</v>
      </c>
      <c r="B410" s="88" t="s">
        <v>612</v>
      </c>
      <c r="C410" s="80">
        <f>VLOOKUP(GroupVertices[[#This Row],[Vertex]],Vertices[],MATCH("ID",Vertices[[#Headers],[Vertex]:[Vertex Group]],0),FALSE)</f>
        <v>50</v>
      </c>
    </row>
    <row r="411" spans="1:3" ht="15">
      <c r="A411" s="80" t="s">
        <v>6195</v>
      </c>
      <c r="B411" s="88" t="s">
        <v>613</v>
      </c>
      <c r="C411" s="80">
        <f>VLOOKUP(GroupVertices[[#This Row],[Vertex]],Vertices[],MATCH("ID",Vertices[[#Headers],[Vertex]:[Vertex Group]],0),FALSE)</f>
        <v>369</v>
      </c>
    </row>
    <row r="412" spans="1:3" ht="15">
      <c r="A412" s="80" t="s">
        <v>6195</v>
      </c>
      <c r="B412" s="88" t="s">
        <v>325</v>
      </c>
      <c r="C412" s="80">
        <f>VLOOKUP(GroupVertices[[#This Row],[Vertex]],Vertices[],MATCH("ID",Vertices[[#Headers],[Vertex]:[Vertex Group]],0),FALSE)</f>
        <v>146</v>
      </c>
    </row>
    <row r="413" spans="1:3" ht="15">
      <c r="A413" s="80" t="s">
        <v>6195</v>
      </c>
      <c r="B413" s="88" t="s">
        <v>324</v>
      </c>
      <c r="C413" s="80">
        <f>VLOOKUP(GroupVertices[[#This Row],[Vertex]],Vertices[],MATCH("ID",Vertices[[#Headers],[Vertex]:[Vertex Group]],0),FALSE)</f>
        <v>45</v>
      </c>
    </row>
    <row r="414" spans="1:3" ht="15">
      <c r="A414" s="80" t="s">
        <v>6195</v>
      </c>
      <c r="B414" s="88" t="s">
        <v>642</v>
      </c>
      <c r="C414" s="80">
        <f>VLOOKUP(GroupVertices[[#This Row],[Vertex]],Vertices[],MATCH("ID",Vertices[[#Headers],[Vertex]:[Vertex Group]],0),FALSE)</f>
        <v>44</v>
      </c>
    </row>
    <row r="415" spans="1:3" ht="15">
      <c r="A415" s="80" t="s">
        <v>6195</v>
      </c>
      <c r="B415" s="88" t="s">
        <v>323</v>
      </c>
      <c r="C415" s="80">
        <f>VLOOKUP(GroupVertices[[#This Row],[Vertex]],Vertices[],MATCH("ID",Vertices[[#Headers],[Vertex]:[Vertex Group]],0),FALSE)</f>
        <v>47</v>
      </c>
    </row>
    <row r="416" spans="1:3" ht="15">
      <c r="A416" s="80" t="s">
        <v>6195</v>
      </c>
      <c r="B416" s="88" t="s">
        <v>305</v>
      </c>
      <c r="C416" s="80">
        <f>VLOOKUP(GroupVertices[[#This Row],[Vertex]],Vertices[],MATCH("ID",Vertices[[#Headers],[Vertex]:[Vertex Group]],0),FALSE)</f>
        <v>73</v>
      </c>
    </row>
    <row r="417" spans="1:3" ht="15">
      <c r="A417" s="80" t="s">
        <v>6195</v>
      </c>
      <c r="B417" s="88" t="s">
        <v>240</v>
      </c>
      <c r="C417" s="80">
        <f>VLOOKUP(GroupVertices[[#This Row],[Vertex]],Vertices[],MATCH("ID",Vertices[[#Headers],[Vertex]:[Vertex Group]],0),FALSE)</f>
        <v>145</v>
      </c>
    </row>
    <row r="418" spans="1:3" ht="15">
      <c r="A418" s="80" t="s">
        <v>6195</v>
      </c>
      <c r="B418" s="88" t="s">
        <v>237</v>
      </c>
      <c r="C418" s="80">
        <f>VLOOKUP(GroupVertices[[#This Row],[Vertex]],Vertices[],MATCH("ID",Vertices[[#Headers],[Vertex]:[Vertex Group]],0),FALSE)</f>
        <v>304</v>
      </c>
    </row>
    <row r="419" spans="1:3" ht="15">
      <c r="A419" s="80" t="s">
        <v>6196</v>
      </c>
      <c r="B419" s="88" t="s">
        <v>5438</v>
      </c>
      <c r="C419" s="80">
        <f>VLOOKUP(GroupVertices[[#This Row],[Vertex]],Vertices[],MATCH("ID",Vertices[[#Headers],[Vertex]:[Vertex Group]],0),FALSE)</f>
        <v>513</v>
      </c>
    </row>
    <row r="420" spans="1:3" ht="15">
      <c r="A420" s="80" t="s">
        <v>6196</v>
      </c>
      <c r="B420" s="88" t="s">
        <v>523</v>
      </c>
      <c r="C420" s="80">
        <f>VLOOKUP(GroupVertices[[#This Row],[Vertex]],Vertices[],MATCH("ID",Vertices[[#Headers],[Vertex]:[Vertex Group]],0),FALSE)</f>
        <v>26</v>
      </c>
    </row>
    <row r="421" spans="1:3" ht="15">
      <c r="A421" s="80" t="s">
        <v>6196</v>
      </c>
      <c r="B421" s="88" t="s">
        <v>524</v>
      </c>
      <c r="C421" s="80">
        <f>VLOOKUP(GroupVertices[[#This Row],[Vertex]],Vertices[],MATCH("ID",Vertices[[#Headers],[Vertex]:[Vertex Group]],0),FALSE)</f>
        <v>484</v>
      </c>
    </row>
    <row r="422" spans="1:3" ht="15">
      <c r="A422" s="80" t="s">
        <v>6196</v>
      </c>
      <c r="B422" s="88" t="s">
        <v>451</v>
      </c>
      <c r="C422" s="80">
        <f>VLOOKUP(GroupVertices[[#This Row],[Vertex]],Vertices[],MATCH("ID",Vertices[[#Headers],[Vertex]:[Vertex Group]],0),FALSE)</f>
        <v>473</v>
      </c>
    </row>
    <row r="423" spans="1:3" ht="15">
      <c r="A423" s="80" t="s">
        <v>6196</v>
      </c>
      <c r="B423" s="88" t="s">
        <v>441</v>
      </c>
      <c r="C423" s="80">
        <f>VLOOKUP(GroupVertices[[#This Row],[Vertex]],Vertices[],MATCH("ID",Vertices[[#Headers],[Vertex]:[Vertex Group]],0),FALSE)</f>
        <v>470</v>
      </c>
    </row>
    <row r="424" spans="1:3" ht="15">
      <c r="A424" s="80" t="s">
        <v>6196</v>
      </c>
      <c r="B424" s="88" t="s">
        <v>437</v>
      </c>
      <c r="C424" s="80">
        <f>VLOOKUP(GroupVertices[[#This Row],[Vertex]],Vertices[],MATCH("ID",Vertices[[#Headers],[Vertex]:[Vertex Group]],0),FALSE)</f>
        <v>469</v>
      </c>
    </row>
    <row r="425" spans="1:3" ht="15">
      <c r="A425" s="80" t="s">
        <v>6196</v>
      </c>
      <c r="B425" s="88" t="s">
        <v>430</v>
      </c>
      <c r="C425" s="80">
        <f>VLOOKUP(GroupVertices[[#This Row],[Vertex]],Vertices[],MATCH("ID",Vertices[[#Headers],[Vertex]:[Vertex Group]],0),FALSE)</f>
        <v>465</v>
      </c>
    </row>
    <row r="426" spans="1:3" ht="15">
      <c r="A426" s="80" t="s">
        <v>6196</v>
      </c>
      <c r="B426" s="88" t="s">
        <v>381</v>
      </c>
      <c r="C426" s="80">
        <f>VLOOKUP(GroupVertices[[#This Row],[Vertex]],Vertices[],MATCH("ID",Vertices[[#Headers],[Vertex]:[Vertex Group]],0),FALSE)</f>
        <v>450</v>
      </c>
    </row>
    <row r="427" spans="1:3" ht="15">
      <c r="A427" s="80" t="s">
        <v>6196</v>
      </c>
      <c r="B427" s="88" t="s">
        <v>327</v>
      </c>
      <c r="C427" s="80">
        <f>VLOOKUP(GroupVertices[[#This Row],[Vertex]],Vertices[],MATCH("ID",Vertices[[#Headers],[Vertex]:[Vertex Group]],0),FALSE)</f>
        <v>435</v>
      </c>
    </row>
    <row r="428" spans="1:3" ht="15">
      <c r="A428" s="80" t="s">
        <v>6196</v>
      </c>
      <c r="B428" s="88" t="s">
        <v>245</v>
      </c>
      <c r="C428" s="80">
        <f>VLOOKUP(GroupVertices[[#This Row],[Vertex]],Vertices[],MATCH("ID",Vertices[[#Headers],[Vertex]:[Vertex Group]],0),FALSE)</f>
        <v>394</v>
      </c>
    </row>
    <row r="429" spans="1:3" ht="15">
      <c r="A429" s="80" t="s">
        <v>6197</v>
      </c>
      <c r="B429" s="88" t="s">
        <v>605</v>
      </c>
      <c r="C429" s="80">
        <f>VLOOKUP(GroupVertices[[#This Row],[Vertex]],Vertices[],MATCH("ID",Vertices[[#Headers],[Vertex]:[Vertex Group]],0),FALSE)</f>
        <v>504</v>
      </c>
    </row>
    <row r="430" spans="1:3" ht="15">
      <c r="A430" s="80" t="s">
        <v>6197</v>
      </c>
      <c r="B430" s="88" t="s">
        <v>538</v>
      </c>
      <c r="C430" s="80">
        <f>VLOOKUP(GroupVertices[[#This Row],[Vertex]],Vertices[],MATCH("ID",Vertices[[#Headers],[Vertex]:[Vertex Group]],0),FALSE)</f>
        <v>37</v>
      </c>
    </row>
    <row r="431" spans="1:3" ht="15">
      <c r="A431" s="80" t="s">
        <v>6197</v>
      </c>
      <c r="B431" s="88" t="s">
        <v>539</v>
      </c>
      <c r="C431" s="80">
        <f>VLOOKUP(GroupVertices[[#This Row],[Vertex]],Vertices[],MATCH("ID",Vertices[[#Headers],[Vertex]:[Vertex Group]],0),FALSE)</f>
        <v>353</v>
      </c>
    </row>
    <row r="432" spans="1:3" ht="15">
      <c r="A432" s="80" t="s">
        <v>6197</v>
      </c>
      <c r="B432" s="88" t="s">
        <v>656</v>
      </c>
      <c r="C432" s="80">
        <f>VLOOKUP(GroupVertices[[#This Row],[Vertex]],Vertices[],MATCH("ID",Vertices[[#Headers],[Vertex]:[Vertex Group]],0),FALSE)</f>
        <v>38</v>
      </c>
    </row>
    <row r="433" spans="1:3" ht="15">
      <c r="A433" s="80" t="s">
        <v>6197</v>
      </c>
      <c r="B433" s="88" t="s">
        <v>537</v>
      </c>
      <c r="C433" s="80">
        <f>VLOOKUP(GroupVertices[[#This Row],[Vertex]],Vertices[],MATCH("ID",Vertices[[#Headers],[Vertex]:[Vertex Group]],0),FALSE)</f>
        <v>41</v>
      </c>
    </row>
    <row r="434" spans="1:3" ht="15">
      <c r="A434" s="80" t="s">
        <v>6197</v>
      </c>
      <c r="B434" s="88" t="s">
        <v>531</v>
      </c>
      <c r="C434" s="80">
        <f>VLOOKUP(GroupVertices[[#This Row],[Vertex]],Vertices[],MATCH("ID",Vertices[[#Headers],[Vertex]:[Vertex Group]],0),FALSE)</f>
        <v>487</v>
      </c>
    </row>
    <row r="435" spans="1:3" ht="15">
      <c r="A435" s="80" t="s">
        <v>6197</v>
      </c>
      <c r="B435" s="88" t="s">
        <v>530</v>
      </c>
      <c r="C435" s="80">
        <f>VLOOKUP(GroupVertices[[#This Row],[Vertex]],Vertices[],MATCH("ID",Vertices[[#Headers],[Vertex]:[Vertex Group]],0),FALSE)</f>
        <v>350</v>
      </c>
    </row>
    <row r="436" spans="1:3" ht="15">
      <c r="A436" s="80" t="s">
        <v>6197</v>
      </c>
      <c r="B436" s="88" t="s">
        <v>507</v>
      </c>
      <c r="C436" s="80">
        <f>VLOOKUP(GroupVertices[[#This Row],[Vertex]],Vertices[],MATCH("ID",Vertices[[#Headers],[Vertex]:[Vertex Group]],0),FALSE)</f>
        <v>345</v>
      </c>
    </row>
    <row r="437" spans="1:3" ht="15">
      <c r="A437" s="80" t="s">
        <v>6197</v>
      </c>
      <c r="B437" s="88" t="s">
        <v>348</v>
      </c>
      <c r="C437" s="80">
        <f>VLOOKUP(GroupVertices[[#This Row],[Vertex]],Vertices[],MATCH("ID",Vertices[[#Headers],[Vertex]:[Vertex Group]],0),FALSE)</f>
        <v>447</v>
      </c>
    </row>
    <row r="438" spans="1:3" ht="15">
      <c r="A438" s="80" t="s">
        <v>6197</v>
      </c>
      <c r="B438" s="88" t="s">
        <v>328</v>
      </c>
      <c r="C438" s="80">
        <f>VLOOKUP(GroupVertices[[#This Row],[Vertex]],Vertices[],MATCH("ID",Vertices[[#Headers],[Vertex]:[Vertex Group]],0),FALSE)</f>
        <v>436</v>
      </c>
    </row>
    <row r="439" spans="1:3" ht="15">
      <c r="A439" s="80" t="s">
        <v>6198</v>
      </c>
      <c r="B439" s="88" t="s">
        <v>5467</v>
      </c>
      <c r="C439" s="80">
        <f>VLOOKUP(GroupVertices[[#This Row],[Vertex]],Vertices[],MATCH("ID",Vertices[[#Headers],[Vertex]:[Vertex Group]],0),FALSE)</f>
        <v>288</v>
      </c>
    </row>
    <row r="440" spans="1:3" ht="15">
      <c r="A440" s="80" t="s">
        <v>6198</v>
      </c>
      <c r="B440" s="88" t="s">
        <v>633</v>
      </c>
      <c r="C440" s="80">
        <f>VLOOKUP(GroupVertices[[#This Row],[Vertex]],Vertices[],MATCH("ID",Vertices[[#Headers],[Vertex]:[Vertex Group]],0),FALSE)</f>
        <v>34</v>
      </c>
    </row>
    <row r="441" spans="1:3" ht="15">
      <c r="A441" s="80" t="s">
        <v>6198</v>
      </c>
      <c r="B441" s="88" t="s">
        <v>632</v>
      </c>
      <c r="C441" s="80">
        <f>VLOOKUP(GroupVertices[[#This Row],[Vertex]],Vertices[],MATCH("ID",Vertices[[#Headers],[Vertex]:[Vertex Group]],0),FALSE)</f>
        <v>33</v>
      </c>
    </row>
    <row r="442" spans="1:3" ht="15">
      <c r="A442" s="80" t="s">
        <v>6198</v>
      </c>
      <c r="B442" s="88" t="s">
        <v>351</v>
      </c>
      <c r="C442" s="80">
        <f>VLOOKUP(GroupVertices[[#This Row],[Vertex]],Vertices[],MATCH("ID",Vertices[[#Headers],[Vertex]:[Vertex Group]],0),FALSE)</f>
        <v>35</v>
      </c>
    </row>
    <row r="443" spans="1:3" ht="15">
      <c r="A443" s="80" t="s">
        <v>6198</v>
      </c>
      <c r="B443" s="88" t="s">
        <v>352</v>
      </c>
      <c r="C443" s="80">
        <f>VLOOKUP(GroupVertices[[#This Row],[Vertex]],Vertices[],MATCH("ID",Vertices[[#Headers],[Vertex]:[Vertex Group]],0),FALSE)</f>
        <v>287</v>
      </c>
    </row>
    <row r="444" spans="1:3" ht="15">
      <c r="A444" s="80" t="s">
        <v>6198</v>
      </c>
      <c r="B444" s="88" t="s">
        <v>342</v>
      </c>
      <c r="C444" s="80">
        <f>VLOOKUP(GroupVertices[[#This Row],[Vertex]],Vertices[],MATCH("ID",Vertices[[#Headers],[Vertex]:[Vertex Group]],0),FALSE)</f>
        <v>286</v>
      </c>
    </row>
    <row r="445" spans="1:3" ht="15">
      <c r="A445" s="80" t="s">
        <v>6198</v>
      </c>
      <c r="B445" s="88" t="s">
        <v>336</v>
      </c>
      <c r="C445" s="80">
        <f>VLOOKUP(GroupVertices[[#This Row],[Vertex]],Vertices[],MATCH("ID",Vertices[[#Headers],[Vertex]:[Vertex Group]],0),FALSE)</f>
        <v>285</v>
      </c>
    </row>
    <row r="446" spans="1:3" ht="15">
      <c r="A446" s="80" t="s">
        <v>6198</v>
      </c>
      <c r="B446" s="88" t="s">
        <v>243</v>
      </c>
      <c r="C446" s="80">
        <f>VLOOKUP(GroupVertices[[#This Row],[Vertex]],Vertices[],MATCH("ID",Vertices[[#Headers],[Vertex]:[Vertex Group]],0),FALSE)</f>
        <v>284</v>
      </c>
    </row>
    <row r="447" spans="1:3" ht="15">
      <c r="A447" s="80" t="s">
        <v>6198</v>
      </c>
      <c r="B447" s="88" t="s">
        <v>236</v>
      </c>
      <c r="C447" s="80">
        <f>VLOOKUP(GroupVertices[[#This Row],[Vertex]],Vertices[],MATCH("ID",Vertices[[#Headers],[Vertex]:[Vertex Group]],0),FALSE)</f>
        <v>283</v>
      </c>
    </row>
    <row r="448" spans="1:3" ht="15">
      <c r="A448" s="80" t="s">
        <v>6199</v>
      </c>
      <c r="B448" s="88" t="s">
        <v>568</v>
      </c>
      <c r="C448" s="80">
        <f>VLOOKUP(GroupVertices[[#This Row],[Vertex]],Vertices[],MATCH("ID",Vertices[[#Headers],[Vertex]:[Vertex Group]],0),FALSE)</f>
        <v>494</v>
      </c>
    </row>
    <row r="449" spans="1:3" ht="15">
      <c r="A449" s="80" t="s">
        <v>6199</v>
      </c>
      <c r="B449" s="88" t="s">
        <v>567</v>
      </c>
      <c r="C449" s="80">
        <f>VLOOKUP(GroupVertices[[#This Row],[Vertex]],Vertices[],MATCH("ID",Vertices[[#Headers],[Vertex]:[Vertex Group]],0),FALSE)</f>
        <v>30</v>
      </c>
    </row>
    <row r="450" spans="1:3" ht="15">
      <c r="A450" s="80" t="s">
        <v>6199</v>
      </c>
      <c r="B450" s="88" t="s">
        <v>550</v>
      </c>
      <c r="C450" s="80">
        <f>VLOOKUP(GroupVertices[[#This Row],[Vertex]],Vertices[],MATCH("ID",Vertices[[#Headers],[Vertex]:[Vertex Group]],0),FALSE)</f>
        <v>489</v>
      </c>
    </row>
    <row r="451" spans="1:3" ht="15">
      <c r="A451" s="80" t="s">
        <v>6199</v>
      </c>
      <c r="B451" s="88" t="s">
        <v>412</v>
      </c>
      <c r="C451" s="80">
        <f>VLOOKUP(GroupVertices[[#This Row],[Vertex]],Vertices[],MATCH("ID",Vertices[[#Headers],[Vertex]:[Vertex Group]],0),FALSE)</f>
        <v>460</v>
      </c>
    </row>
    <row r="452" spans="1:3" ht="15">
      <c r="A452" s="80" t="s">
        <v>6199</v>
      </c>
      <c r="B452" s="88" t="s">
        <v>346</v>
      </c>
      <c r="C452" s="80">
        <f>VLOOKUP(GroupVertices[[#This Row],[Vertex]],Vertices[],MATCH("ID",Vertices[[#Headers],[Vertex]:[Vertex Group]],0),FALSE)</f>
        <v>445</v>
      </c>
    </row>
    <row r="453" spans="1:3" ht="15">
      <c r="A453" s="80" t="s">
        <v>6199</v>
      </c>
      <c r="B453" s="88" t="s">
        <v>330</v>
      </c>
      <c r="C453" s="80">
        <f>VLOOKUP(GroupVertices[[#This Row],[Vertex]],Vertices[],MATCH("ID",Vertices[[#Headers],[Vertex]:[Vertex Group]],0),FALSE)</f>
        <v>437</v>
      </c>
    </row>
    <row r="454" spans="1:3" ht="15">
      <c r="A454" s="80" t="s">
        <v>6199</v>
      </c>
      <c r="B454" s="88" t="s">
        <v>295</v>
      </c>
      <c r="C454" s="80">
        <f>VLOOKUP(GroupVertices[[#This Row],[Vertex]],Vertices[],MATCH("ID",Vertices[[#Headers],[Vertex]:[Vertex Group]],0),FALSE)</f>
        <v>422</v>
      </c>
    </row>
    <row r="455" spans="1:3" ht="15">
      <c r="A455" s="80" t="s">
        <v>6199</v>
      </c>
      <c r="B455" s="88" t="s">
        <v>275</v>
      </c>
      <c r="C455" s="80">
        <f>VLOOKUP(GroupVertices[[#This Row],[Vertex]],Vertices[],MATCH("ID",Vertices[[#Headers],[Vertex]:[Vertex Group]],0),FALSE)</f>
        <v>414</v>
      </c>
    </row>
    <row r="456" spans="1:3" ht="15">
      <c r="A456" s="80" t="s">
        <v>6200</v>
      </c>
      <c r="B456" s="88" t="s">
        <v>591</v>
      </c>
      <c r="C456" s="80">
        <f>VLOOKUP(GroupVertices[[#This Row],[Vertex]],Vertices[],MATCH("ID",Vertices[[#Headers],[Vertex]:[Vertex Group]],0),FALSE)</f>
        <v>211</v>
      </c>
    </row>
    <row r="457" spans="1:3" ht="15">
      <c r="A457" s="80" t="s">
        <v>6200</v>
      </c>
      <c r="B457" s="88" t="s">
        <v>668</v>
      </c>
      <c r="C457" s="80">
        <f>VLOOKUP(GroupVertices[[#This Row],[Vertex]],Vertices[],MATCH("ID",Vertices[[#Headers],[Vertex]:[Vertex Group]],0),FALSE)</f>
        <v>135</v>
      </c>
    </row>
    <row r="458" spans="1:3" ht="15">
      <c r="A458" s="80" t="s">
        <v>6200</v>
      </c>
      <c r="B458" s="88" t="s">
        <v>640</v>
      </c>
      <c r="C458" s="80">
        <f>VLOOKUP(GroupVertices[[#This Row],[Vertex]],Vertices[],MATCH("ID",Vertices[[#Headers],[Vertex]:[Vertex Group]],0),FALSE)</f>
        <v>56</v>
      </c>
    </row>
    <row r="459" spans="1:3" ht="15">
      <c r="A459" s="80" t="s">
        <v>6200</v>
      </c>
      <c r="B459" s="88" t="s">
        <v>224</v>
      </c>
      <c r="C459" s="80">
        <f>VLOOKUP(GroupVertices[[#This Row],[Vertex]],Vertices[],MATCH("ID",Vertices[[#Headers],[Vertex]:[Vertex Group]],0),FALSE)</f>
        <v>210</v>
      </c>
    </row>
    <row r="460" spans="1:3" ht="15">
      <c r="A460" s="80" t="s">
        <v>6200</v>
      </c>
      <c r="B460" s="88" t="s">
        <v>639</v>
      </c>
      <c r="C460" s="80">
        <f>VLOOKUP(GroupVertices[[#This Row],[Vertex]],Vertices[],MATCH("ID",Vertices[[#Headers],[Vertex]:[Vertex Group]],0),FALSE)</f>
        <v>121</v>
      </c>
    </row>
    <row r="461" spans="1:3" ht="15">
      <c r="A461" s="80" t="s">
        <v>6201</v>
      </c>
      <c r="B461" s="88" t="s">
        <v>5442</v>
      </c>
      <c r="C461" s="80">
        <f>VLOOKUP(GroupVertices[[#This Row],[Vertex]],Vertices[],MATCH("ID",Vertices[[#Headers],[Vertex]:[Vertex Group]],0),FALSE)</f>
        <v>214</v>
      </c>
    </row>
    <row r="462" spans="1:3" ht="15">
      <c r="A462" s="80" t="s">
        <v>6201</v>
      </c>
      <c r="B462" s="88" t="s">
        <v>5484</v>
      </c>
      <c r="C462" s="80">
        <f>VLOOKUP(GroupVertices[[#This Row],[Vertex]],Vertices[],MATCH("ID",Vertices[[#Headers],[Vertex]:[Vertex Group]],0),FALSE)</f>
        <v>71</v>
      </c>
    </row>
    <row r="463" spans="1:3" ht="15">
      <c r="A463" s="80" t="s">
        <v>6201</v>
      </c>
      <c r="B463" s="88" t="s">
        <v>5483</v>
      </c>
      <c r="C463" s="80">
        <f>VLOOKUP(GroupVertices[[#This Row],[Vertex]],Vertices[],MATCH("ID",Vertices[[#Headers],[Vertex]:[Vertex Group]],0),FALSE)</f>
        <v>70</v>
      </c>
    </row>
    <row r="464" spans="1:3" ht="15">
      <c r="A464" s="80" t="s">
        <v>6201</v>
      </c>
      <c r="B464" s="88" t="s">
        <v>5441</v>
      </c>
      <c r="C464" s="80">
        <f>VLOOKUP(GroupVertices[[#This Row],[Vertex]],Vertices[],MATCH("ID",Vertices[[#Headers],[Vertex]:[Vertex Group]],0),FALSE)</f>
        <v>75</v>
      </c>
    </row>
    <row r="465" spans="1:3" ht="15">
      <c r="A465" s="80" t="s">
        <v>6202</v>
      </c>
      <c r="B465" s="88" t="s">
        <v>518</v>
      </c>
      <c r="C465" s="80">
        <f>VLOOKUP(GroupVertices[[#This Row],[Vertex]],Vertices[],MATCH("ID",Vertices[[#Headers],[Vertex]:[Vertex Group]],0),FALSE)</f>
        <v>209</v>
      </c>
    </row>
    <row r="466" spans="1:3" ht="15">
      <c r="A466" s="80" t="s">
        <v>6202</v>
      </c>
      <c r="B466" s="88" t="s">
        <v>660</v>
      </c>
      <c r="C466" s="80">
        <f>VLOOKUP(GroupVertices[[#This Row],[Vertex]],Vertices[],MATCH("ID",Vertices[[#Headers],[Vertex]:[Vertex Group]],0),FALSE)</f>
        <v>130</v>
      </c>
    </row>
    <row r="467" spans="1:3" ht="15">
      <c r="A467" s="80" t="s">
        <v>6202</v>
      </c>
      <c r="B467" s="88" t="s">
        <v>659</v>
      </c>
      <c r="C467" s="80">
        <f>VLOOKUP(GroupVertices[[#This Row],[Vertex]],Vertices[],MATCH("ID",Vertices[[#Headers],[Vertex]:[Vertex Group]],0),FALSE)</f>
        <v>129</v>
      </c>
    </row>
    <row r="468" spans="1:3" ht="15">
      <c r="A468" s="80" t="s">
        <v>6202</v>
      </c>
      <c r="B468" s="88" t="s">
        <v>658</v>
      </c>
      <c r="C468" s="80">
        <f>VLOOKUP(GroupVertices[[#This Row],[Vertex]],Vertices[],MATCH("ID",Vertices[[#Headers],[Vertex]:[Vertex Group]],0),FALSE)</f>
        <v>128</v>
      </c>
    </row>
    <row r="469" spans="1:3" ht="15">
      <c r="A469" s="80" t="s">
        <v>6203</v>
      </c>
      <c r="B469" s="88" t="s">
        <v>478</v>
      </c>
      <c r="C469" s="80">
        <f>VLOOKUP(GroupVertices[[#This Row],[Vertex]],Vertices[],MATCH("ID",Vertices[[#Headers],[Vertex]:[Vertex Group]],0),FALSE)</f>
        <v>140</v>
      </c>
    </row>
    <row r="470" spans="1:3" ht="15">
      <c r="A470" s="80" t="s">
        <v>6203</v>
      </c>
      <c r="B470" s="88" t="s">
        <v>638</v>
      </c>
      <c r="C470" s="80">
        <f>VLOOKUP(GroupVertices[[#This Row],[Vertex]],Vertices[],MATCH("ID",Vertices[[#Headers],[Vertex]:[Vertex Group]],0),FALSE)</f>
        <v>46</v>
      </c>
    </row>
    <row r="471" spans="1:3" ht="15">
      <c r="A471" s="80" t="s">
        <v>6203</v>
      </c>
      <c r="B471" s="88" t="s">
        <v>315</v>
      </c>
      <c r="C471" s="80">
        <f>VLOOKUP(GroupVertices[[#This Row],[Vertex]],Vertices[],MATCH("ID",Vertices[[#Headers],[Vertex]:[Vertex Group]],0),FALSE)</f>
        <v>430</v>
      </c>
    </row>
    <row r="472" spans="1:3" ht="15">
      <c r="A472" s="80" t="s">
        <v>6203</v>
      </c>
      <c r="B472" s="88" t="s">
        <v>218</v>
      </c>
      <c r="C472" s="80">
        <f>VLOOKUP(GroupVertices[[#This Row],[Vertex]],Vertices[],MATCH("ID",Vertices[[#Headers],[Vertex]:[Vertex Group]],0),FALSE)</f>
        <v>390</v>
      </c>
    </row>
    <row r="473" spans="1:3" ht="15">
      <c r="A473" s="80" t="s">
        <v>6204</v>
      </c>
      <c r="B473" s="88" t="s">
        <v>376</v>
      </c>
      <c r="C473" s="80">
        <f>VLOOKUP(GroupVertices[[#This Row],[Vertex]],Vertices[],MATCH("ID",Vertices[[#Headers],[Vertex]:[Vertex Group]],0),FALSE)</f>
        <v>61</v>
      </c>
    </row>
    <row r="474" spans="1:3" ht="15">
      <c r="A474" s="80" t="s">
        <v>6204</v>
      </c>
      <c r="B474" s="88" t="s">
        <v>333</v>
      </c>
      <c r="C474" s="80">
        <f>VLOOKUP(GroupVertices[[#This Row],[Vertex]],Vertices[],MATCH("ID",Vertices[[#Headers],[Vertex]:[Vertex Group]],0),FALSE)</f>
        <v>208</v>
      </c>
    </row>
    <row r="475" spans="1:3" ht="15">
      <c r="A475" s="80" t="s">
        <v>6204</v>
      </c>
      <c r="B475" s="88" t="s">
        <v>646</v>
      </c>
      <c r="C475" s="80">
        <f>VLOOKUP(GroupVertices[[#This Row],[Vertex]],Vertices[],MATCH("ID",Vertices[[#Headers],[Vertex]:[Vertex Group]],0),FALSE)</f>
        <v>123</v>
      </c>
    </row>
    <row r="476" spans="1:3" ht="15">
      <c r="A476" s="80" t="s">
        <v>6204</v>
      </c>
      <c r="B476" s="88" t="s">
        <v>645</v>
      </c>
      <c r="C476" s="80">
        <f>VLOOKUP(GroupVertices[[#This Row],[Vertex]],Vertices[],MATCH("ID",Vertices[[#Headers],[Vertex]:[Vertex Group]],0),FALSE)</f>
        <v>122</v>
      </c>
    </row>
    <row r="477" spans="1:3" ht="15">
      <c r="A477" s="80" t="s">
        <v>6205</v>
      </c>
      <c r="B477" s="88" t="s">
        <v>589</v>
      </c>
      <c r="C477" s="80">
        <f>VLOOKUP(GroupVertices[[#This Row],[Vertex]],Vertices[],MATCH("ID",Vertices[[#Headers],[Vertex]:[Vertex Group]],0),FALSE)</f>
        <v>502</v>
      </c>
    </row>
    <row r="478" spans="1:3" ht="15">
      <c r="A478" s="80" t="s">
        <v>6205</v>
      </c>
      <c r="B478" s="88" t="s">
        <v>588</v>
      </c>
      <c r="C478" s="80">
        <f>VLOOKUP(GroupVertices[[#This Row],[Vertex]],Vertices[],MATCH("ID",Vertices[[#Headers],[Vertex]:[Vertex Group]],0),FALSE)</f>
        <v>54</v>
      </c>
    </row>
    <row r="479" spans="1:3" ht="15">
      <c r="A479" s="80" t="s">
        <v>6205</v>
      </c>
      <c r="B479" s="88" t="s">
        <v>583</v>
      </c>
      <c r="C479" s="80">
        <f>VLOOKUP(GroupVertices[[#This Row],[Vertex]],Vertices[],MATCH("ID",Vertices[[#Headers],[Vertex]:[Vertex Group]],0),FALSE)</f>
        <v>500</v>
      </c>
    </row>
    <row r="480" spans="1:3" ht="15">
      <c r="A480" s="80" t="s">
        <v>6206</v>
      </c>
      <c r="B480" s="88" t="s">
        <v>585</v>
      </c>
      <c r="C480" s="80">
        <f>VLOOKUP(GroupVertices[[#This Row],[Vertex]],Vertices[],MATCH("ID",Vertices[[#Headers],[Vertex]:[Vertex Group]],0),FALSE)</f>
        <v>501</v>
      </c>
    </row>
    <row r="481" spans="1:3" ht="15">
      <c r="A481" s="80" t="s">
        <v>6206</v>
      </c>
      <c r="B481" s="88" t="s">
        <v>584</v>
      </c>
      <c r="C481" s="80">
        <f>VLOOKUP(GroupVertices[[#This Row],[Vertex]],Vertices[],MATCH("ID",Vertices[[#Headers],[Vertex]:[Vertex Group]],0),FALSE)</f>
        <v>51</v>
      </c>
    </row>
    <row r="482" spans="1:3" ht="15">
      <c r="A482" s="80" t="s">
        <v>6206</v>
      </c>
      <c r="B482" s="88" t="s">
        <v>281</v>
      </c>
      <c r="C482" s="80">
        <f>VLOOKUP(GroupVertices[[#This Row],[Vertex]],Vertices[],MATCH("ID",Vertices[[#Headers],[Vertex]:[Vertex Group]],0),FALSE)</f>
        <v>416</v>
      </c>
    </row>
    <row r="483" spans="1:3" ht="15">
      <c r="A483" s="80" t="s">
        <v>6207</v>
      </c>
      <c r="B483" s="88" t="s">
        <v>516</v>
      </c>
      <c r="C483" s="80">
        <f>VLOOKUP(GroupVertices[[#This Row],[Vertex]],Vertices[],MATCH("ID",Vertices[[#Headers],[Vertex]:[Vertex Group]],0),FALSE)</f>
        <v>349</v>
      </c>
    </row>
    <row r="484" spans="1:3" ht="15">
      <c r="A484" s="80" t="s">
        <v>6207</v>
      </c>
      <c r="B484" s="88" t="s">
        <v>657</v>
      </c>
      <c r="C484" s="80">
        <f>VLOOKUP(GroupVertices[[#This Row],[Vertex]],Vertices[],MATCH("ID",Vertices[[#Headers],[Vertex]:[Vertex Group]],0),FALSE)</f>
        <v>67</v>
      </c>
    </row>
    <row r="485" spans="1:3" ht="15">
      <c r="A485" s="80" t="s">
        <v>6207</v>
      </c>
      <c r="B485" s="88" t="s">
        <v>515</v>
      </c>
      <c r="C485" s="80">
        <f>VLOOKUP(GroupVertices[[#This Row],[Vertex]],Vertices[],MATCH("ID",Vertices[[#Headers],[Vertex]:[Vertex Group]],0),FALSE)</f>
        <v>105</v>
      </c>
    </row>
    <row r="486" spans="1:3" ht="15">
      <c r="A486" s="80" t="s">
        <v>6208</v>
      </c>
      <c r="B486" s="88" t="s">
        <v>476</v>
      </c>
      <c r="C486" s="80">
        <f>VLOOKUP(GroupVertices[[#This Row],[Vertex]],Vertices[],MATCH("ID",Vertices[[#Headers],[Vertex]:[Vertex Group]],0),FALSE)</f>
        <v>476</v>
      </c>
    </row>
    <row r="487" spans="1:3" ht="15">
      <c r="A487" s="80" t="s">
        <v>6208</v>
      </c>
      <c r="B487" s="88" t="s">
        <v>475</v>
      </c>
      <c r="C487" s="80">
        <f>VLOOKUP(GroupVertices[[#This Row],[Vertex]],Vertices[],MATCH("ID",Vertices[[#Headers],[Vertex]:[Vertex Group]],0),FALSE)</f>
        <v>52</v>
      </c>
    </row>
    <row r="488" spans="1:3" ht="15">
      <c r="A488" s="80" t="s">
        <v>6208</v>
      </c>
      <c r="B488" s="88" t="s">
        <v>297</v>
      </c>
      <c r="C488" s="80">
        <f>VLOOKUP(GroupVertices[[#This Row],[Vertex]],Vertices[],MATCH("ID",Vertices[[#Headers],[Vertex]:[Vertex Group]],0),FALSE)</f>
        <v>423</v>
      </c>
    </row>
    <row r="489" spans="1:3" ht="15">
      <c r="A489" s="80" t="s">
        <v>6209</v>
      </c>
      <c r="B489" s="88" t="s">
        <v>402</v>
      </c>
      <c r="C489" s="80">
        <f>VLOOKUP(GroupVertices[[#This Row],[Vertex]],Vertices[],MATCH("ID",Vertices[[#Headers],[Vertex]:[Vertex Group]],0),FALSE)</f>
        <v>457</v>
      </c>
    </row>
    <row r="490" spans="1:3" ht="15">
      <c r="A490" s="80" t="s">
        <v>6209</v>
      </c>
      <c r="B490" s="88" t="s">
        <v>401</v>
      </c>
      <c r="C490" s="80">
        <f>VLOOKUP(GroupVertices[[#This Row],[Vertex]],Vertices[],MATCH("ID",Vertices[[#Headers],[Vertex]:[Vertex Group]],0),FALSE)</f>
        <v>53</v>
      </c>
    </row>
    <row r="491" spans="1:3" ht="15">
      <c r="A491" s="80" t="s">
        <v>6209</v>
      </c>
      <c r="B491" s="88" t="s">
        <v>393</v>
      </c>
      <c r="C491" s="80">
        <f>VLOOKUP(GroupVertices[[#This Row],[Vertex]],Vertices[],MATCH("ID",Vertices[[#Headers],[Vertex]:[Vertex Group]],0),FALSE)</f>
        <v>454</v>
      </c>
    </row>
    <row r="492" spans="1:3" ht="15">
      <c r="A492" s="80" t="s">
        <v>6210</v>
      </c>
      <c r="B492" s="88" t="s">
        <v>280</v>
      </c>
      <c r="C492" s="80">
        <f>VLOOKUP(GroupVertices[[#This Row],[Vertex]],Vertices[],MATCH("ID",Vertices[[#Headers],[Vertex]:[Vertex Group]],0),FALSE)</f>
        <v>79</v>
      </c>
    </row>
    <row r="493" spans="1:3" ht="15">
      <c r="A493" s="80" t="s">
        <v>6210</v>
      </c>
      <c r="B493" s="88" t="s">
        <v>643</v>
      </c>
      <c r="C493" s="80">
        <f>VLOOKUP(GroupVertices[[#This Row],[Vertex]],Vertices[],MATCH("ID",Vertices[[#Headers],[Vertex]:[Vertex Group]],0),FALSE)</f>
        <v>65</v>
      </c>
    </row>
    <row r="494" spans="1:3" ht="15">
      <c r="A494" s="80" t="s">
        <v>6210</v>
      </c>
      <c r="B494" s="88" t="s">
        <v>279</v>
      </c>
      <c r="C494" s="80">
        <f>VLOOKUP(GroupVertices[[#This Row],[Vertex]],Vertices[],MATCH("ID",Vertices[[#Headers],[Vertex]:[Vertex Group]],0),FALSE)</f>
        <v>78</v>
      </c>
    </row>
    <row r="495" spans="1:3" ht="15">
      <c r="A495" s="80" t="s">
        <v>6211</v>
      </c>
      <c r="B495" s="88" t="s">
        <v>217</v>
      </c>
      <c r="C495" s="80">
        <f>VLOOKUP(GroupVertices[[#This Row],[Vertex]],Vertices[],MATCH("ID",Vertices[[#Headers],[Vertex]:[Vertex Group]],0),FALSE)</f>
        <v>212</v>
      </c>
    </row>
    <row r="496" spans="1:3" ht="15">
      <c r="A496" s="80" t="s">
        <v>6211</v>
      </c>
      <c r="B496" s="88" t="s">
        <v>637</v>
      </c>
      <c r="C496" s="80">
        <f>VLOOKUP(GroupVertices[[#This Row],[Vertex]],Vertices[],MATCH("ID",Vertices[[#Headers],[Vertex]:[Vertex Group]],0),FALSE)</f>
        <v>120</v>
      </c>
    </row>
    <row r="497" spans="1:3" ht="15">
      <c r="A497" s="80" t="s">
        <v>6211</v>
      </c>
      <c r="B497" s="88" t="s">
        <v>636</v>
      </c>
      <c r="C497" s="80">
        <f>VLOOKUP(GroupVertices[[#This Row],[Vertex]],Vertices[],MATCH("ID",Vertices[[#Headers],[Vertex]:[Vertex Group]],0),FALSE)</f>
        <v>119</v>
      </c>
    </row>
    <row r="498" spans="1:3" ht="15">
      <c r="A498" s="80" t="s">
        <v>6212</v>
      </c>
      <c r="B498" s="88" t="s">
        <v>555</v>
      </c>
      <c r="C498" s="80">
        <f>VLOOKUP(GroupVertices[[#This Row],[Vertex]],Vertices[],MATCH("ID",Vertices[[#Headers],[Vertex]:[Vertex Group]],0),FALSE)</f>
        <v>491</v>
      </c>
    </row>
    <row r="499" spans="1:3" ht="15">
      <c r="A499" s="80" t="s">
        <v>6212</v>
      </c>
      <c r="B499" s="88" t="s">
        <v>665</v>
      </c>
      <c r="C499" s="80">
        <f>VLOOKUP(GroupVertices[[#This Row],[Vertex]],Vertices[],MATCH("ID",Vertices[[#Headers],[Vertex]:[Vertex Group]],0),FALSE)</f>
        <v>134</v>
      </c>
    </row>
    <row r="500" spans="1:3" ht="15">
      <c r="A500" s="80" t="s">
        <v>6213</v>
      </c>
      <c r="B500" s="88" t="s">
        <v>552</v>
      </c>
      <c r="C500" s="80">
        <f>VLOOKUP(GroupVertices[[#This Row],[Vertex]],Vertices[],MATCH("ID",Vertices[[#Headers],[Vertex]:[Vertex Group]],0),FALSE)</f>
        <v>490</v>
      </c>
    </row>
    <row r="501" spans="1:3" ht="15">
      <c r="A501" s="80" t="s">
        <v>6213</v>
      </c>
      <c r="B501" s="88" t="s">
        <v>664</v>
      </c>
      <c r="C501" s="80">
        <f>VLOOKUP(GroupVertices[[#This Row],[Vertex]],Vertices[],MATCH("ID",Vertices[[#Headers],[Vertex]:[Vertex Group]],0),FALSE)</f>
        <v>133</v>
      </c>
    </row>
    <row r="502" spans="1:3" ht="15">
      <c r="A502" s="80" t="s">
        <v>6214</v>
      </c>
      <c r="B502" s="88" t="s">
        <v>533</v>
      </c>
      <c r="C502" s="80">
        <f>VLOOKUP(GroupVertices[[#This Row],[Vertex]],Vertices[],MATCH("ID",Vertices[[#Headers],[Vertex]:[Vertex Group]],0),FALSE)</f>
        <v>80</v>
      </c>
    </row>
    <row r="503" spans="1:3" ht="15">
      <c r="A503" s="80" t="s">
        <v>6214</v>
      </c>
      <c r="B503" s="88" t="s">
        <v>662</v>
      </c>
      <c r="C503" s="80">
        <f>VLOOKUP(GroupVertices[[#This Row],[Vertex]],Vertices[],MATCH("ID",Vertices[[#Headers],[Vertex]:[Vertex Group]],0),FALSE)</f>
        <v>132</v>
      </c>
    </row>
    <row r="504" spans="1:3" ht="15">
      <c r="A504" s="80" t="s">
        <v>6215</v>
      </c>
      <c r="B504" s="88" t="s">
        <v>529</v>
      </c>
      <c r="C504" s="80">
        <f>VLOOKUP(GroupVertices[[#This Row],[Vertex]],Vertices[],MATCH("ID",Vertices[[#Headers],[Vertex]:[Vertex Group]],0),FALSE)</f>
        <v>486</v>
      </c>
    </row>
    <row r="505" spans="1:3" ht="15">
      <c r="A505" s="80" t="s">
        <v>6215</v>
      </c>
      <c r="B505" s="88" t="s">
        <v>528</v>
      </c>
      <c r="C505" s="80">
        <f>VLOOKUP(GroupVertices[[#This Row],[Vertex]],Vertices[],MATCH("ID",Vertices[[#Headers],[Vertex]:[Vertex Group]],0),FALSE)</f>
        <v>64</v>
      </c>
    </row>
    <row r="506" spans="1:3" ht="15">
      <c r="A506" s="80" t="s">
        <v>6216</v>
      </c>
      <c r="B506" s="88" t="s">
        <v>521</v>
      </c>
      <c r="C506" s="80">
        <f>VLOOKUP(GroupVertices[[#This Row],[Vertex]],Vertices[],MATCH("ID",Vertices[[#Headers],[Vertex]:[Vertex Group]],0),FALSE)</f>
        <v>483</v>
      </c>
    </row>
    <row r="507" spans="1:3" ht="15">
      <c r="A507" s="80" t="s">
        <v>6216</v>
      </c>
      <c r="B507" s="88" t="s">
        <v>661</v>
      </c>
      <c r="C507" s="80">
        <f>VLOOKUP(GroupVertices[[#This Row],[Vertex]],Vertices[],MATCH("ID",Vertices[[#Headers],[Vertex]:[Vertex Group]],0),FALSE)</f>
        <v>131</v>
      </c>
    </row>
    <row r="508" spans="1:3" ht="15">
      <c r="A508" s="80" t="s">
        <v>6217</v>
      </c>
      <c r="B508" s="88" t="s">
        <v>341</v>
      </c>
      <c r="C508" s="80">
        <f>VLOOKUP(GroupVertices[[#This Row],[Vertex]],Vertices[],MATCH("ID",Vertices[[#Headers],[Vertex]:[Vertex Group]],0),FALSE)</f>
        <v>443</v>
      </c>
    </row>
    <row r="509" spans="1:3" ht="15">
      <c r="A509" s="80" t="s">
        <v>6217</v>
      </c>
      <c r="B509" s="88" t="s">
        <v>340</v>
      </c>
      <c r="C509" s="80">
        <f>VLOOKUP(GroupVertices[[#This Row],[Vertex]],Vertices[],MATCH("ID",Vertices[[#Headers],[Vertex]:[Vertex Group]],0),FALSE)</f>
        <v>63</v>
      </c>
    </row>
    <row r="510" spans="1:3" ht="15">
      <c r="A510" s="80" t="s">
        <v>6218</v>
      </c>
      <c r="B510" s="88" t="s">
        <v>338</v>
      </c>
      <c r="C510" s="80">
        <f>VLOOKUP(GroupVertices[[#This Row],[Vertex]],Vertices[],MATCH("ID",Vertices[[#Headers],[Vertex]:[Vertex Group]],0),FALSE)</f>
        <v>441</v>
      </c>
    </row>
    <row r="511" spans="1:3" ht="15">
      <c r="A511" s="80" t="s">
        <v>6218</v>
      </c>
      <c r="B511" s="88" t="s">
        <v>337</v>
      </c>
      <c r="C511" s="80">
        <f>VLOOKUP(GroupVertices[[#This Row],[Vertex]],Vertices[],MATCH("ID",Vertices[[#Headers],[Vertex]:[Vertex Group]],0),FALSE)</f>
        <v>62</v>
      </c>
    </row>
    <row r="512" spans="1:3" ht="15">
      <c r="A512" s="80" t="s">
        <v>6219</v>
      </c>
      <c r="B512" s="88" t="s">
        <v>311</v>
      </c>
      <c r="C512" s="80">
        <f>VLOOKUP(GroupVertices[[#This Row],[Vertex]],Vertices[],MATCH("ID",Vertices[[#Headers],[Vertex]:[Vertex Group]],0),FALSE)</f>
        <v>429</v>
      </c>
    </row>
    <row r="513" spans="1:3" ht="15">
      <c r="A513" s="80" t="s">
        <v>6219</v>
      </c>
      <c r="B513" s="88" t="s">
        <v>310</v>
      </c>
      <c r="C513" s="80">
        <f>VLOOKUP(GroupVertices[[#This Row],[Vertex]],Vertices[],MATCH("ID",Vertices[[#Headers],[Vertex]:[Vertex Group]],0),FALSE)</f>
        <v>60</v>
      </c>
    </row>
    <row r="514" spans="1:3" ht="15">
      <c r="A514" s="80" t="s">
        <v>6220</v>
      </c>
      <c r="B514" s="88" t="s">
        <v>231</v>
      </c>
      <c r="C514" s="80">
        <f>VLOOKUP(GroupVertices[[#This Row],[Vertex]],Vertices[],MATCH("ID",Vertices[[#Headers],[Vertex]:[Vertex Group]],0),FALSE)</f>
        <v>393</v>
      </c>
    </row>
    <row r="515" spans="1:3" ht="15">
      <c r="A515" s="80" t="s">
        <v>6220</v>
      </c>
      <c r="B515" s="88" t="s">
        <v>230</v>
      </c>
      <c r="C515" s="80">
        <f>VLOOKUP(GroupVertices[[#This Row],[Vertex]],Vertices[],MATCH("ID",Vertices[[#Headers],[Vertex]:[Vertex Group]],0),FALSE)</f>
        <v>59</v>
      </c>
    </row>
    <row r="516" spans="1:3" ht="15">
      <c r="A516" s="80" t="s">
        <v>6221</v>
      </c>
      <c r="B516" s="88" t="s">
        <v>229</v>
      </c>
      <c r="C516" s="80">
        <f>VLOOKUP(GroupVertices[[#This Row],[Vertex]],Vertices[],MATCH("ID",Vertices[[#Headers],[Vertex]:[Vertex Group]],0),FALSE)</f>
        <v>392</v>
      </c>
    </row>
    <row r="517" spans="1:3" ht="15">
      <c r="A517" s="80" t="s">
        <v>6221</v>
      </c>
      <c r="B517" s="88" t="s">
        <v>228</v>
      </c>
      <c r="C517" s="80">
        <f>VLOOKUP(GroupVertices[[#This Row],[Vertex]],Vertices[],MATCH("ID",Vertices[[#Headers],[Vertex]:[Vertex Group]],0),FALSE)</f>
        <v>58</v>
      </c>
    </row>
  </sheetData>
  <dataValidations count="3" xWindow="58" yWindow="226">
    <dataValidation allowBlank="1" showInputMessage="1" showErrorMessage="1" promptTitle="Group Name" prompt="Enter the name of the group.  The group name must also be entered on the Groups worksheet." sqref="A2:A517"/>
    <dataValidation allowBlank="1" showInputMessage="1" showErrorMessage="1" promptTitle="Vertex Name" prompt="Enter the name of a vertex to include in the group." sqref="B2:B517"/>
    <dataValidation allowBlank="1" showInputMessage="1" promptTitle="Vertex ID" prompt="This is the value of the hidden ID cell in the Vertices worksheet.  It gets filled in by the items on the NodeXL, Analysis, Groups menu." sqref="C2:C5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3">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6174</v>
      </c>
      <c r="B2" s="34" t="s">
        <v>5421</v>
      </c>
      <c r="D2" s="31">
        <f>MIN(Vertices[Degree])</f>
        <v>0</v>
      </c>
      <c r="E2" s="3">
        <f>COUNTIF(Vertices[Degree],"&gt;= "&amp;D2)-COUNTIF(Vertices[Degree],"&gt;="&amp;D3)</f>
        <v>0</v>
      </c>
      <c r="F2" s="37">
        <f>MIN(Vertices[In-Degree])</f>
        <v>0</v>
      </c>
      <c r="G2" s="38">
        <f>COUNTIF(Vertices[In-Degree],"&gt;= "&amp;F2)-COUNTIF(Vertices[In-Degree],"&gt;="&amp;F3)</f>
        <v>464</v>
      </c>
      <c r="H2" s="37">
        <f>MIN(Vertices[Out-Degree])</f>
        <v>0</v>
      </c>
      <c r="I2" s="38">
        <f>COUNTIF(Vertices[Out-Degree],"&gt;= "&amp;H2)-COUNTIF(Vertices[Out-Degree],"&gt;="&amp;H3)</f>
        <v>47</v>
      </c>
      <c r="J2" s="37">
        <f>MIN(Vertices[Betweenness Centrality])</f>
        <v>0</v>
      </c>
      <c r="K2" s="38">
        <f>COUNTIF(Vertices[Betweenness Centrality],"&gt;= "&amp;J2)-COUNTIF(Vertices[Betweenness Centrality],"&gt;="&amp;J3)</f>
        <v>496</v>
      </c>
      <c r="L2" s="37">
        <f>MIN(Vertices[Closeness Centrality])</f>
        <v>0</v>
      </c>
      <c r="M2" s="38">
        <f>COUNTIF(Vertices[Closeness Centrality],"&gt;= "&amp;L2)-COUNTIF(Vertices[Closeness Centrality],"&gt;="&amp;L3)</f>
        <v>421</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98"/>
      <c r="B3" s="98"/>
      <c r="D3" s="32">
        <f aca="true" t="shared" si="1" ref="D3:D26">D2+($D$57-$D$2)/BinDivisor</f>
        <v>0</v>
      </c>
      <c r="E3" s="3">
        <f>COUNTIF(Vertices[Degree],"&gt;= "&amp;D3)-COUNTIF(Vertices[Degree],"&gt;="&amp;D4)</f>
        <v>0</v>
      </c>
      <c r="F3" s="39">
        <f aca="true" t="shared" si="2" ref="F3:F26">F2+($F$57-$F$2)/BinDivisor</f>
        <v>2.5454545454545454</v>
      </c>
      <c r="G3" s="40">
        <f>COUNTIF(Vertices[In-Degree],"&gt;= "&amp;F3)-COUNTIF(Vertices[In-Degree],"&gt;="&amp;F4)</f>
        <v>18</v>
      </c>
      <c r="H3" s="39">
        <f aca="true" t="shared" si="3" ref="H3:H26">H2+($H$57-$H$2)/BinDivisor</f>
        <v>0.2727272727272727</v>
      </c>
      <c r="I3" s="40">
        <f>COUNTIF(Vertices[Out-Degree],"&gt;= "&amp;H3)-COUNTIF(Vertices[Out-Degree],"&gt;="&amp;H4)</f>
        <v>0</v>
      </c>
      <c r="J3" s="39">
        <f aca="true" t="shared" si="4" ref="J3:J26">J2+($J$57-$J$2)/BinDivisor</f>
        <v>1647.9860242363636</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516</v>
      </c>
      <c r="D4" s="32">
        <f t="shared" si="1"/>
        <v>0</v>
      </c>
      <c r="E4" s="3">
        <f>COUNTIF(Vertices[Degree],"&gt;= "&amp;D4)-COUNTIF(Vertices[Degree],"&gt;="&amp;D5)</f>
        <v>0</v>
      </c>
      <c r="F4" s="37">
        <f t="shared" si="2"/>
        <v>5.090909090909091</v>
      </c>
      <c r="G4" s="38">
        <f>COUNTIF(Vertices[In-Degree],"&gt;= "&amp;F4)-COUNTIF(Vertices[In-Degree],"&gt;="&amp;F5)</f>
        <v>5</v>
      </c>
      <c r="H4" s="37">
        <f t="shared" si="3"/>
        <v>0.5454545454545454</v>
      </c>
      <c r="I4" s="38">
        <f>COUNTIF(Vertices[Out-Degree],"&gt;= "&amp;H4)-COUNTIF(Vertices[Out-Degree],"&gt;="&amp;H5)</f>
        <v>0</v>
      </c>
      <c r="J4" s="37">
        <f t="shared" si="4"/>
        <v>3295.9720484727272</v>
      </c>
      <c r="K4" s="38">
        <f>COUNTIF(Vertices[Betweenness Centrality],"&gt;= "&amp;J4)-COUNTIF(Vertices[Betweenness Centrality],"&gt;="&amp;J5)</f>
        <v>1</v>
      </c>
      <c r="L4" s="37">
        <f t="shared" si="5"/>
        <v>0.03636363636363636</v>
      </c>
      <c r="M4" s="38">
        <f>COUNTIF(Vertices[Closeness Centrality],"&gt;= "&amp;L4)-COUNTIF(Vertices[Closeness Centrality],"&gt;="&amp;L5)</f>
        <v>7</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98"/>
      <c r="B5" s="98"/>
      <c r="D5" s="32">
        <f t="shared" si="1"/>
        <v>0</v>
      </c>
      <c r="E5" s="3">
        <f>COUNTIF(Vertices[Degree],"&gt;= "&amp;D5)-COUNTIF(Vertices[Degree],"&gt;="&amp;D6)</f>
        <v>0</v>
      </c>
      <c r="F5" s="39">
        <f t="shared" si="2"/>
        <v>7.636363636363637</v>
      </c>
      <c r="G5" s="40">
        <f>COUNTIF(Vertices[In-Degree],"&gt;= "&amp;F5)-COUNTIF(Vertices[In-Degree],"&gt;="&amp;F6)</f>
        <v>7</v>
      </c>
      <c r="H5" s="39">
        <f t="shared" si="3"/>
        <v>0.8181818181818181</v>
      </c>
      <c r="I5" s="40">
        <f>COUNTIF(Vertices[Out-Degree],"&gt;= "&amp;H5)-COUNTIF(Vertices[Out-Degree],"&gt;="&amp;H6)</f>
        <v>192</v>
      </c>
      <c r="J5" s="39">
        <f t="shared" si="4"/>
        <v>4943.958072709091</v>
      </c>
      <c r="K5" s="40">
        <f>COUNTIF(Vertices[Betweenness Centrality],"&gt;= "&amp;J5)-COUNTIF(Vertices[Betweenness Centrality],"&gt;="&amp;J6)</f>
        <v>3</v>
      </c>
      <c r="L5" s="39">
        <f t="shared" si="5"/>
        <v>0.05454545454545454</v>
      </c>
      <c r="M5" s="40">
        <f>COUNTIF(Vertices[Closeness Centrality],"&gt;= "&amp;L5)-COUNTIF(Vertices[Closeness Centrality],"&gt;="&amp;L6)</f>
        <v>9</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984</v>
      </c>
      <c r="D6" s="32">
        <f t="shared" si="1"/>
        <v>0</v>
      </c>
      <c r="E6" s="3">
        <f>COUNTIF(Vertices[Degree],"&gt;= "&amp;D6)-COUNTIF(Vertices[Degree],"&gt;="&amp;D7)</f>
        <v>0</v>
      </c>
      <c r="F6" s="37">
        <f t="shared" si="2"/>
        <v>10.181818181818182</v>
      </c>
      <c r="G6" s="38">
        <f>COUNTIF(Vertices[In-Degree],"&gt;= "&amp;F6)-COUNTIF(Vertices[In-Degree],"&gt;="&amp;F7)</f>
        <v>5</v>
      </c>
      <c r="H6" s="37">
        <f t="shared" si="3"/>
        <v>1.0909090909090908</v>
      </c>
      <c r="I6" s="38">
        <f>COUNTIF(Vertices[Out-Degree],"&gt;= "&amp;H6)-COUNTIF(Vertices[Out-Degree],"&gt;="&amp;H7)</f>
        <v>0</v>
      </c>
      <c r="J6" s="37">
        <f t="shared" si="4"/>
        <v>6591.9440969454545</v>
      </c>
      <c r="K6" s="38">
        <f>COUNTIF(Vertices[Betweenness Centrality],"&gt;= "&amp;J6)-COUNTIF(Vertices[Betweenness Centrality],"&gt;="&amp;J7)</f>
        <v>1</v>
      </c>
      <c r="L6" s="37">
        <f t="shared" si="5"/>
        <v>0.07272727272727272</v>
      </c>
      <c r="M6" s="38">
        <f>COUNTIF(Vertices[Closeness Centrality],"&gt;= "&amp;L6)-COUNTIF(Vertices[Closeness Centrality],"&gt;="&amp;L7)</f>
        <v>16</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77</v>
      </c>
      <c r="D7" s="32">
        <f t="shared" si="1"/>
        <v>0</v>
      </c>
      <c r="E7" s="3">
        <f>COUNTIF(Vertices[Degree],"&gt;= "&amp;D7)-COUNTIF(Vertices[Degree],"&gt;="&amp;D8)</f>
        <v>0</v>
      </c>
      <c r="F7" s="39">
        <f t="shared" si="2"/>
        <v>12.727272727272727</v>
      </c>
      <c r="G7" s="40">
        <f>COUNTIF(Vertices[In-Degree],"&gt;= "&amp;F7)-COUNTIF(Vertices[In-Degree],"&gt;="&amp;F8)</f>
        <v>1</v>
      </c>
      <c r="H7" s="39">
        <f t="shared" si="3"/>
        <v>1.3636363636363635</v>
      </c>
      <c r="I7" s="40">
        <f>COUNTIF(Vertices[Out-Degree],"&gt;= "&amp;H7)-COUNTIF(Vertices[Out-Degree],"&gt;="&amp;H8)</f>
        <v>0</v>
      </c>
      <c r="J7" s="39">
        <f t="shared" si="4"/>
        <v>8239.930121181818</v>
      </c>
      <c r="K7" s="40">
        <f>COUNTIF(Vertices[Betweenness Centrality],"&gt;= "&amp;J7)-COUNTIF(Vertices[Betweenness Centrality],"&gt;="&amp;J8)</f>
        <v>2</v>
      </c>
      <c r="L7" s="39">
        <f t="shared" si="5"/>
        <v>0.09090909090909091</v>
      </c>
      <c r="M7" s="40">
        <f>COUNTIF(Vertices[Closeness Centrality],"&gt;= "&amp;L7)-COUNTIF(Vertices[Closeness Centrality],"&gt;="&amp;L8)</f>
        <v>2</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1061</v>
      </c>
      <c r="D8" s="32">
        <f t="shared" si="1"/>
        <v>0</v>
      </c>
      <c r="E8" s="3">
        <f>COUNTIF(Vertices[Degree],"&gt;= "&amp;D8)-COUNTIF(Vertices[Degree],"&gt;="&amp;D9)</f>
        <v>0</v>
      </c>
      <c r="F8" s="37">
        <f t="shared" si="2"/>
        <v>15.272727272727272</v>
      </c>
      <c r="G8" s="38">
        <f>COUNTIF(Vertices[In-Degree],"&gt;= "&amp;F8)-COUNTIF(Vertices[In-Degree],"&gt;="&amp;F9)</f>
        <v>2</v>
      </c>
      <c r="H8" s="37">
        <f t="shared" si="3"/>
        <v>1.6363636363636362</v>
      </c>
      <c r="I8" s="38">
        <f>COUNTIF(Vertices[Out-Degree],"&gt;= "&amp;H8)-COUNTIF(Vertices[Out-Degree],"&gt;="&amp;H9)</f>
        <v>0</v>
      </c>
      <c r="J8" s="37">
        <f t="shared" si="4"/>
        <v>9887.916145418181</v>
      </c>
      <c r="K8" s="38">
        <f>COUNTIF(Vertices[Betweenness Centrality],"&gt;= "&amp;J8)-COUNTIF(Vertices[Betweenness Centrality],"&gt;="&amp;J9)</f>
        <v>1</v>
      </c>
      <c r="L8" s="37">
        <f t="shared" si="5"/>
        <v>0.1090909090909091</v>
      </c>
      <c r="M8" s="38">
        <f>COUNTIF(Vertices[Closeness Centrality],"&gt;= "&amp;L8)-COUNTIF(Vertices[Closeness Centrality],"&gt;="&amp;L9)</f>
        <v>4</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98"/>
      <c r="B9" s="98"/>
      <c r="D9" s="32">
        <f t="shared" si="1"/>
        <v>0</v>
      </c>
      <c r="E9" s="3">
        <f>COUNTIF(Vertices[Degree],"&gt;= "&amp;D9)-COUNTIF(Vertices[Degree],"&gt;="&amp;D10)</f>
        <v>0</v>
      </c>
      <c r="F9" s="39">
        <f t="shared" si="2"/>
        <v>17.818181818181817</v>
      </c>
      <c r="G9" s="40">
        <f>COUNTIF(Vertices[In-Degree],"&gt;= "&amp;F9)-COUNTIF(Vertices[In-Degree],"&gt;="&amp;F10)</f>
        <v>4</v>
      </c>
      <c r="H9" s="39">
        <f t="shared" si="3"/>
        <v>1.909090909090909</v>
      </c>
      <c r="I9" s="40">
        <f>COUNTIF(Vertices[Out-Degree],"&gt;= "&amp;H9)-COUNTIF(Vertices[Out-Degree],"&gt;="&amp;H10)</f>
        <v>105</v>
      </c>
      <c r="J9" s="39">
        <f t="shared" si="4"/>
        <v>11535.902169654544</v>
      </c>
      <c r="K9" s="40">
        <f>COUNTIF(Vertices[Betweenness Centrality],"&gt;= "&amp;J9)-COUNTIF(Vertices[Betweenness Centrality],"&gt;="&amp;J10)</f>
        <v>0</v>
      </c>
      <c r="L9" s="39">
        <f t="shared" si="5"/>
        <v>0.1272727272727273</v>
      </c>
      <c r="M9" s="40">
        <f>COUNTIF(Vertices[Closeness Centrality],"&gt;= "&amp;L9)-COUNTIF(Vertices[Closeness Centrality],"&gt;="&amp;L10)</f>
        <v>3</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80</v>
      </c>
      <c r="D10" s="32">
        <f t="shared" si="1"/>
        <v>0</v>
      </c>
      <c r="E10" s="3">
        <f>COUNTIF(Vertices[Degree],"&gt;= "&amp;D10)-COUNTIF(Vertices[Degree],"&gt;="&amp;D11)</f>
        <v>0</v>
      </c>
      <c r="F10" s="37">
        <f t="shared" si="2"/>
        <v>20.363636363636363</v>
      </c>
      <c r="G10" s="38">
        <f>COUNTIF(Vertices[In-Degree],"&gt;= "&amp;F10)-COUNTIF(Vertices[In-Degree],"&gt;="&amp;F11)</f>
        <v>0</v>
      </c>
      <c r="H10" s="37">
        <f t="shared" si="3"/>
        <v>2.1818181818181817</v>
      </c>
      <c r="I10" s="38">
        <f>COUNTIF(Vertices[Out-Degree],"&gt;= "&amp;H10)-COUNTIF(Vertices[Out-Degree],"&gt;="&amp;H11)</f>
        <v>0</v>
      </c>
      <c r="J10" s="37">
        <f t="shared" si="4"/>
        <v>13183.888193890907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98"/>
      <c r="B11" s="98"/>
      <c r="D11" s="32">
        <f t="shared" si="1"/>
        <v>0</v>
      </c>
      <c r="E11" s="3">
        <f>COUNTIF(Vertices[Degree],"&gt;= "&amp;D11)-COUNTIF(Vertices[Degree],"&gt;="&amp;D12)</f>
        <v>0</v>
      </c>
      <c r="F11" s="39">
        <f t="shared" si="2"/>
        <v>22.90909090909091</v>
      </c>
      <c r="G11" s="40">
        <f>COUNTIF(Vertices[In-Degree],"&gt;= "&amp;F11)-COUNTIF(Vertices[In-Degree],"&gt;="&amp;F12)</f>
        <v>1</v>
      </c>
      <c r="H11" s="39">
        <f t="shared" si="3"/>
        <v>2.454545454545454</v>
      </c>
      <c r="I11" s="40">
        <f>COUNTIF(Vertices[Out-Degree],"&gt;= "&amp;H11)-COUNTIF(Vertices[Out-Degree],"&gt;="&amp;H12)</f>
        <v>0</v>
      </c>
      <c r="J11" s="39">
        <f t="shared" si="4"/>
        <v>14831.87421812727</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v>0.0031545741324921135</v>
      </c>
      <c r="D12" s="32">
        <f t="shared" si="1"/>
        <v>0</v>
      </c>
      <c r="E12" s="3">
        <f>COUNTIF(Vertices[Degree],"&gt;= "&amp;D12)-COUNTIF(Vertices[Degree],"&gt;="&amp;D13)</f>
        <v>0</v>
      </c>
      <c r="F12" s="37">
        <f t="shared" si="2"/>
        <v>25.454545454545457</v>
      </c>
      <c r="G12" s="38">
        <f>COUNTIF(Vertices[In-Degree],"&gt;= "&amp;F12)-COUNTIF(Vertices[In-Degree],"&gt;="&amp;F13)</f>
        <v>1</v>
      </c>
      <c r="H12" s="37">
        <f t="shared" si="3"/>
        <v>2.7272727272727266</v>
      </c>
      <c r="I12" s="38">
        <f>COUNTIF(Vertices[Out-Degree],"&gt;= "&amp;H12)-COUNTIF(Vertices[Out-Degree],"&gt;="&amp;H13)</f>
        <v>0</v>
      </c>
      <c r="J12" s="37">
        <f t="shared" si="4"/>
        <v>16479.860242363633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v>0.006289308176100629</v>
      </c>
      <c r="D13" s="32">
        <f t="shared" si="1"/>
        <v>0</v>
      </c>
      <c r="E13" s="3">
        <f>COUNTIF(Vertices[Degree],"&gt;= "&amp;D13)-COUNTIF(Vertices[Degree],"&gt;="&amp;D14)</f>
        <v>0</v>
      </c>
      <c r="F13" s="39">
        <f t="shared" si="2"/>
        <v>28.000000000000004</v>
      </c>
      <c r="G13" s="40">
        <f>COUNTIF(Vertices[In-Degree],"&gt;= "&amp;F13)-COUNTIF(Vertices[In-Degree],"&gt;="&amp;F14)</f>
        <v>3</v>
      </c>
      <c r="H13" s="39">
        <f t="shared" si="3"/>
        <v>2.999999999999999</v>
      </c>
      <c r="I13" s="40">
        <f>COUNTIF(Vertices[Out-Degree],"&gt;= "&amp;H13)-COUNTIF(Vertices[Out-Degree],"&gt;="&amp;H14)</f>
        <v>104</v>
      </c>
      <c r="J13" s="39">
        <f t="shared" si="4"/>
        <v>18127.846266599998</v>
      </c>
      <c r="K13" s="40">
        <f>COUNTIF(Vertices[Betweenness Centrality],"&gt;= "&amp;J13)-COUNTIF(Vertices[Betweenness Centrality],"&gt;="&amp;J14)</f>
        <v>1</v>
      </c>
      <c r="L13" s="39">
        <f t="shared" si="5"/>
        <v>0.20000000000000004</v>
      </c>
      <c r="M13" s="40">
        <f>COUNTIF(Vertices[Closeness Centrality],"&gt;= "&amp;L13)-COUNTIF(Vertices[Closeness Centrality],"&gt;="&amp;L14)</f>
        <v>6</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98"/>
      <c r="B14" s="98"/>
      <c r="D14" s="32">
        <f t="shared" si="1"/>
        <v>0</v>
      </c>
      <c r="E14" s="3">
        <f>COUNTIF(Vertices[Degree],"&gt;= "&amp;D14)-COUNTIF(Vertices[Degree],"&gt;="&amp;D15)</f>
        <v>0</v>
      </c>
      <c r="F14" s="37">
        <f t="shared" si="2"/>
        <v>30.54545454545455</v>
      </c>
      <c r="G14" s="38">
        <f>COUNTIF(Vertices[In-Degree],"&gt;= "&amp;F14)-COUNTIF(Vertices[In-Degree],"&gt;="&amp;F15)</f>
        <v>0</v>
      </c>
      <c r="H14" s="37">
        <f t="shared" si="3"/>
        <v>3.2727272727272716</v>
      </c>
      <c r="I14" s="38">
        <f>COUNTIF(Vertices[Out-Degree],"&gt;= "&amp;H14)-COUNTIF(Vertices[Out-Degree],"&gt;="&amp;H15)</f>
        <v>0</v>
      </c>
      <c r="J14" s="37">
        <f t="shared" si="4"/>
        <v>19775.832290836363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61</v>
      </c>
      <c r="D15" s="32">
        <f t="shared" si="1"/>
        <v>0</v>
      </c>
      <c r="E15" s="3">
        <f>COUNTIF(Vertices[Degree],"&gt;= "&amp;D15)-COUNTIF(Vertices[Degree],"&gt;="&amp;D16)</f>
        <v>0</v>
      </c>
      <c r="F15" s="39">
        <f t="shared" si="2"/>
        <v>33.09090909090909</v>
      </c>
      <c r="G15" s="40">
        <f>COUNTIF(Vertices[In-Degree],"&gt;= "&amp;F15)-COUNTIF(Vertices[In-Degree],"&gt;="&amp;F16)</f>
        <v>0</v>
      </c>
      <c r="H15" s="39">
        <f t="shared" si="3"/>
        <v>3.545454545454544</v>
      </c>
      <c r="I15" s="40">
        <f>COUNTIF(Vertices[Out-Degree],"&gt;= "&amp;H15)-COUNTIF(Vertices[Out-Degree],"&gt;="&amp;H16)</f>
        <v>0</v>
      </c>
      <c r="J15" s="39">
        <f t="shared" si="4"/>
        <v>21423.818315072727</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35</v>
      </c>
      <c r="D16" s="32">
        <f t="shared" si="1"/>
        <v>0</v>
      </c>
      <c r="E16" s="3">
        <f>COUNTIF(Vertices[Degree],"&gt;= "&amp;D16)-COUNTIF(Vertices[Degree],"&gt;="&amp;D17)</f>
        <v>0</v>
      </c>
      <c r="F16" s="37">
        <f t="shared" si="2"/>
        <v>35.63636363636364</v>
      </c>
      <c r="G16" s="38">
        <f>COUNTIF(Vertices[In-Degree],"&gt;= "&amp;F16)-COUNTIF(Vertices[In-Degree],"&gt;="&amp;F17)</f>
        <v>0</v>
      </c>
      <c r="H16" s="37">
        <f t="shared" si="3"/>
        <v>3.8181818181818166</v>
      </c>
      <c r="I16" s="38">
        <f>COUNTIF(Vertices[Out-Degree],"&gt;= "&amp;H16)-COUNTIF(Vertices[Out-Degree],"&gt;="&amp;H17)</f>
        <v>57</v>
      </c>
      <c r="J16" s="37">
        <f t="shared" si="4"/>
        <v>23071.804339309092</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386</v>
      </c>
      <c r="D17" s="32">
        <f t="shared" si="1"/>
        <v>0</v>
      </c>
      <c r="E17" s="3">
        <f>COUNTIF(Vertices[Degree],"&gt;= "&amp;D17)-COUNTIF(Vertices[Degree],"&gt;="&amp;D18)</f>
        <v>0</v>
      </c>
      <c r="F17" s="39">
        <f t="shared" si="2"/>
        <v>38.18181818181819</v>
      </c>
      <c r="G17" s="40">
        <f>COUNTIF(Vertices[In-Degree],"&gt;= "&amp;F17)-COUNTIF(Vertices[In-Degree],"&gt;="&amp;F18)</f>
        <v>0</v>
      </c>
      <c r="H17" s="39">
        <f t="shared" si="3"/>
        <v>4.090909090909089</v>
      </c>
      <c r="I17" s="40">
        <f>COUNTIF(Vertices[Out-Degree],"&gt;= "&amp;H17)-COUNTIF(Vertices[Out-Degree],"&gt;="&amp;H18)</f>
        <v>0</v>
      </c>
      <c r="J17" s="39">
        <f t="shared" si="4"/>
        <v>24719.790363545457</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904</v>
      </c>
      <c r="D18" s="32">
        <f t="shared" si="1"/>
        <v>0</v>
      </c>
      <c r="E18" s="3">
        <f>COUNTIF(Vertices[Degree],"&gt;= "&amp;D18)-COUNTIF(Vertices[Degree],"&gt;="&amp;D19)</f>
        <v>0</v>
      </c>
      <c r="F18" s="37">
        <f t="shared" si="2"/>
        <v>40.727272727272734</v>
      </c>
      <c r="G18" s="38">
        <f>COUNTIF(Vertices[In-Degree],"&gt;= "&amp;F18)-COUNTIF(Vertices[In-Degree],"&gt;="&amp;F19)</f>
        <v>0</v>
      </c>
      <c r="H18" s="37">
        <f t="shared" si="3"/>
        <v>4.3636363636363615</v>
      </c>
      <c r="I18" s="38">
        <f>COUNTIF(Vertices[Out-Degree],"&gt;= "&amp;H18)-COUNTIF(Vertices[Out-Degree],"&gt;="&amp;H19)</f>
        <v>0</v>
      </c>
      <c r="J18" s="37">
        <f t="shared" si="4"/>
        <v>26367.77638778182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98"/>
      <c r="B19" s="98"/>
      <c r="D19" s="32">
        <f t="shared" si="1"/>
        <v>0</v>
      </c>
      <c r="E19" s="3">
        <f>COUNTIF(Vertices[Degree],"&gt;= "&amp;D19)-COUNTIF(Vertices[Degree],"&gt;="&amp;D20)</f>
        <v>0</v>
      </c>
      <c r="F19" s="39">
        <f t="shared" si="2"/>
        <v>43.27272727272728</v>
      </c>
      <c r="G19" s="40">
        <f>COUNTIF(Vertices[In-Degree],"&gt;= "&amp;F19)-COUNTIF(Vertices[In-Degree],"&gt;="&amp;F20)</f>
        <v>0</v>
      </c>
      <c r="H19" s="39">
        <f t="shared" si="3"/>
        <v>4.636363636363634</v>
      </c>
      <c r="I19" s="40">
        <f>COUNTIF(Vertices[Out-Degree],"&gt;= "&amp;H19)-COUNTIF(Vertices[Out-Degree],"&gt;="&amp;H20)</f>
        <v>0</v>
      </c>
      <c r="J19" s="39">
        <f t="shared" si="4"/>
        <v>28015.762412018186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v>9</v>
      </c>
      <c r="D20" s="32">
        <f t="shared" si="1"/>
        <v>0</v>
      </c>
      <c r="E20" s="3">
        <f>COUNTIF(Vertices[Degree],"&gt;= "&amp;D20)-COUNTIF(Vertices[Degree],"&gt;="&amp;D21)</f>
        <v>0</v>
      </c>
      <c r="F20" s="37">
        <f t="shared" si="2"/>
        <v>45.81818181818183</v>
      </c>
      <c r="G20" s="38">
        <f>COUNTIF(Vertices[In-Degree],"&gt;= "&amp;F20)-COUNTIF(Vertices[In-Degree],"&gt;="&amp;F21)</f>
        <v>0</v>
      </c>
      <c r="H20" s="37">
        <f t="shared" si="3"/>
        <v>4.9090909090909065</v>
      </c>
      <c r="I20" s="38">
        <f>COUNTIF(Vertices[Out-Degree],"&gt;= "&amp;H20)-COUNTIF(Vertices[Out-Degree],"&gt;="&amp;H21)</f>
        <v>5</v>
      </c>
      <c r="J20" s="37">
        <f t="shared" si="4"/>
        <v>29663.74843625455</v>
      </c>
      <c r="K20" s="38">
        <f>COUNTIF(Vertices[Betweenness Centrality],"&gt;= "&amp;J20)-COUNTIF(Vertices[Betweenness Centrality],"&gt;="&amp;J21)</f>
        <v>0</v>
      </c>
      <c r="L20" s="37">
        <f t="shared" si="5"/>
        <v>0.3272727272727273</v>
      </c>
      <c r="M20" s="38">
        <f>COUNTIF(Vertices[Closeness Centrality],"&gt;= "&amp;L20)-COUNTIF(Vertices[Closeness Centrality],"&gt;="&amp;L21)</f>
        <v>14</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v>3.366936</v>
      </c>
      <c r="D21" s="32">
        <f t="shared" si="1"/>
        <v>0</v>
      </c>
      <c r="E21" s="3">
        <f>COUNTIF(Vertices[Degree],"&gt;= "&amp;D21)-COUNTIF(Vertices[Degree],"&gt;="&amp;D22)</f>
        <v>0</v>
      </c>
      <c r="F21" s="39">
        <f t="shared" si="2"/>
        <v>48.363636363636374</v>
      </c>
      <c r="G21" s="40">
        <f>COUNTIF(Vertices[In-Degree],"&gt;= "&amp;F21)-COUNTIF(Vertices[In-Degree],"&gt;="&amp;F22)</f>
        <v>0</v>
      </c>
      <c r="H21" s="39">
        <f t="shared" si="3"/>
        <v>5.181818181818179</v>
      </c>
      <c r="I21" s="40">
        <f>COUNTIF(Vertices[Out-Degree],"&gt;= "&amp;H21)-COUNTIF(Vertices[Out-Degree],"&gt;="&amp;H22)</f>
        <v>0</v>
      </c>
      <c r="J21" s="39">
        <f t="shared" si="4"/>
        <v>31311.734460490916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98"/>
      <c r="B22" s="98"/>
      <c r="D22" s="32">
        <f t="shared" si="1"/>
        <v>0</v>
      </c>
      <c r="E22" s="3">
        <f>COUNTIF(Vertices[Degree],"&gt;= "&amp;D22)-COUNTIF(Vertices[Degree],"&gt;="&amp;D23)</f>
        <v>0</v>
      </c>
      <c r="F22" s="37">
        <f t="shared" si="2"/>
        <v>50.90909090909092</v>
      </c>
      <c r="G22" s="38">
        <f>COUNTIF(Vertices[In-Degree],"&gt;= "&amp;F22)-COUNTIF(Vertices[In-Degree],"&gt;="&amp;F23)</f>
        <v>0</v>
      </c>
      <c r="H22" s="37">
        <f t="shared" si="3"/>
        <v>5.4545454545454515</v>
      </c>
      <c r="I22" s="38">
        <f>COUNTIF(Vertices[Out-Degree],"&gt;= "&amp;H22)-COUNTIF(Vertices[Out-Degree],"&gt;="&amp;H23)</f>
        <v>0</v>
      </c>
      <c r="J22" s="37">
        <f t="shared" si="4"/>
        <v>32959.72048472728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v>0.0035899751636938363</v>
      </c>
      <c r="D23" s="32">
        <f t="shared" si="1"/>
        <v>0</v>
      </c>
      <c r="E23" s="3">
        <f>COUNTIF(Vertices[Degree],"&gt;= "&amp;D23)-COUNTIF(Vertices[Degree],"&gt;="&amp;D24)</f>
        <v>0</v>
      </c>
      <c r="F23" s="39">
        <f t="shared" si="2"/>
        <v>53.45454545454547</v>
      </c>
      <c r="G23" s="40">
        <f>COUNTIF(Vertices[In-Degree],"&gt;= "&amp;F23)-COUNTIF(Vertices[In-Degree],"&gt;="&amp;F24)</f>
        <v>0</v>
      </c>
      <c r="H23" s="39">
        <f t="shared" si="3"/>
        <v>5.727272727272724</v>
      </c>
      <c r="I23" s="40">
        <f>COUNTIF(Vertices[Out-Degree],"&gt;= "&amp;H23)-COUNTIF(Vertices[Out-Degree],"&gt;="&amp;H24)</f>
        <v>0</v>
      </c>
      <c r="J23" s="39">
        <f t="shared" si="4"/>
        <v>34607.706508963645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6175</v>
      </c>
      <c r="B24" s="34">
        <v>0.720221</v>
      </c>
      <c r="D24" s="32">
        <f t="shared" si="1"/>
        <v>0</v>
      </c>
      <c r="E24" s="3">
        <f>COUNTIF(Vertices[Degree],"&gt;= "&amp;D24)-COUNTIF(Vertices[Degree],"&gt;="&amp;D25)</f>
        <v>0</v>
      </c>
      <c r="F24" s="37">
        <f t="shared" si="2"/>
        <v>56.000000000000014</v>
      </c>
      <c r="G24" s="38">
        <f>COUNTIF(Vertices[In-Degree],"&gt;= "&amp;F24)-COUNTIF(Vertices[In-Degree],"&gt;="&amp;F25)</f>
        <v>0</v>
      </c>
      <c r="H24" s="37">
        <f t="shared" si="3"/>
        <v>5.9999999999999964</v>
      </c>
      <c r="I24" s="38">
        <f>COUNTIF(Vertices[Out-Degree],"&gt;= "&amp;H24)-COUNTIF(Vertices[Out-Degree],"&gt;="&amp;H25)</f>
        <v>4</v>
      </c>
      <c r="J24" s="37">
        <f t="shared" si="4"/>
        <v>36255.69253320001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98"/>
      <c r="B25" s="98"/>
      <c r="D25" s="32">
        <f t="shared" si="1"/>
        <v>0</v>
      </c>
      <c r="E25" s="3">
        <f>COUNTIF(Vertices[Degree],"&gt;= "&amp;D25)-COUNTIF(Vertices[Degree],"&gt;="&amp;D26)</f>
        <v>0</v>
      </c>
      <c r="F25" s="39">
        <f t="shared" si="2"/>
        <v>58.54545454545456</v>
      </c>
      <c r="G25" s="40">
        <f>COUNTIF(Vertices[In-Degree],"&gt;= "&amp;F25)-COUNTIF(Vertices[In-Degree],"&gt;="&amp;F26)</f>
        <v>0</v>
      </c>
      <c r="H25" s="39">
        <f t="shared" si="3"/>
        <v>6.272727272727269</v>
      </c>
      <c r="I25" s="40">
        <f>COUNTIF(Vertices[Out-Degree],"&gt;= "&amp;H25)-COUNTIF(Vertices[Out-Degree],"&gt;="&amp;H26)</f>
        <v>0</v>
      </c>
      <c r="J25" s="39">
        <f t="shared" si="4"/>
        <v>37903.678557436375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6176</v>
      </c>
      <c r="B26" s="34" t="s">
        <v>6178</v>
      </c>
      <c r="D26" s="32">
        <f t="shared" si="1"/>
        <v>0</v>
      </c>
      <c r="E26" s="3">
        <f>COUNTIF(Vertices[Degree],"&gt;= "&amp;D26)-COUNTIF(Vertices[Degree],"&gt;="&amp;D28)</f>
        <v>0</v>
      </c>
      <c r="F26" s="37">
        <f t="shared" si="2"/>
        <v>61.09090909090911</v>
      </c>
      <c r="G26" s="38">
        <f>COUNTIF(Vertices[In-Degree],"&gt;= "&amp;F26)-COUNTIF(Vertices[In-Degree],"&gt;="&amp;F28)</f>
        <v>0</v>
      </c>
      <c r="H26" s="37">
        <f t="shared" si="3"/>
        <v>6.545454545454541</v>
      </c>
      <c r="I26" s="38">
        <f>COUNTIF(Vertices[Out-Degree],"&gt;= "&amp;H26)-COUNTIF(Vertices[Out-Degree],"&gt;="&amp;H28)</f>
        <v>0</v>
      </c>
      <c r="J26" s="37">
        <f t="shared" si="4"/>
        <v>39551.66458167274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3"/>
      <c r="G27" s="64">
        <f>COUNTIF(Vertices[In-Degree],"&gt;= "&amp;F27)-COUNTIF(Vertices[In-Degree],"&gt;="&amp;F28)</f>
        <v>-5</v>
      </c>
      <c r="H27" s="63"/>
      <c r="I27" s="64">
        <f>COUNTIF(Vertices[Out-Degree],"&gt;= "&amp;H27)-COUNTIF(Vertices[Out-Degree],"&gt;="&amp;H28)</f>
        <v>-2</v>
      </c>
      <c r="J27" s="63"/>
      <c r="K27" s="64">
        <f>COUNTIF(Vertices[Betweenness Centrality],"&gt;= "&amp;J27)-COUNTIF(Vertices[Betweenness Centrality],"&gt;="&amp;J28)</f>
        <v>-3</v>
      </c>
      <c r="L27" s="63"/>
      <c r="M27" s="64">
        <f>COUNTIF(Vertices[Closeness Centrality],"&gt;= "&amp;L27)-COUNTIF(Vertices[Closeness Centrality],"&gt;="&amp;L28)</f>
        <v>-31</v>
      </c>
      <c r="N27" s="63"/>
      <c r="O27" s="64">
        <f>COUNTIF(Vertices[Eigenvector Centrality],"&gt;= "&amp;N27)-COUNTIF(Vertices[Eigenvector Centrality],"&gt;="&amp;N28)</f>
        <v>0</v>
      </c>
      <c r="P27" s="63"/>
      <c r="Q27" s="64">
        <f>COUNTIF(Vertices[Eigenvector Centrality],"&gt;= "&amp;P27)-COUNTIF(Vertices[Eigenvector Centrality],"&gt;="&amp;P28)</f>
        <v>0</v>
      </c>
      <c r="R27" s="63"/>
      <c r="S27" s="65">
        <f>COUNTIF(Vertices[Clustering Coefficient],"&gt;= "&amp;R27)-COUNTIF(Vertices[Clustering Coefficient],"&gt;="&amp;R28)</f>
        <v>0</v>
      </c>
      <c r="T27" s="63"/>
      <c r="U27" s="64">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63.636363636363654</v>
      </c>
      <c r="G28" s="40">
        <f>COUNTIF(Vertices[In-Degree],"&gt;= "&amp;F28)-COUNTIF(Vertices[In-Degree],"&gt;="&amp;F40)</f>
        <v>0</v>
      </c>
      <c r="H28" s="39">
        <f>H26+($H$57-$H$2)/BinDivisor</f>
        <v>6.818181818181814</v>
      </c>
      <c r="I28" s="40">
        <f>COUNTIF(Vertices[Out-Degree],"&gt;= "&amp;H28)-COUNTIF(Vertices[Out-Degree],"&gt;="&amp;H40)</f>
        <v>0</v>
      </c>
      <c r="J28" s="39">
        <f>J26+($J$57-$J$2)/BinDivisor</f>
        <v>41199.650605909104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4:21" ht="15">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4:21" ht="15">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-5</v>
      </c>
      <c r="H38" s="63"/>
      <c r="I38" s="64">
        <f>COUNTIF(Vertices[Out-Degree],"&gt;= "&amp;H38)-COUNTIF(Vertices[Out-Degree],"&gt;="&amp;H40)</f>
        <v>-2</v>
      </c>
      <c r="J38" s="63"/>
      <c r="K38" s="64">
        <f>COUNTIF(Vertices[Betweenness Centrality],"&gt;= "&amp;J38)-COUNTIF(Vertices[Betweenness Centrality],"&gt;="&amp;J40)</f>
        <v>-3</v>
      </c>
      <c r="L38" s="63"/>
      <c r="M38" s="64">
        <f>COUNTIF(Vertices[Closeness Centrality],"&gt;= "&amp;L38)-COUNTIF(Vertices[Closeness Centrality],"&gt;="&amp;L40)</f>
        <v>-31</v>
      </c>
      <c r="N38" s="63"/>
      <c r="O38" s="64">
        <f>COUNTIF(Vertices[Eigenvector Centrality],"&gt;= "&amp;N38)-COUNTIF(Vertices[Eigenvector Centrality],"&gt;="&amp;N40)</f>
        <v>0</v>
      </c>
      <c r="P38" s="63"/>
      <c r="Q38" s="64">
        <f>COUNTIF(Vertices[Eigenvector Centrality],"&gt;= "&amp;P38)-COUNTIF(Vertices[Eigenvector Centrality],"&gt;="&amp;P40)</f>
        <v>0</v>
      </c>
      <c r="R38" s="63"/>
      <c r="S38" s="65">
        <f>COUNTIF(Vertices[Clustering Coefficient],"&gt;= "&amp;R38)-COUNTIF(Vertices[Clustering Coefficient],"&gt;="&amp;R40)</f>
        <v>0</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-5</v>
      </c>
      <c r="H39" s="63"/>
      <c r="I39" s="64">
        <f>COUNTIF(Vertices[Out-Degree],"&gt;= "&amp;H39)-COUNTIF(Vertices[Out-Degree],"&gt;="&amp;H40)</f>
        <v>-2</v>
      </c>
      <c r="J39" s="63"/>
      <c r="K39" s="64">
        <f>COUNTIF(Vertices[Betweenness Centrality],"&gt;= "&amp;J39)-COUNTIF(Vertices[Betweenness Centrality],"&gt;="&amp;J40)</f>
        <v>-3</v>
      </c>
      <c r="L39" s="63"/>
      <c r="M39" s="64">
        <f>COUNTIF(Vertices[Closeness Centrality],"&gt;= "&amp;L39)-COUNTIF(Vertices[Closeness Centrality],"&gt;="&amp;L40)</f>
        <v>-31</v>
      </c>
      <c r="N39" s="63"/>
      <c r="O39" s="64">
        <f>COUNTIF(Vertices[Eigenvector Centrality],"&gt;= "&amp;N39)-COUNTIF(Vertices[Eigenvector Centrality],"&gt;="&amp;N40)</f>
        <v>0</v>
      </c>
      <c r="P39" s="63"/>
      <c r="Q39" s="64">
        <f>COUNTIF(Vertices[Eigenvector Centrality],"&gt;= "&amp;P39)-COUNTIF(Vertices[Eigenvector Centrality],"&gt;="&amp;P40)</f>
        <v>0</v>
      </c>
      <c r="R39" s="63"/>
      <c r="S39" s="65">
        <f>COUNTIF(Vertices[Clustering Coefficient],"&gt;= "&amp;R39)-COUNTIF(Vertices[Clustering Coefficient],"&gt;="&amp;R40)</f>
        <v>0</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7.090909090909086</v>
      </c>
      <c r="I40" s="38">
        <f>COUNTIF(Vertices[Out-Degree],"&gt;= "&amp;H40)-COUNTIF(Vertices[Out-Degree],"&gt;="&amp;H41)</f>
        <v>0</v>
      </c>
      <c r="J40" s="37">
        <f>J28+($J$57-$J$2)/BinDivisor</f>
        <v>42847.63663014547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2</v>
      </c>
      <c r="H41" s="39">
        <f aca="true" t="shared" si="12" ref="H41:H56">H40+($H$57-$H$2)/BinDivisor</f>
        <v>7.363636363636359</v>
      </c>
      <c r="I41" s="40">
        <f>COUNTIF(Vertices[Out-Degree],"&gt;= "&amp;H41)-COUNTIF(Vertices[Out-Degree],"&gt;="&amp;H42)</f>
        <v>0</v>
      </c>
      <c r="J41" s="39">
        <f aca="true" t="shared" si="13" ref="J41:J56">J40+($J$57-$J$2)/BinDivisor</f>
        <v>44495.622654381834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11</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7.636363636363631</v>
      </c>
      <c r="I42" s="38">
        <f>COUNTIF(Vertices[Out-Degree],"&gt;= "&amp;H42)-COUNTIF(Vertices[Out-Degree],"&gt;="&amp;H43)</f>
        <v>0</v>
      </c>
      <c r="J42" s="37">
        <f t="shared" si="13"/>
        <v>46143.6086786182</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73.81818181818184</v>
      </c>
      <c r="G43" s="40">
        <f>COUNTIF(Vertices[In-Degree],"&gt;= "&amp;F43)-COUNTIF(Vertices[In-Degree],"&gt;="&amp;F44)</f>
        <v>1</v>
      </c>
      <c r="H43" s="39">
        <f t="shared" si="12"/>
        <v>7.909090909090904</v>
      </c>
      <c r="I43" s="40">
        <f>COUNTIF(Vertices[Out-Degree],"&gt;= "&amp;H43)-COUNTIF(Vertices[Out-Degree],"&gt;="&amp;H44)</f>
        <v>1</v>
      </c>
      <c r="J43" s="39">
        <f t="shared" si="13"/>
        <v>47791.59470285456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76.36363636363639</v>
      </c>
      <c r="G44" s="38">
        <f>COUNTIF(Vertices[In-Degree],"&gt;= "&amp;F44)-COUNTIF(Vertices[In-Degree],"&gt;="&amp;F45)</f>
        <v>0</v>
      </c>
      <c r="H44" s="37">
        <f t="shared" si="12"/>
        <v>8.181818181818176</v>
      </c>
      <c r="I44" s="38">
        <f>COUNTIF(Vertices[Out-Degree],"&gt;= "&amp;H44)-COUNTIF(Vertices[Out-Degree],"&gt;="&amp;H45)</f>
        <v>0</v>
      </c>
      <c r="J44" s="37">
        <f t="shared" si="13"/>
        <v>49439.58072709093</v>
      </c>
      <c r="K44" s="38">
        <f>COUNTIF(Vertices[Betweenness Centrality],"&gt;= "&amp;J44)-COUNTIF(Vertices[Betweenness Centrality],"&gt;="&amp;J45)</f>
        <v>1</v>
      </c>
      <c r="L44" s="37">
        <f t="shared" si="14"/>
        <v>0.5454545454545455</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78.90909090909093</v>
      </c>
      <c r="G45" s="40">
        <f>COUNTIF(Vertices[In-Degree],"&gt;= "&amp;F45)-COUNTIF(Vertices[In-Degree],"&gt;="&amp;F46)</f>
        <v>1</v>
      </c>
      <c r="H45" s="39">
        <f t="shared" si="12"/>
        <v>8.45454545454545</v>
      </c>
      <c r="I45" s="40">
        <f>COUNTIF(Vertices[Out-Degree],"&gt;= "&amp;H45)-COUNTIF(Vertices[Out-Degree],"&gt;="&amp;H46)</f>
        <v>0</v>
      </c>
      <c r="J45" s="39">
        <f t="shared" si="13"/>
        <v>51087.56675132729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8.727272727272723</v>
      </c>
      <c r="I46" s="38">
        <f>COUNTIF(Vertices[Out-Degree],"&gt;= "&amp;H46)-COUNTIF(Vertices[Out-Degree],"&gt;="&amp;H47)</f>
        <v>0</v>
      </c>
      <c r="J46" s="37">
        <f t="shared" si="13"/>
        <v>52735.55277556366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84.00000000000003</v>
      </c>
      <c r="G47" s="40">
        <f>COUNTIF(Vertices[In-Degree],"&gt;= "&amp;F47)-COUNTIF(Vertices[In-Degree],"&gt;="&amp;F48)</f>
        <v>0</v>
      </c>
      <c r="H47" s="39">
        <f t="shared" si="12"/>
        <v>8.999999999999996</v>
      </c>
      <c r="I47" s="40">
        <f>COUNTIF(Vertices[Out-Degree],"&gt;= "&amp;H47)-COUNTIF(Vertices[Out-Degree],"&gt;="&amp;H48)</f>
        <v>0</v>
      </c>
      <c r="J47" s="39">
        <f t="shared" si="13"/>
        <v>54383.53879980002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86.54545454545458</v>
      </c>
      <c r="G48" s="38">
        <f>COUNTIF(Vertices[In-Degree],"&gt;= "&amp;F48)-COUNTIF(Vertices[In-Degree],"&gt;="&amp;F49)</f>
        <v>0</v>
      </c>
      <c r="H48" s="37">
        <f t="shared" si="12"/>
        <v>9.27272727272727</v>
      </c>
      <c r="I48" s="38">
        <f>COUNTIF(Vertices[Out-Degree],"&gt;= "&amp;H48)-COUNTIF(Vertices[Out-Degree],"&gt;="&amp;H49)</f>
        <v>0</v>
      </c>
      <c r="J48" s="37">
        <f t="shared" si="13"/>
        <v>56031.52482403639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89.09090909090912</v>
      </c>
      <c r="G49" s="40">
        <f>COUNTIF(Vertices[In-Degree],"&gt;= "&amp;F49)-COUNTIF(Vertices[In-Degree],"&gt;="&amp;F50)</f>
        <v>0</v>
      </c>
      <c r="H49" s="39">
        <f t="shared" si="12"/>
        <v>9.545454545454543</v>
      </c>
      <c r="I49" s="40">
        <f>COUNTIF(Vertices[Out-Degree],"&gt;= "&amp;H49)-COUNTIF(Vertices[Out-Degree],"&gt;="&amp;H50)</f>
        <v>0</v>
      </c>
      <c r="J49" s="39">
        <f t="shared" si="13"/>
        <v>57679.51084827275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91.63636363636367</v>
      </c>
      <c r="G50" s="38">
        <f>COUNTIF(Vertices[In-Degree],"&gt;= "&amp;F50)-COUNTIF(Vertices[In-Degree],"&gt;="&amp;F51)</f>
        <v>0</v>
      </c>
      <c r="H50" s="37">
        <f t="shared" si="12"/>
        <v>9.818181818181817</v>
      </c>
      <c r="I50" s="38">
        <f>COUNTIF(Vertices[Out-Degree],"&gt;= "&amp;H50)-COUNTIF(Vertices[Out-Degree],"&gt;="&amp;H51)</f>
        <v>0</v>
      </c>
      <c r="J50" s="37">
        <f t="shared" si="13"/>
        <v>59327.49687250912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94.18181818181822</v>
      </c>
      <c r="G51" s="40">
        <f>COUNTIF(Vertices[In-Degree],"&gt;= "&amp;F51)-COUNTIF(Vertices[In-Degree],"&gt;="&amp;F52)</f>
        <v>0</v>
      </c>
      <c r="H51" s="39">
        <f t="shared" si="12"/>
        <v>10.09090909090909</v>
      </c>
      <c r="I51" s="40">
        <f>COUNTIF(Vertices[Out-Degree],"&gt;= "&amp;H51)-COUNTIF(Vertices[Out-Degree],"&gt;="&amp;H52)</f>
        <v>0</v>
      </c>
      <c r="J51" s="39">
        <f t="shared" si="13"/>
        <v>60975.48289674548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96.72727272727276</v>
      </c>
      <c r="G52" s="38">
        <f>COUNTIF(Vertices[In-Degree],"&gt;= "&amp;F52)-COUNTIF(Vertices[In-Degree],"&gt;="&amp;F53)</f>
        <v>0</v>
      </c>
      <c r="H52" s="37">
        <f t="shared" si="12"/>
        <v>10.363636363636363</v>
      </c>
      <c r="I52" s="38">
        <f>COUNTIF(Vertices[Out-Degree],"&gt;= "&amp;H52)-COUNTIF(Vertices[Out-Degree],"&gt;="&amp;H53)</f>
        <v>0</v>
      </c>
      <c r="J52" s="37">
        <f t="shared" si="13"/>
        <v>62623.468920981846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99.27272727272731</v>
      </c>
      <c r="G53" s="40">
        <f>COUNTIF(Vertices[In-Degree],"&gt;= "&amp;F53)-COUNTIF(Vertices[In-Degree],"&gt;="&amp;F54)</f>
        <v>0</v>
      </c>
      <c r="H53" s="39">
        <f t="shared" si="12"/>
        <v>10.636363636363637</v>
      </c>
      <c r="I53" s="40">
        <f>COUNTIF(Vertices[Out-Degree],"&gt;= "&amp;H53)-COUNTIF(Vertices[Out-Degree],"&gt;="&amp;H54)</f>
        <v>0</v>
      </c>
      <c r="J53" s="39">
        <f t="shared" si="13"/>
        <v>64271.45494521821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101.81818181818186</v>
      </c>
      <c r="G54" s="38">
        <f>COUNTIF(Vertices[In-Degree],"&gt;= "&amp;F54)-COUNTIF(Vertices[In-Degree],"&gt;="&amp;F55)</f>
        <v>0</v>
      </c>
      <c r="H54" s="37">
        <f t="shared" si="12"/>
        <v>10.90909090909091</v>
      </c>
      <c r="I54" s="38">
        <f>COUNTIF(Vertices[Out-Degree],"&gt;= "&amp;H54)-COUNTIF(Vertices[Out-Degree],"&gt;="&amp;H55)</f>
        <v>0</v>
      </c>
      <c r="J54" s="37">
        <f t="shared" si="13"/>
        <v>65919.44096945458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104.3636363636364</v>
      </c>
      <c r="G55" s="40">
        <f>COUNTIF(Vertices[In-Degree],"&gt;= "&amp;F55)-COUNTIF(Vertices[In-Degree],"&gt;="&amp;F56)</f>
        <v>0</v>
      </c>
      <c r="H55" s="39">
        <f t="shared" si="12"/>
        <v>11.181818181818183</v>
      </c>
      <c r="I55" s="40">
        <f>COUNTIF(Vertices[Out-Degree],"&gt;= "&amp;H55)-COUNTIF(Vertices[Out-Degree],"&gt;="&amp;H56)</f>
        <v>0</v>
      </c>
      <c r="J55" s="39">
        <f t="shared" si="13"/>
        <v>67567.42699369094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106.90909090909095</v>
      </c>
      <c r="G56" s="38">
        <f>COUNTIF(Vertices[In-Degree],"&gt;= "&amp;F56)-COUNTIF(Vertices[In-Degree],"&gt;="&amp;F57)</f>
        <v>0</v>
      </c>
      <c r="H56" s="37">
        <f t="shared" si="12"/>
        <v>11.454545454545457</v>
      </c>
      <c r="I56" s="38">
        <f>COUNTIF(Vertices[Out-Degree],"&gt;= "&amp;H56)-COUNTIF(Vertices[Out-Degree],"&gt;="&amp;H57)</f>
        <v>0</v>
      </c>
      <c r="J56" s="37">
        <f t="shared" si="13"/>
        <v>69215.4130179273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140</v>
      </c>
      <c r="G57" s="42">
        <f>COUNTIF(Vertices[In-Degree],"&gt;= "&amp;F57)-COUNTIF(Vertices[In-Degree],"&gt;="&amp;F58)</f>
        <v>1</v>
      </c>
      <c r="H57" s="41">
        <f>MAX(Vertices[Out-Degree])</f>
        <v>15</v>
      </c>
      <c r="I57" s="42">
        <f>COUNTIF(Vertices[Out-Degree],"&gt;= "&amp;H57)-COUNTIF(Vertices[Out-Degree],"&gt;="&amp;H58)</f>
        <v>1</v>
      </c>
      <c r="J57" s="41">
        <f>MAX(Vertices[Betweenness Centrality])</f>
        <v>90639.231333</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140</v>
      </c>
    </row>
    <row r="71" spans="1:2" ht="15">
      <c r="A71" s="33" t="s">
        <v>90</v>
      </c>
      <c r="B71" s="47">
        <f>_xlfn.IFERROR(AVERAGE(Vertices[In-Degree]),NoMetricMessage)</f>
        <v>1.9651162790697674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1.9651162790697674</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90639.231333</v>
      </c>
    </row>
    <row r="99" spans="1:2" ht="15">
      <c r="A99" s="33" t="s">
        <v>102</v>
      </c>
      <c r="B99" s="47">
        <f>_xlfn.IFERROR(AVERAGE(Vertices[Betweenness Centrality]),NoMetricMessage)</f>
        <v>687.0077519147266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0.06888226744186036</v>
      </c>
    </row>
    <row r="114" spans="1:2" ht="15">
      <c r="A114" s="33" t="s">
        <v>109</v>
      </c>
      <c r="B114" s="47">
        <f>_xlfn.IFERROR(MEDIAN(Vertices[Closeness Centrality]),NoMetricMessage)</f>
        <v>0.000797</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6243</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6241</v>
      </c>
    </row>
    <row r="8" spans="1:11" ht="15">
      <c r="A8"/>
      <c r="B8">
        <v>2</v>
      </c>
      <c r="C8">
        <v>2</v>
      </c>
      <c r="D8" t="s">
        <v>61</v>
      </c>
      <c r="E8" t="s">
        <v>61</v>
      </c>
      <c r="H8" t="s">
        <v>73</v>
      </c>
      <c r="J8" t="s">
        <v>175</v>
      </c>
      <c r="K8" t="s">
        <v>6237</v>
      </c>
    </row>
    <row r="9" spans="1:11" ht="409.5">
      <c r="A9"/>
      <c r="B9">
        <v>3</v>
      </c>
      <c r="C9">
        <v>4</v>
      </c>
      <c r="D9" t="s">
        <v>62</v>
      </c>
      <c r="E9" t="s">
        <v>62</v>
      </c>
      <c r="H9" t="s">
        <v>74</v>
      </c>
      <c r="J9" t="s">
        <v>6242</v>
      </c>
      <c r="K9" s="13" t="s">
        <v>6248</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6179</v>
      </c>
      <c r="B1" s="13" t="s">
        <v>17</v>
      </c>
    </row>
    <row r="2" spans="1:2" ht="15">
      <c r="A2" s="80" t="s">
        <v>6180</v>
      </c>
      <c r="B2" s="80"/>
    </row>
    <row r="3" spans="1:2" ht="15">
      <c r="A3" s="80" t="s">
        <v>6181</v>
      </c>
      <c r="B3" s="80"/>
    </row>
    <row r="4" spans="1:2" ht="15">
      <c r="A4" s="80" t="s">
        <v>6182</v>
      </c>
      <c r="B4" s="80"/>
    </row>
    <row r="5" spans="1:2" ht="15">
      <c r="A5" s="80" t="s">
        <v>6183</v>
      </c>
      <c r="B5" s="80"/>
    </row>
    <row r="6" spans="1:2" ht="15">
      <c r="A6" s="80" t="s">
        <v>6184</v>
      </c>
      <c r="B6" s="80"/>
    </row>
    <row r="7" spans="1:2" ht="15">
      <c r="A7" s="80" t="s">
        <v>6185</v>
      </c>
      <c r="B7"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6238</v>
      </c>
      <c r="B2" s="112" t="s">
        <v>6239</v>
      </c>
      <c r="C2" s="53" t="s">
        <v>6240</v>
      </c>
    </row>
    <row r="3" spans="1:3" ht="15">
      <c r="A3" s="111" t="s">
        <v>6186</v>
      </c>
      <c r="B3" s="111" t="s">
        <v>6186</v>
      </c>
      <c r="C3" s="34">
        <v>199</v>
      </c>
    </row>
    <row r="4" spans="1:3" ht="15">
      <c r="A4" s="111" t="s">
        <v>6186</v>
      </c>
      <c r="B4" s="111" t="s">
        <v>6187</v>
      </c>
      <c r="C4" s="34">
        <v>2</v>
      </c>
    </row>
    <row r="5" spans="1:3" ht="15">
      <c r="A5" s="111" t="s">
        <v>6186</v>
      </c>
      <c r="B5" s="111" t="s">
        <v>6188</v>
      </c>
      <c r="C5" s="34">
        <v>5</v>
      </c>
    </row>
    <row r="6" spans="1:3" ht="15">
      <c r="A6" s="111" t="s">
        <v>6186</v>
      </c>
      <c r="B6" s="111" t="s">
        <v>6193</v>
      </c>
      <c r="C6" s="34">
        <v>2</v>
      </c>
    </row>
    <row r="7" spans="1:3" ht="15">
      <c r="A7" s="111" t="s">
        <v>6186</v>
      </c>
      <c r="B7" s="111" t="s">
        <v>6194</v>
      </c>
      <c r="C7" s="34">
        <v>4</v>
      </c>
    </row>
    <row r="8" spans="1:3" ht="15">
      <c r="A8" s="111" t="s">
        <v>6187</v>
      </c>
      <c r="B8" s="111" t="s">
        <v>6186</v>
      </c>
      <c r="C8" s="34">
        <v>12</v>
      </c>
    </row>
    <row r="9" spans="1:3" ht="15">
      <c r="A9" s="111" t="s">
        <v>6187</v>
      </c>
      <c r="B9" s="111" t="s">
        <v>6187</v>
      </c>
      <c r="C9" s="34">
        <v>217</v>
      </c>
    </row>
    <row r="10" spans="1:3" ht="15">
      <c r="A10" s="111" t="s">
        <v>6187</v>
      </c>
      <c r="B10" s="111" t="s">
        <v>6188</v>
      </c>
      <c r="C10" s="34">
        <v>1</v>
      </c>
    </row>
    <row r="11" spans="1:3" ht="15">
      <c r="A11" s="111" t="s">
        <v>6187</v>
      </c>
      <c r="B11" s="111" t="s">
        <v>6193</v>
      </c>
      <c r="C11" s="34">
        <v>1</v>
      </c>
    </row>
    <row r="12" spans="1:3" ht="15">
      <c r="A12" s="111" t="s">
        <v>6188</v>
      </c>
      <c r="B12" s="111" t="s">
        <v>6188</v>
      </c>
      <c r="C12" s="34">
        <v>68</v>
      </c>
    </row>
    <row r="13" spans="1:3" ht="15">
      <c r="A13" s="111" t="s">
        <v>6189</v>
      </c>
      <c r="B13" s="111" t="s">
        <v>6189</v>
      </c>
      <c r="C13" s="34">
        <v>62</v>
      </c>
    </row>
    <row r="14" spans="1:3" ht="15">
      <c r="A14" s="111" t="s">
        <v>6190</v>
      </c>
      <c r="B14" s="111" t="s">
        <v>6186</v>
      </c>
      <c r="C14" s="34">
        <v>6</v>
      </c>
    </row>
    <row r="15" spans="1:3" ht="15">
      <c r="A15" s="111" t="s">
        <v>6190</v>
      </c>
      <c r="B15" s="111" t="s">
        <v>6187</v>
      </c>
      <c r="C15" s="34">
        <v>4</v>
      </c>
    </row>
    <row r="16" spans="1:3" ht="15">
      <c r="A16" s="111" t="s">
        <v>6190</v>
      </c>
      <c r="B16" s="111" t="s">
        <v>6188</v>
      </c>
      <c r="C16" s="34">
        <v>1</v>
      </c>
    </row>
    <row r="17" spans="1:3" ht="15">
      <c r="A17" s="111" t="s">
        <v>6190</v>
      </c>
      <c r="B17" s="111" t="s">
        <v>6189</v>
      </c>
      <c r="C17" s="34">
        <v>1</v>
      </c>
    </row>
    <row r="18" spans="1:3" ht="15">
      <c r="A18" s="111" t="s">
        <v>6190</v>
      </c>
      <c r="B18" s="111" t="s">
        <v>6190</v>
      </c>
      <c r="C18" s="34">
        <v>59</v>
      </c>
    </row>
    <row r="19" spans="1:3" ht="15">
      <c r="A19" s="111" t="s">
        <v>6190</v>
      </c>
      <c r="B19" s="111" t="s">
        <v>6194</v>
      </c>
      <c r="C19" s="34">
        <v>2</v>
      </c>
    </row>
    <row r="20" spans="1:3" ht="15">
      <c r="A20" s="111" t="s">
        <v>6191</v>
      </c>
      <c r="B20" s="111" t="s">
        <v>6191</v>
      </c>
      <c r="C20" s="34">
        <v>47</v>
      </c>
    </row>
    <row r="21" spans="1:3" ht="15">
      <c r="A21" s="111" t="s">
        <v>6192</v>
      </c>
      <c r="B21" s="111" t="s">
        <v>6186</v>
      </c>
      <c r="C21" s="34">
        <v>28</v>
      </c>
    </row>
    <row r="22" spans="1:3" ht="15">
      <c r="A22" s="111" t="s">
        <v>6192</v>
      </c>
      <c r="B22" s="111" t="s">
        <v>6192</v>
      </c>
      <c r="C22" s="34">
        <v>83</v>
      </c>
    </row>
    <row r="23" spans="1:3" ht="15">
      <c r="A23" s="111" t="s">
        <v>6193</v>
      </c>
      <c r="B23" s="111" t="s">
        <v>6186</v>
      </c>
      <c r="C23" s="34">
        <v>6</v>
      </c>
    </row>
    <row r="24" spans="1:3" ht="15">
      <c r="A24" s="111" t="s">
        <v>6193</v>
      </c>
      <c r="B24" s="111" t="s">
        <v>6187</v>
      </c>
      <c r="C24" s="34">
        <v>5</v>
      </c>
    </row>
    <row r="25" spans="1:3" ht="15">
      <c r="A25" s="111" t="s">
        <v>6193</v>
      </c>
      <c r="B25" s="111" t="s">
        <v>6193</v>
      </c>
      <c r="C25" s="34">
        <v>52</v>
      </c>
    </row>
    <row r="26" spans="1:3" ht="15">
      <c r="A26" s="111" t="s">
        <v>6194</v>
      </c>
      <c r="B26" s="111" t="s">
        <v>6186</v>
      </c>
      <c r="C26" s="34">
        <v>15</v>
      </c>
    </row>
    <row r="27" spans="1:3" ht="15">
      <c r="A27" s="111" t="s">
        <v>6194</v>
      </c>
      <c r="B27" s="111" t="s">
        <v>6194</v>
      </c>
      <c r="C27" s="34">
        <v>38</v>
      </c>
    </row>
    <row r="28" spans="1:3" ht="15">
      <c r="A28" s="111" t="s">
        <v>6195</v>
      </c>
      <c r="B28" s="111" t="s">
        <v>6186</v>
      </c>
      <c r="C28" s="34">
        <v>4</v>
      </c>
    </row>
    <row r="29" spans="1:3" ht="15">
      <c r="A29" s="111" t="s">
        <v>6195</v>
      </c>
      <c r="B29" s="111" t="s">
        <v>6195</v>
      </c>
      <c r="C29" s="34">
        <v>23</v>
      </c>
    </row>
    <row r="30" spans="1:3" ht="15">
      <c r="A30" s="111" t="s">
        <v>6196</v>
      </c>
      <c r="B30" s="111" t="s">
        <v>6196</v>
      </c>
      <c r="C30" s="34">
        <v>10</v>
      </c>
    </row>
    <row r="31" spans="1:3" ht="15">
      <c r="A31" s="111" t="s">
        <v>6197</v>
      </c>
      <c r="B31" s="111" t="s">
        <v>6197</v>
      </c>
      <c r="C31" s="34">
        <v>14</v>
      </c>
    </row>
    <row r="32" spans="1:3" ht="15">
      <c r="A32" s="111" t="s">
        <v>6198</v>
      </c>
      <c r="B32" s="111" t="s">
        <v>6198</v>
      </c>
      <c r="C32" s="34">
        <v>20</v>
      </c>
    </row>
    <row r="33" spans="1:3" ht="15">
      <c r="A33" s="111" t="s">
        <v>6199</v>
      </c>
      <c r="B33" s="111" t="s">
        <v>6199</v>
      </c>
      <c r="C33" s="34">
        <v>11</v>
      </c>
    </row>
    <row r="34" spans="1:3" ht="15">
      <c r="A34" s="111" t="s">
        <v>6200</v>
      </c>
      <c r="B34" s="111" t="s">
        <v>6200</v>
      </c>
      <c r="C34" s="34">
        <v>4</v>
      </c>
    </row>
    <row r="35" spans="1:3" ht="15">
      <c r="A35" s="111" t="s">
        <v>6201</v>
      </c>
      <c r="B35" s="111" t="s">
        <v>6201</v>
      </c>
      <c r="C35" s="34">
        <v>5</v>
      </c>
    </row>
    <row r="36" spans="1:3" ht="15">
      <c r="A36" s="111" t="s">
        <v>6202</v>
      </c>
      <c r="B36" s="111" t="s">
        <v>6202</v>
      </c>
      <c r="C36" s="34">
        <v>3</v>
      </c>
    </row>
    <row r="37" spans="1:3" ht="15">
      <c r="A37" s="111" t="s">
        <v>6203</v>
      </c>
      <c r="B37" s="111" t="s">
        <v>6186</v>
      </c>
      <c r="C37" s="34">
        <v>1</v>
      </c>
    </row>
    <row r="38" spans="1:3" ht="15">
      <c r="A38" s="111" t="s">
        <v>6203</v>
      </c>
      <c r="B38" s="111" t="s">
        <v>6203</v>
      </c>
      <c r="C38" s="34">
        <v>3</v>
      </c>
    </row>
    <row r="39" spans="1:3" ht="15">
      <c r="A39" s="111" t="s">
        <v>6204</v>
      </c>
      <c r="B39" s="111" t="s">
        <v>6204</v>
      </c>
      <c r="C39" s="34">
        <v>4</v>
      </c>
    </row>
    <row r="40" spans="1:3" ht="15">
      <c r="A40" s="111" t="s">
        <v>6205</v>
      </c>
      <c r="B40" s="111" t="s">
        <v>6205</v>
      </c>
      <c r="C40" s="34">
        <v>3</v>
      </c>
    </row>
    <row r="41" spans="1:3" ht="15">
      <c r="A41" s="111" t="s">
        <v>6206</v>
      </c>
      <c r="B41" s="111" t="s">
        <v>6206</v>
      </c>
      <c r="C41" s="34">
        <v>3</v>
      </c>
    </row>
    <row r="42" spans="1:3" ht="15">
      <c r="A42" s="111" t="s">
        <v>6207</v>
      </c>
      <c r="B42" s="111" t="s">
        <v>6207</v>
      </c>
      <c r="C42" s="34">
        <v>3</v>
      </c>
    </row>
    <row r="43" spans="1:3" ht="15">
      <c r="A43" s="111" t="s">
        <v>6208</v>
      </c>
      <c r="B43" s="111" t="s">
        <v>6208</v>
      </c>
      <c r="C43" s="34">
        <v>3</v>
      </c>
    </row>
    <row r="44" spans="1:3" ht="15">
      <c r="A44" s="111" t="s">
        <v>6209</v>
      </c>
      <c r="B44" s="111" t="s">
        <v>6209</v>
      </c>
      <c r="C44" s="34">
        <v>3</v>
      </c>
    </row>
    <row r="45" spans="1:3" ht="15">
      <c r="A45" s="111" t="s">
        <v>6210</v>
      </c>
      <c r="B45" s="111" t="s">
        <v>6210</v>
      </c>
      <c r="C45" s="34">
        <v>4</v>
      </c>
    </row>
    <row r="46" spans="1:3" ht="15">
      <c r="A46" s="111" t="s">
        <v>6211</v>
      </c>
      <c r="B46" s="111" t="s">
        <v>6211</v>
      </c>
      <c r="C46" s="34">
        <v>2</v>
      </c>
    </row>
    <row r="47" spans="1:3" ht="15">
      <c r="A47" s="111" t="s">
        <v>6212</v>
      </c>
      <c r="B47" s="111" t="s">
        <v>6212</v>
      </c>
      <c r="C47" s="34">
        <v>1</v>
      </c>
    </row>
    <row r="48" spans="1:3" ht="15">
      <c r="A48" s="111" t="s">
        <v>6213</v>
      </c>
      <c r="B48" s="111" t="s">
        <v>6213</v>
      </c>
      <c r="C48" s="34">
        <v>1</v>
      </c>
    </row>
    <row r="49" spans="1:3" ht="15">
      <c r="A49" s="111" t="s">
        <v>6214</v>
      </c>
      <c r="B49" s="111" t="s">
        <v>6214</v>
      </c>
      <c r="C49" s="34">
        <v>3</v>
      </c>
    </row>
    <row r="50" spans="1:3" ht="15">
      <c r="A50" s="111" t="s">
        <v>6215</v>
      </c>
      <c r="B50" s="111" t="s">
        <v>6215</v>
      </c>
      <c r="C50" s="34">
        <v>2</v>
      </c>
    </row>
    <row r="51" spans="1:3" ht="15">
      <c r="A51" s="111" t="s">
        <v>6216</v>
      </c>
      <c r="B51" s="111" t="s">
        <v>6216</v>
      </c>
      <c r="C51" s="34">
        <v>1</v>
      </c>
    </row>
    <row r="52" spans="1:3" ht="15">
      <c r="A52" s="111" t="s">
        <v>6217</v>
      </c>
      <c r="B52" s="111" t="s">
        <v>6217</v>
      </c>
      <c r="C52" s="34">
        <v>2</v>
      </c>
    </row>
    <row r="53" spans="1:3" ht="15">
      <c r="A53" s="111" t="s">
        <v>6218</v>
      </c>
      <c r="B53" s="111" t="s">
        <v>6218</v>
      </c>
      <c r="C53" s="34">
        <v>2</v>
      </c>
    </row>
    <row r="54" spans="1:3" ht="15">
      <c r="A54" s="111" t="s">
        <v>6219</v>
      </c>
      <c r="B54" s="111" t="s">
        <v>6219</v>
      </c>
      <c r="C54" s="34">
        <v>2</v>
      </c>
    </row>
    <row r="55" spans="1:3" ht="15">
      <c r="A55" s="111" t="s">
        <v>6220</v>
      </c>
      <c r="B55" s="111" t="s">
        <v>6220</v>
      </c>
      <c r="C55" s="34">
        <v>2</v>
      </c>
    </row>
    <row r="56" spans="1:3" ht="15">
      <c r="A56" s="111" t="s">
        <v>6221</v>
      </c>
      <c r="B56" s="111" t="s">
        <v>6221</v>
      </c>
      <c r="C56" s="34">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4D3C02E-781E-488A-95C7-8D28F8020E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2019-07-15T19:39:23Z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